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6.R4年度2次補正に係るレビューシート\6.総務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<sst xmlns="http://schemas.openxmlformats.org/spreadsheetml/2006/main" count="1443" uniqueCount="725">
  <si>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</si>
  <si>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</si>
  <si>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</si>
  <si>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</si>
  <si>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</si>
  <si>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</si>
  <si>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</si>
  <si>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</si>
  <si>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</si>
  <si>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</si>
  <si>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</si>
  <si>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</si>
  <si>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</si>
  <si>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</si>
  <si>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</si>
  <si>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</si>
  <si>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</si>
  <si>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</si>
  <si>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</si>
  <si>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</si>
  <si>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</si>
  <si>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</si>
  <si>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</si>
  <si>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</si>
  <si>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</si>
  <si>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</si>
  <si>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</si>
  <si>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</si>
  <si>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</si>
  <si>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</si>
  <si>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</si>
  <si>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</si>
  <si>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</si>
  <si>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</si>
  <si>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</si>
  <si>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</si>
  <si>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</si>
  <si>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</si>
  <si>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</si>
  <si>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</si>
  <si>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</si>
  <si>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</si>
  <si>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</si>
  <si>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</si>
  <si>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</si>
  <si>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</si>
  <si>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</si>
  <si>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</si>
  <si>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</si>
  <si>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</si>
  <si>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</si>
  <si>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</si>
  <si>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</si>
  <si>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</si>
  <si>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</si>
  <si>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</si>
  <si>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</si>
  <si>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</si>
  <si>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</si>
  <si>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</si>
  <si>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</si>
  <si>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</si>
  <si>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</si>
  <si>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</si>
  <si>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</si>
  <si>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</si>
  <si>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</si>
  <si>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</si>
  <si>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</si>
  <si>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</si>
  <si>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</si>
  <si>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</si>
  <si>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</si>
  <si>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</si>
  <si>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</si>
  <si>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</si>
  <si>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</si>
  <si>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</si>
  <si>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</si>
  <si>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</si>
  <si>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</si>
  <si>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</si>
  <si>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</si>
  <si>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</si>
  <si>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</si>
  <si>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</si>
  <si>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</si>
  <si>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</si>
  <si>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</si>
  <si>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</si>
  <si>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</si>
  <si>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</si>
  <si>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</si>
  <si>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</si>
  <si>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</si>
  <si>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</si>
  <si>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</si>
  <si>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</si>
  <si>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</si>
  <si>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</si>
  <si>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</si>
  <si>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</si>
  <si>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</si>
  <si>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</si>
  <si>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</si>
  <si>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</si>
  <si>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</si>
  <si>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</si>
  <si>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</si>
  <si>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</si>
  <si>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</si>
  <si>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</si>
  <si>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</si>
  <si>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</si>
  <si>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</si>
  <si>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</si>
  <si>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</si>
  <si>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</si>
  <si>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</si>
  <si>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</si>
  <si>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</si>
  <si>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</si>
  <si>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</si>
  <si>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</si>
  <si>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</si>
  <si>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</si>
  <si>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</si>
  <si>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</si>
  <si>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</si>
  <si>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</si>
  <si>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</si>
  <si>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</si>
  <si>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</si>
  <si>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</si>
  <si>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</si>
  <si>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</si>
  <si>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</si>
  <si>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</si>
  <si>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</si>
  <si>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</si>
  <si>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</si>
  <si>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</si>
  <si>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</si>
  <si>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</si>
  <si>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</si>
  <si>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</si>
  <si>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</si>
  <si>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</si>
  <si>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</si>
  <si>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</si>
  <si>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</si>
  <si>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</si>
  <si>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</si>
  <si>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</si>
  <si>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</si>
  <si>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</si>
  <si>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</si>
  <si>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</si>
  <si>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</si>
  <si>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</si>
  <si>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</si>
  <si>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</si>
  <si>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</si>
  <si>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</si>
  <si>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</si>
  <si>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</si>
  <si>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</si>
  <si>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</si>
  <si>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</si>
  <si>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</si>
  <si>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</si>
  <si>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</si>
  <si>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</si>
  <si>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</si>
  <si>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</si>
  <si>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</si>
  <si>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</si>
  <si>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</si>
  <si>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</si>
  <si>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</si>
  <si>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</si>
  <si>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</si>
  <si>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</si>
  <si>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</si>
  <si>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</si>
  <si>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</si>
  <si>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</si>
  <si>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</si>
  <si>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</si>
  <si>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</si>
  <si>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</si>
  <si>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</si>
  <si>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</si>
  <si>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</si>
  <si>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</si>
  <si>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</si>
  <si>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</si>
  <si>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</si>
  <si>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</si>
  <si>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</si>
  <si>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</si>
  <si>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</si>
  <si>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</si>
  <si>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</si>
  <si>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</si>
  <si>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</si>
  <si>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</si>
  <si>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</si>
  <si>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</si>
  <si>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</si>
  <si>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</si>
  <si>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</si>
  <si>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</si>
  <si>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</si>
  <si>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</si>
  <si>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</si>
  <si>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</si>
  <si>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</si>
  <si>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</si>
  <si>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</si>
  <si>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</si>
  <si>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</si>
  <si>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</si>
  <si>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</si>
  <si>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</si>
  <si>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</si>
  <si>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</si>
  <si>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</si>
  <si>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</si>
  <si>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</si>
  <si>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</si>
  <si>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</si>
  <si>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</si>
  <si>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</si>
  <si>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</si>
  <si>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</si>
  <si>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</si>
  <si>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</si>
  <si>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</si>
  <si>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</si>
  <si>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</si>
  <si>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</si>
  <si>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</si>
  <si>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</si>
  <si>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</si>
  <si>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</si>
  <si>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</si>
  <si>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</si>
  <si>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</si>
  <si>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</si>
  <si>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</si>
  <si>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</si>
  <si>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</si>
  <si>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</si>
  <si>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</si>
  <si>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</si>
  <si>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</si>
  <si>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</si>
  <si>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</si>
  <si>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</si>
  <si>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</si>
  <si>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</si>
  <si>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</si>
  <si>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</si>
  <si>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</si>
  <si>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</si>
  <si>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</si>
  <si>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</si>
  <si>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</si>
  <si>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</si>
  <si>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</si>
  <si>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</si>
  <si>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</si>
  <si>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</si>
  <si>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</si>
  <si>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</si>
  <si>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</si>
  <si>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</si>
  <si>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</si>
  <si>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</si>
  <si>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</si>
  <si>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</si>
  <si>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</si>
  <si>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</si>
  <si>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</si>
  <si>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</si>
  <si>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</si>
  <si>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</si>
  <si>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</si>
  <si>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</si>
  <si>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</si>
  <si>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</si>
  <si>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</si>
  <si>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</si>
  <si>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</si>
  <si>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</si>
  <si>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</si>
  <si>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</si>
  <si>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</si>
  <si>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</si>
  <si>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</si>
  <si>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</si>
  <si>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</si>
  <si>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</si>
  <si>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</si>
  <si>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</si>
  <si>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</si>
  <si>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</si>
  <si>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</si>
  <si>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</si>
  <si>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</si>
  <si>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</si>
  <si>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</si>
  <si>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</si>
  <si>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</si>
  <si>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</si>
  <si>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</si>
  <si>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</si>
  <si>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</si>
  <si>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</si>
  <si>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</si>
  <si>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</si>
  <si>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</si>
  <si>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</si>
  <si>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</si>
  <si>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</si>
  <si>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</si>
  <si>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</si>
  <si>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</si>
  <si>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</si>
  <si>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</si>
  <si>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</si>
  <si>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</si>
  <si>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</si>
  <si>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</si>
  <si>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</si>
  <si>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</si>
  <si>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</si>
  <si>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</si>
  <si>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</si>
  <si>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</si>
  <si>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</si>
  <si>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</si>
  <si>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</si>
  <si>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</si>
  <si>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</si>
  <si>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</si>
  <si>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</si>
  <si>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</si>
  <si>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</si>
  <si>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</si>
  <si>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</si>
  <si>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</si>
  <si>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</si>
  <si>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</si>
  <si>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</si>
  <si>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</si>
  <si>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</si>
  <si>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</si>
  <si>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</si>
  <si>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</si>
  <si>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</si>
  <si>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</si>
  <si>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</si>
  <si>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</si>
  <si>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</si>
  <si>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</si>
  <si>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</si>
  <si>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</si>
  <si>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</si>
  <si>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</si>
  <si>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</si>
  <si>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</si>
  <si>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</si>
  <si>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</si>
  <si>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</si>
  <si>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</si>
  <si>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</si>
  <si>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</si>
  <si>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</si>
  <si>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</si>
  <si>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</si>
  <si>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</si>
  <si>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</si>
  <si>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</si>
  <si>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</si>
  <si>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</si>
  <si>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</si>
  <si>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</si>
  <si>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</si>
  <si>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</si>
  <si>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</si>
  <si>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</si>
  <si>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</si>
  <si>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</si>
  <si>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</si>
  <si>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</si>
  <si>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</si>
  <si>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</si>
  <si>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</si>
  <si>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</si>
  <si>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</si>
  <si>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</si>
  <si>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</si>
  <si>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</si>
  <si>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</si>
  <si>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</si>
  <si>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</si>
  <si>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</si>
  <si>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</si>
  <si>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</si>
  <si>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</si>
  <si>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</si>
  <si>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</si>
  <si>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</si>
  <si>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</si>
  <si>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</si>
  <si>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</si>
  <si>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</si>
  <si>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</si>
  <si>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</si>
  <si>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</si>
  <si>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</si>
  <si>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</si>
  <si>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</si>
  <si>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</si>
  <si>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</si>
  <si>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</si>
  <si>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</si>
  <si>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</si>
  <si>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</si>
  <si>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</si>
  <si>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</si>
  <si>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</si>
  <si>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</si>
  <si>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</si>
  <si>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</si>
  <si>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</si>
  <si>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</si>
  <si>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</si>
  <si>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</si>
  <si>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</si>
  <si>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</si>
  <si>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</si>
  <si>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</si>
  <si>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</si>
  <si>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</si>
  <si>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</si>
  <si>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</si>
  <si>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</si>
  <si>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</si>
  <si>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</si>
  <si>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</si>
  <si>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</si>
  <si>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</si>
  <si>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</si>
  <si>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</si>
  <si>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</si>
  <si>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</si>
  <si>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</si>
  <si>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</si>
  <si>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</si>
  <si>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</si>
  <si>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</si>
  <si>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</si>
  <si>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</si>
  <si>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</si>
  <si>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</si>
  <si>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</si>
  <si>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</si>
  <si>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</si>
  <si>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</si>
  <si>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</si>
  <si>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</si>
  <si>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</si>
  <si>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</si>
  <si>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</si>
  <si>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</si>
  <si>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</si>
  <si>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</si>
  <si>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</si>
  <si>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</si>
  <si>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</si>
  <si>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</si>
  <si>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</si>
  <si>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</si>
  <si>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</si>
  <si>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</si>
  <si>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</si>
  <si>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</si>
  <si>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</si>
  <si>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</si>
  <si>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</si>
  <si>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</si>
  <si>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</si>
  <si>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</si>
  <si>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</si>
  <si>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</si>
  <si>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</si>
  <si>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</si>
  <si>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</si>
  <si>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</si>
  <si>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</si>
  <si>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</si>
  <si>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</si>
  <si>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</si>
  <si>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</si>
  <si>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</si>
  <si>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</si>
  <si>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</si>
  <si>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</si>
  <si>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</si>
  <si>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</si>
  <si>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</si>
  <si>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</si>
  <si>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</si>
  <si>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</si>
  <si>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</si>
  <si>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</si>
  <si>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</si>
  <si>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</si>
  <si>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</si>
  <si>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</si>
  <si>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</si>
  <si>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</si>
  <si>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</si>
  <si>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</si>
  <si>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</si>
  <si>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</si>
  <si>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</si>
  <si>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</si>
  <si>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</si>
  <si>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</si>
  <si>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</si>
  <si>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</si>
  <si>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</si>
  <si>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</si>
  <si>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</si>
  <si>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</si>
  <si>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</si>
  <si>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</si>
  <si>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</si>
  <si>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</si>
  <si>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</si>
  <si>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</si>
  <si>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</si>
  <si>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</si>
  <si>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</si>
  <si>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</si>
  <si>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</si>
  <si>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</si>
  <si>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</si>
  <si>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</si>
  <si>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</si>
  <si>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</si>
  <si>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</si>
  <si>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</si>
  <si>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</si>
  <si>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</si>
  <si>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</si>
  <si>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</si>
  <si>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</si>
  <si>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</si>
  <si>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</si>
  <si>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</si>
  <si>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</si>
  <si>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</si>
  <si>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</si>
  <si>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</si>
  <si>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</si>
  <si>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</si>
  <si>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</si>
  <si>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</si>
  <si>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</si>
  <si>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</si>
  <si>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</si>
  <si>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</si>
  <si>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</si>
  <si>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</si>
  <si>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</si>
  <si>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</si>
  <si>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</si>
  <si>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</si>
  <si>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</si>
  <si>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</si>
  <si>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</si>
  <si>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</si>
  <si>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</si>
  <si>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</si>
  <si>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</si>
  <si>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</si>
  <si>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</si>
  <si>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</si>
  <si>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</si>
  <si>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</si>
  <si>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</si>
  <si>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</si>
  <si>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</si>
  <si>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</si>
  <si>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</si>
  <si>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</si>
  <si>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国際交通分野における途上国の経済活性化と我が国企業競争力強化のための支援</t>
  </si>
  <si>
    <t>総合政策局</t>
  </si>
  <si>
    <t>国際政策課</t>
  </si>
  <si>
    <t>課長
山下　雄史</t>
  </si>
  <si>
    <t>○</t>
  </si>
  <si>
    <t>-</t>
  </si>
  <si>
    <t>①アジアをはじめとする海外の旺盛な需要を取り込み我が国企業の受注につなげるとともに、相手国経済の発展・安定化にも貢献するため、政府全体のインフラシステム海外展開戦略（R2.12.10）における2025年のインフラシステム受注額の目標「34兆円」のうち「モビリティ・交通分野8兆円」の具体化に向け、国土交通分野のインフラシステム海外展開を推進する。
②新興国等との交通分野における国際協力、連携、交流等の強化による信頼関係の構築を通じ、諸課題の解決を支援する。</t>
  </si>
  <si>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</si>
  <si>
    <t>経済協力調査委託費</t>
  </si>
  <si>
    <t>職員旅費</t>
  </si>
  <si>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</si>
  <si>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</si>
  <si>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インフラシステムの展開先となる相手国や国際標準化に係る国際機関等への働きかけや、我が国企業の受注につながる案件の発掘・形成等に必要な調査を行う。</t>
    <rPh sb="9" eb="12">
      <t>テンカイサキ</t>
    </rPh>
    <rPh sb="15" eb="18">
      <t>アイテコク</t>
    </rPh>
    <rPh sb="19" eb="24">
      <t>コクサイヒョウジュンカ</t>
    </rPh>
    <rPh sb="25" eb="26">
      <t>カカ</t>
    </rPh>
    <rPh sb="27" eb="31">
      <t>コクサイキカン</t>
    </rPh>
    <rPh sb="31" eb="32">
      <t>トウ</t>
    </rPh>
    <rPh sb="34" eb="35">
      <t>ハタラ</t>
    </rPh>
    <rPh sb="40" eb="41">
      <t>ワ</t>
    </rPh>
    <rPh sb="42" eb="43">
      <t>クニ</t>
    </rPh>
    <rPh sb="43" eb="45">
      <t>キギョウ</t>
    </rPh>
    <rPh sb="46" eb="48">
      <t>ジュチュウ</t>
    </rPh>
    <rPh sb="53" eb="55">
      <t>アンケン</t>
    </rPh>
    <rPh sb="56" eb="58">
      <t>ハックツ</t>
    </rPh>
    <rPh sb="59" eb="61">
      <t>ケイセイ</t>
    </rPh>
    <rPh sb="61" eb="62">
      <t>トウ</t>
    </rPh>
    <rPh sb="63" eb="65">
      <t>ヒツヨウ</t>
    </rPh>
    <rPh sb="66" eb="68">
      <t>チョウサ</t>
    </rPh>
    <rPh sb="69" eb="70">
      <t>オコナ</t>
    </rPh>
    <phoneticPr fontId="4"/>
  </si>
  <si>
    <t>インフラ案件の継続的なフォローアップ</t>
    <rPh sb="4" eb="6">
      <t>アンケン</t>
    </rPh>
    <rPh sb="7" eb="10">
      <t>ケイゾクテキ</t>
    </rPh>
    <phoneticPr fontId="4"/>
  </si>
  <si>
    <t>単年度で終わらず、翌年度以降のトップセールスやさらに深堀りの調査事業につながった、案件発掘・形成調査の件数</t>
  </si>
  <si>
    <t>経済協力調査委託費の執行額／翌年につながった案件発掘・形成調査の件数　　　　　　　　　　　</t>
  </si>
  <si>
    <t>件</t>
  </si>
  <si>
    <t>百万円</t>
  </si>
  <si>
    <t>百万円/件</t>
  </si>
  <si>
    <t>998百万円/9件</t>
  </si>
  <si>
    <t>960百万円/15件</t>
  </si>
  <si>
    <t>1,044百万円/12件</t>
  </si>
  <si>
    <t>令和７年度までに、国土交通分野（モビリティ・交通分野、建設・不動産分野）における我が国企業の海外インフラシステム受注額を約12兆円に引き上げる。</t>
  </si>
  <si>
    <t>国土交通分野（モビリティ・交通分野、建設・不動産分野）における我が国企業の海外インフラシステム受注額</t>
  </si>
  <si>
    <t>兆円</t>
  </si>
  <si>
    <t>-</t>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</si>
  <si>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t>
  </si>
  <si>
    <t>令和7年度までに単年度で終わらず、翌年度のトップセールスやさらに深堀の調査事業につながった案件発掘・形成調査（国土交通省実施）の件数を55件まで引き上げる。</t>
  </si>
  <si>
    <t>単年度で終わらず、翌年度のトップセールスやさらに深堀りの調査事業につながった案件発掘・形成調査（国土交通省実施）の件数</t>
  </si>
  <si>
    <t>過去の実績（国土交通省総合政策局調べ）等から、今後実績値を着実に伸ばしていくことを目指して、目標年において55件を目標として設定。</t>
  </si>
  <si>
    <t>令和7年度までに円借款事業における我が国インフラ企業（国土交通省分野）が入札に至った回数を30回に引き上げる。</t>
  </si>
  <si>
    <t>円借款事業における我が国インフラ企業（国土交通省分野）が海外入札に至った回数</t>
  </si>
  <si>
    <t>過去の実績（国土交通省総合政策局調べ）等から、今後実績値を着実に伸ばしていくことを目指して、目標年において30件を目標値として設定。</t>
  </si>
  <si>
    <t>１２．国際協力、連携等の推進</t>
  </si>
  <si>
    <t xml:space="preserve"> (43)国際協力、連携等を推進する </t>
  </si>
  <si>
    <t>https://www.mlit.go.jp/seisakutokatsu/hyouka/seisakutokatsu_hyouka_tk_000037.html</t>
  </si>
  <si>
    <t>P86（全体版）</t>
    <rPh sb="4" eb="6">
      <t>ゼンタイ</t>
    </rPh>
    <rPh sb="6" eb="7">
      <t>バン</t>
    </rPh>
    <phoneticPr fontId="4"/>
  </si>
  <si>
    <t>有</t>
  </si>
  <si>
    <t>‐</t>
  </si>
  <si>
    <t>インフラシステム輸出や多国間・二国間協議を通じた政策協調や課題解決は、国民・社会のニーズと合致している。</t>
  </si>
  <si>
    <t>川上段階での案件発掘・形成や多国間・二国間協議は、国が実施すべき事業である。</t>
  </si>
  <si>
    <t>「インフラシステム海外展開戦略」において、官民一体となった海外展開の推進が求められている。</t>
  </si>
  <si>
    <t>今後も引き続き競争性を確保し事業者選定を行うとともに、一般競争入札で一者応札案件がある点は改善すべきである。</t>
    <rPh sb="38" eb="40">
      <t>アンケン</t>
    </rPh>
    <phoneticPr fontId="4"/>
  </si>
  <si>
    <t>競争入札により最も経済的な事業者による執行を実施している。</t>
  </si>
  <si>
    <t>事業目的に即した調査内容等を精選し発注しているため、費目・使途は真に必要なものである。</t>
  </si>
  <si>
    <t>一者応札を可能な限り減らすべく、平易な提案書の作成や過去の調査資料を開示する等、対応策を講じている。</t>
  </si>
  <si>
    <t>成果目標に向け、着実に成果実績を積んでいる。</t>
  </si>
  <si>
    <t>目標に向け、活動実績を重ねている。</t>
  </si>
  <si>
    <t>これまでの調査事業の成果をトップセールスやその後の調査事業に活用することで、海外インフラ受注額の目標達成につながっている。</t>
  </si>
  <si>
    <t>56</t>
  </si>
  <si>
    <t>52</t>
  </si>
  <si>
    <t>468</t>
  </si>
  <si>
    <t>448</t>
  </si>
  <si>
    <t>461</t>
  </si>
  <si>
    <t>473</t>
  </si>
  <si>
    <t>0462</t>
  </si>
  <si>
    <t>0463</t>
  </si>
  <si>
    <t>A.一般財団法人国際臨海開発研究センター</t>
  </si>
  <si>
    <t>B.The Northeast Maglev,LLC</t>
  </si>
  <si>
    <t>人件費</t>
    <rPh sb="0" eb="3">
      <t>ジンケンヒ</t>
    </rPh>
    <phoneticPr fontId="4"/>
  </si>
  <si>
    <t>その他</t>
    <rPh sb="2" eb="3">
      <t>タ</t>
    </rPh>
    <phoneticPr fontId="4"/>
  </si>
  <si>
    <t>直接人件費</t>
    <rPh sb="0" eb="2">
      <t>チョクセツ</t>
    </rPh>
    <rPh sb="2" eb="5">
      <t>ジンケンヒ</t>
    </rPh>
    <phoneticPr fontId="4"/>
  </si>
  <si>
    <t>会議開催費、通訳費、旅費、諸経費等</t>
    <rPh sb="0" eb="2">
      <t>カイギ</t>
    </rPh>
    <rPh sb="2" eb="5">
      <t>カイサイヒ</t>
    </rPh>
    <rPh sb="6" eb="8">
      <t>ツウヤク</t>
    </rPh>
    <rPh sb="8" eb="9">
      <t>ヒ</t>
    </rPh>
    <rPh sb="10" eb="12">
      <t>リョヒ</t>
    </rPh>
    <rPh sb="13" eb="16">
      <t>ショケイヒ</t>
    </rPh>
    <rPh sb="16" eb="17">
      <t>トウ</t>
    </rPh>
    <phoneticPr fontId="4"/>
  </si>
  <si>
    <t>印刷製本費、通信運搬費等</t>
    <rPh sb="0" eb="2">
      <t>インサツ</t>
    </rPh>
    <rPh sb="2" eb="4">
      <t>セイホン</t>
    </rPh>
    <rPh sb="4" eb="5">
      <t>ヒ</t>
    </rPh>
    <rPh sb="6" eb="8">
      <t>ツウシン</t>
    </rPh>
    <rPh sb="8" eb="11">
      <t>ウンパンヒ</t>
    </rPh>
    <rPh sb="11" eb="12">
      <t>トウ</t>
    </rPh>
    <phoneticPr fontId="4"/>
  </si>
  <si>
    <t>C.鉄道建設・運輸施設整備支援機構、株式会社オリエンタルコンサルタンツグローバル、日本工営株式会社、パシフィックコンサルタンツ株式会社共同企業体</t>
    <rPh sb="18" eb="20">
      <t>カブシキ</t>
    </rPh>
    <rPh sb="20" eb="22">
      <t>カイシャ</t>
    </rPh>
    <phoneticPr fontId="4"/>
  </si>
  <si>
    <t>技術経費、諸経費等</t>
    <rPh sb="0" eb="2">
      <t>ギジュツ</t>
    </rPh>
    <rPh sb="2" eb="4">
      <t>ケイヒ</t>
    </rPh>
    <rPh sb="5" eb="8">
      <t>ショケイヒ</t>
    </rPh>
    <rPh sb="8" eb="9">
      <t>トウ</t>
    </rPh>
    <phoneticPr fontId="4"/>
  </si>
  <si>
    <t>一般財団法人国際臨海開発研究センター</t>
  </si>
  <si>
    <t xml:space="preserve">独立行政法人鉄道建設・運輸施設整備支援機構 </t>
  </si>
  <si>
    <t>一般財団法人研友社</t>
  </si>
  <si>
    <t>一般財団法人日本総合研究所</t>
  </si>
  <si>
    <t>公益財団法人日本自動車輸送技術協会</t>
  </si>
  <si>
    <t>一般財団法人日本航路標識協会</t>
  </si>
  <si>
    <t>海外展開を見据えた我が国港湾の管理等の手法並びに整備及び運営の技術に関する調査検討業務</t>
  </si>
  <si>
    <t>インド太平洋内の主要港湾における港湾政策及び港湾物流に関する分析調査</t>
  </si>
  <si>
    <t>北海道・日本海側港湾とロシア極東の連結性強化方策に関する調査</t>
  </si>
  <si>
    <t>ASEAN諸国の港湾におけるコンテナターミナルの能力及び生産性評価方策検討業務</t>
  </si>
  <si>
    <t>東南アジアにおける港湾案件形成検討業務</t>
  </si>
  <si>
    <t>インド高速鉄道事業に係るインド建設企業及びインド高速鉄道公社の人材育成に関する調査</t>
  </si>
  <si>
    <t>令和3年度　海外の鉄道事故調査官向け研修教材開発及び研修実施に係る支援業務</t>
  </si>
  <si>
    <t>令和3年度　海外の鉄道事故調査官向け研修教材開発及び研修実施に係る支援業務（その2）</t>
  </si>
  <si>
    <t>シベリア鉄道の貨物輸送の利用促進に向けた実証事業等による調査委託業務</t>
  </si>
  <si>
    <t>ASEANにおける自動車の交通安全・環境保全施策策定のプロセス改善事業</t>
  </si>
  <si>
    <t>ASEAN諸国における船舶通航業務（VTS）の教育環境等調査</t>
  </si>
  <si>
    <t>The Northeast Magrev,LLC</t>
  </si>
  <si>
    <t>株式会社野村総合研究所</t>
  </si>
  <si>
    <t>株式会社三菱総合研究所</t>
  </si>
  <si>
    <t>日本工営株式会社</t>
  </si>
  <si>
    <t>デロイト トーマツ ファイナンシャル アドバイザリー合同会社</t>
  </si>
  <si>
    <t>日本コンサルタンツ株式会社</t>
  </si>
  <si>
    <t>東日本旅客鉄道株式会社</t>
  </si>
  <si>
    <t>株式会社クニエ</t>
  </si>
  <si>
    <t>PwCアドバイザリー合同会社</t>
  </si>
  <si>
    <t>アビームコンサルティング株式会社</t>
  </si>
  <si>
    <t>米国北東回廊マグレブ構想における我が国高速鉄道技術導入促進方策に係る調査</t>
  </si>
  <si>
    <t>「鉄道分野における我が国企業の海外展開に係る人材育成」業務</t>
  </si>
  <si>
    <t>令和3年度ポストコロナ時代に向けた国際物流政策のあり方に関する分析検討業務</t>
  </si>
  <si>
    <t>カンボジア等における自動車の型式認証、登録、点検・整備及び検査制度の整備・改善に資する施策の実行に向けた調査業務</t>
  </si>
  <si>
    <t>ロシアを対象とした観光振興のための調査事業</t>
  </si>
  <si>
    <t>海外プロジェクトにおける日本の技術基準等の採用方策等に関する調査</t>
  </si>
  <si>
    <t>日EUの鉄道分野における技術協力の可能性調査（令和3年度）</t>
  </si>
  <si>
    <t>鉄道技術の国際標準化活動に関する検討調査</t>
  </si>
  <si>
    <t>海外展開における鉄道システムの安全性証明に関わる調査</t>
  </si>
  <si>
    <t>パナマ運河の水不足問題の解消に向けた調査検討</t>
  </si>
  <si>
    <t>東南アジア地域における浮体技術を活用した海洋石油・ガス生産設備撤去に関する事業化可能性調査</t>
  </si>
  <si>
    <t>交通ソフトインフラを海外展開するに当たっての基礎調査</t>
  </si>
  <si>
    <t>日中インフラ協力モデル案件創出のための情報収集・確認調査</t>
  </si>
  <si>
    <t>日本及び諸外国の鉄道分野における運営・維持管理の自動化に関する調査</t>
  </si>
  <si>
    <t>日本の鉄道技術の優位性に関する調査</t>
  </si>
  <si>
    <t>ムンバイ～アーメダバード間高速鉄道事業での活用を前提とした新幹線を海外展開する際の車両メンテナンスに関する調査</t>
  </si>
  <si>
    <t>インフラ分野における日EU第三国連携に係る調査</t>
  </si>
  <si>
    <t>中東及びアフリカにおける都市鉄道に関する調査</t>
  </si>
  <si>
    <t>令和3年度諸外国における鉄道インフラ海外展開動向に関する調査</t>
  </si>
  <si>
    <t>鉄道建設・運輸施設整備支援機構、㈱オリエンタルコンサルタンツグローバル、日本工営㈱、パシフィックコンサルタンツ㈱共同企業体</t>
  </si>
  <si>
    <t>オリエンタルコンサルタンツグローバル・PwCアドバイザリー共同提案体</t>
  </si>
  <si>
    <t>日本貨物鉄道㈱、日本工営㈱共同提案体</t>
  </si>
  <si>
    <t>インドネシア・フィリピンにおけるモバイル・ビッグデータ（MBD）を活用した公共交通計画策定支援に係る案件形成調査提案事業共同提案体（日本工営株式会社、ソフトバンク株式会社、株式会社Agoop）</t>
  </si>
  <si>
    <t>㈱クニエ・㈱オリエンタルコンサルタンツグローバル共同提案体</t>
  </si>
  <si>
    <t>ベトナム国における防波堤及び浚渫・埋立に係る基準作成に関する協力推進検討業務共同提案体</t>
  </si>
  <si>
    <t>令和3年度バンコク・チェンマイ間高速鉄道計画における事業費縮減等に係る検討調査</t>
  </si>
  <si>
    <t>ダッカ2号線のPPP事業実施可能性検討調査</t>
  </si>
  <si>
    <t>タイにおける貨物鉄道輸送に関する法制度整備支援及び事業実施可能性調査</t>
  </si>
  <si>
    <t>インドネシア・フィリピンにおけるモバイル・ビッグデータ（MBD）を活用した公共交通計画策定支援に係る案件形成調査提案事業</t>
  </si>
  <si>
    <t>太平洋島嶼国における交通分野案件発掘に向けた基礎情報収集・調査業務</t>
  </si>
  <si>
    <t>ベトナム国における防波堤及び浚渫・埋立に係る基準作成に関する協力推進検討業務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</si>
</sst>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0" fillId="0" borderId="0" xfId="0" applyProtection="1">
      <alignment vertical="center"/>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22225</xdr:colOff>
      <xdr:row>263</xdr:row>
      <xdr:rowOff>22862</xdr:rowOff>
    </xdr:from>
    <xdr:to>
      <xdr:col>48</xdr:col>
      <xdr:colOff>50165</xdr:colOff>
      <xdr:row>299</xdr:row>
      <xdr:rowOff>67237</xdr:rowOff>
    </xdr:to>
    <xdr:grpSp>
      <xdr:nvGrpSpPr>
        <xdr:cNvPr id="54" name="グループ化 53"/>
        <xdr:cNvGrpSpPr/>
      </xdr:nvGrpSpPr>
      <xdr:grpSpPr>
        <a:xfrm>
          <a:off x="1635872" y="40946744"/>
          <a:ext cx="8096175" cy="5983493"/>
          <a:chOff x="1811430" y="30655373"/>
          <a:chExt cx="8158541" cy="6053647"/>
        </a:xfrm>
      </xdr:grpSpPr>
      <xdr:sp macro="" textlink="">
        <xdr:nvSpPr>
          <xdr:cNvPr id="55" name="テキスト ボックス 54"/>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1,079</a:t>
            </a:r>
            <a:r>
              <a:rPr kumimoji="1" lang="ja-JP" altLang="en-US" sz="1100">
                <a:solidFill>
                  <a:sysClr val="windowText" lastClr="000000"/>
                </a:solidFill>
              </a:rPr>
              <a:t>百万円</a:t>
            </a:r>
          </a:p>
        </xdr:txBody>
      </xdr:sp>
      <xdr:cxnSp macro="">
        <xdr:nvCxnSpPr>
          <xdr:cNvPr id="56" name="カギ線コネクタ 10"/>
          <xdr:cNvCxnSpPr>
            <a:endCxn id="61" idx="1"/>
          </xdr:cNvCxnSpPr>
        </xdr:nvCxnSpPr>
        <xdr:spPr>
          <a:xfrm rot="16200000" flipH="1">
            <a:off x="1045356" y="33049096"/>
            <a:ext cx="5172789" cy="15790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テキスト ボックス 57"/>
          <xdr:cNvSpPr txBox="1"/>
        </xdr:nvSpPr>
        <xdr:spPr>
          <a:xfrm>
            <a:off x="4410074" y="33548289"/>
            <a:ext cx="458341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一般競争（最低価格）・随意契約（企画競争、公募、少額）</a:t>
            </a:r>
            <a:r>
              <a:rPr kumimoji="1" lang="en-US" altLang="ja-JP" sz="1100"/>
              <a:t>】</a:t>
            </a:r>
            <a:endParaRPr kumimoji="1" lang="ja-JP" altLang="en-US" sz="1100"/>
          </a:p>
        </xdr:txBody>
      </xdr:sp>
      <xdr:sp macro="" textlink="">
        <xdr:nvSpPr>
          <xdr:cNvPr id="59" name="テキスト ボックス 58"/>
          <xdr:cNvSpPr txBox="1"/>
        </xdr:nvSpPr>
        <xdr:spPr>
          <a:xfrm>
            <a:off x="4421280" y="33800292"/>
            <a:ext cx="2038351" cy="608397"/>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Ａ．公益法人等（</a:t>
            </a:r>
            <a:r>
              <a:rPr kumimoji="1" lang="en-US" altLang="ja-JP" sz="1100">
                <a:solidFill>
                  <a:sysClr val="windowText" lastClr="000000"/>
                </a:solidFill>
              </a:rPr>
              <a:t>6</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180</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60" name="テキスト ボックス 59"/>
          <xdr:cNvSpPr txBox="1"/>
        </xdr:nvSpPr>
        <xdr:spPr>
          <a:xfrm>
            <a:off x="4407272" y="35003965"/>
            <a:ext cx="2036670" cy="53772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37</a:t>
            </a:r>
            <a:r>
              <a:rPr kumimoji="1" lang="ja-JP" altLang="en-US" sz="1100">
                <a:solidFill>
                  <a:sysClr val="windowText" lastClr="000000"/>
                </a:solidFill>
              </a:rPr>
              <a:t>社）</a:t>
            </a:r>
            <a:r>
              <a:rPr kumimoji="1" lang="en-US" altLang="ja-JP" sz="1100">
                <a:solidFill>
                  <a:sysClr val="windowText" lastClr="000000"/>
                </a:solidFill>
              </a:rPr>
              <a:t>
715</a:t>
            </a:r>
            <a:r>
              <a:rPr kumimoji="1" lang="ja-JP" altLang="en-US" sz="1100">
                <a:solidFill>
                  <a:sysClr val="windowText" lastClr="000000"/>
                </a:solidFill>
              </a:rPr>
              <a:t>百万円</a:t>
            </a:r>
          </a:p>
        </xdr:txBody>
      </xdr:sp>
      <xdr:sp macro="" textlink="">
        <xdr:nvSpPr>
          <xdr:cNvPr id="61" name="テキスト ボックス 60"/>
          <xdr:cNvSpPr txBox="1"/>
        </xdr:nvSpPr>
        <xdr:spPr>
          <a:xfrm>
            <a:off x="4421280" y="36141025"/>
            <a:ext cx="2038351" cy="56799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Ｃ．共同企業体（</a:t>
            </a:r>
            <a:r>
              <a:rPr kumimoji="1" lang="en-US" altLang="ja-JP" sz="1100">
                <a:solidFill>
                  <a:sysClr val="windowText" lastClr="000000"/>
                </a:solidFill>
              </a:rPr>
              <a:t>6</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169 </a:t>
            </a:r>
            <a:r>
              <a:rPr kumimoji="1" lang="ja-JP" altLang="en-US" sz="1100">
                <a:solidFill>
                  <a:sysClr val="windowText" lastClr="000000"/>
                </a:solidFill>
              </a:rPr>
              <a:t>百万円</a:t>
            </a:r>
          </a:p>
        </xdr:txBody>
      </xdr:sp>
      <xdr:sp macro="" textlink="">
        <xdr:nvSpPr>
          <xdr:cNvPr id="62" name="テキスト ボックス 61"/>
          <xdr:cNvSpPr txBox="1"/>
        </xdr:nvSpPr>
        <xdr:spPr>
          <a:xfrm>
            <a:off x="4400549" y="34739381"/>
            <a:ext cx="464940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一般競争（最低価格）・随意契約（企画競争、公募、その他）</a:t>
            </a:r>
            <a:r>
              <a:rPr kumimoji="1" lang="en-US" altLang="ja-JP" sz="1100"/>
              <a:t>】</a:t>
            </a:r>
            <a:endParaRPr kumimoji="1" lang="ja-JP" altLang="en-US" sz="1100"/>
          </a:p>
        </xdr:txBody>
      </xdr:sp>
      <xdr:sp macro="" textlink="">
        <xdr:nvSpPr>
          <xdr:cNvPr id="63" name="テキスト ボックス 62"/>
          <xdr:cNvSpPr txBox="1"/>
        </xdr:nvSpPr>
        <xdr:spPr>
          <a:xfrm>
            <a:off x="4410075" y="35861654"/>
            <a:ext cx="20394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4" name="テキスト ボックス 63"/>
          <xdr:cNvSpPr txBox="1"/>
        </xdr:nvSpPr>
        <xdr:spPr>
          <a:xfrm>
            <a:off x="6735989" y="33859363"/>
            <a:ext cx="2329569" cy="2678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65" name="テキスト ボックス 64"/>
          <xdr:cNvSpPr txBox="1"/>
        </xdr:nvSpPr>
        <xdr:spPr>
          <a:xfrm>
            <a:off x="6983513" y="35075350"/>
            <a:ext cx="2986458"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調査・検討の実施、会議運営</a:t>
            </a:r>
          </a:p>
        </xdr:txBody>
      </xdr:sp>
      <xdr:sp macro="" textlink="">
        <xdr:nvSpPr>
          <xdr:cNvPr id="66" name="テキスト ボックス 65"/>
          <xdr:cNvSpPr txBox="1"/>
        </xdr:nvSpPr>
        <xdr:spPr>
          <a:xfrm>
            <a:off x="7119926" y="36219616"/>
            <a:ext cx="1611924" cy="310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67" name="テキスト ボックス 66"/>
          <xdr:cNvSpPr txBox="1"/>
        </xdr:nvSpPr>
        <xdr:spPr>
          <a:xfrm>
            <a:off x="4618480" y="30783507"/>
            <a:ext cx="232377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各事業の企画・立案、進捗状況管理</a:t>
            </a:r>
          </a:p>
        </xdr:txBody>
      </xdr:sp>
      <xdr:sp macro="" textlink="">
        <xdr:nvSpPr>
          <xdr:cNvPr id="68" name="左大かっこ 67"/>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9" name="右大かっこ 68"/>
          <xdr:cNvSpPr/>
        </xdr:nvSpPr>
        <xdr:spPr>
          <a:xfrm>
            <a:off x="7141685" y="30728990"/>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0" name="左大かっこ 69"/>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1" name="右大かっこ 70"/>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2" name="左大かっこ 71"/>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3" name="右大かっこ 72"/>
          <xdr:cNvSpPr/>
        </xdr:nvSpPr>
        <xdr:spPr>
          <a:xfrm>
            <a:off x="9040923"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4" name="左大かっこ 73"/>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5" name="右大かっこ 74"/>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6" name="テキスト ボックス 75"/>
          <xdr:cNvSpPr txBox="1"/>
        </xdr:nvSpPr>
        <xdr:spPr>
          <a:xfrm>
            <a:off x="3808575" y="31622104"/>
            <a:ext cx="1774134" cy="52387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PCR</a:t>
            </a:r>
            <a:r>
              <a:rPr kumimoji="1" lang="ja-JP" altLang="en-US" sz="1100">
                <a:solidFill>
                  <a:sysClr val="windowText" lastClr="000000"/>
                </a:solidFill>
              </a:rPr>
              <a:t>検査費</a:t>
            </a:r>
            <a:r>
              <a:rPr kumimoji="1" lang="en-US" altLang="ja-JP" sz="1100">
                <a:solidFill>
                  <a:sysClr val="windowText" lastClr="000000"/>
                </a:solidFill>
              </a:rPr>
              <a:t>
5</a:t>
            </a:r>
            <a:r>
              <a:rPr kumimoji="1" lang="ja-JP" altLang="en-US" sz="1100">
                <a:solidFill>
                  <a:sysClr val="windowText" lastClr="000000"/>
                </a:solidFill>
              </a:rPr>
              <a:t>百万円</a:t>
            </a:r>
          </a:p>
        </xdr:txBody>
      </xdr:sp>
    </xdr:grpSp>
    <xdr:clientData/>
  </xdr:twoCellAnchor>
  <xdr:twoCellAnchor>
    <xdr:from>
      <xdr:col>13</xdr:col>
      <xdr:colOff>54585</xdr:colOff>
      <xdr:row>272</xdr:row>
      <xdr:rowOff>263840</xdr:rowOff>
    </xdr:from>
    <xdr:to>
      <xdr:col>20</xdr:col>
      <xdr:colOff>201283</xdr:colOff>
      <xdr:row>272</xdr:row>
      <xdr:rowOff>272851</xdr:rowOff>
    </xdr:to>
    <xdr:cxnSp macro="">
      <xdr:nvCxnSpPr>
        <xdr:cNvPr id="77" name="直線矢印コネクタ 76"/>
        <xdr:cNvCxnSpPr/>
      </xdr:nvCxnSpPr>
      <xdr:spPr>
        <a:xfrm flipV="1">
          <a:off x="2676761" y="42734134"/>
          <a:ext cx="1558640" cy="90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168275</xdr:colOff>
      <xdr:row>266</xdr:row>
      <xdr:rowOff>0</xdr:rowOff>
    </xdr:from>
    <xdr:to>
      <xdr:col>46</xdr:col>
      <xdr:colOff>11430</xdr:colOff>
      <xdr:row>269</xdr:row>
      <xdr:rowOff>122555</xdr:rowOff>
    </xdr:to>
    <xdr:sp macro="" textlink="">
      <xdr:nvSpPr>
        <xdr:cNvPr id="78" name="テキスト ボックス 77"/>
        <xdr:cNvSpPr txBox="1"/>
      </xdr:nvSpPr>
      <xdr:spPr>
        <a:xfrm>
          <a:off x="5768975" y="39795450"/>
          <a:ext cx="3443605" cy="117983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（内訳）通訳・翻訳経費　</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事務用品購入・維持管理等経費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16</xdr:col>
      <xdr:colOff>123190</xdr:colOff>
      <xdr:row>265</xdr:row>
      <xdr:rowOff>201930</xdr:rowOff>
    </xdr:from>
    <xdr:to>
      <xdr:col>47</xdr:col>
      <xdr:colOff>134620</xdr:colOff>
      <xdr:row>269</xdr:row>
      <xdr:rowOff>302260</xdr:rowOff>
    </xdr:to>
    <xdr:sp macro="" textlink="">
      <xdr:nvSpPr>
        <xdr:cNvPr id="79" name="大かっこ 78"/>
        <xdr:cNvSpPr/>
      </xdr:nvSpPr>
      <xdr:spPr>
        <a:xfrm>
          <a:off x="3323590" y="39644955"/>
          <a:ext cx="6212205" cy="1510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72" t="s">
        <v>0</v>
      </c>
      <c r="Y2" s="64"/>
      <c r="Z2" s="44"/>
      <c r="AA2" s="44"/>
      <c r="AB2" s="44"/>
      <c r="AC2" s="44"/>
      <c r="AD2" s="885">
        <v>2022</v>
      </c>
      <c r="AE2" s="885"/>
      <c r="AF2" s="885"/>
      <c r="AG2" s="885"/>
      <c r="AH2" s="885"/>
      <c r="AI2" s="74" t="s">
        <v>279</v>
      </c>
      <c r="AJ2" s="885" t="s">
        <v>599</v>
      </c>
      <c r="AK2" s="885"/>
      <c r="AL2" s="885"/>
      <c r="AM2" s="885"/>
      <c r="AN2" s="74" t="s">
        <v>279</v>
      </c>
      <c r="AO2" s="885">
        <v>21</v>
      </c>
      <c r="AP2" s="885"/>
      <c r="AQ2" s="885"/>
      <c r="AR2" s="75" t="s">
        <v>279</v>
      </c>
      <c r="AS2" s="886">
        <v>543</v>
      </c>
      <c r="AT2" s="886"/>
      <c r="AU2" s="886"/>
      <c r="AV2" s="74" t="str">
        <f>IF(AW2="","","-")</f>
        <v/>
      </c>
      <c r="AW2" s="887"/>
      <c r="AX2" s="887"/>
    </row>
    <row r="3" spans="1:50" ht="21" customHeight="1" thickBot="1" x14ac:dyDescent="0.2">
      <c r="A3" s="888" t="s">
        <v>597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55</v>
      </c>
      <c r="AJ3" s="890" t="s">
        <v>600</v>
      </c>
      <c r="AK3" s="890"/>
      <c r="AL3" s="890"/>
      <c r="AM3" s="890"/>
      <c r="AN3" s="890"/>
      <c r="AO3" s="890"/>
      <c r="AP3" s="890"/>
      <c r="AQ3" s="890"/>
      <c r="AR3" s="890"/>
      <c r="AS3" s="890"/>
      <c r="AT3" s="890"/>
      <c r="AU3" s="890"/>
      <c r="AV3" s="890"/>
      <c r="AW3" s="890"/>
      <c r="AX3" s="24" t="s">
        <v>56</v>
      </c>
    </row>
    <row r="4" spans="1:50" ht="24.75" customHeight="1" x14ac:dyDescent="0.15">
      <c r="A4" s="860" t="s">
        <v>23</v>
      </c>
      <c r="B4" s="861"/>
      <c r="C4" s="861"/>
      <c r="D4" s="861"/>
      <c r="E4" s="861"/>
      <c r="F4" s="861"/>
      <c r="G4" s="862" t="s">
        <v>601</v>
      </c>
      <c r="H4" s="863"/>
      <c r="I4" s="863"/>
      <c r="J4" s="863"/>
      <c r="K4" s="863"/>
      <c r="L4" s="863"/>
      <c r="M4" s="863"/>
      <c r="N4" s="863"/>
      <c r="O4" s="863"/>
      <c r="P4" s="863"/>
      <c r="Q4" s="863"/>
      <c r="R4" s="863"/>
      <c r="S4" s="863"/>
      <c r="T4" s="863"/>
      <c r="U4" s="863"/>
      <c r="V4" s="863"/>
      <c r="W4" s="863"/>
      <c r="X4" s="863"/>
      <c r="Y4" s="864" t="s">
        <v>1</v>
      </c>
      <c r="Z4" s="865"/>
      <c r="AA4" s="865"/>
      <c r="AB4" s="865"/>
      <c r="AC4" s="865"/>
      <c r="AD4" s="866"/>
      <c r="AE4" s="867" t="s">
        <v>602</v>
      </c>
      <c r="AF4" s="868"/>
      <c r="AG4" s="868"/>
      <c r="AH4" s="868"/>
      <c r="AI4" s="868"/>
      <c r="AJ4" s="868"/>
      <c r="AK4" s="868"/>
      <c r="AL4" s="868"/>
      <c r="AM4" s="868"/>
      <c r="AN4" s="868"/>
      <c r="AO4" s="868"/>
      <c r="AP4" s="869"/>
      <c r="AQ4" s="870" t="s">
        <v>2</v>
      </c>
      <c r="AR4" s="865"/>
      <c r="AS4" s="865"/>
      <c r="AT4" s="865"/>
      <c r="AU4" s="865"/>
      <c r="AV4" s="865"/>
      <c r="AW4" s="865"/>
      <c r="AX4" s="871"/>
    </row>
    <row r="5" spans="1:50" ht="30" customHeight="1" x14ac:dyDescent="0.15">
      <c r="A5" s="872" t="s">
        <v>58</v>
      </c>
      <c r="B5" s="873"/>
      <c r="C5" s="873"/>
      <c r="D5" s="873"/>
      <c r="E5" s="873"/>
      <c r="F5" s="874"/>
      <c r="G5" s="875" t="s">
        <v>333</v>
      </c>
      <c r="H5" s="876"/>
      <c r="I5" s="876"/>
      <c r="J5" s="876"/>
      <c r="K5" s="876"/>
      <c r="L5" s="876"/>
      <c r="M5" s="877" t="s">
        <v>57</v>
      </c>
      <c r="N5" s="878"/>
      <c r="O5" s="878"/>
      <c r="P5" s="878"/>
      <c r="Q5" s="878"/>
      <c r="R5" s="879"/>
      <c r="S5" s="880" t="s">
        <v>61</v>
      </c>
      <c r="T5" s="876"/>
      <c r="U5" s="876"/>
      <c r="V5" s="876"/>
      <c r="W5" s="876"/>
      <c r="X5" s="881"/>
      <c r="Y5" s="882" t="s">
        <v>3</v>
      </c>
      <c r="Z5" s="883"/>
      <c r="AA5" s="883"/>
      <c r="AB5" s="883"/>
      <c r="AC5" s="883"/>
      <c r="AD5" s="884"/>
      <c r="AE5" s="842" t="s">
        <v>603</v>
      </c>
      <c r="AF5" s="842"/>
      <c r="AG5" s="842"/>
      <c r="AH5" s="842"/>
      <c r="AI5" s="842"/>
      <c r="AJ5" s="842"/>
      <c r="AK5" s="842"/>
      <c r="AL5" s="842"/>
      <c r="AM5" s="842"/>
      <c r="AN5" s="842"/>
      <c r="AO5" s="842"/>
      <c r="AP5" s="843"/>
      <c r="AQ5" s="844" t="s">
        <v>604</v>
      </c>
      <c r="AR5" s="845"/>
      <c r="AS5" s="845"/>
      <c r="AT5" s="845"/>
      <c r="AU5" s="845"/>
      <c r="AV5" s="845"/>
      <c r="AW5" s="845"/>
      <c r="AX5" s="846"/>
    </row>
    <row r="6" spans="1:50" ht="39" customHeight="1" x14ac:dyDescent="0.15">
      <c r="A6" s="847" t="s">
        <v>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8" t="s">
        <v>20</v>
      </c>
      <c r="B7" s="829"/>
      <c r="C7" s="829"/>
      <c r="D7" s="829"/>
      <c r="E7" s="829"/>
      <c r="F7" s="830"/>
      <c r="G7" s="852" t="s">
        <v>606</v>
      </c>
      <c r="H7" s="853"/>
      <c r="I7" s="853"/>
      <c r="J7" s="853"/>
      <c r="K7" s="853"/>
      <c r="L7" s="853"/>
      <c r="M7" s="853"/>
      <c r="N7" s="853"/>
      <c r="O7" s="853"/>
      <c r="P7" s="853"/>
      <c r="Q7" s="853"/>
      <c r="R7" s="853"/>
      <c r="S7" s="853"/>
      <c r="T7" s="853"/>
      <c r="U7" s="853"/>
      <c r="V7" s="853"/>
      <c r="W7" s="853"/>
      <c r="X7" s="854"/>
      <c r="Y7" s="855" t="s">
        <v>264</v>
      </c>
      <c r="Z7" s="708"/>
      <c r="AA7" s="708"/>
      <c r="AB7" s="708"/>
      <c r="AC7" s="708"/>
      <c r="AD7" s="856"/>
      <c r="AE7" s="857" t="s">
        <v>606</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828" t="s">
        <v>181</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182</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66.75" customHeight="1" x14ac:dyDescent="0.15">
      <c r="A9" s="823" t="s">
        <v>21</v>
      </c>
      <c r="B9" s="824"/>
      <c r="C9" s="824"/>
      <c r="D9" s="824"/>
      <c r="E9" s="824"/>
      <c r="F9" s="824"/>
      <c r="G9" s="839" t="s">
        <v>607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811" t="s">
        <v>27</v>
      </c>
      <c r="B10" s="812"/>
      <c r="C10" s="812"/>
      <c r="D10" s="812"/>
      <c r="E10" s="812"/>
      <c r="F10" s="812"/>
      <c r="G10" s="813" t="s">
        <v>608</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811" t="s">
        <v>5</v>
      </c>
      <c r="B11" s="812"/>
      <c r="C11" s="812"/>
      <c r="D11" s="812"/>
      <c r="E11" s="812"/>
      <c r="F11" s="816"/>
      <c r="G11" s="817" t="str">
        <f>入力規則等!P10</f>
        <v>直接実施</v>
      </c>
      <c r="H11" s="818"/>
      <c r="I11" s="818"/>
      <c r="J11" s="818"/>
      <c r="K11" s="818"/>
      <c r="L11" s="818"/>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9"/>
    </row>
    <row r="12" spans="1:50" ht="21" customHeight="1" x14ac:dyDescent="0.15">
      <c r="A12" s="820" t="s">
        <v>22</v>
      </c>
      <c r="B12" s="821"/>
      <c r="C12" s="821"/>
      <c r="D12" s="821"/>
      <c r="E12" s="821"/>
      <c r="F12" s="822"/>
      <c r="G12" s="826"/>
      <c r="H12" s="827"/>
      <c r="I12" s="827"/>
      <c r="J12" s="827"/>
      <c r="K12" s="827"/>
      <c r="L12" s="827"/>
      <c r="M12" s="827"/>
      <c r="N12" s="827"/>
      <c r="O12" s="827"/>
      <c r="P12" s="594" t="s">
        <v>411</v>
      </c>
      <c r="Q12" s="595"/>
      <c r="R12" s="595"/>
      <c r="S12" s="595"/>
      <c r="T12" s="595"/>
      <c r="U12" s="595"/>
      <c r="V12" s="596"/>
      <c r="W12" s="594" t="s">
        <v>563</v>
      </c>
      <c r="X12" s="595"/>
      <c r="Y12" s="595"/>
      <c r="Z12" s="595"/>
      <c r="AA12" s="595"/>
      <c r="AB12" s="595"/>
      <c r="AC12" s="596"/>
      <c r="AD12" s="594" t="s">
        <v>565</v>
      </c>
      <c r="AE12" s="595"/>
      <c r="AF12" s="595"/>
      <c r="AG12" s="595"/>
      <c r="AH12" s="595"/>
      <c r="AI12" s="595"/>
      <c r="AJ12" s="596"/>
      <c r="AK12" s="594" t="s">
        <v>583</v>
      </c>
      <c r="AL12" s="595"/>
      <c r="AM12" s="595"/>
      <c r="AN12" s="595"/>
      <c r="AO12" s="595"/>
      <c r="AP12" s="595"/>
      <c r="AQ12" s="596"/>
      <c r="AR12" s="447"/>
      <c r="AS12" s="448"/>
      <c r="AT12" s="448"/>
      <c r="AU12" s="448"/>
      <c r="AV12" s="448"/>
      <c r="AW12" s="448"/>
      <c r="AX12" s="774"/>
    </row>
    <row r="13" spans="1:50" ht="21" customHeight="1" x14ac:dyDescent="0.15">
      <c r="A13" s="177"/>
      <c r="B13" s="178"/>
      <c r="C13" s="178"/>
      <c r="D13" s="178"/>
      <c r="E13" s="178"/>
      <c r="F13" s="179"/>
      <c r="G13" s="775" t="s">
        <v>6</v>
      </c>
      <c r="H13" s="776"/>
      <c r="I13" s="782" t="s">
        <v>7</v>
      </c>
      <c r="J13" s="783"/>
      <c r="K13" s="783"/>
      <c r="L13" s="783"/>
      <c r="M13" s="783"/>
      <c r="N13" s="783"/>
      <c r="O13" s="784"/>
      <c r="P13" s="95">
        <v>1299</v>
      </c>
      <c r="Q13" s="96"/>
      <c r="R13" s="96"/>
      <c r="S13" s="96"/>
      <c r="T13" s="96"/>
      <c r="U13" s="96"/>
      <c r="V13" s="97"/>
      <c r="W13" s="95">
        <v>1321</v>
      </c>
      <c r="X13" s="96"/>
      <c r="Y13" s="96"/>
      <c r="Z13" s="96"/>
      <c r="AA13" s="96"/>
      <c r="AB13" s="96"/>
      <c r="AC13" s="97"/>
      <c r="AD13" s="95">
        <v>1401</v>
      </c>
      <c r="AE13" s="96"/>
      <c r="AF13" s="96"/>
      <c r="AG13" s="96"/>
      <c r="AH13" s="96"/>
      <c r="AI13" s="96"/>
      <c r="AJ13" s="97"/>
      <c r="AK13" s="95">
        <v>1410</v>
      </c>
      <c r="AL13" s="96"/>
      <c r="AM13" s="96"/>
      <c r="AN13" s="96"/>
      <c r="AO13" s="96"/>
      <c r="AP13" s="96"/>
      <c r="AQ13" s="97"/>
      <c r="AR13" s="802"/>
      <c r="AS13" s="803"/>
      <c r="AT13" s="803"/>
      <c r="AU13" s="803"/>
      <c r="AV13" s="803"/>
      <c r="AW13" s="803"/>
      <c r="AX13" s="804"/>
    </row>
    <row r="14" spans="1:50" ht="21" customHeight="1" x14ac:dyDescent="0.15">
      <c r="A14" s="177"/>
      <c r="B14" s="178"/>
      <c r="C14" s="178"/>
      <c r="D14" s="178"/>
      <c r="E14" s="178"/>
      <c r="F14" s="179"/>
      <c r="G14" s="777"/>
      <c r="H14" s="778"/>
      <c r="I14" s="797" t="s">
        <v>8</v>
      </c>
      <c r="J14" s="798"/>
      <c r="K14" s="798"/>
      <c r="L14" s="798"/>
      <c r="M14" s="798"/>
      <c r="N14" s="798"/>
      <c r="O14" s="799"/>
      <c r="P14" s="95" t="s">
        <v>606</v>
      </c>
      <c r="Q14" s="96"/>
      <c r="R14" s="96"/>
      <c r="S14" s="96"/>
      <c r="T14" s="96"/>
      <c r="U14" s="96"/>
      <c r="V14" s="97"/>
      <c r="W14" s="95" t="s">
        <v>606</v>
      </c>
      <c r="X14" s="96"/>
      <c r="Y14" s="96"/>
      <c r="Z14" s="96"/>
      <c r="AA14" s="96"/>
      <c r="AB14" s="96"/>
      <c r="AC14" s="97"/>
      <c r="AD14" s="95">
        <v>100</v>
      </c>
      <c r="AE14" s="96"/>
      <c r="AF14" s="96"/>
      <c r="AG14" s="96"/>
      <c r="AH14" s="96"/>
      <c r="AI14" s="96"/>
      <c r="AJ14" s="97"/>
      <c r="AK14" s="95">
        <v>-8</v>
      </c>
      <c r="AL14" s="96"/>
      <c r="AM14" s="96"/>
      <c r="AN14" s="96"/>
      <c r="AO14" s="96"/>
      <c r="AP14" s="96"/>
      <c r="AQ14" s="97"/>
      <c r="AR14" s="805"/>
      <c r="AS14" s="806"/>
      <c r="AT14" s="806"/>
      <c r="AU14" s="806"/>
      <c r="AV14" s="806"/>
      <c r="AW14" s="806"/>
      <c r="AX14" s="807"/>
    </row>
    <row r="15" spans="1:50" ht="21" customHeight="1" x14ac:dyDescent="0.15">
      <c r="A15" s="177"/>
      <c r="B15" s="178"/>
      <c r="C15" s="178"/>
      <c r="D15" s="178"/>
      <c r="E15" s="178"/>
      <c r="F15" s="179"/>
      <c r="G15" s="779"/>
      <c r="H15" s="778"/>
      <c r="I15" s="785" t="s">
        <v>596</v>
      </c>
      <c r="J15" s="786"/>
      <c r="K15" s="786"/>
      <c r="L15" s="786"/>
      <c r="M15" s="786"/>
      <c r="N15" s="786"/>
      <c r="O15" s="787"/>
      <c r="P15" s="788"/>
      <c r="Q15" s="789"/>
      <c r="R15" s="789"/>
      <c r="S15" s="789"/>
      <c r="T15" s="789"/>
      <c r="U15" s="789"/>
      <c r="V15" s="790"/>
      <c r="W15" s="788"/>
      <c r="X15" s="789"/>
      <c r="Y15" s="789"/>
      <c r="Z15" s="789"/>
      <c r="AA15" s="789"/>
      <c r="AB15" s="789"/>
      <c r="AC15" s="790"/>
      <c r="AD15" s="788"/>
      <c r="AE15" s="789"/>
      <c r="AF15" s="789"/>
      <c r="AG15" s="789"/>
      <c r="AH15" s="789"/>
      <c r="AI15" s="789"/>
      <c r="AJ15" s="790"/>
      <c r="AK15" s="95">
        <v>-8</v>
      </c>
      <c r="AL15" s="96"/>
      <c r="AM15" s="96"/>
      <c r="AN15" s="96"/>
      <c r="AO15" s="96"/>
      <c r="AP15" s="96"/>
      <c r="AQ15" s="97"/>
      <c r="AR15" s="805"/>
      <c r="AS15" s="806"/>
      <c r="AT15" s="806"/>
      <c r="AU15" s="806"/>
      <c r="AV15" s="806"/>
      <c r="AW15" s="806"/>
      <c r="AX15" s="807"/>
    </row>
    <row r="16" spans="1:50" ht="21" customHeight="1" x14ac:dyDescent="0.15">
      <c r="A16" s="177"/>
      <c r="B16" s="178"/>
      <c r="C16" s="178"/>
      <c r="D16" s="178"/>
      <c r="E16" s="178"/>
      <c r="F16" s="179"/>
      <c r="G16" s="779"/>
      <c r="H16" s="778"/>
      <c r="I16" s="797" t="s">
        <v>45</v>
      </c>
      <c r="J16" s="800"/>
      <c r="K16" s="800"/>
      <c r="L16" s="800"/>
      <c r="M16" s="800"/>
      <c r="N16" s="800"/>
      <c r="O16" s="801"/>
      <c r="P16" s="95" t="s">
        <v>606</v>
      </c>
      <c r="Q16" s="96"/>
      <c r="R16" s="96"/>
      <c r="S16" s="96"/>
      <c r="T16" s="96"/>
      <c r="U16" s="96"/>
      <c r="V16" s="97"/>
      <c r="W16" s="95" t="s">
        <v>606</v>
      </c>
      <c r="X16" s="96"/>
      <c r="Y16" s="96"/>
      <c r="Z16" s="96"/>
      <c r="AA16" s="96"/>
      <c r="AB16" s="96"/>
      <c r="AC16" s="97"/>
      <c r="AD16" s="95">
        <v>18</v>
      </c>
      <c r="AE16" s="96"/>
      <c r="AF16" s="96"/>
      <c r="AG16" s="96"/>
      <c r="AH16" s="96"/>
      <c r="AI16" s="96"/>
      <c r="AJ16" s="97"/>
      <c r="AK16" s="95">
        <v>99</v>
      </c>
      <c r="AL16" s="96"/>
      <c r="AM16" s="96"/>
      <c r="AN16" s="96"/>
      <c r="AO16" s="96"/>
      <c r="AP16" s="96"/>
      <c r="AQ16" s="97"/>
      <c r="AR16" s="805"/>
      <c r="AS16" s="806"/>
      <c r="AT16" s="806"/>
      <c r="AU16" s="806"/>
      <c r="AV16" s="806"/>
      <c r="AW16" s="806"/>
      <c r="AX16" s="807"/>
    </row>
    <row r="17" spans="1:50" ht="21" customHeight="1" x14ac:dyDescent="0.15">
      <c r="A17" s="177"/>
      <c r="B17" s="178"/>
      <c r="C17" s="178"/>
      <c r="D17" s="178"/>
      <c r="E17" s="178"/>
      <c r="F17" s="179"/>
      <c r="G17" s="779"/>
      <c r="H17" s="778"/>
      <c r="I17" s="797" t="s">
        <v>46</v>
      </c>
      <c r="J17" s="800"/>
      <c r="K17" s="800"/>
      <c r="L17" s="800"/>
      <c r="M17" s="800"/>
      <c r="N17" s="800"/>
      <c r="O17" s="801"/>
      <c r="P17" s="95" t="s">
        <v>606</v>
      </c>
      <c r="Q17" s="96"/>
      <c r="R17" s="96"/>
      <c r="S17" s="96"/>
      <c r="T17" s="96"/>
      <c r="U17" s="96"/>
      <c r="V17" s="97"/>
      <c r="W17" s="95">
        <v>-18</v>
      </c>
      <c r="X17" s="96"/>
      <c r="Y17" s="96"/>
      <c r="Z17" s="96"/>
      <c r="AA17" s="96"/>
      <c r="AB17" s="96"/>
      <c r="AC17" s="97"/>
      <c r="AD17" s="95">
        <v>-99</v>
      </c>
      <c r="AE17" s="96"/>
      <c r="AF17" s="96"/>
      <c r="AG17" s="96"/>
      <c r="AH17" s="96"/>
      <c r="AI17" s="96"/>
      <c r="AJ17" s="97"/>
      <c r="AK17" s="95" t="s">
        <v>606</v>
      </c>
      <c r="AL17" s="96"/>
      <c r="AM17" s="96"/>
      <c r="AN17" s="96"/>
      <c r="AO17" s="96"/>
      <c r="AP17" s="96"/>
      <c r="AQ17" s="97"/>
      <c r="AR17" s="805"/>
      <c r="AS17" s="806"/>
      <c r="AT17" s="806"/>
      <c r="AU17" s="806"/>
      <c r="AV17" s="806"/>
      <c r="AW17" s="806"/>
      <c r="AX17" s="807"/>
    </row>
    <row r="18" spans="1:50" ht="24.75" customHeight="1" x14ac:dyDescent="0.15">
      <c r="A18" s="177"/>
      <c r="B18" s="178"/>
      <c r="C18" s="178"/>
      <c r="D18" s="178"/>
      <c r="E18" s="178"/>
      <c r="F18" s="179"/>
      <c r="G18" s="779"/>
      <c r="H18" s="778"/>
      <c r="I18" s="797" t="s">
        <v>44</v>
      </c>
      <c r="J18" s="798"/>
      <c r="K18" s="798"/>
      <c r="L18" s="798"/>
      <c r="M18" s="798"/>
      <c r="N18" s="798"/>
      <c r="O18" s="799"/>
      <c r="P18" s="95" t="s">
        <v>606</v>
      </c>
      <c r="Q18" s="96"/>
      <c r="R18" s="96"/>
      <c r="S18" s="96"/>
      <c r="T18" s="96"/>
      <c r="U18" s="96"/>
      <c r="V18" s="97"/>
      <c r="W18" s="95" t="s">
        <v>606</v>
      </c>
      <c r="X18" s="96"/>
      <c r="Y18" s="96"/>
      <c r="Z18" s="96"/>
      <c r="AA18" s="96"/>
      <c r="AB18" s="96"/>
      <c r="AC18" s="97"/>
      <c r="AD18" s="95" t="s">
        <v>606</v>
      </c>
      <c r="AE18" s="96"/>
      <c r="AF18" s="96"/>
      <c r="AG18" s="96"/>
      <c r="AH18" s="96"/>
      <c r="AI18" s="96"/>
      <c r="AJ18" s="97"/>
      <c r="AK18" s="95" t="s">
        <v>606</v>
      </c>
      <c r="AL18" s="96"/>
      <c r="AM18" s="96"/>
      <c r="AN18" s="96"/>
      <c r="AO18" s="96"/>
      <c r="AP18" s="96"/>
      <c r="AQ18" s="97"/>
      <c r="AR18" s="805"/>
      <c r="AS18" s="806"/>
      <c r="AT18" s="806"/>
      <c r="AU18" s="806"/>
      <c r="AV18" s="806"/>
      <c r="AW18" s="806"/>
      <c r="AX18" s="807"/>
    </row>
    <row r="19" spans="1:50" ht="24.75" customHeight="1" x14ac:dyDescent="0.15">
      <c r="A19" s="177"/>
      <c r="B19" s="178"/>
      <c r="C19" s="178"/>
      <c r="D19" s="178"/>
      <c r="E19" s="178"/>
      <c r="F19" s="179"/>
      <c r="G19" s="780"/>
      <c r="H19" s="781"/>
      <c r="I19" s="791" t="s">
        <v>18</v>
      </c>
      <c r="J19" s="792"/>
      <c r="K19" s="792"/>
      <c r="L19" s="792"/>
      <c r="M19" s="792"/>
      <c r="N19" s="792"/>
      <c r="O19" s="793"/>
      <c r="P19" s="794">
        <f>SUM(P13:V18)</f>
        <v>1299</v>
      </c>
      <c r="Q19" s="795"/>
      <c r="R19" s="795"/>
      <c r="S19" s="795"/>
      <c r="T19" s="795"/>
      <c r="U19" s="795"/>
      <c r="V19" s="796"/>
      <c r="W19" s="794">
        <f>SUM(W13:AC18)</f>
        <v>1303</v>
      </c>
      <c r="X19" s="795"/>
      <c r="Y19" s="795"/>
      <c r="Z19" s="795"/>
      <c r="AA19" s="795"/>
      <c r="AB19" s="795"/>
      <c r="AC19" s="796"/>
      <c r="AD19" s="794">
        <f>SUM(AD13:AJ18)</f>
        <v>1420</v>
      </c>
      <c r="AE19" s="795"/>
      <c r="AF19" s="795"/>
      <c r="AG19" s="795"/>
      <c r="AH19" s="795"/>
      <c r="AI19" s="795"/>
      <c r="AJ19" s="796"/>
      <c r="AK19" s="794">
        <f>SUM(AK13:AQ18)-AK15</f>
        <v>1501</v>
      </c>
      <c r="AL19" s="795"/>
      <c r="AM19" s="795"/>
      <c r="AN19" s="795"/>
      <c r="AO19" s="795"/>
      <c r="AP19" s="795"/>
      <c r="AQ19" s="796"/>
      <c r="AR19" s="805"/>
      <c r="AS19" s="806"/>
      <c r="AT19" s="806"/>
      <c r="AU19" s="806"/>
      <c r="AV19" s="806"/>
      <c r="AW19" s="806"/>
      <c r="AX19" s="807"/>
    </row>
    <row r="20" spans="1:50" ht="24.75" customHeight="1" x14ac:dyDescent="0.15">
      <c r="A20" s="177"/>
      <c r="B20" s="178"/>
      <c r="C20" s="178"/>
      <c r="D20" s="178"/>
      <c r="E20" s="178"/>
      <c r="F20" s="179"/>
      <c r="G20" s="756" t="s">
        <v>9</v>
      </c>
      <c r="H20" s="757"/>
      <c r="I20" s="757"/>
      <c r="J20" s="757"/>
      <c r="K20" s="757"/>
      <c r="L20" s="757"/>
      <c r="M20" s="757"/>
      <c r="N20" s="757"/>
      <c r="O20" s="757"/>
      <c r="P20" s="95">
        <v>1149</v>
      </c>
      <c r="Q20" s="96"/>
      <c r="R20" s="96"/>
      <c r="S20" s="96"/>
      <c r="T20" s="96"/>
      <c r="U20" s="96"/>
      <c r="V20" s="97"/>
      <c r="W20" s="95">
        <v>955</v>
      </c>
      <c r="X20" s="96"/>
      <c r="Y20" s="96"/>
      <c r="Z20" s="96"/>
      <c r="AA20" s="96"/>
      <c r="AB20" s="96"/>
      <c r="AC20" s="97"/>
      <c r="AD20" s="95">
        <v>1079</v>
      </c>
      <c r="AE20" s="96"/>
      <c r="AF20" s="96"/>
      <c r="AG20" s="96"/>
      <c r="AH20" s="96"/>
      <c r="AI20" s="96"/>
      <c r="AJ20" s="97"/>
      <c r="AK20" s="754"/>
      <c r="AL20" s="754"/>
      <c r="AM20" s="754"/>
      <c r="AN20" s="754"/>
      <c r="AO20" s="754"/>
      <c r="AP20" s="754"/>
      <c r="AQ20" s="754"/>
      <c r="AR20" s="805"/>
      <c r="AS20" s="806"/>
      <c r="AT20" s="806"/>
      <c r="AU20" s="806"/>
      <c r="AV20" s="806"/>
      <c r="AW20" s="806"/>
      <c r="AX20" s="807"/>
    </row>
    <row r="21" spans="1:50" ht="24.75" customHeight="1" x14ac:dyDescent="0.15">
      <c r="A21" s="177"/>
      <c r="B21" s="178"/>
      <c r="C21" s="178"/>
      <c r="D21" s="178"/>
      <c r="E21" s="178"/>
      <c r="F21" s="179"/>
      <c r="G21" s="756" t="s">
        <v>10</v>
      </c>
      <c r="H21" s="757"/>
      <c r="I21" s="757"/>
      <c r="J21" s="757"/>
      <c r="K21" s="757"/>
      <c r="L21" s="757"/>
      <c r="M21" s="757"/>
      <c r="N21" s="757"/>
      <c r="O21" s="757"/>
      <c r="P21" s="753">
        <f>IF(P19=0, "-", SUM(P20)/P19)</f>
        <v>0.88452655889145493</v>
      </c>
      <c r="Q21" s="753"/>
      <c r="R21" s="753"/>
      <c r="S21" s="753"/>
      <c r="T21" s="753"/>
      <c r="U21" s="753"/>
      <c r="V21" s="753"/>
      <c r="W21" s="753">
        <f>IF(W19=0, "-", SUM(W20)/W19)</f>
        <v>0.73292402148887181</v>
      </c>
      <c r="X21" s="753"/>
      <c r="Y21" s="753"/>
      <c r="Z21" s="753"/>
      <c r="AA21" s="753"/>
      <c r="AB21" s="753"/>
      <c r="AC21" s="753"/>
      <c r="AD21" s="753">
        <f>IF(AD19=0, "-", SUM(AD20)/AD19)</f>
        <v>0.75985915492957745</v>
      </c>
      <c r="AE21" s="753"/>
      <c r="AF21" s="753"/>
      <c r="AG21" s="753"/>
      <c r="AH21" s="753"/>
      <c r="AI21" s="753"/>
      <c r="AJ21" s="753"/>
      <c r="AK21" s="754"/>
      <c r="AL21" s="754"/>
      <c r="AM21" s="754"/>
      <c r="AN21" s="754"/>
      <c r="AO21" s="754"/>
      <c r="AP21" s="754"/>
      <c r="AQ21" s="755"/>
      <c r="AR21" s="805"/>
      <c r="AS21" s="806"/>
      <c r="AT21" s="806"/>
      <c r="AU21" s="806"/>
      <c r="AV21" s="806"/>
      <c r="AW21" s="806"/>
      <c r="AX21" s="807"/>
    </row>
    <row r="22" spans="1:50" ht="25.5" customHeight="1" x14ac:dyDescent="0.15">
      <c r="A22" s="823"/>
      <c r="B22" s="824"/>
      <c r="C22" s="824"/>
      <c r="D22" s="824"/>
      <c r="E22" s="824"/>
      <c r="F22" s="825"/>
      <c r="G22" s="751" t="s">
        <v>234</v>
      </c>
      <c r="H22" s="752"/>
      <c r="I22" s="752"/>
      <c r="J22" s="752"/>
      <c r="K22" s="752"/>
      <c r="L22" s="752"/>
      <c r="M22" s="752"/>
      <c r="N22" s="752"/>
      <c r="O22" s="752"/>
      <c r="P22" s="753">
        <f>IF(P20=0, "-", SUM(P20)/SUM(P13,P14))</f>
        <v>0.88452655889145493</v>
      </c>
      <c r="Q22" s="753"/>
      <c r="R22" s="753"/>
      <c r="S22" s="753"/>
      <c r="T22" s="753"/>
      <c r="U22" s="753"/>
      <c r="V22" s="753"/>
      <c r="W22" s="753">
        <f>IF(W20=0, "-", SUM(W20)/SUM(W13,W14))</f>
        <v>0.72293716881150638</v>
      </c>
      <c r="X22" s="753"/>
      <c r="Y22" s="753"/>
      <c r="Z22" s="753"/>
      <c r="AA22" s="753"/>
      <c r="AB22" s="753"/>
      <c r="AC22" s="753"/>
      <c r="AD22" s="753">
        <f>IF(AD20=0, "-", SUM(AD20)/SUM(AD13,AD14))</f>
        <v>0.7188540972684877</v>
      </c>
      <c r="AE22" s="753"/>
      <c r="AF22" s="753"/>
      <c r="AG22" s="753"/>
      <c r="AH22" s="753"/>
      <c r="AI22" s="753"/>
      <c r="AJ22" s="753"/>
      <c r="AK22" s="754"/>
      <c r="AL22" s="754"/>
      <c r="AM22" s="754"/>
      <c r="AN22" s="754"/>
      <c r="AO22" s="754"/>
      <c r="AP22" s="754"/>
      <c r="AQ22" s="755"/>
      <c r="AR22" s="808"/>
      <c r="AS22" s="809"/>
      <c r="AT22" s="809"/>
      <c r="AU22" s="809"/>
      <c r="AV22" s="809"/>
      <c r="AW22" s="809"/>
      <c r="AX22" s="810"/>
    </row>
    <row r="23" spans="1:50" ht="40.15" customHeight="1" x14ac:dyDescent="0.15">
      <c r="A23" s="737" t="s">
        <v>598</v>
      </c>
      <c r="B23" s="738"/>
      <c r="C23" s="738"/>
      <c r="D23" s="738"/>
      <c r="E23" s="738"/>
      <c r="F23" s="739"/>
      <c r="G23" s="743" t="s">
        <v>224</v>
      </c>
      <c r="H23" s="473"/>
      <c r="I23" s="473"/>
      <c r="J23" s="473"/>
      <c r="K23" s="473"/>
      <c r="L23" s="473"/>
      <c r="M23" s="473"/>
      <c r="N23" s="473"/>
      <c r="O23" s="474"/>
      <c r="P23" s="744" t="s">
        <v>596</v>
      </c>
      <c r="Q23" s="473"/>
      <c r="R23" s="473"/>
      <c r="S23" s="473"/>
      <c r="T23" s="473"/>
      <c r="U23" s="473"/>
      <c r="V23" s="474"/>
      <c r="W23" s="763" t="s">
        <v>223</v>
      </c>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764"/>
    </row>
    <row r="24" spans="1:50" ht="25.5" customHeight="1" x14ac:dyDescent="0.15">
      <c r="A24" s="740"/>
      <c r="B24" s="741"/>
      <c r="C24" s="741"/>
      <c r="D24" s="741"/>
      <c r="E24" s="741"/>
      <c r="F24" s="742"/>
      <c r="G24" s="745" t="s">
        <v>609</v>
      </c>
      <c r="H24" s="746"/>
      <c r="I24" s="746"/>
      <c r="J24" s="746"/>
      <c r="K24" s="746"/>
      <c r="L24" s="746"/>
      <c r="M24" s="746"/>
      <c r="N24" s="746"/>
      <c r="O24" s="747"/>
      <c r="P24" s="748">
        <v>30</v>
      </c>
      <c r="Q24" s="749"/>
      <c r="R24" s="749"/>
      <c r="S24" s="749"/>
      <c r="T24" s="749"/>
      <c r="U24" s="749"/>
      <c r="V24" s="750"/>
      <c r="W24" s="765"/>
      <c r="X24" s="766"/>
      <c r="Y24" s="766"/>
      <c r="Z24" s="766"/>
      <c r="AA24" s="766"/>
      <c r="AB24" s="766"/>
      <c r="AC24" s="766"/>
      <c r="AD24" s="766"/>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40"/>
      <c r="B25" s="741"/>
      <c r="C25" s="741"/>
      <c r="D25" s="741"/>
      <c r="E25" s="741"/>
      <c r="F25" s="742"/>
      <c r="G25" s="728" t="s">
        <v>610</v>
      </c>
      <c r="H25" s="729"/>
      <c r="I25" s="729"/>
      <c r="J25" s="729"/>
      <c r="K25" s="729"/>
      <c r="L25" s="729"/>
      <c r="M25" s="729"/>
      <c r="N25" s="729"/>
      <c r="O25" s="730"/>
      <c r="P25" s="95">
        <v>-0.5</v>
      </c>
      <c r="Q25" s="96"/>
      <c r="R25" s="96"/>
      <c r="S25" s="96"/>
      <c r="T25" s="96"/>
      <c r="U25" s="96"/>
      <c r="V25" s="97"/>
      <c r="W25" s="768"/>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customHeight="1" x14ac:dyDescent="0.15">
      <c r="A26" s="740"/>
      <c r="B26" s="741"/>
      <c r="C26" s="741"/>
      <c r="D26" s="741"/>
      <c r="E26" s="741"/>
      <c r="F26" s="742"/>
      <c r="G26" s="728" t="s">
        <v>611</v>
      </c>
      <c r="H26" s="729"/>
      <c r="I26" s="729"/>
      <c r="J26" s="729"/>
      <c r="K26" s="729"/>
      <c r="L26" s="729"/>
      <c r="M26" s="729"/>
      <c r="N26" s="729"/>
      <c r="O26" s="730"/>
      <c r="P26" s="95">
        <v>-0.7</v>
      </c>
      <c r="Q26" s="96"/>
      <c r="R26" s="96"/>
      <c r="S26" s="96"/>
      <c r="T26" s="96"/>
      <c r="U26" s="96"/>
      <c r="V26" s="97"/>
      <c r="W26" s="768"/>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customHeight="1" x14ac:dyDescent="0.15">
      <c r="A27" s="740"/>
      <c r="B27" s="741"/>
      <c r="C27" s="741"/>
      <c r="D27" s="741"/>
      <c r="E27" s="741"/>
      <c r="F27" s="742"/>
      <c r="G27" s="728" t="s">
        <v>612</v>
      </c>
      <c r="H27" s="729"/>
      <c r="I27" s="729"/>
      <c r="J27" s="729"/>
      <c r="K27" s="729"/>
      <c r="L27" s="729"/>
      <c r="M27" s="729"/>
      <c r="N27" s="729"/>
      <c r="O27" s="730"/>
      <c r="P27" s="95">
        <v>-2</v>
      </c>
      <c r="Q27" s="96"/>
      <c r="R27" s="96"/>
      <c r="S27" s="96"/>
      <c r="T27" s="96"/>
      <c r="U27" s="96"/>
      <c r="V27" s="97"/>
      <c r="W27" s="768"/>
      <c r="X27" s="769"/>
      <c r="Y27" s="769"/>
      <c r="Z27" s="769"/>
      <c r="AA27" s="769"/>
      <c r="AB27" s="769"/>
      <c r="AC27" s="769"/>
      <c r="AD27" s="769"/>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customHeight="1" x14ac:dyDescent="0.15">
      <c r="A28" s="740"/>
      <c r="B28" s="741"/>
      <c r="C28" s="741"/>
      <c r="D28" s="741"/>
      <c r="E28" s="741"/>
      <c r="F28" s="742"/>
      <c r="G28" s="728" t="s">
        <v>609</v>
      </c>
      <c r="H28" s="729"/>
      <c r="I28" s="729"/>
      <c r="J28" s="729"/>
      <c r="K28" s="729"/>
      <c r="L28" s="729"/>
      <c r="M28" s="729"/>
      <c r="N28" s="729"/>
      <c r="O28" s="730"/>
      <c r="P28" s="95">
        <v>-35</v>
      </c>
      <c r="Q28" s="96"/>
      <c r="R28" s="96"/>
      <c r="S28" s="96"/>
      <c r="T28" s="96"/>
      <c r="U28" s="96"/>
      <c r="V28" s="97"/>
      <c r="W28" s="768"/>
      <c r="X28" s="769"/>
      <c r="Y28" s="769"/>
      <c r="Z28" s="769"/>
      <c r="AA28" s="769"/>
      <c r="AB28" s="769"/>
      <c r="AC28" s="769"/>
      <c r="AD28" s="769"/>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x14ac:dyDescent="0.15">
      <c r="A29" s="740"/>
      <c r="B29" s="741"/>
      <c r="C29" s="741"/>
      <c r="D29" s="741"/>
      <c r="E29" s="741"/>
      <c r="F29" s="742"/>
      <c r="G29" s="731"/>
      <c r="H29" s="732"/>
      <c r="I29" s="732"/>
      <c r="J29" s="732"/>
      <c r="K29" s="732"/>
      <c r="L29" s="732"/>
      <c r="M29" s="732"/>
      <c r="N29" s="732"/>
      <c r="O29" s="733"/>
      <c r="P29" s="734"/>
      <c r="Q29" s="735"/>
      <c r="R29" s="735"/>
      <c r="S29" s="735"/>
      <c r="T29" s="735"/>
      <c r="U29" s="735"/>
      <c r="V29" s="736"/>
      <c r="W29" s="768"/>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25.5" customHeight="1" thickBot="1" x14ac:dyDescent="0.2">
      <c r="A30" s="740"/>
      <c r="B30" s="741"/>
      <c r="C30" s="741"/>
      <c r="D30" s="741"/>
      <c r="E30" s="741"/>
      <c r="F30" s="742"/>
      <c r="G30" s="166" t="s">
        <v>18</v>
      </c>
      <c r="H30" s="758"/>
      <c r="I30" s="758"/>
      <c r="J30" s="758"/>
      <c r="K30" s="758"/>
      <c r="L30" s="758"/>
      <c r="M30" s="758"/>
      <c r="N30" s="758"/>
      <c r="O30" s="759"/>
      <c r="P30" s="760">
        <f>AK15</f>
        <v>-8</v>
      </c>
      <c r="Q30" s="761"/>
      <c r="R30" s="761"/>
      <c r="S30" s="761"/>
      <c r="T30" s="761"/>
      <c r="U30" s="761"/>
      <c r="V30" s="762"/>
      <c r="W30" s="771"/>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3"/>
    </row>
    <row r="31" spans="1:50" ht="47.25" customHeight="1" x14ac:dyDescent="0.15">
      <c r="A31" s="712" t="s">
        <v>574</v>
      </c>
      <c r="B31" s="713"/>
      <c r="C31" s="713"/>
      <c r="D31" s="713"/>
      <c r="E31" s="713"/>
      <c r="F31" s="714"/>
      <c r="G31" s="689" t="s">
        <v>613</v>
      </c>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0" ht="31.5" customHeight="1" x14ac:dyDescent="0.15">
      <c r="A32" s="692" t="s">
        <v>575</v>
      </c>
      <c r="B32" s="507"/>
      <c r="C32" s="507"/>
      <c r="D32" s="507"/>
      <c r="E32" s="507"/>
      <c r="F32" s="360"/>
      <c r="G32" s="693" t="s">
        <v>567</v>
      </c>
      <c r="H32" s="694"/>
      <c r="I32" s="694"/>
      <c r="J32" s="694"/>
      <c r="K32" s="694"/>
      <c r="L32" s="694"/>
      <c r="M32" s="694"/>
      <c r="N32" s="694"/>
      <c r="O32" s="694"/>
      <c r="P32" s="695" t="s">
        <v>566</v>
      </c>
      <c r="Q32" s="694"/>
      <c r="R32" s="694"/>
      <c r="S32" s="694"/>
      <c r="T32" s="694"/>
      <c r="U32" s="694"/>
      <c r="V32" s="694"/>
      <c r="W32" s="694"/>
      <c r="X32" s="696"/>
      <c r="Y32" s="697"/>
      <c r="Z32" s="698"/>
      <c r="AA32" s="699"/>
      <c r="AB32" s="700" t="s">
        <v>11</v>
      </c>
      <c r="AC32" s="700"/>
      <c r="AD32" s="700"/>
      <c r="AE32" s="519" t="s">
        <v>411</v>
      </c>
      <c r="AF32" s="710"/>
      <c r="AG32" s="710"/>
      <c r="AH32" s="711"/>
      <c r="AI32" s="519" t="s">
        <v>563</v>
      </c>
      <c r="AJ32" s="710"/>
      <c r="AK32" s="710"/>
      <c r="AL32" s="711"/>
      <c r="AM32" s="519" t="s">
        <v>379</v>
      </c>
      <c r="AN32" s="710"/>
      <c r="AO32" s="710"/>
      <c r="AP32" s="711"/>
      <c r="AQ32" s="682" t="s">
        <v>410</v>
      </c>
      <c r="AR32" s="683"/>
      <c r="AS32" s="683"/>
      <c r="AT32" s="684"/>
      <c r="AU32" s="682" t="s">
        <v>584</v>
      </c>
      <c r="AV32" s="683"/>
      <c r="AW32" s="683"/>
      <c r="AX32" s="685"/>
    </row>
    <row r="33" spans="1:51" ht="38.25" customHeight="1" x14ac:dyDescent="0.15">
      <c r="A33" s="692"/>
      <c r="B33" s="507"/>
      <c r="C33" s="507"/>
      <c r="D33" s="507"/>
      <c r="E33" s="507"/>
      <c r="F33" s="360"/>
      <c r="G33" s="647" t="s">
        <v>614</v>
      </c>
      <c r="H33" s="648"/>
      <c r="I33" s="648"/>
      <c r="J33" s="648"/>
      <c r="K33" s="648"/>
      <c r="L33" s="648"/>
      <c r="M33" s="648"/>
      <c r="N33" s="648"/>
      <c r="O33" s="648"/>
      <c r="P33" s="651" t="s">
        <v>615</v>
      </c>
      <c r="Q33" s="652"/>
      <c r="R33" s="652"/>
      <c r="S33" s="652"/>
      <c r="T33" s="652"/>
      <c r="U33" s="652"/>
      <c r="V33" s="652"/>
      <c r="W33" s="652"/>
      <c r="X33" s="653"/>
      <c r="Y33" s="657" t="s">
        <v>48</v>
      </c>
      <c r="Z33" s="658"/>
      <c r="AA33" s="659"/>
      <c r="AB33" s="660" t="s">
        <v>617</v>
      </c>
      <c r="AC33" s="660"/>
      <c r="AD33" s="660"/>
      <c r="AE33" s="661">
        <v>9</v>
      </c>
      <c r="AF33" s="661"/>
      <c r="AG33" s="661"/>
      <c r="AH33" s="661"/>
      <c r="AI33" s="661">
        <v>15</v>
      </c>
      <c r="AJ33" s="661"/>
      <c r="AK33" s="661"/>
      <c r="AL33" s="661"/>
      <c r="AM33" s="661">
        <v>12</v>
      </c>
      <c r="AN33" s="661"/>
      <c r="AO33" s="661"/>
      <c r="AP33" s="661"/>
      <c r="AQ33" s="661" t="s">
        <v>606</v>
      </c>
      <c r="AR33" s="661"/>
      <c r="AS33" s="661"/>
      <c r="AT33" s="661"/>
      <c r="AU33" s="676" t="s">
        <v>606</v>
      </c>
      <c r="AV33" s="677"/>
      <c r="AW33" s="677"/>
      <c r="AX33" s="678"/>
    </row>
    <row r="34" spans="1:51" ht="39.75" customHeight="1" x14ac:dyDescent="0.15">
      <c r="A34" s="569"/>
      <c r="B34" s="567"/>
      <c r="C34" s="567"/>
      <c r="D34" s="567"/>
      <c r="E34" s="567"/>
      <c r="F34" s="362"/>
      <c r="G34" s="649"/>
      <c r="H34" s="650"/>
      <c r="I34" s="650"/>
      <c r="J34" s="650"/>
      <c r="K34" s="650"/>
      <c r="L34" s="650"/>
      <c r="M34" s="650"/>
      <c r="N34" s="650"/>
      <c r="O34" s="650"/>
      <c r="P34" s="654"/>
      <c r="Q34" s="655"/>
      <c r="R34" s="655"/>
      <c r="S34" s="655"/>
      <c r="T34" s="655"/>
      <c r="U34" s="655"/>
      <c r="V34" s="655"/>
      <c r="W34" s="655"/>
      <c r="X34" s="656"/>
      <c r="Y34" s="679" t="s">
        <v>49</v>
      </c>
      <c r="Z34" s="680"/>
      <c r="AA34" s="681"/>
      <c r="AB34" s="660" t="s">
        <v>617</v>
      </c>
      <c r="AC34" s="660"/>
      <c r="AD34" s="660"/>
      <c r="AE34" s="661">
        <v>9</v>
      </c>
      <c r="AF34" s="661"/>
      <c r="AG34" s="661"/>
      <c r="AH34" s="661"/>
      <c r="AI34" s="661">
        <v>9</v>
      </c>
      <c r="AJ34" s="661"/>
      <c r="AK34" s="661"/>
      <c r="AL34" s="661"/>
      <c r="AM34" s="661">
        <v>12</v>
      </c>
      <c r="AN34" s="661"/>
      <c r="AO34" s="661"/>
      <c r="AP34" s="661"/>
      <c r="AQ34" s="661">
        <v>12</v>
      </c>
      <c r="AR34" s="661"/>
      <c r="AS34" s="661"/>
      <c r="AT34" s="661"/>
      <c r="AU34" s="676" t="s">
        <v>606</v>
      </c>
      <c r="AV34" s="677"/>
      <c r="AW34" s="677"/>
      <c r="AX34" s="678"/>
    </row>
    <row r="35" spans="1:51" ht="23.25" customHeight="1" x14ac:dyDescent="0.15">
      <c r="A35" s="701" t="s">
        <v>576</v>
      </c>
      <c r="B35" s="702"/>
      <c r="C35" s="702"/>
      <c r="D35" s="702"/>
      <c r="E35" s="702"/>
      <c r="F35" s="703"/>
      <c r="G35" s="595" t="s">
        <v>577</v>
      </c>
      <c r="H35" s="595"/>
      <c r="I35" s="595"/>
      <c r="J35" s="595"/>
      <c r="K35" s="595"/>
      <c r="L35" s="595"/>
      <c r="M35" s="595"/>
      <c r="N35" s="595"/>
      <c r="O35" s="595"/>
      <c r="P35" s="595"/>
      <c r="Q35" s="595"/>
      <c r="R35" s="595"/>
      <c r="S35" s="595"/>
      <c r="T35" s="595"/>
      <c r="U35" s="595"/>
      <c r="V35" s="595"/>
      <c r="W35" s="595"/>
      <c r="X35" s="596"/>
      <c r="Y35" s="602"/>
      <c r="Z35" s="603"/>
      <c r="AA35" s="604"/>
      <c r="AB35" s="594" t="s">
        <v>11</v>
      </c>
      <c r="AC35" s="595"/>
      <c r="AD35" s="596"/>
      <c r="AE35" s="594" t="s">
        <v>411</v>
      </c>
      <c r="AF35" s="595"/>
      <c r="AG35" s="595"/>
      <c r="AH35" s="596"/>
      <c r="AI35" s="594" t="s">
        <v>563</v>
      </c>
      <c r="AJ35" s="595"/>
      <c r="AK35" s="595"/>
      <c r="AL35" s="596"/>
      <c r="AM35" s="594" t="s">
        <v>379</v>
      </c>
      <c r="AN35" s="595"/>
      <c r="AO35" s="595"/>
      <c r="AP35" s="596"/>
      <c r="AQ35" s="605" t="s">
        <v>585</v>
      </c>
      <c r="AR35" s="606"/>
      <c r="AS35" s="606"/>
      <c r="AT35" s="606"/>
      <c r="AU35" s="606"/>
      <c r="AV35" s="606"/>
      <c r="AW35" s="606"/>
      <c r="AX35" s="607"/>
    </row>
    <row r="36" spans="1:51" ht="23.25" customHeight="1" x14ac:dyDescent="0.15">
      <c r="A36" s="704"/>
      <c r="B36" s="705"/>
      <c r="C36" s="705"/>
      <c r="D36" s="705"/>
      <c r="E36" s="705"/>
      <c r="F36" s="706"/>
      <c r="G36" s="608" t="s">
        <v>616</v>
      </c>
      <c r="H36" s="609"/>
      <c r="I36" s="609"/>
      <c r="J36" s="609"/>
      <c r="K36" s="609"/>
      <c r="L36" s="609"/>
      <c r="M36" s="609"/>
      <c r="N36" s="609"/>
      <c r="O36" s="609"/>
      <c r="P36" s="609"/>
      <c r="Q36" s="609"/>
      <c r="R36" s="609"/>
      <c r="S36" s="609"/>
      <c r="T36" s="609"/>
      <c r="U36" s="609"/>
      <c r="V36" s="609"/>
      <c r="W36" s="609"/>
      <c r="X36" s="609"/>
      <c r="Y36" s="669" t="s">
        <v>576</v>
      </c>
      <c r="Z36" s="670"/>
      <c r="AA36" s="671"/>
      <c r="AB36" s="672" t="s">
        <v>618</v>
      </c>
      <c r="AC36" s="673"/>
      <c r="AD36" s="674"/>
      <c r="AE36" s="675">
        <v>111</v>
      </c>
      <c r="AF36" s="675"/>
      <c r="AG36" s="675"/>
      <c r="AH36" s="675"/>
      <c r="AI36" s="675">
        <v>64</v>
      </c>
      <c r="AJ36" s="675"/>
      <c r="AK36" s="675"/>
      <c r="AL36" s="675"/>
      <c r="AM36" s="675">
        <v>87</v>
      </c>
      <c r="AN36" s="675"/>
      <c r="AO36" s="675"/>
      <c r="AP36" s="675"/>
      <c r="AQ36" s="451" t="s">
        <v>606</v>
      </c>
      <c r="AR36" s="439"/>
      <c r="AS36" s="439"/>
      <c r="AT36" s="439"/>
      <c r="AU36" s="439"/>
      <c r="AV36" s="439"/>
      <c r="AW36" s="439"/>
      <c r="AX36" s="440"/>
    </row>
    <row r="37" spans="1:51" ht="46.5" customHeight="1" x14ac:dyDescent="0.15">
      <c r="A37" s="707"/>
      <c r="B37" s="708"/>
      <c r="C37" s="708"/>
      <c r="D37" s="708"/>
      <c r="E37" s="708"/>
      <c r="F37" s="709"/>
      <c r="G37" s="610"/>
      <c r="H37" s="611"/>
      <c r="I37" s="611"/>
      <c r="J37" s="611"/>
      <c r="K37" s="611"/>
      <c r="L37" s="611"/>
      <c r="M37" s="611"/>
      <c r="N37" s="611"/>
      <c r="O37" s="611"/>
      <c r="P37" s="611"/>
      <c r="Q37" s="611"/>
      <c r="R37" s="611"/>
      <c r="S37" s="611"/>
      <c r="T37" s="611"/>
      <c r="U37" s="611"/>
      <c r="V37" s="611"/>
      <c r="W37" s="611"/>
      <c r="X37" s="611"/>
      <c r="Y37" s="643" t="s">
        <v>579</v>
      </c>
      <c r="Z37" s="662"/>
      <c r="AA37" s="663"/>
      <c r="AB37" s="664" t="s">
        <v>619</v>
      </c>
      <c r="AC37" s="665"/>
      <c r="AD37" s="666"/>
      <c r="AE37" s="667" t="s">
        <v>620</v>
      </c>
      <c r="AF37" s="667"/>
      <c r="AG37" s="667"/>
      <c r="AH37" s="667"/>
      <c r="AI37" s="667" t="s">
        <v>621</v>
      </c>
      <c r="AJ37" s="667"/>
      <c r="AK37" s="667"/>
      <c r="AL37" s="667"/>
      <c r="AM37" s="667" t="s">
        <v>622</v>
      </c>
      <c r="AN37" s="667"/>
      <c r="AO37" s="667"/>
      <c r="AP37" s="667"/>
      <c r="AQ37" s="667" t="s">
        <v>606</v>
      </c>
      <c r="AR37" s="667"/>
      <c r="AS37" s="667"/>
      <c r="AT37" s="667"/>
      <c r="AU37" s="667"/>
      <c r="AV37" s="667"/>
      <c r="AW37" s="667"/>
      <c r="AX37" s="668"/>
    </row>
    <row r="38" spans="1:51" ht="18.75" customHeight="1" x14ac:dyDescent="0.15">
      <c r="A38" s="718" t="s">
        <v>231</v>
      </c>
      <c r="B38" s="719"/>
      <c r="C38" s="719"/>
      <c r="D38" s="719"/>
      <c r="E38" s="719"/>
      <c r="F38" s="720"/>
      <c r="G38" s="624" t="s">
        <v>135</v>
      </c>
      <c r="H38" s="578"/>
      <c r="I38" s="578"/>
      <c r="J38" s="578"/>
      <c r="K38" s="578"/>
      <c r="L38" s="578"/>
      <c r="M38" s="578"/>
      <c r="N38" s="578"/>
      <c r="O38" s="579"/>
      <c r="P38" s="580" t="s">
        <v>51</v>
      </c>
      <c r="Q38" s="578"/>
      <c r="R38" s="578"/>
      <c r="S38" s="578"/>
      <c r="T38" s="578"/>
      <c r="U38" s="578"/>
      <c r="V38" s="578"/>
      <c r="W38" s="578"/>
      <c r="X38" s="579"/>
      <c r="Y38" s="625"/>
      <c r="Z38" s="626"/>
      <c r="AA38" s="627"/>
      <c r="AB38" s="631" t="s">
        <v>11</v>
      </c>
      <c r="AC38" s="632"/>
      <c r="AD38" s="633"/>
      <c r="AE38" s="631" t="s">
        <v>411</v>
      </c>
      <c r="AF38" s="632"/>
      <c r="AG38" s="632"/>
      <c r="AH38" s="633"/>
      <c r="AI38" s="716" t="s">
        <v>563</v>
      </c>
      <c r="AJ38" s="716"/>
      <c r="AK38" s="716"/>
      <c r="AL38" s="631"/>
      <c r="AM38" s="716" t="s">
        <v>379</v>
      </c>
      <c r="AN38" s="716"/>
      <c r="AO38" s="716"/>
      <c r="AP38" s="631"/>
      <c r="AQ38" s="612" t="s">
        <v>170</v>
      </c>
      <c r="AR38" s="613"/>
      <c r="AS38" s="613"/>
      <c r="AT38" s="614"/>
      <c r="AU38" s="578" t="s">
        <v>124</v>
      </c>
      <c r="AV38" s="578"/>
      <c r="AW38" s="578"/>
      <c r="AX38" s="581"/>
    </row>
    <row r="39" spans="1:51" ht="18.75" customHeight="1" x14ac:dyDescent="0.15">
      <c r="A39" s="721"/>
      <c r="B39" s="722"/>
      <c r="C39" s="722"/>
      <c r="D39" s="722"/>
      <c r="E39" s="722"/>
      <c r="F39" s="723"/>
      <c r="G39" s="512"/>
      <c r="H39" s="418"/>
      <c r="I39" s="418"/>
      <c r="J39" s="418"/>
      <c r="K39" s="418"/>
      <c r="L39" s="418"/>
      <c r="M39" s="418"/>
      <c r="N39" s="418"/>
      <c r="O39" s="419"/>
      <c r="P39" s="417"/>
      <c r="Q39" s="418"/>
      <c r="R39" s="418"/>
      <c r="S39" s="418"/>
      <c r="T39" s="418"/>
      <c r="U39" s="418"/>
      <c r="V39" s="418"/>
      <c r="W39" s="418"/>
      <c r="X39" s="419"/>
      <c r="Y39" s="628"/>
      <c r="Z39" s="629"/>
      <c r="AA39" s="630"/>
      <c r="AB39" s="519"/>
      <c r="AC39" s="520"/>
      <c r="AD39" s="521"/>
      <c r="AE39" s="519"/>
      <c r="AF39" s="520"/>
      <c r="AG39" s="520"/>
      <c r="AH39" s="521"/>
      <c r="AI39" s="717"/>
      <c r="AJ39" s="717"/>
      <c r="AK39" s="717"/>
      <c r="AL39" s="519"/>
      <c r="AM39" s="717"/>
      <c r="AN39" s="717"/>
      <c r="AO39" s="717"/>
      <c r="AP39" s="519"/>
      <c r="AQ39" s="457" t="s">
        <v>626</v>
      </c>
      <c r="AR39" s="458"/>
      <c r="AS39" s="404" t="s">
        <v>171</v>
      </c>
      <c r="AT39" s="405"/>
      <c r="AU39" s="503">
        <v>7</v>
      </c>
      <c r="AV39" s="503"/>
      <c r="AW39" s="418" t="s">
        <v>162</v>
      </c>
      <c r="AX39" s="566"/>
    </row>
    <row r="40" spans="1:51" ht="36" customHeight="1" x14ac:dyDescent="0.15">
      <c r="A40" s="724"/>
      <c r="B40" s="722"/>
      <c r="C40" s="722"/>
      <c r="D40" s="722"/>
      <c r="E40" s="722"/>
      <c r="F40" s="723"/>
      <c r="G40" s="634" t="s">
        <v>623</v>
      </c>
      <c r="H40" s="635"/>
      <c r="I40" s="635"/>
      <c r="J40" s="635"/>
      <c r="K40" s="635"/>
      <c r="L40" s="635"/>
      <c r="M40" s="635"/>
      <c r="N40" s="635"/>
      <c r="O40" s="636"/>
      <c r="P40" s="240" t="s">
        <v>624</v>
      </c>
      <c r="Q40" s="240"/>
      <c r="R40" s="240"/>
      <c r="S40" s="240"/>
      <c r="T40" s="240"/>
      <c r="U40" s="240"/>
      <c r="V40" s="240"/>
      <c r="W40" s="240"/>
      <c r="X40" s="382"/>
      <c r="Y40" s="643" t="s">
        <v>12</v>
      </c>
      <c r="Z40" s="644"/>
      <c r="AA40" s="645"/>
      <c r="AB40" s="559" t="s">
        <v>625</v>
      </c>
      <c r="AC40" s="559"/>
      <c r="AD40" s="559"/>
      <c r="AE40" s="451" t="s">
        <v>606</v>
      </c>
      <c r="AF40" s="439"/>
      <c r="AG40" s="439"/>
      <c r="AH40" s="439"/>
      <c r="AI40" s="451" t="s">
        <v>606</v>
      </c>
      <c r="AJ40" s="439"/>
      <c r="AK40" s="439"/>
      <c r="AL40" s="439"/>
      <c r="AM40" s="451" t="s">
        <v>606</v>
      </c>
      <c r="AN40" s="439"/>
      <c r="AO40" s="439"/>
      <c r="AP40" s="439"/>
      <c r="AQ40" s="444" t="s">
        <v>626</v>
      </c>
      <c r="AR40" s="445"/>
      <c r="AS40" s="445"/>
      <c r="AT40" s="446"/>
      <c r="AU40" s="439" t="s">
        <v>606</v>
      </c>
      <c r="AV40" s="439"/>
      <c r="AW40" s="439"/>
      <c r="AX40" s="440"/>
    </row>
    <row r="41" spans="1:51" ht="35.25" customHeight="1" x14ac:dyDescent="0.15">
      <c r="A41" s="725"/>
      <c r="B41" s="726"/>
      <c r="C41" s="726"/>
      <c r="D41" s="726"/>
      <c r="E41" s="726"/>
      <c r="F41" s="727"/>
      <c r="G41" s="637"/>
      <c r="H41" s="638"/>
      <c r="I41" s="638"/>
      <c r="J41" s="638"/>
      <c r="K41" s="638"/>
      <c r="L41" s="638"/>
      <c r="M41" s="638"/>
      <c r="N41" s="638"/>
      <c r="O41" s="639"/>
      <c r="P41" s="243"/>
      <c r="Q41" s="243"/>
      <c r="R41" s="243"/>
      <c r="S41" s="243"/>
      <c r="T41" s="243"/>
      <c r="U41" s="243"/>
      <c r="V41" s="243"/>
      <c r="W41" s="243"/>
      <c r="X41" s="423"/>
      <c r="Y41" s="594" t="s">
        <v>47</v>
      </c>
      <c r="Z41" s="595"/>
      <c r="AA41" s="596"/>
      <c r="AB41" s="545" t="s">
        <v>625</v>
      </c>
      <c r="AC41" s="545"/>
      <c r="AD41" s="545"/>
      <c r="AE41" s="451" t="s">
        <v>606</v>
      </c>
      <c r="AF41" s="439"/>
      <c r="AG41" s="439"/>
      <c r="AH41" s="439"/>
      <c r="AI41" s="451" t="s">
        <v>606</v>
      </c>
      <c r="AJ41" s="439"/>
      <c r="AK41" s="439"/>
      <c r="AL41" s="439"/>
      <c r="AM41" s="451" t="s">
        <v>606</v>
      </c>
      <c r="AN41" s="439"/>
      <c r="AO41" s="439"/>
      <c r="AP41" s="439"/>
      <c r="AQ41" s="444" t="s">
        <v>606</v>
      </c>
      <c r="AR41" s="445"/>
      <c r="AS41" s="445"/>
      <c r="AT41" s="446"/>
      <c r="AU41" s="439">
        <v>12</v>
      </c>
      <c r="AV41" s="439"/>
      <c r="AW41" s="439"/>
      <c r="AX41" s="440"/>
    </row>
    <row r="42" spans="1:51" ht="36.75" customHeight="1" x14ac:dyDescent="0.15">
      <c r="A42" s="724"/>
      <c r="B42" s="722"/>
      <c r="C42" s="722"/>
      <c r="D42" s="722"/>
      <c r="E42" s="722"/>
      <c r="F42" s="723"/>
      <c r="G42" s="640"/>
      <c r="H42" s="641"/>
      <c r="I42" s="641"/>
      <c r="J42" s="641"/>
      <c r="K42" s="641"/>
      <c r="L42" s="641"/>
      <c r="M42" s="641"/>
      <c r="N42" s="641"/>
      <c r="O42" s="642"/>
      <c r="P42" s="225"/>
      <c r="Q42" s="225"/>
      <c r="R42" s="225"/>
      <c r="S42" s="225"/>
      <c r="T42" s="225"/>
      <c r="U42" s="225"/>
      <c r="V42" s="225"/>
      <c r="W42" s="225"/>
      <c r="X42" s="384"/>
      <c r="Y42" s="594" t="s">
        <v>13</v>
      </c>
      <c r="Z42" s="595"/>
      <c r="AA42" s="596"/>
      <c r="AB42" s="646" t="s">
        <v>14</v>
      </c>
      <c r="AC42" s="646"/>
      <c r="AD42" s="646"/>
      <c r="AE42" s="451" t="s">
        <v>606</v>
      </c>
      <c r="AF42" s="439"/>
      <c r="AG42" s="439"/>
      <c r="AH42" s="439"/>
      <c r="AI42" s="451" t="s">
        <v>606</v>
      </c>
      <c r="AJ42" s="439"/>
      <c r="AK42" s="439"/>
      <c r="AL42" s="439"/>
      <c r="AM42" s="451" t="s">
        <v>606</v>
      </c>
      <c r="AN42" s="439"/>
      <c r="AO42" s="439"/>
      <c r="AP42" s="439"/>
      <c r="AQ42" s="444" t="s">
        <v>606</v>
      </c>
      <c r="AR42" s="445"/>
      <c r="AS42" s="445"/>
      <c r="AT42" s="446"/>
      <c r="AU42" s="439" t="s">
        <v>606</v>
      </c>
      <c r="AV42" s="439"/>
      <c r="AW42" s="439"/>
      <c r="AX42" s="440"/>
    </row>
    <row r="43" spans="1:51" ht="30.75" customHeight="1" x14ac:dyDescent="0.15">
      <c r="A43" s="568" t="s">
        <v>255</v>
      </c>
      <c r="B43" s="506"/>
      <c r="C43" s="506"/>
      <c r="D43" s="506"/>
      <c r="E43" s="506"/>
      <c r="F43" s="358"/>
      <c r="G43" s="570" t="s">
        <v>627</v>
      </c>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2"/>
    </row>
    <row r="44" spans="1:51" ht="23.25" customHeight="1" x14ac:dyDescent="0.15">
      <c r="A44" s="569"/>
      <c r="B44" s="567"/>
      <c r="C44" s="567"/>
      <c r="D44" s="567"/>
      <c r="E44" s="567"/>
      <c r="F44" s="362"/>
      <c r="G44" s="573"/>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74"/>
      <c r="AO44" s="574"/>
      <c r="AP44" s="574"/>
      <c r="AQ44" s="574"/>
      <c r="AR44" s="574"/>
      <c r="AS44" s="574"/>
      <c r="AT44" s="574"/>
      <c r="AU44" s="574"/>
      <c r="AV44" s="574"/>
      <c r="AW44" s="574"/>
      <c r="AX44" s="575"/>
    </row>
    <row r="45" spans="1:51" ht="18.75" hidden="1" customHeight="1" x14ac:dyDescent="0.15">
      <c r="A45" s="715" t="s">
        <v>568</v>
      </c>
      <c r="B45" s="359" t="s">
        <v>569</v>
      </c>
      <c r="C45" s="507"/>
      <c r="D45" s="507"/>
      <c r="E45" s="507"/>
      <c r="F45" s="360"/>
      <c r="G45" s="578" t="s">
        <v>570</v>
      </c>
      <c r="H45" s="578"/>
      <c r="I45" s="578"/>
      <c r="J45" s="578"/>
      <c r="K45" s="578"/>
      <c r="L45" s="578"/>
      <c r="M45" s="578"/>
      <c r="N45" s="578"/>
      <c r="O45" s="578"/>
      <c r="P45" s="578"/>
      <c r="Q45" s="578"/>
      <c r="R45" s="578"/>
      <c r="S45" s="578"/>
      <c r="T45" s="578"/>
      <c r="U45" s="578"/>
      <c r="V45" s="578"/>
      <c r="W45" s="578"/>
      <c r="X45" s="578"/>
      <c r="Y45" s="578"/>
      <c r="Z45" s="578"/>
      <c r="AA45" s="579"/>
      <c r="AB45" s="580" t="s">
        <v>586</v>
      </c>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81"/>
      <c r="AY45">
        <f>COUNTA($G$47)</f>
        <v>0</v>
      </c>
    </row>
    <row r="46" spans="1:51" ht="22.5" hidden="1" customHeight="1" x14ac:dyDescent="0.15">
      <c r="A46" s="576"/>
      <c r="B46" s="359"/>
      <c r="C46" s="507"/>
      <c r="D46" s="507"/>
      <c r="E46" s="507"/>
      <c r="F46" s="360"/>
      <c r="G46" s="418"/>
      <c r="H46" s="418"/>
      <c r="I46" s="418"/>
      <c r="J46" s="418"/>
      <c r="K46" s="418"/>
      <c r="L46" s="418"/>
      <c r="M46" s="418"/>
      <c r="N46" s="418"/>
      <c r="O46" s="418"/>
      <c r="P46" s="418"/>
      <c r="Q46" s="418"/>
      <c r="R46" s="418"/>
      <c r="S46" s="418"/>
      <c r="T46" s="418"/>
      <c r="U46" s="418"/>
      <c r="V46" s="418"/>
      <c r="W46" s="418"/>
      <c r="X46" s="418"/>
      <c r="Y46" s="418"/>
      <c r="Z46" s="418"/>
      <c r="AA46" s="419"/>
      <c r="AB46" s="417"/>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566"/>
      <c r="AY46">
        <f t="shared" ref="AY46:AY54" si="0">$AY$45</f>
        <v>0</v>
      </c>
    </row>
    <row r="47" spans="1:51" ht="22.5" hidden="1" customHeight="1" x14ac:dyDescent="0.15">
      <c r="A47" s="576"/>
      <c r="B47" s="359"/>
      <c r="C47" s="507"/>
      <c r="D47" s="507"/>
      <c r="E47" s="507"/>
      <c r="F47" s="360"/>
      <c r="G47" s="582"/>
      <c r="H47" s="582"/>
      <c r="I47" s="582"/>
      <c r="J47" s="582"/>
      <c r="K47" s="582"/>
      <c r="L47" s="582"/>
      <c r="M47" s="582"/>
      <c r="N47" s="582"/>
      <c r="O47" s="582"/>
      <c r="P47" s="582"/>
      <c r="Q47" s="582"/>
      <c r="R47" s="582"/>
      <c r="S47" s="582"/>
      <c r="T47" s="582"/>
      <c r="U47" s="582"/>
      <c r="V47" s="582"/>
      <c r="W47" s="582"/>
      <c r="X47" s="582"/>
      <c r="Y47" s="582"/>
      <c r="Z47" s="582"/>
      <c r="AA47" s="583"/>
      <c r="AB47" s="588"/>
      <c r="AC47" s="582"/>
      <c r="AD47" s="582"/>
      <c r="AE47" s="582"/>
      <c r="AF47" s="582"/>
      <c r="AG47" s="582"/>
      <c r="AH47" s="582"/>
      <c r="AI47" s="582"/>
      <c r="AJ47" s="582"/>
      <c r="AK47" s="582"/>
      <c r="AL47" s="582"/>
      <c r="AM47" s="582"/>
      <c r="AN47" s="582"/>
      <c r="AO47" s="582"/>
      <c r="AP47" s="582"/>
      <c r="AQ47" s="582"/>
      <c r="AR47" s="582"/>
      <c r="AS47" s="582"/>
      <c r="AT47" s="582"/>
      <c r="AU47" s="582"/>
      <c r="AV47" s="582"/>
      <c r="AW47" s="582"/>
      <c r="AX47" s="589"/>
      <c r="AY47">
        <f t="shared" si="0"/>
        <v>0</v>
      </c>
    </row>
    <row r="48" spans="1:51" ht="22.5" hidden="1" customHeight="1" x14ac:dyDescent="0.15">
      <c r="A48" s="576"/>
      <c r="B48" s="359"/>
      <c r="C48" s="507"/>
      <c r="D48" s="507"/>
      <c r="E48" s="507"/>
      <c r="F48" s="360"/>
      <c r="G48" s="584"/>
      <c r="H48" s="584"/>
      <c r="I48" s="584"/>
      <c r="J48" s="584"/>
      <c r="K48" s="584"/>
      <c r="L48" s="584"/>
      <c r="M48" s="584"/>
      <c r="N48" s="584"/>
      <c r="O48" s="584"/>
      <c r="P48" s="584"/>
      <c r="Q48" s="584"/>
      <c r="R48" s="584"/>
      <c r="S48" s="584"/>
      <c r="T48" s="584"/>
      <c r="U48" s="584"/>
      <c r="V48" s="584"/>
      <c r="W48" s="584"/>
      <c r="X48" s="584"/>
      <c r="Y48" s="584"/>
      <c r="Z48" s="584"/>
      <c r="AA48" s="585"/>
      <c r="AB48" s="590"/>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91"/>
      <c r="AY48">
        <f t="shared" si="0"/>
        <v>0</v>
      </c>
    </row>
    <row r="49" spans="1:60" ht="19.5" hidden="1" customHeight="1" x14ac:dyDescent="0.15">
      <c r="A49" s="576"/>
      <c r="B49" s="361"/>
      <c r="C49" s="567"/>
      <c r="D49" s="567"/>
      <c r="E49" s="567"/>
      <c r="F49" s="362"/>
      <c r="G49" s="586"/>
      <c r="H49" s="586"/>
      <c r="I49" s="586"/>
      <c r="J49" s="586"/>
      <c r="K49" s="586"/>
      <c r="L49" s="586"/>
      <c r="M49" s="586"/>
      <c r="N49" s="586"/>
      <c r="O49" s="586"/>
      <c r="P49" s="586"/>
      <c r="Q49" s="586"/>
      <c r="R49" s="586"/>
      <c r="S49" s="586"/>
      <c r="T49" s="586"/>
      <c r="U49" s="586"/>
      <c r="V49" s="586"/>
      <c r="W49" s="586"/>
      <c r="X49" s="586"/>
      <c r="Y49" s="586"/>
      <c r="Z49" s="586"/>
      <c r="AA49" s="587"/>
      <c r="AB49" s="592"/>
      <c r="AC49" s="586"/>
      <c r="AD49" s="586"/>
      <c r="AE49" s="584"/>
      <c r="AF49" s="584"/>
      <c r="AG49" s="584"/>
      <c r="AH49" s="584"/>
      <c r="AI49" s="584"/>
      <c r="AJ49" s="584"/>
      <c r="AK49" s="584"/>
      <c r="AL49" s="584"/>
      <c r="AM49" s="584"/>
      <c r="AN49" s="584"/>
      <c r="AO49" s="584"/>
      <c r="AP49" s="584"/>
      <c r="AQ49" s="584"/>
      <c r="AR49" s="584"/>
      <c r="AS49" s="584"/>
      <c r="AT49" s="584"/>
      <c r="AU49" s="586"/>
      <c r="AV49" s="586"/>
      <c r="AW49" s="586"/>
      <c r="AX49" s="593"/>
      <c r="AY49">
        <f t="shared" si="0"/>
        <v>0</v>
      </c>
    </row>
    <row r="50" spans="1:60" ht="18.75" hidden="1" customHeight="1" x14ac:dyDescent="0.15">
      <c r="A50" s="576"/>
      <c r="B50" s="357" t="s">
        <v>134</v>
      </c>
      <c r="C50" s="506"/>
      <c r="D50" s="506"/>
      <c r="E50" s="506"/>
      <c r="F50" s="358"/>
      <c r="G50" s="511" t="s">
        <v>52</v>
      </c>
      <c r="H50" s="415"/>
      <c r="I50" s="415"/>
      <c r="J50" s="415"/>
      <c r="K50" s="415"/>
      <c r="L50" s="415"/>
      <c r="M50" s="415"/>
      <c r="N50" s="415"/>
      <c r="O50" s="416"/>
      <c r="P50" s="414" t="s">
        <v>54</v>
      </c>
      <c r="Q50" s="415"/>
      <c r="R50" s="415"/>
      <c r="S50" s="415"/>
      <c r="T50" s="415"/>
      <c r="U50" s="415"/>
      <c r="V50" s="415"/>
      <c r="W50" s="415"/>
      <c r="X50" s="416"/>
      <c r="Y50" s="513"/>
      <c r="Z50" s="514"/>
      <c r="AA50" s="515"/>
      <c r="AB50" s="516" t="s">
        <v>11</v>
      </c>
      <c r="AC50" s="517"/>
      <c r="AD50" s="518"/>
      <c r="AE50" s="124" t="s">
        <v>411</v>
      </c>
      <c r="AF50" s="124"/>
      <c r="AG50" s="124"/>
      <c r="AH50" s="124"/>
      <c r="AI50" s="124" t="s">
        <v>563</v>
      </c>
      <c r="AJ50" s="124"/>
      <c r="AK50" s="124"/>
      <c r="AL50" s="124"/>
      <c r="AM50" s="124" t="s">
        <v>379</v>
      </c>
      <c r="AN50" s="124"/>
      <c r="AO50" s="124"/>
      <c r="AP50" s="124"/>
      <c r="AQ50" s="406" t="s">
        <v>170</v>
      </c>
      <c r="AR50" s="402"/>
      <c r="AS50" s="402"/>
      <c r="AT50" s="403"/>
      <c r="AU50" s="563" t="s">
        <v>124</v>
      </c>
      <c r="AV50" s="563"/>
      <c r="AW50" s="563"/>
      <c r="AX50" s="564"/>
      <c r="AY50">
        <f t="shared" si="0"/>
        <v>0</v>
      </c>
      <c r="AZ50" s="10"/>
      <c r="BA50" s="10"/>
      <c r="BB50" s="10"/>
      <c r="BC50" s="10"/>
    </row>
    <row r="51" spans="1:60" ht="18.75" hidden="1" customHeight="1" x14ac:dyDescent="0.15">
      <c r="A51" s="576"/>
      <c r="B51" s="359"/>
      <c r="C51" s="507"/>
      <c r="D51" s="507"/>
      <c r="E51" s="507"/>
      <c r="F51" s="360"/>
      <c r="G51" s="512"/>
      <c r="H51" s="418"/>
      <c r="I51" s="418"/>
      <c r="J51" s="418"/>
      <c r="K51" s="418"/>
      <c r="L51" s="418"/>
      <c r="M51" s="418"/>
      <c r="N51" s="418"/>
      <c r="O51" s="419"/>
      <c r="P51" s="417"/>
      <c r="Q51" s="418"/>
      <c r="R51" s="418"/>
      <c r="S51" s="418"/>
      <c r="T51" s="418"/>
      <c r="U51" s="418"/>
      <c r="V51" s="418"/>
      <c r="W51" s="418"/>
      <c r="X51" s="419"/>
      <c r="Y51" s="513"/>
      <c r="Z51" s="514"/>
      <c r="AA51" s="515"/>
      <c r="AB51" s="519"/>
      <c r="AC51" s="520"/>
      <c r="AD51" s="521"/>
      <c r="AE51" s="124"/>
      <c r="AF51" s="124"/>
      <c r="AG51" s="124"/>
      <c r="AH51" s="124"/>
      <c r="AI51" s="124"/>
      <c r="AJ51" s="124"/>
      <c r="AK51" s="124"/>
      <c r="AL51" s="124"/>
      <c r="AM51" s="124"/>
      <c r="AN51" s="124"/>
      <c r="AO51" s="124"/>
      <c r="AP51" s="124"/>
      <c r="AQ51" s="565"/>
      <c r="AR51" s="503"/>
      <c r="AS51" s="404" t="s">
        <v>171</v>
      </c>
      <c r="AT51" s="405"/>
      <c r="AU51" s="503"/>
      <c r="AV51" s="503"/>
      <c r="AW51" s="418" t="s">
        <v>162</v>
      </c>
      <c r="AX51" s="566"/>
      <c r="AY51">
        <f t="shared" si="0"/>
        <v>0</v>
      </c>
      <c r="AZ51" s="10"/>
      <c r="BA51" s="10"/>
      <c r="BB51" s="10"/>
      <c r="BC51" s="10"/>
      <c r="BD51" s="10"/>
      <c r="BE51" s="10"/>
      <c r="BF51" s="10"/>
      <c r="BG51" s="10"/>
      <c r="BH51" s="10"/>
    </row>
    <row r="52" spans="1:60" ht="23.25" hidden="1" customHeight="1" x14ac:dyDescent="0.15">
      <c r="A52" s="576"/>
      <c r="B52" s="359"/>
      <c r="C52" s="507"/>
      <c r="D52" s="507"/>
      <c r="E52" s="507"/>
      <c r="F52" s="360"/>
      <c r="G52" s="381"/>
      <c r="H52" s="240"/>
      <c r="I52" s="240"/>
      <c r="J52" s="240"/>
      <c r="K52" s="240"/>
      <c r="L52" s="240"/>
      <c r="M52" s="240"/>
      <c r="N52" s="240"/>
      <c r="O52" s="382"/>
      <c r="P52" s="240"/>
      <c r="Q52" s="550"/>
      <c r="R52" s="550"/>
      <c r="S52" s="550"/>
      <c r="T52" s="550"/>
      <c r="U52" s="550"/>
      <c r="V52" s="550"/>
      <c r="W52" s="550"/>
      <c r="X52" s="551"/>
      <c r="Y52" s="556" t="s">
        <v>53</v>
      </c>
      <c r="Z52" s="557"/>
      <c r="AA52" s="558"/>
      <c r="AB52" s="559"/>
      <c r="AC52" s="559"/>
      <c r="AD52" s="559"/>
      <c r="AE52" s="451"/>
      <c r="AF52" s="439"/>
      <c r="AG52" s="439"/>
      <c r="AH52" s="439"/>
      <c r="AI52" s="451"/>
      <c r="AJ52" s="439"/>
      <c r="AK52" s="439"/>
      <c r="AL52" s="439"/>
      <c r="AM52" s="451"/>
      <c r="AN52" s="439"/>
      <c r="AO52" s="439"/>
      <c r="AP52" s="439"/>
      <c r="AQ52" s="444"/>
      <c r="AR52" s="445"/>
      <c r="AS52" s="445"/>
      <c r="AT52" s="446"/>
      <c r="AU52" s="439"/>
      <c r="AV52" s="439"/>
      <c r="AW52" s="439"/>
      <c r="AX52" s="440"/>
      <c r="AY52">
        <f t="shared" si="0"/>
        <v>0</v>
      </c>
    </row>
    <row r="53" spans="1:60" ht="23.25" hidden="1" customHeight="1" x14ac:dyDescent="0.15">
      <c r="A53" s="576"/>
      <c r="B53" s="359"/>
      <c r="C53" s="507"/>
      <c r="D53" s="507"/>
      <c r="E53" s="507"/>
      <c r="F53" s="360"/>
      <c r="G53" s="546"/>
      <c r="H53" s="243"/>
      <c r="I53" s="243"/>
      <c r="J53" s="243"/>
      <c r="K53" s="243"/>
      <c r="L53" s="243"/>
      <c r="M53" s="243"/>
      <c r="N53" s="243"/>
      <c r="O53" s="423"/>
      <c r="P53" s="552"/>
      <c r="Q53" s="552"/>
      <c r="R53" s="552"/>
      <c r="S53" s="552"/>
      <c r="T53" s="552"/>
      <c r="U53" s="552"/>
      <c r="V53" s="552"/>
      <c r="W53" s="552"/>
      <c r="X53" s="553"/>
      <c r="Y53" s="544" t="s">
        <v>47</v>
      </c>
      <c r="Z53" s="218"/>
      <c r="AA53" s="219"/>
      <c r="AB53" s="545"/>
      <c r="AC53" s="545"/>
      <c r="AD53" s="545"/>
      <c r="AE53" s="451"/>
      <c r="AF53" s="439"/>
      <c r="AG53" s="439"/>
      <c r="AH53" s="439"/>
      <c r="AI53" s="451"/>
      <c r="AJ53" s="439"/>
      <c r="AK53" s="439"/>
      <c r="AL53" s="439"/>
      <c r="AM53" s="451"/>
      <c r="AN53" s="439"/>
      <c r="AO53" s="439"/>
      <c r="AP53" s="439"/>
      <c r="AQ53" s="444"/>
      <c r="AR53" s="445"/>
      <c r="AS53" s="445"/>
      <c r="AT53" s="446"/>
      <c r="AU53" s="439"/>
      <c r="AV53" s="439"/>
      <c r="AW53" s="439"/>
      <c r="AX53" s="440"/>
      <c r="AY53">
        <f t="shared" si="0"/>
        <v>0</v>
      </c>
      <c r="AZ53" s="10"/>
      <c r="BA53" s="10"/>
      <c r="BB53" s="10"/>
      <c r="BC53" s="10"/>
    </row>
    <row r="54" spans="1:60" ht="23.25" hidden="1" customHeight="1" x14ac:dyDescent="0.15">
      <c r="A54" s="576"/>
      <c r="B54" s="359"/>
      <c r="C54" s="507"/>
      <c r="D54" s="507"/>
      <c r="E54" s="507"/>
      <c r="F54" s="360"/>
      <c r="G54" s="383"/>
      <c r="H54" s="225"/>
      <c r="I54" s="225"/>
      <c r="J54" s="225"/>
      <c r="K54" s="225"/>
      <c r="L54" s="225"/>
      <c r="M54" s="225"/>
      <c r="N54" s="225"/>
      <c r="O54" s="384"/>
      <c r="P54" s="560"/>
      <c r="Q54" s="560"/>
      <c r="R54" s="560"/>
      <c r="S54" s="560"/>
      <c r="T54" s="560"/>
      <c r="U54" s="560"/>
      <c r="V54" s="560"/>
      <c r="W54" s="560"/>
      <c r="X54" s="561"/>
      <c r="Y54" s="544" t="s">
        <v>13</v>
      </c>
      <c r="Z54" s="218"/>
      <c r="AA54" s="219"/>
      <c r="AB54" s="562" t="s">
        <v>14</v>
      </c>
      <c r="AC54" s="562"/>
      <c r="AD54" s="562"/>
      <c r="AE54" s="476"/>
      <c r="AF54" s="477"/>
      <c r="AG54" s="477"/>
      <c r="AH54" s="477"/>
      <c r="AI54" s="476"/>
      <c r="AJ54" s="477"/>
      <c r="AK54" s="477"/>
      <c r="AL54" s="477"/>
      <c r="AM54" s="476"/>
      <c r="AN54" s="477"/>
      <c r="AO54" s="477"/>
      <c r="AP54" s="477"/>
      <c r="AQ54" s="444"/>
      <c r="AR54" s="445"/>
      <c r="AS54" s="445"/>
      <c r="AT54" s="446"/>
      <c r="AU54" s="439"/>
      <c r="AV54" s="439"/>
      <c r="AW54" s="439"/>
      <c r="AX54" s="440"/>
      <c r="AY54">
        <f t="shared" si="0"/>
        <v>0</v>
      </c>
      <c r="AZ54" s="10"/>
      <c r="BA54" s="10"/>
      <c r="BB54" s="10"/>
      <c r="BC54" s="10"/>
      <c r="BD54" s="10"/>
      <c r="BE54" s="10"/>
      <c r="BF54" s="10"/>
      <c r="BG54" s="10"/>
      <c r="BH54" s="10"/>
    </row>
    <row r="55" spans="1:60" ht="18.75" hidden="1" customHeight="1" x14ac:dyDescent="0.15">
      <c r="A55" s="576"/>
      <c r="B55" s="357" t="s">
        <v>134</v>
      </c>
      <c r="C55" s="506"/>
      <c r="D55" s="506"/>
      <c r="E55" s="506"/>
      <c r="F55" s="358"/>
      <c r="G55" s="511" t="s">
        <v>52</v>
      </c>
      <c r="H55" s="415"/>
      <c r="I55" s="415"/>
      <c r="J55" s="415"/>
      <c r="K55" s="415"/>
      <c r="L55" s="415"/>
      <c r="M55" s="415"/>
      <c r="N55" s="415"/>
      <c r="O55" s="416"/>
      <c r="P55" s="414" t="s">
        <v>54</v>
      </c>
      <c r="Q55" s="415"/>
      <c r="R55" s="415"/>
      <c r="S55" s="415"/>
      <c r="T55" s="415"/>
      <c r="U55" s="415"/>
      <c r="V55" s="415"/>
      <c r="W55" s="415"/>
      <c r="X55" s="416"/>
      <c r="Y55" s="513"/>
      <c r="Z55" s="514"/>
      <c r="AA55" s="515"/>
      <c r="AB55" s="516" t="s">
        <v>11</v>
      </c>
      <c r="AC55" s="517"/>
      <c r="AD55" s="518"/>
      <c r="AE55" s="124" t="s">
        <v>411</v>
      </c>
      <c r="AF55" s="124"/>
      <c r="AG55" s="124"/>
      <c r="AH55" s="124"/>
      <c r="AI55" s="124" t="s">
        <v>563</v>
      </c>
      <c r="AJ55" s="124"/>
      <c r="AK55" s="124"/>
      <c r="AL55" s="124"/>
      <c r="AM55" s="124" t="s">
        <v>379</v>
      </c>
      <c r="AN55" s="124"/>
      <c r="AO55" s="124"/>
      <c r="AP55" s="124"/>
      <c r="AQ55" s="406" t="s">
        <v>170</v>
      </c>
      <c r="AR55" s="402"/>
      <c r="AS55" s="402"/>
      <c r="AT55" s="403"/>
      <c r="AU55" s="563" t="s">
        <v>124</v>
      </c>
      <c r="AV55" s="563"/>
      <c r="AW55" s="563"/>
      <c r="AX55" s="564"/>
      <c r="AY55">
        <f>COUNTA($G$57)</f>
        <v>0</v>
      </c>
      <c r="AZ55" s="10"/>
      <c r="BA55" s="10"/>
      <c r="BB55" s="10"/>
      <c r="BC55" s="10"/>
    </row>
    <row r="56" spans="1:60" ht="18.75" hidden="1" customHeight="1" x14ac:dyDescent="0.15">
      <c r="A56" s="576"/>
      <c r="B56" s="359"/>
      <c r="C56" s="507"/>
      <c r="D56" s="507"/>
      <c r="E56" s="507"/>
      <c r="F56" s="360"/>
      <c r="G56" s="512"/>
      <c r="H56" s="418"/>
      <c r="I56" s="418"/>
      <c r="J56" s="418"/>
      <c r="K56" s="418"/>
      <c r="L56" s="418"/>
      <c r="M56" s="418"/>
      <c r="N56" s="418"/>
      <c r="O56" s="419"/>
      <c r="P56" s="417"/>
      <c r="Q56" s="418"/>
      <c r="R56" s="418"/>
      <c r="S56" s="418"/>
      <c r="T56" s="418"/>
      <c r="U56" s="418"/>
      <c r="V56" s="418"/>
      <c r="W56" s="418"/>
      <c r="X56" s="419"/>
      <c r="Y56" s="513"/>
      <c r="Z56" s="514"/>
      <c r="AA56" s="515"/>
      <c r="AB56" s="519"/>
      <c r="AC56" s="520"/>
      <c r="AD56" s="521"/>
      <c r="AE56" s="124"/>
      <c r="AF56" s="124"/>
      <c r="AG56" s="124"/>
      <c r="AH56" s="124"/>
      <c r="AI56" s="124"/>
      <c r="AJ56" s="124"/>
      <c r="AK56" s="124"/>
      <c r="AL56" s="124"/>
      <c r="AM56" s="124"/>
      <c r="AN56" s="124"/>
      <c r="AO56" s="124"/>
      <c r="AP56" s="124"/>
      <c r="AQ56" s="565"/>
      <c r="AR56" s="503"/>
      <c r="AS56" s="404" t="s">
        <v>171</v>
      </c>
      <c r="AT56" s="405"/>
      <c r="AU56" s="503"/>
      <c r="AV56" s="503"/>
      <c r="AW56" s="418" t="s">
        <v>162</v>
      </c>
      <c r="AX56" s="566"/>
      <c r="AY56">
        <f>$AY$55</f>
        <v>0</v>
      </c>
      <c r="AZ56" s="10"/>
      <c r="BA56" s="10"/>
      <c r="BB56" s="10"/>
      <c r="BC56" s="10"/>
      <c r="BD56" s="10"/>
      <c r="BE56" s="10"/>
      <c r="BF56" s="10"/>
      <c r="BG56" s="10"/>
      <c r="BH56" s="10"/>
    </row>
    <row r="57" spans="1:60" ht="23.25" hidden="1" customHeight="1" x14ac:dyDescent="0.15">
      <c r="A57" s="576"/>
      <c r="B57" s="359"/>
      <c r="C57" s="507"/>
      <c r="D57" s="507"/>
      <c r="E57" s="507"/>
      <c r="F57" s="360"/>
      <c r="G57" s="381"/>
      <c r="H57" s="240"/>
      <c r="I57" s="240"/>
      <c r="J57" s="240"/>
      <c r="K57" s="240"/>
      <c r="L57" s="240"/>
      <c r="M57" s="240"/>
      <c r="N57" s="240"/>
      <c r="O57" s="382"/>
      <c r="P57" s="240"/>
      <c r="Q57" s="550"/>
      <c r="R57" s="550"/>
      <c r="S57" s="550"/>
      <c r="T57" s="550"/>
      <c r="U57" s="550"/>
      <c r="V57" s="550"/>
      <c r="W57" s="550"/>
      <c r="X57" s="551"/>
      <c r="Y57" s="556" t="s">
        <v>53</v>
      </c>
      <c r="Z57" s="557"/>
      <c r="AA57" s="558"/>
      <c r="AB57" s="559"/>
      <c r="AC57" s="559"/>
      <c r="AD57" s="559"/>
      <c r="AE57" s="451"/>
      <c r="AF57" s="439"/>
      <c r="AG57" s="439"/>
      <c r="AH57" s="439"/>
      <c r="AI57" s="451"/>
      <c r="AJ57" s="439"/>
      <c r="AK57" s="439"/>
      <c r="AL57" s="439"/>
      <c r="AM57" s="451"/>
      <c r="AN57" s="439"/>
      <c r="AO57" s="439"/>
      <c r="AP57" s="439"/>
      <c r="AQ57" s="444"/>
      <c r="AR57" s="445"/>
      <c r="AS57" s="445"/>
      <c r="AT57" s="446"/>
      <c r="AU57" s="439"/>
      <c r="AV57" s="439"/>
      <c r="AW57" s="439"/>
      <c r="AX57" s="440"/>
      <c r="AY57">
        <f>$AY$55</f>
        <v>0</v>
      </c>
    </row>
    <row r="58" spans="1:60" ht="23.25" hidden="1" customHeight="1" x14ac:dyDescent="0.15">
      <c r="A58" s="576"/>
      <c r="B58" s="359"/>
      <c r="C58" s="507"/>
      <c r="D58" s="507"/>
      <c r="E58" s="507"/>
      <c r="F58" s="360"/>
      <c r="G58" s="546"/>
      <c r="H58" s="243"/>
      <c r="I58" s="243"/>
      <c r="J58" s="243"/>
      <c r="K58" s="243"/>
      <c r="L58" s="243"/>
      <c r="M58" s="243"/>
      <c r="N58" s="243"/>
      <c r="O58" s="423"/>
      <c r="P58" s="552"/>
      <c r="Q58" s="552"/>
      <c r="R58" s="552"/>
      <c r="S58" s="552"/>
      <c r="T58" s="552"/>
      <c r="U58" s="552"/>
      <c r="V58" s="552"/>
      <c r="W58" s="552"/>
      <c r="X58" s="553"/>
      <c r="Y58" s="544" t="s">
        <v>47</v>
      </c>
      <c r="Z58" s="218"/>
      <c r="AA58" s="219"/>
      <c r="AB58" s="545"/>
      <c r="AC58" s="545"/>
      <c r="AD58" s="545"/>
      <c r="AE58" s="451"/>
      <c r="AF58" s="439"/>
      <c r="AG58" s="439"/>
      <c r="AH58" s="439"/>
      <c r="AI58" s="451"/>
      <c r="AJ58" s="439"/>
      <c r="AK58" s="439"/>
      <c r="AL58" s="439"/>
      <c r="AM58" s="451"/>
      <c r="AN58" s="439"/>
      <c r="AO58" s="439"/>
      <c r="AP58" s="439"/>
      <c r="AQ58" s="444"/>
      <c r="AR58" s="445"/>
      <c r="AS58" s="445"/>
      <c r="AT58" s="446"/>
      <c r="AU58" s="439"/>
      <c r="AV58" s="439"/>
      <c r="AW58" s="439"/>
      <c r="AX58" s="440"/>
      <c r="AY58">
        <f>$AY$55</f>
        <v>0</v>
      </c>
      <c r="AZ58" s="10"/>
      <c r="BA58" s="10"/>
      <c r="BB58" s="10"/>
      <c r="BC58" s="10"/>
    </row>
    <row r="59" spans="1:60" ht="23.25" hidden="1" customHeight="1" x14ac:dyDescent="0.15">
      <c r="A59" s="576"/>
      <c r="B59" s="361"/>
      <c r="C59" s="567"/>
      <c r="D59" s="567"/>
      <c r="E59" s="567"/>
      <c r="F59" s="362"/>
      <c r="G59" s="383"/>
      <c r="H59" s="225"/>
      <c r="I59" s="225"/>
      <c r="J59" s="225"/>
      <c r="K59" s="225"/>
      <c r="L59" s="225"/>
      <c r="M59" s="225"/>
      <c r="N59" s="225"/>
      <c r="O59" s="384"/>
      <c r="P59" s="560"/>
      <c r="Q59" s="560"/>
      <c r="R59" s="560"/>
      <c r="S59" s="560"/>
      <c r="T59" s="560"/>
      <c r="U59" s="560"/>
      <c r="V59" s="560"/>
      <c r="W59" s="560"/>
      <c r="X59" s="561"/>
      <c r="Y59" s="544" t="s">
        <v>13</v>
      </c>
      <c r="Z59" s="218"/>
      <c r="AA59" s="219"/>
      <c r="AB59" s="562" t="s">
        <v>14</v>
      </c>
      <c r="AC59" s="562"/>
      <c r="AD59" s="562"/>
      <c r="AE59" s="476"/>
      <c r="AF59" s="477"/>
      <c r="AG59" s="477"/>
      <c r="AH59" s="477"/>
      <c r="AI59" s="476"/>
      <c r="AJ59" s="477"/>
      <c r="AK59" s="477"/>
      <c r="AL59" s="477"/>
      <c r="AM59" s="476"/>
      <c r="AN59" s="477"/>
      <c r="AO59" s="477"/>
      <c r="AP59" s="477"/>
      <c r="AQ59" s="444"/>
      <c r="AR59" s="445"/>
      <c r="AS59" s="445"/>
      <c r="AT59" s="446"/>
      <c r="AU59" s="439"/>
      <c r="AV59" s="439"/>
      <c r="AW59" s="439"/>
      <c r="AX59" s="440"/>
      <c r="AY59">
        <f>$AY$55</f>
        <v>0</v>
      </c>
      <c r="AZ59" s="10"/>
      <c r="BA59" s="10"/>
      <c r="BB59" s="10"/>
      <c r="BC59" s="10"/>
      <c r="BD59" s="10"/>
      <c r="BE59" s="10"/>
      <c r="BF59" s="10"/>
      <c r="BG59" s="10"/>
      <c r="BH59" s="10"/>
    </row>
    <row r="60" spans="1:60" ht="18.75" hidden="1" customHeight="1" x14ac:dyDescent="0.15">
      <c r="A60" s="576"/>
      <c r="B60" s="357" t="s">
        <v>134</v>
      </c>
      <c r="C60" s="506"/>
      <c r="D60" s="506"/>
      <c r="E60" s="506"/>
      <c r="F60" s="358"/>
      <c r="G60" s="511" t="s">
        <v>52</v>
      </c>
      <c r="H60" s="415"/>
      <c r="I60" s="415"/>
      <c r="J60" s="415"/>
      <c r="K60" s="415"/>
      <c r="L60" s="415"/>
      <c r="M60" s="415"/>
      <c r="N60" s="415"/>
      <c r="O60" s="416"/>
      <c r="P60" s="414" t="s">
        <v>54</v>
      </c>
      <c r="Q60" s="415"/>
      <c r="R60" s="415"/>
      <c r="S60" s="415"/>
      <c r="T60" s="415"/>
      <c r="U60" s="415"/>
      <c r="V60" s="415"/>
      <c r="W60" s="415"/>
      <c r="X60" s="416"/>
      <c r="Y60" s="513"/>
      <c r="Z60" s="514"/>
      <c r="AA60" s="515"/>
      <c r="AB60" s="516" t="s">
        <v>11</v>
      </c>
      <c r="AC60" s="517"/>
      <c r="AD60" s="518"/>
      <c r="AE60" s="124" t="s">
        <v>411</v>
      </c>
      <c r="AF60" s="124"/>
      <c r="AG60" s="124"/>
      <c r="AH60" s="124"/>
      <c r="AI60" s="124" t="s">
        <v>563</v>
      </c>
      <c r="AJ60" s="124"/>
      <c r="AK60" s="124"/>
      <c r="AL60" s="124"/>
      <c r="AM60" s="124" t="s">
        <v>379</v>
      </c>
      <c r="AN60" s="124"/>
      <c r="AO60" s="124"/>
      <c r="AP60" s="124"/>
      <c r="AQ60" s="406" t="s">
        <v>170</v>
      </c>
      <c r="AR60" s="402"/>
      <c r="AS60" s="402"/>
      <c r="AT60" s="403"/>
      <c r="AU60" s="563" t="s">
        <v>124</v>
      </c>
      <c r="AV60" s="563"/>
      <c r="AW60" s="563"/>
      <c r="AX60" s="564"/>
      <c r="AY60">
        <f>COUNTA($G$62)</f>
        <v>0</v>
      </c>
      <c r="AZ60" s="10"/>
      <c r="BA60" s="10"/>
      <c r="BB60" s="10"/>
      <c r="BC60" s="10"/>
    </row>
    <row r="61" spans="1:60" ht="18.75" hidden="1" customHeight="1" x14ac:dyDescent="0.15">
      <c r="A61" s="576"/>
      <c r="B61" s="359"/>
      <c r="C61" s="507"/>
      <c r="D61" s="507"/>
      <c r="E61" s="507"/>
      <c r="F61" s="360"/>
      <c r="G61" s="512"/>
      <c r="H61" s="418"/>
      <c r="I61" s="418"/>
      <c r="J61" s="418"/>
      <c r="K61" s="418"/>
      <c r="L61" s="418"/>
      <c r="M61" s="418"/>
      <c r="N61" s="418"/>
      <c r="O61" s="419"/>
      <c r="P61" s="417"/>
      <c r="Q61" s="418"/>
      <c r="R61" s="418"/>
      <c r="S61" s="418"/>
      <c r="T61" s="418"/>
      <c r="U61" s="418"/>
      <c r="V61" s="418"/>
      <c r="W61" s="418"/>
      <c r="X61" s="419"/>
      <c r="Y61" s="513"/>
      <c r="Z61" s="514"/>
      <c r="AA61" s="515"/>
      <c r="AB61" s="519"/>
      <c r="AC61" s="520"/>
      <c r="AD61" s="521"/>
      <c r="AE61" s="124"/>
      <c r="AF61" s="124"/>
      <c r="AG61" s="124"/>
      <c r="AH61" s="124"/>
      <c r="AI61" s="124"/>
      <c r="AJ61" s="124"/>
      <c r="AK61" s="124"/>
      <c r="AL61" s="124"/>
      <c r="AM61" s="124"/>
      <c r="AN61" s="124"/>
      <c r="AO61" s="124"/>
      <c r="AP61" s="124"/>
      <c r="AQ61" s="565"/>
      <c r="AR61" s="503"/>
      <c r="AS61" s="404" t="s">
        <v>171</v>
      </c>
      <c r="AT61" s="405"/>
      <c r="AU61" s="503"/>
      <c r="AV61" s="503"/>
      <c r="AW61" s="418" t="s">
        <v>162</v>
      </c>
      <c r="AX61" s="566"/>
      <c r="AY61">
        <f>$AY$60</f>
        <v>0</v>
      </c>
      <c r="AZ61" s="10"/>
      <c r="BA61" s="10"/>
      <c r="BB61" s="10"/>
      <c r="BC61" s="10"/>
      <c r="BD61" s="10"/>
      <c r="BE61" s="10"/>
      <c r="BF61" s="10"/>
      <c r="BG61" s="10"/>
      <c r="BH61" s="10"/>
    </row>
    <row r="62" spans="1:60" ht="23.25" hidden="1" customHeight="1" x14ac:dyDescent="0.15">
      <c r="A62" s="576"/>
      <c r="B62" s="359"/>
      <c r="C62" s="507"/>
      <c r="D62" s="507"/>
      <c r="E62" s="507"/>
      <c r="F62" s="360"/>
      <c r="G62" s="381"/>
      <c r="H62" s="240"/>
      <c r="I62" s="240"/>
      <c r="J62" s="240"/>
      <c r="K62" s="240"/>
      <c r="L62" s="240"/>
      <c r="M62" s="240"/>
      <c r="N62" s="240"/>
      <c r="O62" s="382"/>
      <c r="P62" s="240"/>
      <c r="Q62" s="550"/>
      <c r="R62" s="550"/>
      <c r="S62" s="550"/>
      <c r="T62" s="550"/>
      <c r="U62" s="550"/>
      <c r="V62" s="550"/>
      <c r="W62" s="550"/>
      <c r="X62" s="551"/>
      <c r="Y62" s="556" t="s">
        <v>53</v>
      </c>
      <c r="Z62" s="557"/>
      <c r="AA62" s="558"/>
      <c r="AB62" s="559"/>
      <c r="AC62" s="559"/>
      <c r="AD62" s="559"/>
      <c r="AE62" s="451"/>
      <c r="AF62" s="439"/>
      <c r="AG62" s="439"/>
      <c r="AH62" s="439"/>
      <c r="AI62" s="451"/>
      <c r="AJ62" s="439"/>
      <c r="AK62" s="439"/>
      <c r="AL62" s="439"/>
      <c r="AM62" s="451"/>
      <c r="AN62" s="439"/>
      <c r="AO62" s="439"/>
      <c r="AP62" s="439"/>
      <c r="AQ62" s="444"/>
      <c r="AR62" s="445"/>
      <c r="AS62" s="445"/>
      <c r="AT62" s="446"/>
      <c r="AU62" s="439"/>
      <c r="AV62" s="439"/>
      <c r="AW62" s="439"/>
      <c r="AX62" s="440"/>
      <c r="AY62">
        <f>$AY$60</f>
        <v>0</v>
      </c>
    </row>
    <row r="63" spans="1:60" ht="23.25" hidden="1" customHeight="1" x14ac:dyDescent="0.15">
      <c r="A63" s="576"/>
      <c r="B63" s="359"/>
      <c r="C63" s="507"/>
      <c r="D63" s="507"/>
      <c r="E63" s="507"/>
      <c r="F63" s="360"/>
      <c r="G63" s="546"/>
      <c r="H63" s="243"/>
      <c r="I63" s="243"/>
      <c r="J63" s="243"/>
      <c r="K63" s="243"/>
      <c r="L63" s="243"/>
      <c r="M63" s="243"/>
      <c r="N63" s="243"/>
      <c r="O63" s="423"/>
      <c r="P63" s="552"/>
      <c r="Q63" s="552"/>
      <c r="R63" s="552"/>
      <c r="S63" s="552"/>
      <c r="T63" s="552"/>
      <c r="U63" s="552"/>
      <c r="V63" s="552"/>
      <c r="W63" s="552"/>
      <c r="X63" s="553"/>
      <c r="Y63" s="544" t="s">
        <v>47</v>
      </c>
      <c r="Z63" s="218"/>
      <c r="AA63" s="219"/>
      <c r="AB63" s="545"/>
      <c r="AC63" s="545"/>
      <c r="AD63" s="545"/>
      <c r="AE63" s="451"/>
      <c r="AF63" s="439"/>
      <c r="AG63" s="439"/>
      <c r="AH63" s="439"/>
      <c r="AI63" s="451"/>
      <c r="AJ63" s="439"/>
      <c r="AK63" s="439"/>
      <c r="AL63" s="439"/>
      <c r="AM63" s="451"/>
      <c r="AN63" s="439"/>
      <c r="AO63" s="439"/>
      <c r="AP63" s="439"/>
      <c r="AQ63" s="444"/>
      <c r="AR63" s="445"/>
      <c r="AS63" s="445"/>
      <c r="AT63" s="446"/>
      <c r="AU63" s="439"/>
      <c r="AV63" s="439"/>
      <c r="AW63" s="439"/>
      <c r="AX63" s="440"/>
      <c r="AY63">
        <f>$AY$60</f>
        <v>0</v>
      </c>
      <c r="AZ63" s="10"/>
      <c r="BA63" s="10"/>
      <c r="BB63" s="10"/>
      <c r="BC63" s="10"/>
    </row>
    <row r="64" spans="1:60" ht="23.25" hidden="1" customHeight="1" thickBot="1" x14ac:dyDescent="0.2">
      <c r="A64" s="577"/>
      <c r="B64" s="508"/>
      <c r="C64" s="509"/>
      <c r="D64" s="509"/>
      <c r="E64" s="509"/>
      <c r="F64" s="510"/>
      <c r="G64" s="383"/>
      <c r="H64" s="225"/>
      <c r="I64" s="225"/>
      <c r="J64" s="225"/>
      <c r="K64" s="225"/>
      <c r="L64" s="225"/>
      <c r="M64" s="225"/>
      <c r="N64" s="225"/>
      <c r="O64" s="384"/>
      <c r="P64" s="560"/>
      <c r="Q64" s="560"/>
      <c r="R64" s="560"/>
      <c r="S64" s="560"/>
      <c r="T64" s="560"/>
      <c r="U64" s="560"/>
      <c r="V64" s="560"/>
      <c r="W64" s="560"/>
      <c r="X64" s="561"/>
      <c r="Y64" s="544" t="s">
        <v>13</v>
      </c>
      <c r="Z64" s="218"/>
      <c r="AA64" s="219"/>
      <c r="AB64" s="562" t="s">
        <v>14</v>
      </c>
      <c r="AC64" s="562"/>
      <c r="AD64" s="562"/>
      <c r="AE64" s="476"/>
      <c r="AF64" s="477"/>
      <c r="AG64" s="477"/>
      <c r="AH64" s="477"/>
      <c r="AI64" s="476"/>
      <c r="AJ64" s="477"/>
      <c r="AK64" s="477"/>
      <c r="AL64" s="477"/>
      <c r="AM64" s="476"/>
      <c r="AN64" s="477"/>
      <c r="AO64" s="477"/>
      <c r="AP64" s="477"/>
      <c r="AQ64" s="444"/>
      <c r="AR64" s="445"/>
      <c r="AS64" s="445"/>
      <c r="AT64" s="446"/>
      <c r="AU64" s="439"/>
      <c r="AV64" s="439"/>
      <c r="AW64" s="439"/>
      <c r="AX64" s="440"/>
      <c r="AY64">
        <f>$AY$60</f>
        <v>0</v>
      </c>
      <c r="AZ64" s="10"/>
      <c r="BA64" s="10"/>
      <c r="BB64" s="10"/>
      <c r="BC64" s="10"/>
      <c r="BD64" s="10"/>
      <c r="BE64" s="10"/>
      <c r="BF64" s="10"/>
      <c r="BG64" s="10"/>
      <c r="BH64" s="10"/>
    </row>
    <row r="65" spans="1:51" ht="47.25" hidden="1" customHeight="1" x14ac:dyDescent="0.15">
      <c r="A65" s="712" t="s">
        <v>574</v>
      </c>
      <c r="B65" s="713"/>
      <c r="C65" s="713"/>
      <c r="D65" s="713"/>
      <c r="E65" s="713"/>
      <c r="F65" s="714"/>
      <c r="G65" s="689"/>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1"/>
      <c r="AY65">
        <f>COUNTA($G$65)</f>
        <v>0</v>
      </c>
    </row>
    <row r="66" spans="1:51" ht="31.5" hidden="1" customHeight="1" x14ac:dyDescent="0.15">
      <c r="A66" s="692" t="s">
        <v>575</v>
      </c>
      <c r="B66" s="507"/>
      <c r="C66" s="507"/>
      <c r="D66" s="507"/>
      <c r="E66" s="507"/>
      <c r="F66" s="360"/>
      <c r="G66" s="693" t="s">
        <v>567</v>
      </c>
      <c r="H66" s="694"/>
      <c r="I66" s="694"/>
      <c r="J66" s="694"/>
      <c r="K66" s="694"/>
      <c r="L66" s="694"/>
      <c r="M66" s="694"/>
      <c r="N66" s="694"/>
      <c r="O66" s="694"/>
      <c r="P66" s="695" t="s">
        <v>566</v>
      </c>
      <c r="Q66" s="694"/>
      <c r="R66" s="694"/>
      <c r="S66" s="694"/>
      <c r="T66" s="694"/>
      <c r="U66" s="694"/>
      <c r="V66" s="694"/>
      <c r="W66" s="694"/>
      <c r="X66" s="696"/>
      <c r="Y66" s="697"/>
      <c r="Z66" s="698"/>
      <c r="AA66" s="699"/>
      <c r="AB66" s="700" t="s">
        <v>11</v>
      </c>
      <c r="AC66" s="700"/>
      <c r="AD66" s="700"/>
      <c r="AE66" s="519" t="s">
        <v>411</v>
      </c>
      <c r="AF66" s="710"/>
      <c r="AG66" s="710"/>
      <c r="AH66" s="711"/>
      <c r="AI66" s="519" t="s">
        <v>563</v>
      </c>
      <c r="AJ66" s="710"/>
      <c r="AK66" s="710"/>
      <c r="AL66" s="711"/>
      <c r="AM66" s="519" t="s">
        <v>379</v>
      </c>
      <c r="AN66" s="710"/>
      <c r="AO66" s="710"/>
      <c r="AP66" s="711"/>
      <c r="AQ66" s="682" t="s">
        <v>410</v>
      </c>
      <c r="AR66" s="683"/>
      <c r="AS66" s="683"/>
      <c r="AT66" s="684"/>
      <c r="AU66" s="682" t="s">
        <v>584</v>
      </c>
      <c r="AV66" s="683"/>
      <c r="AW66" s="683"/>
      <c r="AX66" s="685"/>
      <c r="AY66">
        <f>COUNTA($G$67)</f>
        <v>0</v>
      </c>
    </row>
    <row r="67" spans="1:51" ht="23.25" hidden="1" customHeight="1" x14ac:dyDescent="0.15">
      <c r="A67" s="692"/>
      <c r="B67" s="507"/>
      <c r="C67" s="507"/>
      <c r="D67" s="507"/>
      <c r="E67" s="507"/>
      <c r="F67" s="360"/>
      <c r="G67" s="647"/>
      <c r="H67" s="648"/>
      <c r="I67" s="648"/>
      <c r="J67" s="648"/>
      <c r="K67" s="648"/>
      <c r="L67" s="648"/>
      <c r="M67" s="648"/>
      <c r="N67" s="648"/>
      <c r="O67" s="648"/>
      <c r="P67" s="651"/>
      <c r="Q67" s="652"/>
      <c r="R67" s="652"/>
      <c r="S67" s="652"/>
      <c r="T67" s="652"/>
      <c r="U67" s="652"/>
      <c r="V67" s="652"/>
      <c r="W67" s="652"/>
      <c r="X67" s="653"/>
      <c r="Y67" s="657" t="s">
        <v>48</v>
      </c>
      <c r="Z67" s="658"/>
      <c r="AA67" s="659"/>
      <c r="AB67" s="660"/>
      <c r="AC67" s="660"/>
      <c r="AD67" s="660"/>
      <c r="AE67" s="661"/>
      <c r="AF67" s="661"/>
      <c r="AG67" s="661"/>
      <c r="AH67" s="661"/>
      <c r="AI67" s="661"/>
      <c r="AJ67" s="661"/>
      <c r="AK67" s="661"/>
      <c r="AL67" s="661"/>
      <c r="AM67" s="661"/>
      <c r="AN67" s="661"/>
      <c r="AO67" s="661"/>
      <c r="AP67" s="661"/>
      <c r="AQ67" s="661"/>
      <c r="AR67" s="661"/>
      <c r="AS67" s="661"/>
      <c r="AT67" s="661"/>
      <c r="AU67" s="676"/>
      <c r="AV67" s="677"/>
      <c r="AW67" s="677"/>
      <c r="AX67" s="678"/>
      <c r="AY67">
        <f>$AY$66</f>
        <v>0</v>
      </c>
    </row>
    <row r="68" spans="1:51" ht="23.25" hidden="1" customHeight="1" x14ac:dyDescent="0.15">
      <c r="A68" s="569"/>
      <c r="B68" s="567"/>
      <c r="C68" s="567"/>
      <c r="D68" s="567"/>
      <c r="E68" s="567"/>
      <c r="F68" s="362"/>
      <c r="G68" s="649"/>
      <c r="H68" s="650"/>
      <c r="I68" s="650"/>
      <c r="J68" s="650"/>
      <c r="K68" s="650"/>
      <c r="L68" s="650"/>
      <c r="M68" s="650"/>
      <c r="N68" s="650"/>
      <c r="O68" s="650"/>
      <c r="P68" s="654"/>
      <c r="Q68" s="655"/>
      <c r="R68" s="655"/>
      <c r="S68" s="655"/>
      <c r="T68" s="655"/>
      <c r="U68" s="655"/>
      <c r="V68" s="655"/>
      <c r="W68" s="655"/>
      <c r="X68" s="656"/>
      <c r="Y68" s="679" t="s">
        <v>49</v>
      </c>
      <c r="Z68" s="680"/>
      <c r="AA68" s="681"/>
      <c r="AB68" s="660"/>
      <c r="AC68" s="660"/>
      <c r="AD68" s="660"/>
      <c r="AE68" s="661"/>
      <c r="AF68" s="661"/>
      <c r="AG68" s="661"/>
      <c r="AH68" s="661"/>
      <c r="AI68" s="661"/>
      <c r="AJ68" s="661"/>
      <c r="AK68" s="661"/>
      <c r="AL68" s="661"/>
      <c r="AM68" s="661"/>
      <c r="AN68" s="661"/>
      <c r="AO68" s="661"/>
      <c r="AP68" s="661"/>
      <c r="AQ68" s="661"/>
      <c r="AR68" s="661"/>
      <c r="AS68" s="661"/>
      <c r="AT68" s="661"/>
      <c r="AU68" s="676"/>
      <c r="AV68" s="677"/>
      <c r="AW68" s="677"/>
      <c r="AX68" s="678"/>
      <c r="AY68">
        <f>$AY$66</f>
        <v>0</v>
      </c>
    </row>
    <row r="69" spans="1:51" ht="23.25" hidden="1" customHeight="1" x14ac:dyDescent="0.15">
      <c r="A69" s="701" t="s">
        <v>576</v>
      </c>
      <c r="B69" s="702"/>
      <c r="C69" s="702"/>
      <c r="D69" s="702"/>
      <c r="E69" s="702"/>
      <c r="F69" s="703"/>
      <c r="G69" s="595" t="s">
        <v>577</v>
      </c>
      <c r="H69" s="595"/>
      <c r="I69" s="595"/>
      <c r="J69" s="595"/>
      <c r="K69" s="595"/>
      <c r="L69" s="595"/>
      <c r="M69" s="595"/>
      <c r="N69" s="595"/>
      <c r="O69" s="595"/>
      <c r="P69" s="595"/>
      <c r="Q69" s="595"/>
      <c r="R69" s="595"/>
      <c r="S69" s="595"/>
      <c r="T69" s="595"/>
      <c r="U69" s="595"/>
      <c r="V69" s="595"/>
      <c r="W69" s="595"/>
      <c r="X69" s="596"/>
      <c r="Y69" s="602"/>
      <c r="Z69" s="603"/>
      <c r="AA69" s="604"/>
      <c r="AB69" s="594" t="s">
        <v>11</v>
      </c>
      <c r="AC69" s="595"/>
      <c r="AD69" s="596"/>
      <c r="AE69" s="124" t="s">
        <v>411</v>
      </c>
      <c r="AF69" s="124"/>
      <c r="AG69" s="124"/>
      <c r="AH69" s="124"/>
      <c r="AI69" s="124" t="s">
        <v>563</v>
      </c>
      <c r="AJ69" s="124"/>
      <c r="AK69" s="124"/>
      <c r="AL69" s="124"/>
      <c r="AM69" s="124" t="s">
        <v>379</v>
      </c>
      <c r="AN69" s="124"/>
      <c r="AO69" s="124"/>
      <c r="AP69" s="124"/>
      <c r="AQ69" s="605" t="s">
        <v>585</v>
      </c>
      <c r="AR69" s="606"/>
      <c r="AS69" s="606"/>
      <c r="AT69" s="606"/>
      <c r="AU69" s="606"/>
      <c r="AV69" s="606"/>
      <c r="AW69" s="606"/>
      <c r="AX69" s="607"/>
      <c r="AY69">
        <f>IF(SUBSTITUTE(SUBSTITUTE($G$70,"／",""),"　","")="",0,1)</f>
        <v>0</v>
      </c>
    </row>
    <row r="70" spans="1:51" ht="23.25" hidden="1" customHeight="1" x14ac:dyDescent="0.15">
      <c r="A70" s="704"/>
      <c r="B70" s="705"/>
      <c r="C70" s="705"/>
      <c r="D70" s="705"/>
      <c r="E70" s="705"/>
      <c r="F70" s="706"/>
      <c r="G70" s="608" t="s">
        <v>578</v>
      </c>
      <c r="H70" s="609"/>
      <c r="I70" s="609"/>
      <c r="J70" s="609"/>
      <c r="K70" s="609"/>
      <c r="L70" s="609"/>
      <c r="M70" s="609"/>
      <c r="N70" s="609"/>
      <c r="O70" s="609"/>
      <c r="P70" s="609"/>
      <c r="Q70" s="609"/>
      <c r="R70" s="609"/>
      <c r="S70" s="609"/>
      <c r="T70" s="609"/>
      <c r="U70" s="609"/>
      <c r="V70" s="609"/>
      <c r="W70" s="609"/>
      <c r="X70" s="609"/>
      <c r="Y70" s="669" t="s">
        <v>576</v>
      </c>
      <c r="Z70" s="670"/>
      <c r="AA70" s="671"/>
      <c r="AB70" s="672"/>
      <c r="AC70" s="673"/>
      <c r="AD70" s="674"/>
      <c r="AE70" s="675"/>
      <c r="AF70" s="675"/>
      <c r="AG70" s="675"/>
      <c r="AH70" s="675"/>
      <c r="AI70" s="675"/>
      <c r="AJ70" s="675"/>
      <c r="AK70" s="675"/>
      <c r="AL70" s="675"/>
      <c r="AM70" s="675"/>
      <c r="AN70" s="675"/>
      <c r="AO70" s="675"/>
      <c r="AP70" s="675"/>
      <c r="AQ70" s="451"/>
      <c r="AR70" s="439"/>
      <c r="AS70" s="439"/>
      <c r="AT70" s="439"/>
      <c r="AU70" s="439"/>
      <c r="AV70" s="439"/>
      <c r="AW70" s="439"/>
      <c r="AX70" s="440"/>
      <c r="AY70">
        <f>$AY$69</f>
        <v>0</v>
      </c>
    </row>
    <row r="71" spans="1:51" ht="46.5" hidden="1" customHeight="1" x14ac:dyDescent="0.15">
      <c r="A71" s="707"/>
      <c r="B71" s="708"/>
      <c r="C71" s="708"/>
      <c r="D71" s="708"/>
      <c r="E71" s="708"/>
      <c r="F71" s="709"/>
      <c r="G71" s="610"/>
      <c r="H71" s="611"/>
      <c r="I71" s="611"/>
      <c r="J71" s="611"/>
      <c r="K71" s="611"/>
      <c r="L71" s="611"/>
      <c r="M71" s="611"/>
      <c r="N71" s="611"/>
      <c r="O71" s="611"/>
      <c r="P71" s="611"/>
      <c r="Q71" s="611"/>
      <c r="R71" s="611"/>
      <c r="S71" s="611"/>
      <c r="T71" s="611"/>
      <c r="U71" s="611"/>
      <c r="V71" s="611"/>
      <c r="W71" s="611"/>
      <c r="X71" s="611"/>
      <c r="Y71" s="643" t="s">
        <v>579</v>
      </c>
      <c r="Z71" s="662"/>
      <c r="AA71" s="663"/>
      <c r="AB71" s="664" t="s">
        <v>580</v>
      </c>
      <c r="AC71" s="665"/>
      <c r="AD71" s="666"/>
      <c r="AE71" s="667"/>
      <c r="AF71" s="667"/>
      <c r="AG71" s="667"/>
      <c r="AH71" s="667"/>
      <c r="AI71" s="667"/>
      <c r="AJ71" s="667"/>
      <c r="AK71" s="667"/>
      <c r="AL71" s="667"/>
      <c r="AM71" s="667"/>
      <c r="AN71" s="667"/>
      <c r="AO71" s="667"/>
      <c r="AP71" s="667"/>
      <c r="AQ71" s="667"/>
      <c r="AR71" s="667"/>
      <c r="AS71" s="667"/>
      <c r="AT71" s="667"/>
      <c r="AU71" s="667"/>
      <c r="AV71" s="667"/>
      <c r="AW71" s="667"/>
      <c r="AX71" s="668"/>
      <c r="AY71">
        <f>$AY$69</f>
        <v>0</v>
      </c>
    </row>
    <row r="72" spans="1:51" ht="18.75" hidden="1" customHeight="1" x14ac:dyDescent="0.15">
      <c r="A72" s="434" t="s">
        <v>231</v>
      </c>
      <c r="B72" s="615"/>
      <c r="C72" s="615"/>
      <c r="D72" s="615"/>
      <c r="E72" s="615"/>
      <c r="F72" s="616"/>
      <c r="G72" s="624" t="s">
        <v>135</v>
      </c>
      <c r="H72" s="578"/>
      <c r="I72" s="578"/>
      <c r="J72" s="578"/>
      <c r="K72" s="578"/>
      <c r="L72" s="578"/>
      <c r="M72" s="578"/>
      <c r="N72" s="578"/>
      <c r="O72" s="579"/>
      <c r="P72" s="580" t="s">
        <v>51</v>
      </c>
      <c r="Q72" s="578"/>
      <c r="R72" s="578"/>
      <c r="S72" s="578"/>
      <c r="T72" s="578"/>
      <c r="U72" s="578"/>
      <c r="V72" s="578"/>
      <c r="W72" s="578"/>
      <c r="X72" s="579"/>
      <c r="Y72" s="625"/>
      <c r="Z72" s="626"/>
      <c r="AA72" s="627"/>
      <c r="AB72" s="631" t="s">
        <v>11</v>
      </c>
      <c r="AC72" s="632"/>
      <c r="AD72" s="633"/>
      <c r="AE72" s="124" t="s">
        <v>411</v>
      </c>
      <c r="AF72" s="124"/>
      <c r="AG72" s="124"/>
      <c r="AH72" s="124"/>
      <c r="AI72" s="124" t="s">
        <v>563</v>
      </c>
      <c r="AJ72" s="124"/>
      <c r="AK72" s="124"/>
      <c r="AL72" s="124"/>
      <c r="AM72" s="124" t="s">
        <v>379</v>
      </c>
      <c r="AN72" s="124"/>
      <c r="AO72" s="124"/>
      <c r="AP72" s="124"/>
      <c r="AQ72" s="612" t="s">
        <v>170</v>
      </c>
      <c r="AR72" s="613"/>
      <c r="AS72" s="613"/>
      <c r="AT72" s="614"/>
      <c r="AU72" s="578" t="s">
        <v>124</v>
      </c>
      <c r="AV72" s="578"/>
      <c r="AW72" s="578"/>
      <c r="AX72" s="581"/>
      <c r="AY72">
        <f>COUNTA($G$74)</f>
        <v>0</v>
      </c>
    </row>
    <row r="73" spans="1:51" ht="18.75" hidden="1" customHeight="1" x14ac:dyDescent="0.15">
      <c r="A73" s="617"/>
      <c r="B73" s="618"/>
      <c r="C73" s="618"/>
      <c r="D73" s="618"/>
      <c r="E73" s="618"/>
      <c r="F73" s="619"/>
      <c r="G73" s="512"/>
      <c r="H73" s="418"/>
      <c r="I73" s="418"/>
      <c r="J73" s="418"/>
      <c r="K73" s="418"/>
      <c r="L73" s="418"/>
      <c r="M73" s="418"/>
      <c r="N73" s="418"/>
      <c r="O73" s="419"/>
      <c r="P73" s="417"/>
      <c r="Q73" s="418"/>
      <c r="R73" s="418"/>
      <c r="S73" s="418"/>
      <c r="T73" s="418"/>
      <c r="U73" s="418"/>
      <c r="V73" s="418"/>
      <c r="W73" s="418"/>
      <c r="X73" s="419"/>
      <c r="Y73" s="628"/>
      <c r="Z73" s="629"/>
      <c r="AA73" s="630"/>
      <c r="AB73" s="519"/>
      <c r="AC73" s="520"/>
      <c r="AD73" s="521"/>
      <c r="AE73" s="124"/>
      <c r="AF73" s="124"/>
      <c r="AG73" s="124"/>
      <c r="AH73" s="124"/>
      <c r="AI73" s="124"/>
      <c r="AJ73" s="124"/>
      <c r="AK73" s="124"/>
      <c r="AL73" s="124"/>
      <c r="AM73" s="124"/>
      <c r="AN73" s="124"/>
      <c r="AO73" s="124"/>
      <c r="AP73" s="124"/>
      <c r="AQ73" s="457"/>
      <c r="AR73" s="458"/>
      <c r="AS73" s="404" t="s">
        <v>171</v>
      </c>
      <c r="AT73" s="405"/>
      <c r="AU73" s="503"/>
      <c r="AV73" s="503"/>
      <c r="AW73" s="418" t="s">
        <v>162</v>
      </c>
      <c r="AX73" s="566"/>
      <c r="AY73">
        <f t="shared" ref="AY73:AY78" si="1">$AY$72</f>
        <v>0</v>
      </c>
    </row>
    <row r="74" spans="1:51" ht="23.25" hidden="1" customHeight="1" x14ac:dyDescent="0.15">
      <c r="A74" s="620"/>
      <c r="B74" s="618"/>
      <c r="C74" s="618"/>
      <c r="D74" s="618"/>
      <c r="E74" s="618"/>
      <c r="F74" s="619"/>
      <c r="G74" s="634"/>
      <c r="H74" s="635"/>
      <c r="I74" s="635"/>
      <c r="J74" s="635"/>
      <c r="K74" s="635"/>
      <c r="L74" s="635"/>
      <c r="M74" s="635"/>
      <c r="N74" s="635"/>
      <c r="O74" s="636"/>
      <c r="P74" s="240"/>
      <c r="Q74" s="240"/>
      <c r="R74" s="240"/>
      <c r="S74" s="240"/>
      <c r="T74" s="240"/>
      <c r="U74" s="240"/>
      <c r="V74" s="240"/>
      <c r="W74" s="240"/>
      <c r="X74" s="382"/>
      <c r="Y74" s="643" t="s">
        <v>12</v>
      </c>
      <c r="Z74" s="644"/>
      <c r="AA74" s="645"/>
      <c r="AB74" s="559"/>
      <c r="AC74" s="559"/>
      <c r="AD74" s="559"/>
      <c r="AE74" s="451"/>
      <c r="AF74" s="439"/>
      <c r="AG74" s="439"/>
      <c r="AH74" s="439"/>
      <c r="AI74" s="451"/>
      <c r="AJ74" s="439"/>
      <c r="AK74" s="439"/>
      <c r="AL74" s="439"/>
      <c r="AM74" s="451"/>
      <c r="AN74" s="439"/>
      <c r="AO74" s="439"/>
      <c r="AP74" s="439"/>
      <c r="AQ74" s="444"/>
      <c r="AR74" s="445"/>
      <c r="AS74" s="445"/>
      <c r="AT74" s="446"/>
      <c r="AU74" s="439"/>
      <c r="AV74" s="439"/>
      <c r="AW74" s="439"/>
      <c r="AX74" s="440"/>
      <c r="AY74">
        <f t="shared" si="1"/>
        <v>0</v>
      </c>
    </row>
    <row r="75" spans="1:51" ht="23.25" hidden="1" customHeight="1" x14ac:dyDescent="0.15">
      <c r="A75" s="621"/>
      <c r="B75" s="622"/>
      <c r="C75" s="622"/>
      <c r="D75" s="622"/>
      <c r="E75" s="622"/>
      <c r="F75" s="623"/>
      <c r="G75" s="637"/>
      <c r="H75" s="638"/>
      <c r="I75" s="638"/>
      <c r="J75" s="638"/>
      <c r="K75" s="638"/>
      <c r="L75" s="638"/>
      <c r="M75" s="638"/>
      <c r="N75" s="638"/>
      <c r="O75" s="639"/>
      <c r="P75" s="243"/>
      <c r="Q75" s="243"/>
      <c r="R75" s="243"/>
      <c r="S75" s="243"/>
      <c r="T75" s="243"/>
      <c r="U75" s="243"/>
      <c r="V75" s="243"/>
      <c r="W75" s="243"/>
      <c r="X75" s="423"/>
      <c r="Y75" s="594" t="s">
        <v>47</v>
      </c>
      <c r="Z75" s="595"/>
      <c r="AA75" s="596"/>
      <c r="AB75" s="545"/>
      <c r="AC75" s="545"/>
      <c r="AD75" s="545"/>
      <c r="AE75" s="451"/>
      <c r="AF75" s="439"/>
      <c r="AG75" s="439"/>
      <c r="AH75" s="439"/>
      <c r="AI75" s="451"/>
      <c r="AJ75" s="439"/>
      <c r="AK75" s="439"/>
      <c r="AL75" s="439"/>
      <c r="AM75" s="451"/>
      <c r="AN75" s="439"/>
      <c r="AO75" s="439"/>
      <c r="AP75" s="439"/>
      <c r="AQ75" s="444"/>
      <c r="AR75" s="445"/>
      <c r="AS75" s="445"/>
      <c r="AT75" s="446"/>
      <c r="AU75" s="439"/>
      <c r="AV75" s="439"/>
      <c r="AW75" s="439"/>
      <c r="AX75" s="440"/>
      <c r="AY75">
        <f t="shared" si="1"/>
        <v>0</v>
      </c>
    </row>
    <row r="76" spans="1:51" ht="23.25" hidden="1" customHeight="1" x14ac:dyDescent="0.15">
      <c r="A76" s="620"/>
      <c r="B76" s="618"/>
      <c r="C76" s="618"/>
      <c r="D76" s="618"/>
      <c r="E76" s="618"/>
      <c r="F76" s="619"/>
      <c r="G76" s="640"/>
      <c r="H76" s="641"/>
      <c r="I76" s="641"/>
      <c r="J76" s="641"/>
      <c r="K76" s="641"/>
      <c r="L76" s="641"/>
      <c r="M76" s="641"/>
      <c r="N76" s="641"/>
      <c r="O76" s="642"/>
      <c r="P76" s="225"/>
      <c r="Q76" s="225"/>
      <c r="R76" s="225"/>
      <c r="S76" s="225"/>
      <c r="T76" s="225"/>
      <c r="U76" s="225"/>
      <c r="V76" s="225"/>
      <c r="W76" s="225"/>
      <c r="X76" s="384"/>
      <c r="Y76" s="594" t="s">
        <v>13</v>
      </c>
      <c r="Z76" s="595"/>
      <c r="AA76" s="596"/>
      <c r="AB76" s="646" t="s">
        <v>14</v>
      </c>
      <c r="AC76" s="646"/>
      <c r="AD76" s="646"/>
      <c r="AE76" s="451"/>
      <c r="AF76" s="439"/>
      <c r="AG76" s="439"/>
      <c r="AH76" s="439"/>
      <c r="AI76" s="451"/>
      <c r="AJ76" s="439"/>
      <c r="AK76" s="439"/>
      <c r="AL76" s="439"/>
      <c r="AM76" s="451"/>
      <c r="AN76" s="439"/>
      <c r="AO76" s="439"/>
      <c r="AP76" s="439"/>
      <c r="AQ76" s="444"/>
      <c r="AR76" s="445"/>
      <c r="AS76" s="445"/>
      <c r="AT76" s="446"/>
      <c r="AU76" s="439"/>
      <c r="AV76" s="439"/>
      <c r="AW76" s="439"/>
      <c r="AX76" s="440"/>
      <c r="AY76">
        <f t="shared" si="1"/>
        <v>0</v>
      </c>
    </row>
    <row r="77" spans="1:51" ht="23.25" hidden="1" customHeight="1" x14ac:dyDescent="0.15">
      <c r="A77" s="568" t="s">
        <v>255</v>
      </c>
      <c r="B77" s="506"/>
      <c r="C77" s="506"/>
      <c r="D77" s="506"/>
      <c r="E77" s="506"/>
      <c r="F77" s="358"/>
      <c r="G77" s="570"/>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f t="shared" si="1"/>
        <v>0</v>
      </c>
    </row>
    <row r="78" spans="1:51" ht="23.25" hidden="1" customHeight="1" x14ac:dyDescent="0.15">
      <c r="A78" s="569"/>
      <c r="B78" s="567"/>
      <c r="C78" s="567"/>
      <c r="D78" s="567"/>
      <c r="E78" s="567"/>
      <c r="F78" s="362"/>
      <c r="G78" s="573"/>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4"/>
      <c r="AN78" s="574"/>
      <c r="AO78" s="574"/>
      <c r="AP78" s="574"/>
      <c r="AQ78" s="574"/>
      <c r="AR78" s="574"/>
      <c r="AS78" s="574"/>
      <c r="AT78" s="574"/>
      <c r="AU78" s="574"/>
      <c r="AV78" s="574"/>
      <c r="AW78" s="574"/>
      <c r="AX78" s="575"/>
      <c r="AY78">
        <f t="shared" si="1"/>
        <v>0</v>
      </c>
    </row>
    <row r="79" spans="1:51" ht="18.75" hidden="1" customHeight="1" x14ac:dyDescent="0.15">
      <c r="A79" s="576" t="s">
        <v>568</v>
      </c>
      <c r="B79" s="359" t="s">
        <v>569</v>
      </c>
      <c r="C79" s="507"/>
      <c r="D79" s="507"/>
      <c r="E79" s="507"/>
      <c r="F79" s="360"/>
      <c r="G79" s="578" t="s">
        <v>570</v>
      </c>
      <c r="H79" s="578"/>
      <c r="I79" s="578"/>
      <c r="J79" s="578"/>
      <c r="K79" s="578"/>
      <c r="L79" s="578"/>
      <c r="M79" s="578"/>
      <c r="N79" s="578"/>
      <c r="O79" s="578"/>
      <c r="P79" s="578"/>
      <c r="Q79" s="578"/>
      <c r="R79" s="578"/>
      <c r="S79" s="578"/>
      <c r="T79" s="578"/>
      <c r="U79" s="578"/>
      <c r="V79" s="578"/>
      <c r="W79" s="578"/>
      <c r="X79" s="578"/>
      <c r="Y79" s="578"/>
      <c r="Z79" s="578"/>
      <c r="AA79" s="579"/>
      <c r="AB79" s="580" t="s">
        <v>586</v>
      </c>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81"/>
      <c r="AY79">
        <f>COUNTA($G$81)</f>
        <v>0</v>
      </c>
    </row>
    <row r="80" spans="1:51" ht="22.5" hidden="1" customHeight="1" x14ac:dyDescent="0.15">
      <c r="A80" s="576"/>
      <c r="B80" s="359"/>
      <c r="C80" s="507"/>
      <c r="D80" s="507"/>
      <c r="E80" s="507"/>
      <c r="F80" s="360"/>
      <c r="G80" s="418"/>
      <c r="H80" s="418"/>
      <c r="I80" s="418"/>
      <c r="J80" s="418"/>
      <c r="K80" s="418"/>
      <c r="L80" s="418"/>
      <c r="M80" s="418"/>
      <c r="N80" s="418"/>
      <c r="O80" s="418"/>
      <c r="P80" s="418"/>
      <c r="Q80" s="418"/>
      <c r="R80" s="418"/>
      <c r="S80" s="418"/>
      <c r="T80" s="418"/>
      <c r="U80" s="418"/>
      <c r="V80" s="418"/>
      <c r="W80" s="418"/>
      <c r="X80" s="418"/>
      <c r="Y80" s="418"/>
      <c r="Z80" s="418"/>
      <c r="AA80" s="419"/>
      <c r="AB80" s="417"/>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566"/>
      <c r="AY80">
        <f t="shared" ref="AY80:AY88" si="2">$AY$79</f>
        <v>0</v>
      </c>
    </row>
    <row r="81" spans="1:60" ht="22.5" hidden="1" customHeight="1" x14ac:dyDescent="0.15">
      <c r="A81" s="576"/>
      <c r="B81" s="359"/>
      <c r="C81" s="507"/>
      <c r="D81" s="507"/>
      <c r="E81" s="507"/>
      <c r="F81" s="360"/>
      <c r="G81" s="582"/>
      <c r="H81" s="582"/>
      <c r="I81" s="582"/>
      <c r="J81" s="582"/>
      <c r="K81" s="582"/>
      <c r="L81" s="582"/>
      <c r="M81" s="582"/>
      <c r="N81" s="582"/>
      <c r="O81" s="582"/>
      <c r="P81" s="582"/>
      <c r="Q81" s="582"/>
      <c r="R81" s="582"/>
      <c r="S81" s="582"/>
      <c r="T81" s="582"/>
      <c r="U81" s="582"/>
      <c r="V81" s="582"/>
      <c r="W81" s="582"/>
      <c r="X81" s="582"/>
      <c r="Y81" s="582"/>
      <c r="Z81" s="582"/>
      <c r="AA81" s="583"/>
      <c r="AB81" s="588"/>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9"/>
      <c r="AY81">
        <f t="shared" si="2"/>
        <v>0</v>
      </c>
    </row>
    <row r="82" spans="1:60" ht="22.5" hidden="1" customHeight="1" x14ac:dyDescent="0.15">
      <c r="A82" s="576"/>
      <c r="B82" s="359"/>
      <c r="C82" s="507"/>
      <c r="D82" s="507"/>
      <c r="E82" s="507"/>
      <c r="F82" s="360"/>
      <c r="G82" s="584"/>
      <c r="H82" s="584"/>
      <c r="I82" s="584"/>
      <c r="J82" s="584"/>
      <c r="K82" s="584"/>
      <c r="L82" s="584"/>
      <c r="M82" s="584"/>
      <c r="N82" s="584"/>
      <c r="O82" s="584"/>
      <c r="P82" s="584"/>
      <c r="Q82" s="584"/>
      <c r="R82" s="584"/>
      <c r="S82" s="584"/>
      <c r="T82" s="584"/>
      <c r="U82" s="584"/>
      <c r="V82" s="584"/>
      <c r="W82" s="584"/>
      <c r="X82" s="584"/>
      <c r="Y82" s="584"/>
      <c r="Z82" s="584"/>
      <c r="AA82" s="585"/>
      <c r="AB82" s="590"/>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91"/>
      <c r="AY82">
        <f t="shared" si="2"/>
        <v>0</v>
      </c>
    </row>
    <row r="83" spans="1:60" ht="19.5" hidden="1" customHeight="1" x14ac:dyDescent="0.15">
      <c r="A83" s="576"/>
      <c r="B83" s="361"/>
      <c r="C83" s="567"/>
      <c r="D83" s="567"/>
      <c r="E83" s="567"/>
      <c r="F83" s="362"/>
      <c r="G83" s="586"/>
      <c r="H83" s="586"/>
      <c r="I83" s="586"/>
      <c r="J83" s="586"/>
      <c r="K83" s="586"/>
      <c r="L83" s="586"/>
      <c r="M83" s="586"/>
      <c r="N83" s="586"/>
      <c r="O83" s="586"/>
      <c r="P83" s="586"/>
      <c r="Q83" s="586"/>
      <c r="R83" s="586"/>
      <c r="S83" s="586"/>
      <c r="T83" s="586"/>
      <c r="U83" s="586"/>
      <c r="V83" s="586"/>
      <c r="W83" s="586"/>
      <c r="X83" s="586"/>
      <c r="Y83" s="586"/>
      <c r="Z83" s="586"/>
      <c r="AA83" s="587"/>
      <c r="AB83" s="592"/>
      <c r="AC83" s="586"/>
      <c r="AD83" s="586"/>
      <c r="AE83" s="584"/>
      <c r="AF83" s="584"/>
      <c r="AG83" s="584"/>
      <c r="AH83" s="584"/>
      <c r="AI83" s="584"/>
      <c r="AJ83" s="584"/>
      <c r="AK83" s="584"/>
      <c r="AL83" s="584"/>
      <c r="AM83" s="584"/>
      <c r="AN83" s="584"/>
      <c r="AO83" s="584"/>
      <c r="AP83" s="584"/>
      <c r="AQ83" s="584"/>
      <c r="AR83" s="584"/>
      <c r="AS83" s="584"/>
      <c r="AT83" s="584"/>
      <c r="AU83" s="586"/>
      <c r="AV83" s="586"/>
      <c r="AW83" s="586"/>
      <c r="AX83" s="593"/>
      <c r="AY83">
        <f t="shared" si="2"/>
        <v>0</v>
      </c>
    </row>
    <row r="84" spans="1:60" ht="18.75" hidden="1" customHeight="1" x14ac:dyDescent="0.15">
      <c r="A84" s="576"/>
      <c r="B84" s="357" t="s">
        <v>134</v>
      </c>
      <c r="C84" s="506"/>
      <c r="D84" s="506"/>
      <c r="E84" s="506"/>
      <c r="F84" s="358"/>
      <c r="G84" s="511" t="s">
        <v>52</v>
      </c>
      <c r="H84" s="415"/>
      <c r="I84" s="415"/>
      <c r="J84" s="415"/>
      <c r="K84" s="415"/>
      <c r="L84" s="415"/>
      <c r="M84" s="415"/>
      <c r="N84" s="415"/>
      <c r="O84" s="416"/>
      <c r="P84" s="414" t="s">
        <v>54</v>
      </c>
      <c r="Q84" s="415"/>
      <c r="R84" s="415"/>
      <c r="S84" s="415"/>
      <c r="T84" s="415"/>
      <c r="U84" s="415"/>
      <c r="V84" s="415"/>
      <c r="W84" s="415"/>
      <c r="X84" s="416"/>
      <c r="Y84" s="513"/>
      <c r="Z84" s="514"/>
      <c r="AA84" s="515"/>
      <c r="AB84" s="516" t="s">
        <v>11</v>
      </c>
      <c r="AC84" s="517"/>
      <c r="AD84" s="518"/>
      <c r="AE84" s="124" t="s">
        <v>411</v>
      </c>
      <c r="AF84" s="124"/>
      <c r="AG84" s="124"/>
      <c r="AH84" s="124"/>
      <c r="AI84" s="124" t="s">
        <v>563</v>
      </c>
      <c r="AJ84" s="124"/>
      <c r="AK84" s="124"/>
      <c r="AL84" s="124"/>
      <c r="AM84" s="124" t="s">
        <v>379</v>
      </c>
      <c r="AN84" s="124"/>
      <c r="AO84" s="124"/>
      <c r="AP84" s="124"/>
      <c r="AQ84" s="406" t="s">
        <v>170</v>
      </c>
      <c r="AR84" s="402"/>
      <c r="AS84" s="402"/>
      <c r="AT84" s="403"/>
      <c r="AU84" s="563" t="s">
        <v>124</v>
      </c>
      <c r="AV84" s="563"/>
      <c r="AW84" s="563"/>
      <c r="AX84" s="564"/>
      <c r="AY84">
        <f t="shared" si="2"/>
        <v>0</v>
      </c>
      <c r="AZ84" s="10"/>
      <c r="BA84" s="10"/>
      <c r="BB84" s="10"/>
      <c r="BC84" s="10"/>
    </row>
    <row r="85" spans="1:60" ht="18.75" hidden="1" customHeight="1" x14ac:dyDescent="0.15">
      <c r="A85" s="576"/>
      <c r="B85" s="359"/>
      <c r="C85" s="507"/>
      <c r="D85" s="507"/>
      <c r="E85" s="507"/>
      <c r="F85" s="360"/>
      <c r="G85" s="512"/>
      <c r="H85" s="418"/>
      <c r="I85" s="418"/>
      <c r="J85" s="418"/>
      <c r="K85" s="418"/>
      <c r="L85" s="418"/>
      <c r="M85" s="418"/>
      <c r="N85" s="418"/>
      <c r="O85" s="419"/>
      <c r="P85" s="417"/>
      <c r="Q85" s="418"/>
      <c r="R85" s="418"/>
      <c r="S85" s="418"/>
      <c r="T85" s="418"/>
      <c r="U85" s="418"/>
      <c r="V85" s="418"/>
      <c r="W85" s="418"/>
      <c r="X85" s="419"/>
      <c r="Y85" s="513"/>
      <c r="Z85" s="514"/>
      <c r="AA85" s="515"/>
      <c r="AB85" s="519"/>
      <c r="AC85" s="520"/>
      <c r="AD85" s="521"/>
      <c r="AE85" s="124"/>
      <c r="AF85" s="124"/>
      <c r="AG85" s="124"/>
      <c r="AH85" s="124"/>
      <c r="AI85" s="124"/>
      <c r="AJ85" s="124"/>
      <c r="AK85" s="124"/>
      <c r="AL85" s="124"/>
      <c r="AM85" s="124"/>
      <c r="AN85" s="124"/>
      <c r="AO85" s="124"/>
      <c r="AP85" s="124"/>
      <c r="AQ85" s="565"/>
      <c r="AR85" s="503"/>
      <c r="AS85" s="404" t="s">
        <v>171</v>
      </c>
      <c r="AT85" s="405"/>
      <c r="AU85" s="503"/>
      <c r="AV85" s="503"/>
      <c r="AW85" s="418" t="s">
        <v>162</v>
      </c>
      <c r="AX85" s="566"/>
      <c r="AY85">
        <f t="shared" si="2"/>
        <v>0</v>
      </c>
      <c r="AZ85" s="10"/>
      <c r="BA85" s="10"/>
      <c r="BB85" s="10"/>
      <c r="BC85" s="10"/>
      <c r="BD85" s="10"/>
      <c r="BE85" s="10"/>
      <c r="BF85" s="10"/>
      <c r="BG85" s="10"/>
      <c r="BH85" s="10"/>
    </row>
    <row r="86" spans="1:60" ht="23.25" hidden="1" customHeight="1" x14ac:dyDescent="0.15">
      <c r="A86" s="576"/>
      <c r="B86" s="359"/>
      <c r="C86" s="507"/>
      <c r="D86" s="507"/>
      <c r="E86" s="507"/>
      <c r="F86" s="360"/>
      <c r="G86" s="381"/>
      <c r="H86" s="240"/>
      <c r="I86" s="240"/>
      <c r="J86" s="240"/>
      <c r="K86" s="240"/>
      <c r="L86" s="240"/>
      <c r="M86" s="240"/>
      <c r="N86" s="240"/>
      <c r="O86" s="382"/>
      <c r="P86" s="240"/>
      <c r="Q86" s="550"/>
      <c r="R86" s="550"/>
      <c r="S86" s="550"/>
      <c r="T86" s="550"/>
      <c r="U86" s="550"/>
      <c r="V86" s="550"/>
      <c r="W86" s="550"/>
      <c r="X86" s="551"/>
      <c r="Y86" s="556" t="s">
        <v>53</v>
      </c>
      <c r="Z86" s="557"/>
      <c r="AA86" s="558"/>
      <c r="AB86" s="559"/>
      <c r="AC86" s="559"/>
      <c r="AD86" s="559"/>
      <c r="AE86" s="451"/>
      <c r="AF86" s="439"/>
      <c r="AG86" s="439"/>
      <c r="AH86" s="439"/>
      <c r="AI86" s="451"/>
      <c r="AJ86" s="439"/>
      <c r="AK86" s="439"/>
      <c r="AL86" s="439"/>
      <c r="AM86" s="451"/>
      <c r="AN86" s="439"/>
      <c r="AO86" s="439"/>
      <c r="AP86" s="439"/>
      <c r="AQ86" s="444"/>
      <c r="AR86" s="445"/>
      <c r="AS86" s="445"/>
      <c r="AT86" s="446"/>
      <c r="AU86" s="439"/>
      <c r="AV86" s="439"/>
      <c r="AW86" s="439"/>
      <c r="AX86" s="440"/>
      <c r="AY86">
        <f t="shared" si="2"/>
        <v>0</v>
      </c>
    </row>
    <row r="87" spans="1:60" ht="23.25" hidden="1" customHeight="1" x14ac:dyDescent="0.15">
      <c r="A87" s="576"/>
      <c r="B87" s="359"/>
      <c r="C87" s="507"/>
      <c r="D87" s="507"/>
      <c r="E87" s="507"/>
      <c r="F87" s="360"/>
      <c r="G87" s="546"/>
      <c r="H87" s="243"/>
      <c r="I87" s="243"/>
      <c r="J87" s="243"/>
      <c r="K87" s="243"/>
      <c r="L87" s="243"/>
      <c r="M87" s="243"/>
      <c r="N87" s="243"/>
      <c r="O87" s="423"/>
      <c r="P87" s="552"/>
      <c r="Q87" s="552"/>
      <c r="R87" s="552"/>
      <c r="S87" s="552"/>
      <c r="T87" s="552"/>
      <c r="U87" s="552"/>
      <c r="V87" s="552"/>
      <c r="W87" s="552"/>
      <c r="X87" s="553"/>
      <c r="Y87" s="544" t="s">
        <v>47</v>
      </c>
      <c r="Z87" s="218"/>
      <c r="AA87" s="219"/>
      <c r="AB87" s="545"/>
      <c r="AC87" s="545"/>
      <c r="AD87" s="545"/>
      <c r="AE87" s="451"/>
      <c r="AF87" s="439"/>
      <c r="AG87" s="439"/>
      <c r="AH87" s="439"/>
      <c r="AI87" s="451"/>
      <c r="AJ87" s="439"/>
      <c r="AK87" s="439"/>
      <c r="AL87" s="439"/>
      <c r="AM87" s="451"/>
      <c r="AN87" s="439"/>
      <c r="AO87" s="439"/>
      <c r="AP87" s="439"/>
      <c r="AQ87" s="444"/>
      <c r="AR87" s="445"/>
      <c r="AS87" s="445"/>
      <c r="AT87" s="446"/>
      <c r="AU87" s="439"/>
      <c r="AV87" s="439"/>
      <c r="AW87" s="439"/>
      <c r="AX87" s="440"/>
      <c r="AY87">
        <f t="shared" si="2"/>
        <v>0</v>
      </c>
      <c r="AZ87" s="10"/>
      <c r="BA87" s="10"/>
      <c r="BB87" s="10"/>
      <c r="BC87" s="10"/>
    </row>
    <row r="88" spans="1:60" ht="23.25" hidden="1" customHeight="1" x14ac:dyDescent="0.15">
      <c r="A88" s="576"/>
      <c r="B88" s="359"/>
      <c r="C88" s="507"/>
      <c r="D88" s="507"/>
      <c r="E88" s="507"/>
      <c r="F88" s="360"/>
      <c r="G88" s="383"/>
      <c r="H88" s="225"/>
      <c r="I88" s="225"/>
      <c r="J88" s="225"/>
      <c r="K88" s="225"/>
      <c r="L88" s="225"/>
      <c r="M88" s="225"/>
      <c r="N88" s="225"/>
      <c r="O88" s="384"/>
      <c r="P88" s="560"/>
      <c r="Q88" s="560"/>
      <c r="R88" s="560"/>
      <c r="S88" s="560"/>
      <c r="T88" s="560"/>
      <c r="U88" s="560"/>
      <c r="V88" s="560"/>
      <c r="W88" s="560"/>
      <c r="X88" s="561"/>
      <c r="Y88" s="544" t="s">
        <v>13</v>
      </c>
      <c r="Z88" s="218"/>
      <c r="AA88" s="219"/>
      <c r="AB88" s="562" t="s">
        <v>14</v>
      </c>
      <c r="AC88" s="562"/>
      <c r="AD88" s="562"/>
      <c r="AE88" s="476"/>
      <c r="AF88" s="477"/>
      <c r="AG88" s="477"/>
      <c r="AH88" s="477"/>
      <c r="AI88" s="476"/>
      <c r="AJ88" s="477"/>
      <c r="AK88" s="477"/>
      <c r="AL88" s="477"/>
      <c r="AM88" s="476"/>
      <c r="AN88" s="477"/>
      <c r="AO88" s="477"/>
      <c r="AP88" s="477"/>
      <c r="AQ88" s="444"/>
      <c r="AR88" s="445"/>
      <c r="AS88" s="445"/>
      <c r="AT88" s="446"/>
      <c r="AU88" s="439"/>
      <c r="AV88" s="439"/>
      <c r="AW88" s="439"/>
      <c r="AX88" s="440"/>
      <c r="AY88">
        <f t="shared" si="2"/>
        <v>0</v>
      </c>
      <c r="AZ88" s="10"/>
      <c r="BA88" s="10"/>
      <c r="BB88" s="10"/>
      <c r="BC88" s="10"/>
      <c r="BD88" s="10"/>
      <c r="BE88" s="10"/>
      <c r="BF88" s="10"/>
      <c r="BG88" s="10"/>
      <c r="BH88" s="10"/>
    </row>
    <row r="89" spans="1:60" ht="18.75" hidden="1" customHeight="1" x14ac:dyDescent="0.15">
      <c r="A89" s="576"/>
      <c r="B89" s="357" t="s">
        <v>134</v>
      </c>
      <c r="C89" s="506"/>
      <c r="D89" s="506"/>
      <c r="E89" s="506"/>
      <c r="F89" s="358"/>
      <c r="G89" s="511" t="s">
        <v>52</v>
      </c>
      <c r="H89" s="415"/>
      <c r="I89" s="415"/>
      <c r="J89" s="415"/>
      <c r="K89" s="415"/>
      <c r="L89" s="415"/>
      <c r="M89" s="415"/>
      <c r="N89" s="415"/>
      <c r="O89" s="416"/>
      <c r="P89" s="414" t="s">
        <v>54</v>
      </c>
      <c r="Q89" s="415"/>
      <c r="R89" s="415"/>
      <c r="S89" s="415"/>
      <c r="T89" s="415"/>
      <c r="U89" s="415"/>
      <c r="V89" s="415"/>
      <c r="W89" s="415"/>
      <c r="X89" s="416"/>
      <c r="Y89" s="513"/>
      <c r="Z89" s="514"/>
      <c r="AA89" s="515"/>
      <c r="AB89" s="516" t="s">
        <v>11</v>
      </c>
      <c r="AC89" s="517"/>
      <c r="AD89" s="518"/>
      <c r="AE89" s="124" t="s">
        <v>411</v>
      </c>
      <c r="AF89" s="124"/>
      <c r="AG89" s="124"/>
      <c r="AH89" s="124"/>
      <c r="AI89" s="124" t="s">
        <v>563</v>
      </c>
      <c r="AJ89" s="124"/>
      <c r="AK89" s="124"/>
      <c r="AL89" s="124"/>
      <c r="AM89" s="124" t="s">
        <v>379</v>
      </c>
      <c r="AN89" s="124"/>
      <c r="AO89" s="124"/>
      <c r="AP89" s="124"/>
      <c r="AQ89" s="406" t="s">
        <v>170</v>
      </c>
      <c r="AR89" s="402"/>
      <c r="AS89" s="402"/>
      <c r="AT89" s="403"/>
      <c r="AU89" s="563" t="s">
        <v>124</v>
      </c>
      <c r="AV89" s="563"/>
      <c r="AW89" s="563"/>
      <c r="AX89" s="564"/>
      <c r="AY89">
        <f>$G$91</f>
        <v>0</v>
      </c>
      <c r="AZ89" s="10"/>
      <c r="BA89" s="10"/>
      <c r="BB89" s="10"/>
      <c r="BC89" s="10"/>
    </row>
    <row r="90" spans="1:60" ht="18.75" hidden="1" customHeight="1" x14ac:dyDescent="0.15">
      <c r="A90" s="576"/>
      <c r="B90" s="359"/>
      <c r="C90" s="507"/>
      <c r="D90" s="507"/>
      <c r="E90" s="507"/>
      <c r="F90" s="360"/>
      <c r="G90" s="512"/>
      <c r="H90" s="418"/>
      <c r="I90" s="418"/>
      <c r="J90" s="418"/>
      <c r="K90" s="418"/>
      <c r="L90" s="418"/>
      <c r="M90" s="418"/>
      <c r="N90" s="418"/>
      <c r="O90" s="419"/>
      <c r="P90" s="417"/>
      <c r="Q90" s="418"/>
      <c r="R90" s="418"/>
      <c r="S90" s="418"/>
      <c r="T90" s="418"/>
      <c r="U90" s="418"/>
      <c r="V90" s="418"/>
      <c r="W90" s="418"/>
      <c r="X90" s="419"/>
      <c r="Y90" s="513"/>
      <c r="Z90" s="514"/>
      <c r="AA90" s="515"/>
      <c r="AB90" s="519"/>
      <c r="AC90" s="520"/>
      <c r="AD90" s="521"/>
      <c r="AE90" s="124"/>
      <c r="AF90" s="124"/>
      <c r="AG90" s="124"/>
      <c r="AH90" s="124"/>
      <c r="AI90" s="124"/>
      <c r="AJ90" s="124"/>
      <c r="AK90" s="124"/>
      <c r="AL90" s="124"/>
      <c r="AM90" s="124"/>
      <c r="AN90" s="124"/>
      <c r="AO90" s="124"/>
      <c r="AP90" s="124"/>
      <c r="AQ90" s="565"/>
      <c r="AR90" s="503"/>
      <c r="AS90" s="404" t="s">
        <v>171</v>
      </c>
      <c r="AT90" s="405"/>
      <c r="AU90" s="503"/>
      <c r="AV90" s="503"/>
      <c r="AW90" s="418" t="s">
        <v>162</v>
      </c>
      <c r="AX90" s="566"/>
      <c r="AY90">
        <f>$AY$89</f>
        <v>0</v>
      </c>
      <c r="AZ90" s="10"/>
      <c r="BA90" s="10"/>
      <c r="BB90" s="10"/>
      <c r="BC90" s="10"/>
      <c r="BD90" s="10"/>
      <c r="BE90" s="10"/>
      <c r="BF90" s="10"/>
      <c r="BG90" s="10"/>
      <c r="BH90" s="10"/>
    </row>
    <row r="91" spans="1:60" ht="23.25" hidden="1" customHeight="1" x14ac:dyDescent="0.15">
      <c r="A91" s="576"/>
      <c r="B91" s="359"/>
      <c r="C91" s="507"/>
      <c r="D91" s="507"/>
      <c r="E91" s="507"/>
      <c r="F91" s="360"/>
      <c r="G91" s="381"/>
      <c r="H91" s="240"/>
      <c r="I91" s="240"/>
      <c r="J91" s="240"/>
      <c r="K91" s="240"/>
      <c r="L91" s="240"/>
      <c r="M91" s="240"/>
      <c r="N91" s="240"/>
      <c r="O91" s="382"/>
      <c r="P91" s="240"/>
      <c r="Q91" s="550"/>
      <c r="R91" s="550"/>
      <c r="S91" s="550"/>
      <c r="T91" s="550"/>
      <c r="U91" s="550"/>
      <c r="V91" s="550"/>
      <c r="W91" s="550"/>
      <c r="X91" s="551"/>
      <c r="Y91" s="556" t="s">
        <v>53</v>
      </c>
      <c r="Z91" s="557"/>
      <c r="AA91" s="558"/>
      <c r="AB91" s="559"/>
      <c r="AC91" s="559"/>
      <c r="AD91" s="559"/>
      <c r="AE91" s="451"/>
      <c r="AF91" s="439"/>
      <c r="AG91" s="439"/>
      <c r="AH91" s="439"/>
      <c r="AI91" s="451"/>
      <c r="AJ91" s="439"/>
      <c r="AK91" s="439"/>
      <c r="AL91" s="439"/>
      <c r="AM91" s="451"/>
      <c r="AN91" s="439"/>
      <c r="AO91" s="439"/>
      <c r="AP91" s="439"/>
      <c r="AQ91" s="444"/>
      <c r="AR91" s="445"/>
      <c r="AS91" s="445"/>
      <c r="AT91" s="446"/>
      <c r="AU91" s="439"/>
      <c r="AV91" s="439"/>
      <c r="AW91" s="439"/>
      <c r="AX91" s="440"/>
      <c r="AY91">
        <f>$AY$89</f>
        <v>0</v>
      </c>
    </row>
    <row r="92" spans="1:60" ht="23.25" hidden="1" customHeight="1" x14ac:dyDescent="0.15">
      <c r="A92" s="576"/>
      <c r="B92" s="359"/>
      <c r="C92" s="507"/>
      <c r="D92" s="507"/>
      <c r="E92" s="507"/>
      <c r="F92" s="360"/>
      <c r="G92" s="546"/>
      <c r="H92" s="243"/>
      <c r="I92" s="243"/>
      <c r="J92" s="243"/>
      <c r="K92" s="243"/>
      <c r="L92" s="243"/>
      <c r="M92" s="243"/>
      <c r="N92" s="243"/>
      <c r="O92" s="423"/>
      <c r="P92" s="552"/>
      <c r="Q92" s="552"/>
      <c r="R92" s="552"/>
      <c r="S92" s="552"/>
      <c r="T92" s="552"/>
      <c r="U92" s="552"/>
      <c r="V92" s="552"/>
      <c r="W92" s="552"/>
      <c r="X92" s="553"/>
      <c r="Y92" s="544" t="s">
        <v>47</v>
      </c>
      <c r="Z92" s="218"/>
      <c r="AA92" s="219"/>
      <c r="AB92" s="545"/>
      <c r="AC92" s="545"/>
      <c r="AD92" s="545"/>
      <c r="AE92" s="451"/>
      <c r="AF92" s="439"/>
      <c r="AG92" s="439"/>
      <c r="AH92" s="439"/>
      <c r="AI92" s="451"/>
      <c r="AJ92" s="439"/>
      <c r="AK92" s="439"/>
      <c r="AL92" s="439"/>
      <c r="AM92" s="451"/>
      <c r="AN92" s="439"/>
      <c r="AO92" s="439"/>
      <c r="AP92" s="439"/>
      <c r="AQ92" s="444"/>
      <c r="AR92" s="445"/>
      <c r="AS92" s="445"/>
      <c r="AT92" s="446"/>
      <c r="AU92" s="439"/>
      <c r="AV92" s="439"/>
      <c r="AW92" s="439"/>
      <c r="AX92" s="440"/>
      <c r="AY92">
        <f>$AY$89</f>
        <v>0</v>
      </c>
      <c r="AZ92" s="10"/>
      <c r="BA92" s="10"/>
      <c r="BB92" s="10"/>
      <c r="BC92" s="10"/>
    </row>
    <row r="93" spans="1:60" ht="23.25" hidden="1" customHeight="1" x14ac:dyDescent="0.15">
      <c r="A93" s="576"/>
      <c r="B93" s="361"/>
      <c r="C93" s="567"/>
      <c r="D93" s="567"/>
      <c r="E93" s="567"/>
      <c r="F93" s="362"/>
      <c r="G93" s="383"/>
      <c r="H93" s="225"/>
      <c r="I93" s="225"/>
      <c r="J93" s="225"/>
      <c r="K93" s="225"/>
      <c r="L93" s="225"/>
      <c r="M93" s="225"/>
      <c r="N93" s="225"/>
      <c r="O93" s="384"/>
      <c r="P93" s="560"/>
      <c r="Q93" s="560"/>
      <c r="R93" s="560"/>
      <c r="S93" s="560"/>
      <c r="T93" s="560"/>
      <c r="U93" s="560"/>
      <c r="V93" s="560"/>
      <c r="W93" s="560"/>
      <c r="X93" s="561"/>
      <c r="Y93" s="544" t="s">
        <v>13</v>
      </c>
      <c r="Z93" s="218"/>
      <c r="AA93" s="219"/>
      <c r="AB93" s="562" t="s">
        <v>14</v>
      </c>
      <c r="AC93" s="562"/>
      <c r="AD93" s="562"/>
      <c r="AE93" s="476"/>
      <c r="AF93" s="477"/>
      <c r="AG93" s="477"/>
      <c r="AH93" s="477"/>
      <c r="AI93" s="476"/>
      <c r="AJ93" s="477"/>
      <c r="AK93" s="477"/>
      <c r="AL93" s="477"/>
      <c r="AM93" s="476"/>
      <c r="AN93" s="477"/>
      <c r="AO93" s="477"/>
      <c r="AP93" s="477"/>
      <c r="AQ93" s="444"/>
      <c r="AR93" s="445"/>
      <c r="AS93" s="445"/>
      <c r="AT93" s="446"/>
      <c r="AU93" s="439"/>
      <c r="AV93" s="439"/>
      <c r="AW93" s="439"/>
      <c r="AX93" s="440"/>
      <c r="AY93">
        <f>$AY$89</f>
        <v>0</v>
      </c>
      <c r="AZ93" s="10"/>
      <c r="BA93" s="10"/>
      <c r="BB93" s="10"/>
      <c r="BC93" s="10"/>
      <c r="BD93" s="10"/>
      <c r="BE93" s="10"/>
      <c r="BF93" s="10"/>
      <c r="BG93" s="10"/>
      <c r="BH93" s="10"/>
    </row>
    <row r="94" spans="1:60" ht="18.75" hidden="1" customHeight="1" x14ac:dyDescent="0.15">
      <c r="A94" s="576"/>
      <c r="B94" s="359" t="s">
        <v>134</v>
      </c>
      <c r="C94" s="507"/>
      <c r="D94" s="507"/>
      <c r="E94" s="507"/>
      <c r="F94" s="360"/>
      <c r="G94" s="511" t="s">
        <v>52</v>
      </c>
      <c r="H94" s="415"/>
      <c r="I94" s="415"/>
      <c r="J94" s="415"/>
      <c r="K94" s="415"/>
      <c r="L94" s="415"/>
      <c r="M94" s="415"/>
      <c r="N94" s="415"/>
      <c r="O94" s="416"/>
      <c r="P94" s="414" t="s">
        <v>54</v>
      </c>
      <c r="Q94" s="415"/>
      <c r="R94" s="415"/>
      <c r="S94" s="415"/>
      <c r="T94" s="415"/>
      <c r="U94" s="415"/>
      <c r="V94" s="415"/>
      <c r="W94" s="415"/>
      <c r="X94" s="416"/>
      <c r="Y94" s="513"/>
      <c r="Z94" s="514"/>
      <c r="AA94" s="515"/>
      <c r="AB94" s="516" t="s">
        <v>11</v>
      </c>
      <c r="AC94" s="517"/>
      <c r="AD94" s="518"/>
      <c r="AE94" s="124" t="s">
        <v>411</v>
      </c>
      <c r="AF94" s="124"/>
      <c r="AG94" s="124"/>
      <c r="AH94" s="124"/>
      <c r="AI94" s="124" t="s">
        <v>563</v>
      </c>
      <c r="AJ94" s="124"/>
      <c r="AK94" s="124"/>
      <c r="AL94" s="124"/>
      <c r="AM94" s="124" t="s">
        <v>379</v>
      </c>
      <c r="AN94" s="124"/>
      <c r="AO94" s="124"/>
      <c r="AP94" s="124"/>
      <c r="AQ94" s="406" t="s">
        <v>170</v>
      </c>
      <c r="AR94" s="402"/>
      <c r="AS94" s="402"/>
      <c r="AT94" s="403"/>
      <c r="AU94" s="563" t="s">
        <v>124</v>
      </c>
      <c r="AV94" s="563"/>
      <c r="AW94" s="563"/>
      <c r="AX94" s="564"/>
      <c r="AY94">
        <f>$G$96</f>
        <v>0</v>
      </c>
      <c r="AZ94" s="10"/>
      <c r="BA94" s="10"/>
      <c r="BB94" s="10"/>
      <c r="BC94" s="10"/>
    </row>
    <row r="95" spans="1:60" ht="18.75" hidden="1" customHeight="1" x14ac:dyDescent="0.15">
      <c r="A95" s="576"/>
      <c r="B95" s="359"/>
      <c r="C95" s="507"/>
      <c r="D95" s="507"/>
      <c r="E95" s="507"/>
      <c r="F95" s="360"/>
      <c r="G95" s="512"/>
      <c r="H95" s="418"/>
      <c r="I95" s="418"/>
      <c r="J95" s="418"/>
      <c r="K95" s="418"/>
      <c r="L95" s="418"/>
      <c r="M95" s="418"/>
      <c r="N95" s="418"/>
      <c r="O95" s="419"/>
      <c r="P95" s="417"/>
      <c r="Q95" s="418"/>
      <c r="R95" s="418"/>
      <c r="S95" s="418"/>
      <c r="T95" s="418"/>
      <c r="U95" s="418"/>
      <c r="V95" s="418"/>
      <c r="W95" s="418"/>
      <c r="X95" s="419"/>
      <c r="Y95" s="513"/>
      <c r="Z95" s="514"/>
      <c r="AA95" s="515"/>
      <c r="AB95" s="519"/>
      <c r="AC95" s="520"/>
      <c r="AD95" s="521"/>
      <c r="AE95" s="124"/>
      <c r="AF95" s="124"/>
      <c r="AG95" s="124"/>
      <c r="AH95" s="124"/>
      <c r="AI95" s="124"/>
      <c r="AJ95" s="124"/>
      <c r="AK95" s="124"/>
      <c r="AL95" s="124"/>
      <c r="AM95" s="124"/>
      <c r="AN95" s="124"/>
      <c r="AO95" s="124"/>
      <c r="AP95" s="124"/>
      <c r="AQ95" s="565"/>
      <c r="AR95" s="503"/>
      <c r="AS95" s="404" t="s">
        <v>171</v>
      </c>
      <c r="AT95" s="405"/>
      <c r="AU95" s="503"/>
      <c r="AV95" s="503"/>
      <c r="AW95" s="418" t="s">
        <v>162</v>
      </c>
      <c r="AX95" s="566"/>
      <c r="AY95">
        <f>$AY$94</f>
        <v>0</v>
      </c>
      <c r="AZ95" s="10"/>
      <c r="BA95" s="10"/>
      <c r="BB95" s="10"/>
      <c r="BC95" s="10"/>
      <c r="BD95" s="10"/>
      <c r="BE95" s="10"/>
      <c r="BF95" s="10"/>
      <c r="BG95" s="10"/>
      <c r="BH95" s="10"/>
    </row>
    <row r="96" spans="1:60" ht="23.25" hidden="1" customHeight="1" x14ac:dyDescent="0.15">
      <c r="A96" s="576"/>
      <c r="B96" s="359"/>
      <c r="C96" s="507"/>
      <c r="D96" s="507"/>
      <c r="E96" s="507"/>
      <c r="F96" s="360"/>
      <c r="G96" s="381"/>
      <c r="H96" s="240"/>
      <c r="I96" s="240"/>
      <c r="J96" s="240"/>
      <c r="K96" s="240"/>
      <c r="L96" s="240"/>
      <c r="M96" s="240"/>
      <c r="N96" s="240"/>
      <c r="O96" s="382"/>
      <c r="P96" s="240"/>
      <c r="Q96" s="550"/>
      <c r="R96" s="550"/>
      <c r="S96" s="550"/>
      <c r="T96" s="550"/>
      <c r="U96" s="550"/>
      <c r="V96" s="550"/>
      <c r="W96" s="550"/>
      <c r="X96" s="551"/>
      <c r="Y96" s="556" t="s">
        <v>53</v>
      </c>
      <c r="Z96" s="557"/>
      <c r="AA96" s="558"/>
      <c r="AB96" s="559"/>
      <c r="AC96" s="559"/>
      <c r="AD96" s="559"/>
      <c r="AE96" s="451"/>
      <c r="AF96" s="439"/>
      <c r="AG96" s="439"/>
      <c r="AH96" s="439"/>
      <c r="AI96" s="451"/>
      <c r="AJ96" s="439"/>
      <c r="AK96" s="439"/>
      <c r="AL96" s="439"/>
      <c r="AM96" s="451"/>
      <c r="AN96" s="439"/>
      <c r="AO96" s="439"/>
      <c r="AP96" s="439"/>
      <c r="AQ96" s="444"/>
      <c r="AR96" s="445"/>
      <c r="AS96" s="445"/>
      <c r="AT96" s="446"/>
      <c r="AU96" s="439"/>
      <c r="AV96" s="439"/>
      <c r="AW96" s="439"/>
      <c r="AX96" s="440"/>
      <c r="AY96">
        <f>$AY$94</f>
        <v>0</v>
      </c>
    </row>
    <row r="97" spans="1:60" ht="23.25" hidden="1" customHeight="1" x14ac:dyDescent="0.15">
      <c r="A97" s="576"/>
      <c r="B97" s="359"/>
      <c r="C97" s="507"/>
      <c r="D97" s="507"/>
      <c r="E97" s="507"/>
      <c r="F97" s="360"/>
      <c r="G97" s="546"/>
      <c r="H97" s="243"/>
      <c r="I97" s="243"/>
      <c r="J97" s="243"/>
      <c r="K97" s="243"/>
      <c r="L97" s="243"/>
      <c r="M97" s="243"/>
      <c r="N97" s="243"/>
      <c r="O97" s="423"/>
      <c r="P97" s="552"/>
      <c r="Q97" s="552"/>
      <c r="R97" s="552"/>
      <c r="S97" s="552"/>
      <c r="T97" s="552"/>
      <c r="U97" s="552"/>
      <c r="V97" s="552"/>
      <c r="W97" s="552"/>
      <c r="X97" s="553"/>
      <c r="Y97" s="544" t="s">
        <v>47</v>
      </c>
      <c r="Z97" s="218"/>
      <c r="AA97" s="219"/>
      <c r="AB97" s="545"/>
      <c r="AC97" s="545"/>
      <c r="AD97" s="545"/>
      <c r="AE97" s="451"/>
      <c r="AF97" s="439"/>
      <c r="AG97" s="439"/>
      <c r="AH97" s="439"/>
      <c r="AI97" s="451"/>
      <c r="AJ97" s="439"/>
      <c r="AK97" s="439"/>
      <c r="AL97" s="439"/>
      <c r="AM97" s="451"/>
      <c r="AN97" s="439"/>
      <c r="AO97" s="439"/>
      <c r="AP97" s="439"/>
      <c r="AQ97" s="444"/>
      <c r="AR97" s="445"/>
      <c r="AS97" s="445"/>
      <c r="AT97" s="446"/>
      <c r="AU97" s="439"/>
      <c r="AV97" s="439"/>
      <c r="AW97" s="439"/>
      <c r="AX97" s="440"/>
      <c r="AY97">
        <f>$AY$94</f>
        <v>0</v>
      </c>
      <c r="AZ97" s="10"/>
      <c r="BA97" s="10"/>
      <c r="BB97" s="10"/>
      <c r="BC97" s="10"/>
    </row>
    <row r="98" spans="1:60" ht="23.25" hidden="1" customHeight="1" thickBot="1" x14ac:dyDescent="0.2">
      <c r="A98" s="577"/>
      <c r="B98" s="508"/>
      <c r="C98" s="509"/>
      <c r="D98" s="509"/>
      <c r="E98" s="509"/>
      <c r="F98" s="510"/>
      <c r="G98" s="383"/>
      <c r="H98" s="225"/>
      <c r="I98" s="225"/>
      <c r="J98" s="225"/>
      <c r="K98" s="225"/>
      <c r="L98" s="225"/>
      <c r="M98" s="225"/>
      <c r="N98" s="225"/>
      <c r="O98" s="384"/>
      <c r="P98" s="560"/>
      <c r="Q98" s="560"/>
      <c r="R98" s="560"/>
      <c r="S98" s="560"/>
      <c r="T98" s="560"/>
      <c r="U98" s="560"/>
      <c r="V98" s="560"/>
      <c r="W98" s="560"/>
      <c r="X98" s="561"/>
      <c r="Y98" s="544" t="s">
        <v>13</v>
      </c>
      <c r="Z98" s="218"/>
      <c r="AA98" s="219"/>
      <c r="AB98" s="562" t="s">
        <v>14</v>
      </c>
      <c r="AC98" s="562"/>
      <c r="AD98" s="562"/>
      <c r="AE98" s="476"/>
      <c r="AF98" s="477"/>
      <c r="AG98" s="477"/>
      <c r="AH98" s="477"/>
      <c r="AI98" s="476"/>
      <c r="AJ98" s="477"/>
      <c r="AK98" s="477"/>
      <c r="AL98" s="477"/>
      <c r="AM98" s="476"/>
      <c r="AN98" s="477"/>
      <c r="AO98" s="477"/>
      <c r="AP98" s="477"/>
      <c r="AQ98" s="444"/>
      <c r="AR98" s="445"/>
      <c r="AS98" s="445"/>
      <c r="AT98" s="446"/>
      <c r="AU98" s="439"/>
      <c r="AV98" s="439"/>
      <c r="AW98" s="439"/>
      <c r="AX98" s="440"/>
      <c r="AY98">
        <f>$AY$94</f>
        <v>0</v>
      </c>
      <c r="AZ98" s="10"/>
      <c r="BA98" s="10"/>
      <c r="BB98" s="10"/>
      <c r="BC98" s="10"/>
      <c r="BD98" s="10"/>
      <c r="BE98" s="10"/>
      <c r="BF98" s="10"/>
      <c r="BG98" s="10"/>
      <c r="BH98" s="10"/>
    </row>
    <row r="99" spans="1:60" ht="47.25" hidden="1" customHeight="1" x14ac:dyDescent="0.15">
      <c r="A99" s="686" t="s">
        <v>574</v>
      </c>
      <c r="B99" s="687"/>
      <c r="C99" s="687"/>
      <c r="D99" s="687"/>
      <c r="E99" s="687"/>
      <c r="F99" s="688"/>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COUNTA($G$99)</f>
        <v>0</v>
      </c>
    </row>
    <row r="100" spans="1:60" ht="31.5" hidden="1" customHeight="1" x14ac:dyDescent="0.15">
      <c r="A100" s="692" t="s">
        <v>575</v>
      </c>
      <c r="B100" s="507"/>
      <c r="C100" s="507"/>
      <c r="D100" s="507"/>
      <c r="E100" s="507"/>
      <c r="F100" s="360"/>
      <c r="G100" s="693" t="s">
        <v>567</v>
      </c>
      <c r="H100" s="694"/>
      <c r="I100" s="694"/>
      <c r="J100" s="694"/>
      <c r="K100" s="694"/>
      <c r="L100" s="694"/>
      <c r="M100" s="694"/>
      <c r="N100" s="694"/>
      <c r="O100" s="694"/>
      <c r="P100" s="695" t="s">
        <v>566</v>
      </c>
      <c r="Q100" s="694"/>
      <c r="R100" s="694"/>
      <c r="S100" s="694"/>
      <c r="T100" s="694"/>
      <c r="U100" s="694"/>
      <c r="V100" s="694"/>
      <c r="W100" s="694"/>
      <c r="X100" s="696"/>
      <c r="Y100" s="697"/>
      <c r="Z100" s="698"/>
      <c r="AA100" s="699"/>
      <c r="AB100" s="700" t="s">
        <v>11</v>
      </c>
      <c r="AC100" s="700"/>
      <c r="AD100" s="700"/>
      <c r="AE100" s="124" t="s">
        <v>411</v>
      </c>
      <c r="AF100" s="124"/>
      <c r="AG100" s="124"/>
      <c r="AH100" s="124"/>
      <c r="AI100" s="124" t="s">
        <v>563</v>
      </c>
      <c r="AJ100" s="124"/>
      <c r="AK100" s="124"/>
      <c r="AL100" s="124"/>
      <c r="AM100" s="124" t="s">
        <v>379</v>
      </c>
      <c r="AN100" s="124"/>
      <c r="AO100" s="124"/>
      <c r="AP100" s="124"/>
      <c r="AQ100" s="682" t="s">
        <v>410</v>
      </c>
      <c r="AR100" s="683"/>
      <c r="AS100" s="683"/>
      <c r="AT100" s="684"/>
      <c r="AU100" s="682" t="s">
        <v>584</v>
      </c>
      <c r="AV100" s="683"/>
      <c r="AW100" s="683"/>
      <c r="AX100" s="685"/>
      <c r="AY100">
        <f>COUNTA($G$101)</f>
        <v>0</v>
      </c>
    </row>
    <row r="101" spans="1:60" ht="23.25" hidden="1" customHeight="1" x14ac:dyDescent="0.15">
      <c r="A101" s="692"/>
      <c r="B101" s="507"/>
      <c r="C101" s="507"/>
      <c r="D101" s="507"/>
      <c r="E101" s="507"/>
      <c r="F101" s="360"/>
      <c r="G101" s="647"/>
      <c r="H101" s="648"/>
      <c r="I101" s="648"/>
      <c r="J101" s="648"/>
      <c r="K101" s="648"/>
      <c r="L101" s="648"/>
      <c r="M101" s="648"/>
      <c r="N101" s="648"/>
      <c r="O101" s="648"/>
      <c r="P101" s="651"/>
      <c r="Q101" s="652"/>
      <c r="R101" s="652"/>
      <c r="S101" s="652"/>
      <c r="T101" s="652"/>
      <c r="U101" s="652"/>
      <c r="V101" s="652"/>
      <c r="W101" s="652"/>
      <c r="X101" s="653"/>
      <c r="Y101" s="657" t="s">
        <v>48</v>
      </c>
      <c r="Z101" s="658"/>
      <c r="AA101" s="659"/>
      <c r="AB101" s="660"/>
      <c r="AC101" s="660"/>
      <c r="AD101" s="660"/>
      <c r="AE101" s="661"/>
      <c r="AF101" s="661"/>
      <c r="AG101" s="661"/>
      <c r="AH101" s="661"/>
      <c r="AI101" s="661"/>
      <c r="AJ101" s="661"/>
      <c r="AK101" s="661"/>
      <c r="AL101" s="661"/>
      <c r="AM101" s="661"/>
      <c r="AN101" s="661"/>
      <c r="AO101" s="661"/>
      <c r="AP101" s="661"/>
      <c r="AQ101" s="661"/>
      <c r="AR101" s="661"/>
      <c r="AS101" s="661"/>
      <c r="AT101" s="661"/>
      <c r="AU101" s="676"/>
      <c r="AV101" s="677"/>
      <c r="AW101" s="677"/>
      <c r="AX101" s="678"/>
      <c r="AY101">
        <f>$AY$100</f>
        <v>0</v>
      </c>
    </row>
    <row r="102" spans="1:60" ht="23.25" hidden="1" customHeight="1" x14ac:dyDescent="0.15">
      <c r="A102" s="569"/>
      <c r="B102" s="567"/>
      <c r="C102" s="567"/>
      <c r="D102" s="567"/>
      <c r="E102" s="567"/>
      <c r="F102" s="362"/>
      <c r="G102" s="649"/>
      <c r="H102" s="650"/>
      <c r="I102" s="650"/>
      <c r="J102" s="650"/>
      <c r="K102" s="650"/>
      <c r="L102" s="650"/>
      <c r="M102" s="650"/>
      <c r="N102" s="650"/>
      <c r="O102" s="650"/>
      <c r="P102" s="654"/>
      <c r="Q102" s="655"/>
      <c r="R102" s="655"/>
      <c r="S102" s="655"/>
      <c r="T102" s="655"/>
      <c r="U102" s="655"/>
      <c r="V102" s="655"/>
      <c r="W102" s="655"/>
      <c r="X102" s="656"/>
      <c r="Y102" s="679" t="s">
        <v>49</v>
      </c>
      <c r="Z102" s="680"/>
      <c r="AA102" s="681"/>
      <c r="AB102" s="660"/>
      <c r="AC102" s="660"/>
      <c r="AD102" s="660"/>
      <c r="AE102" s="661"/>
      <c r="AF102" s="661"/>
      <c r="AG102" s="661"/>
      <c r="AH102" s="661"/>
      <c r="AI102" s="661"/>
      <c r="AJ102" s="661"/>
      <c r="AK102" s="661"/>
      <c r="AL102" s="661"/>
      <c r="AM102" s="661"/>
      <c r="AN102" s="661"/>
      <c r="AO102" s="661"/>
      <c r="AP102" s="661"/>
      <c r="AQ102" s="661"/>
      <c r="AR102" s="661"/>
      <c r="AS102" s="661"/>
      <c r="AT102" s="661"/>
      <c r="AU102" s="676"/>
      <c r="AV102" s="677"/>
      <c r="AW102" s="677"/>
      <c r="AX102" s="678"/>
      <c r="AY102">
        <f>$AY$100</f>
        <v>0</v>
      </c>
    </row>
    <row r="103" spans="1:60" ht="23.25" hidden="1" customHeight="1" x14ac:dyDescent="0.15">
      <c r="A103" s="568" t="s">
        <v>576</v>
      </c>
      <c r="B103" s="415"/>
      <c r="C103" s="415"/>
      <c r="D103" s="415"/>
      <c r="E103" s="415"/>
      <c r="F103" s="597"/>
      <c r="G103" s="595" t="s">
        <v>577</v>
      </c>
      <c r="H103" s="595"/>
      <c r="I103" s="595"/>
      <c r="J103" s="595"/>
      <c r="K103" s="595"/>
      <c r="L103" s="595"/>
      <c r="M103" s="595"/>
      <c r="N103" s="595"/>
      <c r="O103" s="595"/>
      <c r="P103" s="595"/>
      <c r="Q103" s="595"/>
      <c r="R103" s="595"/>
      <c r="S103" s="595"/>
      <c r="T103" s="595"/>
      <c r="U103" s="595"/>
      <c r="V103" s="595"/>
      <c r="W103" s="595"/>
      <c r="X103" s="596"/>
      <c r="Y103" s="602"/>
      <c r="Z103" s="603"/>
      <c r="AA103" s="604"/>
      <c r="AB103" s="594" t="s">
        <v>11</v>
      </c>
      <c r="AC103" s="595"/>
      <c r="AD103" s="596"/>
      <c r="AE103" s="124" t="s">
        <v>411</v>
      </c>
      <c r="AF103" s="124"/>
      <c r="AG103" s="124"/>
      <c r="AH103" s="124"/>
      <c r="AI103" s="124" t="s">
        <v>563</v>
      </c>
      <c r="AJ103" s="124"/>
      <c r="AK103" s="124"/>
      <c r="AL103" s="124"/>
      <c r="AM103" s="124" t="s">
        <v>379</v>
      </c>
      <c r="AN103" s="124"/>
      <c r="AO103" s="124"/>
      <c r="AP103" s="124"/>
      <c r="AQ103" s="605" t="s">
        <v>585</v>
      </c>
      <c r="AR103" s="606"/>
      <c r="AS103" s="606"/>
      <c r="AT103" s="606"/>
      <c r="AU103" s="606"/>
      <c r="AV103" s="606"/>
      <c r="AW103" s="606"/>
      <c r="AX103" s="607"/>
      <c r="AY103">
        <f>IF(SUBSTITUTE(SUBSTITUTE($G$104,"／",""),"　","")="",0,1)</f>
        <v>0</v>
      </c>
    </row>
    <row r="104" spans="1:60" ht="23.25" hidden="1" customHeight="1" x14ac:dyDescent="0.15">
      <c r="A104" s="598"/>
      <c r="B104" s="578"/>
      <c r="C104" s="578"/>
      <c r="D104" s="578"/>
      <c r="E104" s="578"/>
      <c r="F104" s="599"/>
      <c r="G104" s="608" t="s">
        <v>578</v>
      </c>
      <c r="H104" s="609"/>
      <c r="I104" s="609"/>
      <c r="J104" s="609"/>
      <c r="K104" s="609"/>
      <c r="L104" s="609"/>
      <c r="M104" s="609"/>
      <c r="N104" s="609"/>
      <c r="O104" s="609"/>
      <c r="P104" s="609"/>
      <c r="Q104" s="609"/>
      <c r="R104" s="609"/>
      <c r="S104" s="609"/>
      <c r="T104" s="609"/>
      <c r="U104" s="609"/>
      <c r="V104" s="609"/>
      <c r="W104" s="609"/>
      <c r="X104" s="609"/>
      <c r="Y104" s="669" t="s">
        <v>576</v>
      </c>
      <c r="Z104" s="670"/>
      <c r="AA104" s="671"/>
      <c r="AB104" s="672"/>
      <c r="AC104" s="673"/>
      <c r="AD104" s="674"/>
      <c r="AE104" s="675"/>
      <c r="AF104" s="675"/>
      <c r="AG104" s="675"/>
      <c r="AH104" s="675"/>
      <c r="AI104" s="675"/>
      <c r="AJ104" s="675"/>
      <c r="AK104" s="675"/>
      <c r="AL104" s="675"/>
      <c r="AM104" s="675"/>
      <c r="AN104" s="675"/>
      <c r="AO104" s="675"/>
      <c r="AP104" s="675"/>
      <c r="AQ104" s="451"/>
      <c r="AR104" s="439"/>
      <c r="AS104" s="439"/>
      <c r="AT104" s="439"/>
      <c r="AU104" s="439"/>
      <c r="AV104" s="439"/>
      <c r="AW104" s="439"/>
      <c r="AX104" s="440"/>
      <c r="AY104">
        <f>$AY$103</f>
        <v>0</v>
      </c>
    </row>
    <row r="105" spans="1:60" ht="46.5" hidden="1" customHeight="1" x14ac:dyDescent="0.15">
      <c r="A105" s="600"/>
      <c r="B105" s="418"/>
      <c r="C105" s="418"/>
      <c r="D105" s="418"/>
      <c r="E105" s="418"/>
      <c r="F105" s="601"/>
      <c r="G105" s="610"/>
      <c r="H105" s="611"/>
      <c r="I105" s="611"/>
      <c r="J105" s="611"/>
      <c r="K105" s="611"/>
      <c r="L105" s="611"/>
      <c r="M105" s="611"/>
      <c r="N105" s="611"/>
      <c r="O105" s="611"/>
      <c r="P105" s="611"/>
      <c r="Q105" s="611"/>
      <c r="R105" s="611"/>
      <c r="S105" s="611"/>
      <c r="T105" s="611"/>
      <c r="U105" s="611"/>
      <c r="V105" s="611"/>
      <c r="W105" s="611"/>
      <c r="X105" s="611"/>
      <c r="Y105" s="643" t="s">
        <v>579</v>
      </c>
      <c r="Z105" s="662"/>
      <c r="AA105" s="663"/>
      <c r="AB105" s="664" t="s">
        <v>580</v>
      </c>
      <c r="AC105" s="665"/>
      <c r="AD105" s="666"/>
      <c r="AE105" s="667"/>
      <c r="AF105" s="667"/>
      <c r="AG105" s="667"/>
      <c r="AH105" s="667"/>
      <c r="AI105" s="667"/>
      <c r="AJ105" s="667"/>
      <c r="AK105" s="667"/>
      <c r="AL105" s="667"/>
      <c r="AM105" s="667"/>
      <c r="AN105" s="667"/>
      <c r="AO105" s="667"/>
      <c r="AP105" s="667"/>
      <c r="AQ105" s="667"/>
      <c r="AR105" s="667"/>
      <c r="AS105" s="667"/>
      <c r="AT105" s="667"/>
      <c r="AU105" s="667"/>
      <c r="AV105" s="667"/>
      <c r="AW105" s="667"/>
      <c r="AX105" s="668"/>
      <c r="AY105">
        <f>$AY$103</f>
        <v>0</v>
      </c>
    </row>
    <row r="106" spans="1:60" ht="18.75" customHeight="1" x14ac:dyDescent="0.15">
      <c r="A106" s="434" t="s">
        <v>231</v>
      </c>
      <c r="B106" s="615"/>
      <c r="C106" s="615"/>
      <c r="D106" s="615"/>
      <c r="E106" s="615"/>
      <c r="F106" s="616"/>
      <c r="G106" s="624" t="s">
        <v>135</v>
      </c>
      <c r="H106" s="578"/>
      <c r="I106" s="578"/>
      <c r="J106" s="578"/>
      <c r="K106" s="578"/>
      <c r="L106" s="578"/>
      <c r="M106" s="578"/>
      <c r="N106" s="578"/>
      <c r="O106" s="579"/>
      <c r="P106" s="580" t="s">
        <v>51</v>
      </c>
      <c r="Q106" s="578"/>
      <c r="R106" s="578"/>
      <c r="S106" s="578"/>
      <c r="T106" s="578"/>
      <c r="U106" s="578"/>
      <c r="V106" s="578"/>
      <c r="W106" s="578"/>
      <c r="X106" s="579"/>
      <c r="Y106" s="625"/>
      <c r="Z106" s="626"/>
      <c r="AA106" s="627"/>
      <c r="AB106" s="631" t="s">
        <v>11</v>
      </c>
      <c r="AC106" s="632"/>
      <c r="AD106" s="633"/>
      <c r="AE106" s="124" t="s">
        <v>411</v>
      </c>
      <c r="AF106" s="124"/>
      <c r="AG106" s="124"/>
      <c r="AH106" s="124"/>
      <c r="AI106" s="124" t="s">
        <v>563</v>
      </c>
      <c r="AJ106" s="124"/>
      <c r="AK106" s="124"/>
      <c r="AL106" s="124"/>
      <c r="AM106" s="124" t="s">
        <v>379</v>
      </c>
      <c r="AN106" s="124"/>
      <c r="AO106" s="124"/>
      <c r="AP106" s="124"/>
      <c r="AQ106" s="612" t="s">
        <v>170</v>
      </c>
      <c r="AR106" s="613"/>
      <c r="AS106" s="613"/>
      <c r="AT106" s="614"/>
      <c r="AU106" s="578" t="s">
        <v>124</v>
      </c>
      <c r="AV106" s="578"/>
      <c r="AW106" s="578"/>
      <c r="AX106" s="581"/>
      <c r="AY106">
        <f>COUNTA($G$108)</f>
        <v>1</v>
      </c>
    </row>
    <row r="107" spans="1:60" ht="18.75" customHeight="1" x14ac:dyDescent="0.15">
      <c r="A107" s="617"/>
      <c r="B107" s="618"/>
      <c r="C107" s="618"/>
      <c r="D107" s="618"/>
      <c r="E107" s="618"/>
      <c r="F107" s="619"/>
      <c r="G107" s="512"/>
      <c r="H107" s="418"/>
      <c r="I107" s="418"/>
      <c r="J107" s="418"/>
      <c r="K107" s="418"/>
      <c r="L107" s="418"/>
      <c r="M107" s="418"/>
      <c r="N107" s="418"/>
      <c r="O107" s="419"/>
      <c r="P107" s="417"/>
      <c r="Q107" s="418"/>
      <c r="R107" s="418"/>
      <c r="S107" s="418"/>
      <c r="T107" s="418"/>
      <c r="U107" s="418"/>
      <c r="V107" s="418"/>
      <c r="W107" s="418"/>
      <c r="X107" s="419"/>
      <c r="Y107" s="628"/>
      <c r="Z107" s="629"/>
      <c r="AA107" s="630"/>
      <c r="AB107" s="519"/>
      <c r="AC107" s="520"/>
      <c r="AD107" s="521"/>
      <c r="AE107" s="124"/>
      <c r="AF107" s="124"/>
      <c r="AG107" s="124"/>
      <c r="AH107" s="124"/>
      <c r="AI107" s="124"/>
      <c r="AJ107" s="124"/>
      <c r="AK107" s="124"/>
      <c r="AL107" s="124"/>
      <c r="AM107" s="124"/>
      <c r="AN107" s="124"/>
      <c r="AO107" s="124"/>
      <c r="AP107" s="124"/>
      <c r="AQ107" s="457" t="s">
        <v>606</v>
      </c>
      <c r="AR107" s="458"/>
      <c r="AS107" s="404" t="s">
        <v>171</v>
      </c>
      <c r="AT107" s="405"/>
      <c r="AU107" s="503">
        <v>7</v>
      </c>
      <c r="AV107" s="503"/>
      <c r="AW107" s="418" t="s">
        <v>162</v>
      </c>
      <c r="AX107" s="566"/>
      <c r="AY107">
        <f t="shared" ref="AY107:AY112" si="3">$AY$106</f>
        <v>1</v>
      </c>
    </row>
    <row r="108" spans="1:60" ht="39.75" customHeight="1" x14ac:dyDescent="0.15">
      <c r="A108" s="620"/>
      <c r="B108" s="618"/>
      <c r="C108" s="618"/>
      <c r="D108" s="618"/>
      <c r="E108" s="618"/>
      <c r="F108" s="619"/>
      <c r="G108" s="634" t="s">
        <v>628</v>
      </c>
      <c r="H108" s="635"/>
      <c r="I108" s="635"/>
      <c r="J108" s="635"/>
      <c r="K108" s="635"/>
      <c r="L108" s="635"/>
      <c r="M108" s="635"/>
      <c r="N108" s="635"/>
      <c r="O108" s="636"/>
      <c r="P108" s="240" t="s">
        <v>629</v>
      </c>
      <c r="Q108" s="240"/>
      <c r="R108" s="240"/>
      <c r="S108" s="240"/>
      <c r="T108" s="240"/>
      <c r="U108" s="240"/>
      <c r="V108" s="240"/>
      <c r="W108" s="240"/>
      <c r="X108" s="382"/>
      <c r="Y108" s="643" t="s">
        <v>12</v>
      </c>
      <c r="Z108" s="644"/>
      <c r="AA108" s="645"/>
      <c r="AB108" s="559" t="s">
        <v>617</v>
      </c>
      <c r="AC108" s="559"/>
      <c r="AD108" s="559"/>
      <c r="AE108" s="451">
        <v>56</v>
      </c>
      <c r="AF108" s="439"/>
      <c r="AG108" s="439"/>
      <c r="AH108" s="439"/>
      <c r="AI108" s="451">
        <v>45</v>
      </c>
      <c r="AJ108" s="439"/>
      <c r="AK108" s="439"/>
      <c r="AL108" s="439"/>
      <c r="AM108" s="451" t="s">
        <v>606</v>
      </c>
      <c r="AN108" s="439"/>
      <c r="AO108" s="439"/>
      <c r="AP108" s="439"/>
      <c r="AQ108" s="444" t="s">
        <v>606</v>
      </c>
      <c r="AR108" s="445"/>
      <c r="AS108" s="445"/>
      <c r="AT108" s="446"/>
      <c r="AU108" s="439" t="s">
        <v>606</v>
      </c>
      <c r="AV108" s="439"/>
      <c r="AW108" s="439"/>
      <c r="AX108" s="440"/>
      <c r="AY108">
        <f t="shared" si="3"/>
        <v>1</v>
      </c>
    </row>
    <row r="109" spans="1:60" ht="39" customHeight="1" x14ac:dyDescent="0.15">
      <c r="A109" s="621"/>
      <c r="B109" s="622"/>
      <c r="C109" s="622"/>
      <c r="D109" s="622"/>
      <c r="E109" s="622"/>
      <c r="F109" s="623"/>
      <c r="G109" s="637"/>
      <c r="H109" s="638"/>
      <c r="I109" s="638"/>
      <c r="J109" s="638"/>
      <c r="K109" s="638"/>
      <c r="L109" s="638"/>
      <c r="M109" s="638"/>
      <c r="N109" s="638"/>
      <c r="O109" s="639"/>
      <c r="P109" s="243"/>
      <c r="Q109" s="243"/>
      <c r="R109" s="243"/>
      <c r="S109" s="243"/>
      <c r="T109" s="243"/>
      <c r="U109" s="243"/>
      <c r="V109" s="243"/>
      <c r="W109" s="243"/>
      <c r="X109" s="423"/>
      <c r="Y109" s="594" t="s">
        <v>47</v>
      </c>
      <c r="Z109" s="595"/>
      <c r="AA109" s="596"/>
      <c r="AB109" s="545" t="s">
        <v>617</v>
      </c>
      <c r="AC109" s="545"/>
      <c r="AD109" s="545"/>
      <c r="AE109" s="451">
        <v>50</v>
      </c>
      <c r="AF109" s="439"/>
      <c r="AG109" s="439"/>
      <c r="AH109" s="439"/>
      <c r="AI109" s="451">
        <v>50</v>
      </c>
      <c r="AJ109" s="439"/>
      <c r="AK109" s="439"/>
      <c r="AL109" s="439"/>
      <c r="AM109" s="451">
        <v>51</v>
      </c>
      <c r="AN109" s="439"/>
      <c r="AO109" s="439"/>
      <c r="AP109" s="439"/>
      <c r="AQ109" s="444" t="s">
        <v>606</v>
      </c>
      <c r="AR109" s="445"/>
      <c r="AS109" s="445"/>
      <c r="AT109" s="446"/>
      <c r="AU109" s="439">
        <v>55</v>
      </c>
      <c r="AV109" s="439"/>
      <c r="AW109" s="439"/>
      <c r="AX109" s="440"/>
      <c r="AY109">
        <f t="shared" si="3"/>
        <v>1</v>
      </c>
    </row>
    <row r="110" spans="1:60" ht="39.75" customHeight="1" x14ac:dyDescent="0.15">
      <c r="A110" s="620"/>
      <c r="B110" s="618"/>
      <c r="C110" s="618"/>
      <c r="D110" s="618"/>
      <c r="E110" s="618"/>
      <c r="F110" s="619"/>
      <c r="G110" s="640"/>
      <c r="H110" s="641"/>
      <c r="I110" s="641"/>
      <c r="J110" s="641"/>
      <c r="K110" s="641"/>
      <c r="L110" s="641"/>
      <c r="M110" s="641"/>
      <c r="N110" s="641"/>
      <c r="O110" s="642"/>
      <c r="P110" s="225"/>
      <c r="Q110" s="225"/>
      <c r="R110" s="225"/>
      <c r="S110" s="225"/>
      <c r="T110" s="225"/>
      <c r="U110" s="225"/>
      <c r="V110" s="225"/>
      <c r="W110" s="225"/>
      <c r="X110" s="384"/>
      <c r="Y110" s="594" t="s">
        <v>13</v>
      </c>
      <c r="Z110" s="595"/>
      <c r="AA110" s="596"/>
      <c r="AB110" s="646" t="s">
        <v>14</v>
      </c>
      <c r="AC110" s="646"/>
      <c r="AD110" s="646"/>
      <c r="AE110" s="451">
        <v>112</v>
      </c>
      <c r="AF110" s="439"/>
      <c r="AG110" s="439"/>
      <c r="AH110" s="439"/>
      <c r="AI110" s="451">
        <v>90</v>
      </c>
      <c r="AJ110" s="439"/>
      <c r="AK110" s="439"/>
      <c r="AL110" s="439"/>
      <c r="AM110" s="451" t="s">
        <v>606</v>
      </c>
      <c r="AN110" s="439"/>
      <c r="AO110" s="439"/>
      <c r="AP110" s="439"/>
      <c r="AQ110" s="444" t="s">
        <v>606</v>
      </c>
      <c r="AR110" s="445"/>
      <c r="AS110" s="445"/>
      <c r="AT110" s="446"/>
      <c r="AU110" s="439" t="s">
        <v>606</v>
      </c>
      <c r="AV110" s="439"/>
      <c r="AW110" s="439"/>
      <c r="AX110" s="440"/>
      <c r="AY110">
        <f t="shared" si="3"/>
        <v>1</v>
      </c>
    </row>
    <row r="111" spans="1:60" ht="29.25" customHeight="1" x14ac:dyDescent="0.15">
      <c r="A111" s="568" t="s">
        <v>255</v>
      </c>
      <c r="B111" s="506"/>
      <c r="C111" s="506"/>
      <c r="D111" s="506"/>
      <c r="E111" s="506"/>
      <c r="F111" s="358"/>
      <c r="G111" s="570" t="s">
        <v>630</v>
      </c>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1"/>
      <c r="AL111" s="571"/>
      <c r="AM111" s="571"/>
      <c r="AN111" s="571"/>
      <c r="AO111" s="571"/>
      <c r="AP111" s="571"/>
      <c r="AQ111" s="571"/>
      <c r="AR111" s="571"/>
      <c r="AS111" s="571"/>
      <c r="AT111" s="571"/>
      <c r="AU111" s="571"/>
      <c r="AV111" s="571"/>
      <c r="AW111" s="571"/>
      <c r="AX111" s="572"/>
      <c r="AY111">
        <f t="shared" si="3"/>
        <v>1</v>
      </c>
    </row>
    <row r="112" spans="1:60" ht="23.25" customHeight="1" x14ac:dyDescent="0.15">
      <c r="A112" s="569"/>
      <c r="B112" s="567"/>
      <c r="C112" s="567"/>
      <c r="D112" s="567"/>
      <c r="E112" s="567"/>
      <c r="F112" s="362"/>
      <c r="G112" s="573"/>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4"/>
      <c r="AL112" s="574"/>
      <c r="AM112" s="574"/>
      <c r="AN112" s="574"/>
      <c r="AO112" s="574"/>
      <c r="AP112" s="574"/>
      <c r="AQ112" s="574"/>
      <c r="AR112" s="574"/>
      <c r="AS112" s="574"/>
      <c r="AT112" s="574"/>
      <c r="AU112" s="574"/>
      <c r="AV112" s="574"/>
      <c r="AW112" s="574"/>
      <c r="AX112" s="575"/>
      <c r="AY112">
        <f t="shared" si="3"/>
        <v>1</v>
      </c>
    </row>
    <row r="113" spans="1:60" ht="18.75" hidden="1" customHeight="1" x14ac:dyDescent="0.15">
      <c r="A113" s="576" t="s">
        <v>568</v>
      </c>
      <c r="B113" s="359" t="s">
        <v>569</v>
      </c>
      <c r="C113" s="507"/>
      <c r="D113" s="507"/>
      <c r="E113" s="507"/>
      <c r="F113" s="360"/>
      <c r="G113" s="578" t="s">
        <v>570</v>
      </c>
      <c r="H113" s="578"/>
      <c r="I113" s="578"/>
      <c r="J113" s="578"/>
      <c r="K113" s="578"/>
      <c r="L113" s="578"/>
      <c r="M113" s="578"/>
      <c r="N113" s="578"/>
      <c r="O113" s="578"/>
      <c r="P113" s="578"/>
      <c r="Q113" s="578"/>
      <c r="R113" s="578"/>
      <c r="S113" s="578"/>
      <c r="T113" s="578"/>
      <c r="U113" s="578"/>
      <c r="V113" s="578"/>
      <c r="W113" s="578"/>
      <c r="X113" s="578"/>
      <c r="Y113" s="578"/>
      <c r="Z113" s="578"/>
      <c r="AA113" s="579"/>
      <c r="AB113" s="580" t="s">
        <v>586</v>
      </c>
      <c r="AC113" s="578"/>
      <c r="AD113" s="578"/>
      <c r="AE113" s="578"/>
      <c r="AF113" s="578"/>
      <c r="AG113" s="578"/>
      <c r="AH113" s="578"/>
      <c r="AI113" s="578"/>
      <c r="AJ113" s="578"/>
      <c r="AK113" s="578"/>
      <c r="AL113" s="578"/>
      <c r="AM113" s="578"/>
      <c r="AN113" s="578"/>
      <c r="AO113" s="578"/>
      <c r="AP113" s="578"/>
      <c r="AQ113" s="578"/>
      <c r="AR113" s="578"/>
      <c r="AS113" s="578"/>
      <c r="AT113" s="578"/>
      <c r="AU113" s="578"/>
      <c r="AV113" s="578"/>
      <c r="AW113" s="578"/>
      <c r="AX113" s="581"/>
      <c r="AY113">
        <f>COUNTA($G$115)</f>
        <v>0</v>
      </c>
    </row>
    <row r="114" spans="1:60" ht="22.5" hidden="1" customHeight="1" x14ac:dyDescent="0.15">
      <c r="A114" s="576"/>
      <c r="B114" s="359"/>
      <c r="C114" s="507"/>
      <c r="D114" s="507"/>
      <c r="E114" s="507"/>
      <c r="F114" s="360"/>
      <c r="G114" s="418"/>
      <c r="H114" s="418"/>
      <c r="I114" s="418"/>
      <c r="J114" s="418"/>
      <c r="K114" s="418"/>
      <c r="L114" s="418"/>
      <c r="M114" s="418"/>
      <c r="N114" s="418"/>
      <c r="O114" s="418"/>
      <c r="P114" s="418"/>
      <c r="Q114" s="418"/>
      <c r="R114" s="418"/>
      <c r="S114" s="418"/>
      <c r="T114" s="418"/>
      <c r="U114" s="418"/>
      <c r="V114" s="418"/>
      <c r="W114" s="418"/>
      <c r="X114" s="418"/>
      <c r="Y114" s="418"/>
      <c r="Z114" s="418"/>
      <c r="AA114" s="419"/>
      <c r="AB114" s="417"/>
      <c r="AC114" s="418"/>
      <c r="AD114" s="418"/>
      <c r="AE114" s="418"/>
      <c r="AF114" s="418"/>
      <c r="AG114" s="418"/>
      <c r="AH114" s="418"/>
      <c r="AI114" s="418"/>
      <c r="AJ114" s="418"/>
      <c r="AK114" s="418"/>
      <c r="AL114" s="418"/>
      <c r="AM114" s="418"/>
      <c r="AN114" s="418"/>
      <c r="AO114" s="418"/>
      <c r="AP114" s="418"/>
      <c r="AQ114" s="418"/>
      <c r="AR114" s="418"/>
      <c r="AS114" s="418"/>
      <c r="AT114" s="418"/>
      <c r="AU114" s="418"/>
      <c r="AV114" s="418"/>
      <c r="AW114" s="418"/>
      <c r="AX114" s="566"/>
      <c r="AY114">
        <f t="shared" ref="AY114:AY122" si="4">$AY$113</f>
        <v>0</v>
      </c>
    </row>
    <row r="115" spans="1:60" ht="22.5" hidden="1" customHeight="1" x14ac:dyDescent="0.15">
      <c r="A115" s="576"/>
      <c r="B115" s="359"/>
      <c r="C115" s="507"/>
      <c r="D115" s="507"/>
      <c r="E115" s="507"/>
      <c r="F115" s="360"/>
      <c r="G115" s="582"/>
      <c r="H115" s="582"/>
      <c r="I115" s="582"/>
      <c r="J115" s="582"/>
      <c r="K115" s="582"/>
      <c r="L115" s="582"/>
      <c r="M115" s="582"/>
      <c r="N115" s="582"/>
      <c r="O115" s="582"/>
      <c r="P115" s="582"/>
      <c r="Q115" s="582"/>
      <c r="R115" s="582"/>
      <c r="S115" s="582"/>
      <c r="T115" s="582"/>
      <c r="U115" s="582"/>
      <c r="V115" s="582"/>
      <c r="W115" s="582"/>
      <c r="X115" s="582"/>
      <c r="Y115" s="582"/>
      <c r="Z115" s="582"/>
      <c r="AA115" s="583"/>
      <c r="AB115" s="588"/>
      <c r="AC115" s="582"/>
      <c r="AD115" s="582"/>
      <c r="AE115" s="582"/>
      <c r="AF115" s="582"/>
      <c r="AG115" s="582"/>
      <c r="AH115" s="582"/>
      <c r="AI115" s="582"/>
      <c r="AJ115" s="582"/>
      <c r="AK115" s="582"/>
      <c r="AL115" s="582"/>
      <c r="AM115" s="582"/>
      <c r="AN115" s="582"/>
      <c r="AO115" s="582"/>
      <c r="AP115" s="582"/>
      <c r="AQ115" s="582"/>
      <c r="AR115" s="582"/>
      <c r="AS115" s="582"/>
      <c r="AT115" s="582"/>
      <c r="AU115" s="582"/>
      <c r="AV115" s="582"/>
      <c r="AW115" s="582"/>
      <c r="AX115" s="589"/>
      <c r="AY115">
        <f t="shared" si="4"/>
        <v>0</v>
      </c>
    </row>
    <row r="116" spans="1:60" ht="22.5" hidden="1" customHeight="1" x14ac:dyDescent="0.15">
      <c r="A116" s="576"/>
      <c r="B116" s="359"/>
      <c r="C116" s="507"/>
      <c r="D116" s="507"/>
      <c r="E116" s="507"/>
      <c r="F116" s="360"/>
      <c r="G116" s="584"/>
      <c r="H116" s="584"/>
      <c r="I116" s="584"/>
      <c r="J116" s="584"/>
      <c r="K116" s="584"/>
      <c r="L116" s="584"/>
      <c r="M116" s="584"/>
      <c r="N116" s="584"/>
      <c r="O116" s="584"/>
      <c r="P116" s="584"/>
      <c r="Q116" s="584"/>
      <c r="R116" s="584"/>
      <c r="S116" s="584"/>
      <c r="T116" s="584"/>
      <c r="U116" s="584"/>
      <c r="V116" s="584"/>
      <c r="W116" s="584"/>
      <c r="X116" s="584"/>
      <c r="Y116" s="584"/>
      <c r="Z116" s="584"/>
      <c r="AA116" s="585"/>
      <c r="AB116" s="590"/>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91"/>
      <c r="AY116">
        <f t="shared" si="4"/>
        <v>0</v>
      </c>
    </row>
    <row r="117" spans="1:60" ht="19.5" hidden="1" customHeight="1" x14ac:dyDescent="0.15">
      <c r="A117" s="576"/>
      <c r="B117" s="361"/>
      <c r="C117" s="567"/>
      <c r="D117" s="567"/>
      <c r="E117" s="567"/>
      <c r="F117" s="362"/>
      <c r="G117" s="586"/>
      <c r="H117" s="586"/>
      <c r="I117" s="586"/>
      <c r="J117" s="586"/>
      <c r="K117" s="586"/>
      <c r="L117" s="586"/>
      <c r="M117" s="586"/>
      <c r="N117" s="586"/>
      <c r="O117" s="586"/>
      <c r="P117" s="586"/>
      <c r="Q117" s="586"/>
      <c r="R117" s="586"/>
      <c r="S117" s="586"/>
      <c r="T117" s="586"/>
      <c r="U117" s="586"/>
      <c r="V117" s="586"/>
      <c r="W117" s="586"/>
      <c r="X117" s="586"/>
      <c r="Y117" s="586"/>
      <c r="Z117" s="586"/>
      <c r="AA117" s="587"/>
      <c r="AB117" s="592"/>
      <c r="AC117" s="586"/>
      <c r="AD117" s="586"/>
      <c r="AE117" s="584"/>
      <c r="AF117" s="584"/>
      <c r="AG117" s="584"/>
      <c r="AH117" s="584"/>
      <c r="AI117" s="584"/>
      <c r="AJ117" s="584"/>
      <c r="AK117" s="584"/>
      <c r="AL117" s="584"/>
      <c r="AM117" s="584"/>
      <c r="AN117" s="584"/>
      <c r="AO117" s="584"/>
      <c r="AP117" s="584"/>
      <c r="AQ117" s="584"/>
      <c r="AR117" s="584"/>
      <c r="AS117" s="584"/>
      <c r="AT117" s="584"/>
      <c r="AU117" s="586"/>
      <c r="AV117" s="586"/>
      <c r="AW117" s="586"/>
      <c r="AX117" s="593"/>
      <c r="AY117">
        <f t="shared" si="4"/>
        <v>0</v>
      </c>
    </row>
    <row r="118" spans="1:60" ht="18.75" hidden="1" customHeight="1" x14ac:dyDescent="0.15">
      <c r="A118" s="576"/>
      <c r="B118" s="357" t="s">
        <v>134</v>
      </c>
      <c r="C118" s="506"/>
      <c r="D118" s="506"/>
      <c r="E118" s="506"/>
      <c r="F118" s="358"/>
      <c r="G118" s="511" t="s">
        <v>52</v>
      </c>
      <c r="H118" s="415"/>
      <c r="I118" s="415"/>
      <c r="J118" s="415"/>
      <c r="K118" s="415"/>
      <c r="L118" s="415"/>
      <c r="M118" s="415"/>
      <c r="N118" s="415"/>
      <c r="O118" s="416"/>
      <c r="P118" s="414" t="s">
        <v>54</v>
      </c>
      <c r="Q118" s="415"/>
      <c r="R118" s="415"/>
      <c r="S118" s="415"/>
      <c r="T118" s="415"/>
      <c r="U118" s="415"/>
      <c r="V118" s="415"/>
      <c r="W118" s="415"/>
      <c r="X118" s="416"/>
      <c r="Y118" s="513"/>
      <c r="Z118" s="514"/>
      <c r="AA118" s="515"/>
      <c r="AB118" s="516" t="s">
        <v>11</v>
      </c>
      <c r="AC118" s="517"/>
      <c r="AD118" s="518"/>
      <c r="AE118" s="124" t="s">
        <v>411</v>
      </c>
      <c r="AF118" s="124"/>
      <c r="AG118" s="124"/>
      <c r="AH118" s="124"/>
      <c r="AI118" s="124" t="s">
        <v>563</v>
      </c>
      <c r="AJ118" s="124"/>
      <c r="AK118" s="124"/>
      <c r="AL118" s="124"/>
      <c r="AM118" s="124" t="s">
        <v>379</v>
      </c>
      <c r="AN118" s="124"/>
      <c r="AO118" s="124"/>
      <c r="AP118" s="124"/>
      <c r="AQ118" s="406" t="s">
        <v>170</v>
      </c>
      <c r="AR118" s="402"/>
      <c r="AS118" s="402"/>
      <c r="AT118" s="403"/>
      <c r="AU118" s="563" t="s">
        <v>124</v>
      </c>
      <c r="AV118" s="563"/>
      <c r="AW118" s="563"/>
      <c r="AX118" s="564"/>
      <c r="AY118">
        <f t="shared" si="4"/>
        <v>0</v>
      </c>
      <c r="AZ118" s="10"/>
      <c r="BA118" s="10"/>
      <c r="BB118" s="10"/>
      <c r="BC118" s="10"/>
    </row>
    <row r="119" spans="1:60" ht="18.75" hidden="1" customHeight="1" x14ac:dyDescent="0.15">
      <c r="A119" s="576"/>
      <c r="B119" s="359"/>
      <c r="C119" s="507"/>
      <c r="D119" s="507"/>
      <c r="E119" s="507"/>
      <c r="F119" s="360"/>
      <c r="G119" s="512"/>
      <c r="H119" s="418"/>
      <c r="I119" s="418"/>
      <c r="J119" s="418"/>
      <c r="K119" s="418"/>
      <c r="L119" s="418"/>
      <c r="M119" s="418"/>
      <c r="N119" s="418"/>
      <c r="O119" s="419"/>
      <c r="P119" s="417"/>
      <c r="Q119" s="418"/>
      <c r="R119" s="418"/>
      <c r="S119" s="418"/>
      <c r="T119" s="418"/>
      <c r="U119" s="418"/>
      <c r="V119" s="418"/>
      <c r="W119" s="418"/>
      <c r="X119" s="419"/>
      <c r="Y119" s="513"/>
      <c r="Z119" s="514"/>
      <c r="AA119" s="515"/>
      <c r="AB119" s="519"/>
      <c r="AC119" s="520"/>
      <c r="AD119" s="521"/>
      <c r="AE119" s="124"/>
      <c r="AF119" s="124"/>
      <c r="AG119" s="124"/>
      <c r="AH119" s="124"/>
      <c r="AI119" s="124"/>
      <c r="AJ119" s="124"/>
      <c r="AK119" s="124"/>
      <c r="AL119" s="124"/>
      <c r="AM119" s="124"/>
      <c r="AN119" s="124"/>
      <c r="AO119" s="124"/>
      <c r="AP119" s="124"/>
      <c r="AQ119" s="565"/>
      <c r="AR119" s="503"/>
      <c r="AS119" s="404" t="s">
        <v>171</v>
      </c>
      <c r="AT119" s="405"/>
      <c r="AU119" s="503"/>
      <c r="AV119" s="503"/>
      <c r="AW119" s="418" t="s">
        <v>162</v>
      </c>
      <c r="AX119" s="566"/>
      <c r="AY119">
        <f t="shared" si="4"/>
        <v>0</v>
      </c>
      <c r="AZ119" s="10"/>
      <c r="BA119" s="10"/>
      <c r="BB119" s="10"/>
      <c r="BC119" s="10"/>
      <c r="BD119" s="10"/>
      <c r="BE119" s="10"/>
      <c r="BF119" s="10"/>
      <c r="BG119" s="10"/>
      <c r="BH119" s="10"/>
    </row>
    <row r="120" spans="1:60" ht="23.25" hidden="1" customHeight="1" x14ac:dyDescent="0.15">
      <c r="A120" s="576"/>
      <c r="B120" s="359"/>
      <c r="C120" s="507"/>
      <c r="D120" s="507"/>
      <c r="E120" s="507"/>
      <c r="F120" s="360"/>
      <c r="G120" s="381"/>
      <c r="H120" s="240"/>
      <c r="I120" s="240"/>
      <c r="J120" s="240"/>
      <c r="K120" s="240"/>
      <c r="L120" s="240"/>
      <c r="M120" s="240"/>
      <c r="N120" s="240"/>
      <c r="O120" s="382"/>
      <c r="P120" s="240"/>
      <c r="Q120" s="550"/>
      <c r="R120" s="550"/>
      <c r="S120" s="550"/>
      <c r="T120" s="550"/>
      <c r="U120" s="550"/>
      <c r="V120" s="550"/>
      <c r="W120" s="550"/>
      <c r="X120" s="551"/>
      <c r="Y120" s="556" t="s">
        <v>53</v>
      </c>
      <c r="Z120" s="557"/>
      <c r="AA120" s="558"/>
      <c r="AB120" s="559"/>
      <c r="AC120" s="559"/>
      <c r="AD120" s="559"/>
      <c r="AE120" s="451"/>
      <c r="AF120" s="439"/>
      <c r="AG120" s="439"/>
      <c r="AH120" s="439"/>
      <c r="AI120" s="451"/>
      <c r="AJ120" s="439"/>
      <c r="AK120" s="439"/>
      <c r="AL120" s="439"/>
      <c r="AM120" s="451"/>
      <c r="AN120" s="439"/>
      <c r="AO120" s="439"/>
      <c r="AP120" s="439"/>
      <c r="AQ120" s="444"/>
      <c r="AR120" s="445"/>
      <c r="AS120" s="445"/>
      <c r="AT120" s="446"/>
      <c r="AU120" s="439"/>
      <c r="AV120" s="439"/>
      <c r="AW120" s="439"/>
      <c r="AX120" s="440"/>
      <c r="AY120">
        <f t="shared" si="4"/>
        <v>0</v>
      </c>
    </row>
    <row r="121" spans="1:60" ht="23.25" hidden="1" customHeight="1" x14ac:dyDescent="0.15">
      <c r="A121" s="576"/>
      <c r="B121" s="359"/>
      <c r="C121" s="507"/>
      <c r="D121" s="507"/>
      <c r="E121" s="507"/>
      <c r="F121" s="360"/>
      <c r="G121" s="546"/>
      <c r="H121" s="243"/>
      <c r="I121" s="243"/>
      <c r="J121" s="243"/>
      <c r="K121" s="243"/>
      <c r="L121" s="243"/>
      <c r="M121" s="243"/>
      <c r="N121" s="243"/>
      <c r="O121" s="423"/>
      <c r="P121" s="552"/>
      <c r="Q121" s="552"/>
      <c r="R121" s="552"/>
      <c r="S121" s="552"/>
      <c r="T121" s="552"/>
      <c r="U121" s="552"/>
      <c r="V121" s="552"/>
      <c r="W121" s="552"/>
      <c r="X121" s="553"/>
      <c r="Y121" s="544" t="s">
        <v>47</v>
      </c>
      <c r="Z121" s="218"/>
      <c r="AA121" s="219"/>
      <c r="AB121" s="545"/>
      <c r="AC121" s="545"/>
      <c r="AD121" s="545"/>
      <c r="AE121" s="451"/>
      <c r="AF121" s="439"/>
      <c r="AG121" s="439"/>
      <c r="AH121" s="439"/>
      <c r="AI121" s="451"/>
      <c r="AJ121" s="439"/>
      <c r="AK121" s="439"/>
      <c r="AL121" s="439"/>
      <c r="AM121" s="451"/>
      <c r="AN121" s="439"/>
      <c r="AO121" s="439"/>
      <c r="AP121" s="439"/>
      <c r="AQ121" s="444"/>
      <c r="AR121" s="445"/>
      <c r="AS121" s="445"/>
      <c r="AT121" s="446"/>
      <c r="AU121" s="439"/>
      <c r="AV121" s="439"/>
      <c r="AW121" s="439"/>
      <c r="AX121" s="440"/>
      <c r="AY121">
        <f t="shared" si="4"/>
        <v>0</v>
      </c>
      <c r="AZ121" s="10"/>
      <c r="BA121" s="10"/>
      <c r="BB121" s="10"/>
      <c r="BC121" s="10"/>
    </row>
    <row r="122" spans="1:60" ht="23.25" hidden="1" customHeight="1" x14ac:dyDescent="0.15">
      <c r="A122" s="576"/>
      <c r="B122" s="359"/>
      <c r="C122" s="507"/>
      <c r="D122" s="507"/>
      <c r="E122" s="507"/>
      <c r="F122" s="360"/>
      <c r="G122" s="383"/>
      <c r="H122" s="225"/>
      <c r="I122" s="225"/>
      <c r="J122" s="225"/>
      <c r="K122" s="225"/>
      <c r="L122" s="225"/>
      <c r="M122" s="225"/>
      <c r="N122" s="225"/>
      <c r="O122" s="384"/>
      <c r="P122" s="560"/>
      <c r="Q122" s="560"/>
      <c r="R122" s="560"/>
      <c r="S122" s="560"/>
      <c r="T122" s="560"/>
      <c r="U122" s="560"/>
      <c r="V122" s="560"/>
      <c r="W122" s="560"/>
      <c r="X122" s="561"/>
      <c r="Y122" s="544" t="s">
        <v>13</v>
      </c>
      <c r="Z122" s="218"/>
      <c r="AA122" s="219"/>
      <c r="AB122" s="562" t="s">
        <v>14</v>
      </c>
      <c r="AC122" s="562"/>
      <c r="AD122" s="562"/>
      <c r="AE122" s="476"/>
      <c r="AF122" s="477"/>
      <c r="AG122" s="477"/>
      <c r="AH122" s="477"/>
      <c r="AI122" s="476"/>
      <c r="AJ122" s="477"/>
      <c r="AK122" s="477"/>
      <c r="AL122" s="477"/>
      <c r="AM122" s="476"/>
      <c r="AN122" s="477"/>
      <c r="AO122" s="477"/>
      <c r="AP122" s="477"/>
      <c r="AQ122" s="444"/>
      <c r="AR122" s="445"/>
      <c r="AS122" s="445"/>
      <c r="AT122" s="446"/>
      <c r="AU122" s="439"/>
      <c r="AV122" s="439"/>
      <c r="AW122" s="439"/>
      <c r="AX122" s="440"/>
      <c r="AY122">
        <f t="shared" si="4"/>
        <v>0</v>
      </c>
      <c r="AZ122" s="10"/>
      <c r="BA122" s="10"/>
      <c r="BB122" s="10"/>
      <c r="BC122" s="10"/>
      <c r="BD122" s="10"/>
      <c r="BE122" s="10"/>
      <c r="BF122" s="10"/>
      <c r="BG122" s="10"/>
      <c r="BH122" s="10"/>
    </row>
    <row r="123" spans="1:60" ht="18.75" hidden="1" customHeight="1" x14ac:dyDescent="0.15">
      <c r="A123" s="576"/>
      <c r="B123" s="357" t="s">
        <v>134</v>
      </c>
      <c r="C123" s="506"/>
      <c r="D123" s="506"/>
      <c r="E123" s="506"/>
      <c r="F123" s="358"/>
      <c r="G123" s="511" t="s">
        <v>52</v>
      </c>
      <c r="H123" s="415"/>
      <c r="I123" s="415"/>
      <c r="J123" s="415"/>
      <c r="K123" s="415"/>
      <c r="L123" s="415"/>
      <c r="M123" s="415"/>
      <c r="N123" s="415"/>
      <c r="O123" s="416"/>
      <c r="P123" s="414" t="s">
        <v>54</v>
      </c>
      <c r="Q123" s="415"/>
      <c r="R123" s="415"/>
      <c r="S123" s="415"/>
      <c r="T123" s="415"/>
      <c r="U123" s="415"/>
      <c r="V123" s="415"/>
      <c r="W123" s="415"/>
      <c r="X123" s="416"/>
      <c r="Y123" s="513"/>
      <c r="Z123" s="514"/>
      <c r="AA123" s="515"/>
      <c r="AB123" s="516" t="s">
        <v>11</v>
      </c>
      <c r="AC123" s="517"/>
      <c r="AD123" s="518"/>
      <c r="AE123" s="124" t="s">
        <v>411</v>
      </c>
      <c r="AF123" s="124"/>
      <c r="AG123" s="124"/>
      <c r="AH123" s="124"/>
      <c r="AI123" s="124" t="s">
        <v>563</v>
      </c>
      <c r="AJ123" s="124"/>
      <c r="AK123" s="124"/>
      <c r="AL123" s="124"/>
      <c r="AM123" s="124" t="s">
        <v>379</v>
      </c>
      <c r="AN123" s="124"/>
      <c r="AO123" s="124"/>
      <c r="AP123" s="124"/>
      <c r="AQ123" s="406" t="s">
        <v>170</v>
      </c>
      <c r="AR123" s="402"/>
      <c r="AS123" s="402"/>
      <c r="AT123" s="403"/>
      <c r="AU123" s="563" t="s">
        <v>124</v>
      </c>
      <c r="AV123" s="563"/>
      <c r="AW123" s="563"/>
      <c r="AX123" s="564"/>
      <c r="AY123">
        <f>COUNTA($G$125)</f>
        <v>0</v>
      </c>
      <c r="AZ123" s="10"/>
      <c r="BA123" s="10"/>
      <c r="BB123" s="10"/>
      <c r="BC123" s="10"/>
    </row>
    <row r="124" spans="1:60" ht="18.75" hidden="1" customHeight="1" x14ac:dyDescent="0.15">
      <c r="A124" s="576"/>
      <c r="B124" s="359"/>
      <c r="C124" s="507"/>
      <c r="D124" s="507"/>
      <c r="E124" s="507"/>
      <c r="F124" s="360"/>
      <c r="G124" s="512"/>
      <c r="H124" s="418"/>
      <c r="I124" s="418"/>
      <c r="J124" s="418"/>
      <c r="K124" s="418"/>
      <c r="L124" s="418"/>
      <c r="M124" s="418"/>
      <c r="N124" s="418"/>
      <c r="O124" s="419"/>
      <c r="P124" s="417"/>
      <c r="Q124" s="418"/>
      <c r="R124" s="418"/>
      <c r="S124" s="418"/>
      <c r="T124" s="418"/>
      <c r="U124" s="418"/>
      <c r="V124" s="418"/>
      <c r="W124" s="418"/>
      <c r="X124" s="419"/>
      <c r="Y124" s="513"/>
      <c r="Z124" s="514"/>
      <c r="AA124" s="515"/>
      <c r="AB124" s="519"/>
      <c r="AC124" s="520"/>
      <c r="AD124" s="521"/>
      <c r="AE124" s="124"/>
      <c r="AF124" s="124"/>
      <c r="AG124" s="124"/>
      <c r="AH124" s="124"/>
      <c r="AI124" s="124"/>
      <c r="AJ124" s="124"/>
      <c r="AK124" s="124"/>
      <c r="AL124" s="124"/>
      <c r="AM124" s="124"/>
      <c r="AN124" s="124"/>
      <c r="AO124" s="124"/>
      <c r="AP124" s="124"/>
      <c r="AQ124" s="565"/>
      <c r="AR124" s="503"/>
      <c r="AS124" s="404" t="s">
        <v>171</v>
      </c>
      <c r="AT124" s="405"/>
      <c r="AU124" s="503"/>
      <c r="AV124" s="503"/>
      <c r="AW124" s="418" t="s">
        <v>162</v>
      </c>
      <c r="AX124" s="566"/>
      <c r="AY124">
        <f>$AY$123</f>
        <v>0</v>
      </c>
      <c r="AZ124" s="10"/>
      <c r="BA124" s="10"/>
      <c r="BB124" s="10"/>
      <c r="BC124" s="10"/>
      <c r="BD124" s="10"/>
      <c r="BE124" s="10"/>
      <c r="BF124" s="10"/>
      <c r="BG124" s="10"/>
      <c r="BH124" s="10"/>
    </row>
    <row r="125" spans="1:60" ht="23.25" hidden="1" customHeight="1" x14ac:dyDescent="0.15">
      <c r="A125" s="576"/>
      <c r="B125" s="359"/>
      <c r="C125" s="507"/>
      <c r="D125" s="507"/>
      <c r="E125" s="507"/>
      <c r="F125" s="360"/>
      <c r="G125" s="381"/>
      <c r="H125" s="240"/>
      <c r="I125" s="240"/>
      <c r="J125" s="240"/>
      <c r="K125" s="240"/>
      <c r="L125" s="240"/>
      <c r="M125" s="240"/>
      <c r="N125" s="240"/>
      <c r="O125" s="382"/>
      <c r="P125" s="240"/>
      <c r="Q125" s="550"/>
      <c r="R125" s="550"/>
      <c r="S125" s="550"/>
      <c r="T125" s="550"/>
      <c r="U125" s="550"/>
      <c r="V125" s="550"/>
      <c r="W125" s="550"/>
      <c r="X125" s="551"/>
      <c r="Y125" s="556" t="s">
        <v>53</v>
      </c>
      <c r="Z125" s="557"/>
      <c r="AA125" s="558"/>
      <c r="AB125" s="559"/>
      <c r="AC125" s="559"/>
      <c r="AD125" s="559"/>
      <c r="AE125" s="451"/>
      <c r="AF125" s="439"/>
      <c r="AG125" s="439"/>
      <c r="AH125" s="439"/>
      <c r="AI125" s="451"/>
      <c r="AJ125" s="439"/>
      <c r="AK125" s="439"/>
      <c r="AL125" s="439"/>
      <c r="AM125" s="451"/>
      <c r="AN125" s="439"/>
      <c r="AO125" s="439"/>
      <c r="AP125" s="439"/>
      <c r="AQ125" s="444"/>
      <c r="AR125" s="445"/>
      <c r="AS125" s="445"/>
      <c r="AT125" s="446"/>
      <c r="AU125" s="439"/>
      <c r="AV125" s="439"/>
      <c r="AW125" s="439"/>
      <c r="AX125" s="440"/>
      <c r="AY125">
        <f>$AY$123</f>
        <v>0</v>
      </c>
    </row>
    <row r="126" spans="1:60" ht="23.25" hidden="1" customHeight="1" x14ac:dyDescent="0.15">
      <c r="A126" s="576"/>
      <c r="B126" s="359"/>
      <c r="C126" s="507"/>
      <c r="D126" s="507"/>
      <c r="E126" s="507"/>
      <c r="F126" s="360"/>
      <c r="G126" s="546"/>
      <c r="H126" s="243"/>
      <c r="I126" s="243"/>
      <c r="J126" s="243"/>
      <c r="K126" s="243"/>
      <c r="L126" s="243"/>
      <c r="M126" s="243"/>
      <c r="N126" s="243"/>
      <c r="O126" s="423"/>
      <c r="P126" s="552"/>
      <c r="Q126" s="552"/>
      <c r="R126" s="552"/>
      <c r="S126" s="552"/>
      <c r="T126" s="552"/>
      <c r="U126" s="552"/>
      <c r="V126" s="552"/>
      <c r="W126" s="552"/>
      <c r="X126" s="553"/>
      <c r="Y126" s="544" t="s">
        <v>47</v>
      </c>
      <c r="Z126" s="218"/>
      <c r="AA126" s="219"/>
      <c r="AB126" s="545"/>
      <c r="AC126" s="545"/>
      <c r="AD126" s="545"/>
      <c r="AE126" s="451"/>
      <c r="AF126" s="439"/>
      <c r="AG126" s="439"/>
      <c r="AH126" s="439"/>
      <c r="AI126" s="451"/>
      <c r="AJ126" s="439"/>
      <c r="AK126" s="439"/>
      <c r="AL126" s="439"/>
      <c r="AM126" s="451"/>
      <c r="AN126" s="439"/>
      <c r="AO126" s="439"/>
      <c r="AP126" s="439"/>
      <c r="AQ126" s="444"/>
      <c r="AR126" s="445"/>
      <c r="AS126" s="445"/>
      <c r="AT126" s="446"/>
      <c r="AU126" s="439"/>
      <c r="AV126" s="439"/>
      <c r="AW126" s="439"/>
      <c r="AX126" s="440"/>
      <c r="AY126">
        <f>$AY$123</f>
        <v>0</v>
      </c>
      <c r="AZ126" s="10"/>
      <c r="BA126" s="10"/>
      <c r="BB126" s="10"/>
      <c r="BC126" s="10"/>
    </row>
    <row r="127" spans="1:60" ht="23.25" hidden="1" customHeight="1" x14ac:dyDescent="0.15">
      <c r="A127" s="576"/>
      <c r="B127" s="361"/>
      <c r="C127" s="567"/>
      <c r="D127" s="567"/>
      <c r="E127" s="567"/>
      <c r="F127" s="362"/>
      <c r="G127" s="383"/>
      <c r="H127" s="225"/>
      <c r="I127" s="225"/>
      <c r="J127" s="225"/>
      <c r="K127" s="225"/>
      <c r="L127" s="225"/>
      <c r="M127" s="225"/>
      <c r="N127" s="225"/>
      <c r="O127" s="384"/>
      <c r="P127" s="560"/>
      <c r="Q127" s="560"/>
      <c r="R127" s="560"/>
      <c r="S127" s="560"/>
      <c r="T127" s="560"/>
      <c r="U127" s="560"/>
      <c r="V127" s="560"/>
      <c r="W127" s="560"/>
      <c r="X127" s="561"/>
      <c r="Y127" s="544" t="s">
        <v>13</v>
      </c>
      <c r="Z127" s="218"/>
      <c r="AA127" s="219"/>
      <c r="AB127" s="562" t="s">
        <v>14</v>
      </c>
      <c r="AC127" s="562"/>
      <c r="AD127" s="562"/>
      <c r="AE127" s="476"/>
      <c r="AF127" s="477"/>
      <c r="AG127" s="477"/>
      <c r="AH127" s="477"/>
      <c r="AI127" s="476"/>
      <c r="AJ127" s="477"/>
      <c r="AK127" s="477"/>
      <c r="AL127" s="477"/>
      <c r="AM127" s="476"/>
      <c r="AN127" s="477"/>
      <c r="AO127" s="477"/>
      <c r="AP127" s="477"/>
      <c r="AQ127" s="444"/>
      <c r="AR127" s="445"/>
      <c r="AS127" s="445"/>
      <c r="AT127" s="446"/>
      <c r="AU127" s="439"/>
      <c r="AV127" s="439"/>
      <c r="AW127" s="439"/>
      <c r="AX127" s="440"/>
      <c r="AY127">
        <f>$AY$123</f>
        <v>0</v>
      </c>
      <c r="AZ127" s="10"/>
      <c r="BA127" s="10"/>
      <c r="BB127" s="10"/>
      <c r="BC127" s="10"/>
      <c r="BD127" s="10"/>
      <c r="BE127" s="10"/>
      <c r="BF127" s="10"/>
      <c r="BG127" s="10"/>
      <c r="BH127" s="10"/>
    </row>
    <row r="128" spans="1:60" ht="18.75" hidden="1" customHeight="1" x14ac:dyDescent="0.15">
      <c r="A128" s="576"/>
      <c r="B128" s="357" t="s">
        <v>134</v>
      </c>
      <c r="C128" s="506"/>
      <c r="D128" s="506"/>
      <c r="E128" s="506"/>
      <c r="F128" s="358"/>
      <c r="G128" s="511" t="s">
        <v>52</v>
      </c>
      <c r="H128" s="415"/>
      <c r="I128" s="415"/>
      <c r="J128" s="415"/>
      <c r="K128" s="415"/>
      <c r="L128" s="415"/>
      <c r="M128" s="415"/>
      <c r="N128" s="415"/>
      <c r="O128" s="416"/>
      <c r="P128" s="414" t="s">
        <v>54</v>
      </c>
      <c r="Q128" s="415"/>
      <c r="R128" s="415"/>
      <c r="S128" s="415"/>
      <c r="T128" s="415"/>
      <c r="U128" s="415"/>
      <c r="V128" s="415"/>
      <c r="W128" s="415"/>
      <c r="X128" s="416"/>
      <c r="Y128" s="513"/>
      <c r="Z128" s="514"/>
      <c r="AA128" s="515"/>
      <c r="AB128" s="516" t="s">
        <v>11</v>
      </c>
      <c r="AC128" s="517"/>
      <c r="AD128" s="518"/>
      <c r="AE128" s="124" t="s">
        <v>411</v>
      </c>
      <c r="AF128" s="124"/>
      <c r="AG128" s="124"/>
      <c r="AH128" s="124"/>
      <c r="AI128" s="124" t="s">
        <v>563</v>
      </c>
      <c r="AJ128" s="124"/>
      <c r="AK128" s="124"/>
      <c r="AL128" s="124"/>
      <c r="AM128" s="124" t="s">
        <v>379</v>
      </c>
      <c r="AN128" s="124"/>
      <c r="AO128" s="124"/>
      <c r="AP128" s="124"/>
      <c r="AQ128" s="406" t="s">
        <v>170</v>
      </c>
      <c r="AR128" s="402"/>
      <c r="AS128" s="402"/>
      <c r="AT128" s="403"/>
      <c r="AU128" s="563" t="s">
        <v>124</v>
      </c>
      <c r="AV128" s="563"/>
      <c r="AW128" s="563"/>
      <c r="AX128" s="564"/>
      <c r="AY128">
        <f>COUNTA($G$130)</f>
        <v>0</v>
      </c>
      <c r="AZ128" s="10"/>
      <c r="BA128" s="10"/>
      <c r="BB128" s="10"/>
      <c r="BC128" s="10"/>
    </row>
    <row r="129" spans="1:60" ht="18.75" hidden="1" customHeight="1" x14ac:dyDescent="0.15">
      <c r="A129" s="576"/>
      <c r="B129" s="359"/>
      <c r="C129" s="507"/>
      <c r="D129" s="507"/>
      <c r="E129" s="507"/>
      <c r="F129" s="360"/>
      <c r="G129" s="512"/>
      <c r="H129" s="418"/>
      <c r="I129" s="418"/>
      <c r="J129" s="418"/>
      <c r="K129" s="418"/>
      <c r="L129" s="418"/>
      <c r="M129" s="418"/>
      <c r="N129" s="418"/>
      <c r="O129" s="419"/>
      <c r="P129" s="417"/>
      <c r="Q129" s="418"/>
      <c r="R129" s="418"/>
      <c r="S129" s="418"/>
      <c r="T129" s="418"/>
      <c r="U129" s="418"/>
      <c r="V129" s="418"/>
      <c r="W129" s="418"/>
      <c r="X129" s="419"/>
      <c r="Y129" s="513"/>
      <c r="Z129" s="514"/>
      <c r="AA129" s="515"/>
      <c r="AB129" s="519"/>
      <c r="AC129" s="520"/>
      <c r="AD129" s="521"/>
      <c r="AE129" s="124"/>
      <c r="AF129" s="124"/>
      <c r="AG129" s="124"/>
      <c r="AH129" s="124"/>
      <c r="AI129" s="124"/>
      <c r="AJ129" s="124"/>
      <c r="AK129" s="124"/>
      <c r="AL129" s="124"/>
      <c r="AM129" s="124"/>
      <c r="AN129" s="124"/>
      <c r="AO129" s="124"/>
      <c r="AP129" s="124"/>
      <c r="AQ129" s="565"/>
      <c r="AR129" s="503"/>
      <c r="AS129" s="404" t="s">
        <v>171</v>
      </c>
      <c r="AT129" s="405"/>
      <c r="AU129" s="503"/>
      <c r="AV129" s="503"/>
      <c r="AW129" s="418" t="s">
        <v>162</v>
      </c>
      <c r="AX129" s="566"/>
      <c r="AY129">
        <f>$AY$128</f>
        <v>0</v>
      </c>
      <c r="AZ129" s="10"/>
      <c r="BA129" s="10"/>
      <c r="BB129" s="10"/>
      <c r="BC129" s="10"/>
      <c r="BD129" s="10"/>
      <c r="BE129" s="10"/>
      <c r="BF129" s="10"/>
      <c r="BG129" s="10"/>
      <c r="BH129" s="10"/>
    </row>
    <row r="130" spans="1:60" ht="23.25" hidden="1" customHeight="1" x14ac:dyDescent="0.15">
      <c r="A130" s="576"/>
      <c r="B130" s="359"/>
      <c r="C130" s="507"/>
      <c r="D130" s="507"/>
      <c r="E130" s="507"/>
      <c r="F130" s="360"/>
      <c r="G130" s="381"/>
      <c r="H130" s="240"/>
      <c r="I130" s="240"/>
      <c r="J130" s="240"/>
      <c r="K130" s="240"/>
      <c r="L130" s="240"/>
      <c r="M130" s="240"/>
      <c r="N130" s="240"/>
      <c r="O130" s="382"/>
      <c r="P130" s="240"/>
      <c r="Q130" s="550"/>
      <c r="R130" s="550"/>
      <c r="S130" s="550"/>
      <c r="T130" s="550"/>
      <c r="U130" s="550"/>
      <c r="V130" s="550"/>
      <c r="W130" s="550"/>
      <c r="X130" s="551"/>
      <c r="Y130" s="556" t="s">
        <v>53</v>
      </c>
      <c r="Z130" s="557"/>
      <c r="AA130" s="558"/>
      <c r="AB130" s="559"/>
      <c r="AC130" s="559"/>
      <c r="AD130" s="559"/>
      <c r="AE130" s="451"/>
      <c r="AF130" s="439"/>
      <c r="AG130" s="439"/>
      <c r="AH130" s="439"/>
      <c r="AI130" s="451"/>
      <c r="AJ130" s="439"/>
      <c r="AK130" s="439"/>
      <c r="AL130" s="439"/>
      <c r="AM130" s="451"/>
      <c r="AN130" s="439"/>
      <c r="AO130" s="439"/>
      <c r="AP130" s="439"/>
      <c r="AQ130" s="444"/>
      <c r="AR130" s="445"/>
      <c r="AS130" s="445"/>
      <c r="AT130" s="446"/>
      <c r="AU130" s="439"/>
      <c r="AV130" s="439"/>
      <c r="AW130" s="439"/>
      <c r="AX130" s="440"/>
      <c r="AY130">
        <f>$AY$128</f>
        <v>0</v>
      </c>
    </row>
    <row r="131" spans="1:60" ht="23.25" hidden="1" customHeight="1" x14ac:dyDescent="0.15">
      <c r="A131" s="576"/>
      <c r="B131" s="359"/>
      <c r="C131" s="507"/>
      <c r="D131" s="507"/>
      <c r="E131" s="507"/>
      <c r="F131" s="360"/>
      <c r="G131" s="546"/>
      <c r="H131" s="243"/>
      <c r="I131" s="243"/>
      <c r="J131" s="243"/>
      <c r="K131" s="243"/>
      <c r="L131" s="243"/>
      <c r="M131" s="243"/>
      <c r="N131" s="243"/>
      <c r="O131" s="423"/>
      <c r="P131" s="552"/>
      <c r="Q131" s="552"/>
      <c r="R131" s="552"/>
      <c r="S131" s="552"/>
      <c r="T131" s="552"/>
      <c r="U131" s="552"/>
      <c r="V131" s="552"/>
      <c r="W131" s="552"/>
      <c r="X131" s="553"/>
      <c r="Y131" s="544" t="s">
        <v>47</v>
      </c>
      <c r="Z131" s="218"/>
      <c r="AA131" s="219"/>
      <c r="AB131" s="545"/>
      <c r="AC131" s="545"/>
      <c r="AD131" s="545"/>
      <c r="AE131" s="451"/>
      <c r="AF131" s="439"/>
      <c r="AG131" s="439"/>
      <c r="AH131" s="439"/>
      <c r="AI131" s="451"/>
      <c r="AJ131" s="439"/>
      <c r="AK131" s="439"/>
      <c r="AL131" s="439"/>
      <c r="AM131" s="451"/>
      <c r="AN131" s="439"/>
      <c r="AO131" s="439"/>
      <c r="AP131" s="439"/>
      <c r="AQ131" s="444"/>
      <c r="AR131" s="445"/>
      <c r="AS131" s="445"/>
      <c r="AT131" s="446"/>
      <c r="AU131" s="439"/>
      <c r="AV131" s="439"/>
      <c r="AW131" s="439"/>
      <c r="AX131" s="440"/>
      <c r="AY131">
        <f>$AY$128</f>
        <v>0</v>
      </c>
      <c r="AZ131" s="10"/>
      <c r="BA131" s="10"/>
      <c r="BB131" s="10"/>
      <c r="BC131" s="10"/>
    </row>
    <row r="132" spans="1:60" ht="23.25" hidden="1" customHeight="1" thickBot="1" x14ac:dyDescent="0.2">
      <c r="A132" s="577"/>
      <c r="B132" s="508"/>
      <c r="C132" s="509"/>
      <c r="D132" s="509"/>
      <c r="E132" s="509"/>
      <c r="F132" s="510"/>
      <c r="G132" s="383"/>
      <c r="H132" s="225"/>
      <c r="I132" s="225"/>
      <c r="J132" s="225"/>
      <c r="K132" s="225"/>
      <c r="L132" s="225"/>
      <c r="M132" s="225"/>
      <c r="N132" s="225"/>
      <c r="O132" s="384"/>
      <c r="P132" s="560"/>
      <c r="Q132" s="560"/>
      <c r="R132" s="560"/>
      <c r="S132" s="560"/>
      <c r="T132" s="560"/>
      <c r="U132" s="560"/>
      <c r="V132" s="560"/>
      <c r="W132" s="560"/>
      <c r="X132" s="561"/>
      <c r="Y132" s="544" t="s">
        <v>13</v>
      </c>
      <c r="Z132" s="218"/>
      <c r="AA132" s="219"/>
      <c r="AB132" s="562" t="s">
        <v>14</v>
      </c>
      <c r="AC132" s="562"/>
      <c r="AD132" s="562"/>
      <c r="AE132" s="476"/>
      <c r="AF132" s="477"/>
      <c r="AG132" s="477"/>
      <c r="AH132" s="477"/>
      <c r="AI132" s="476"/>
      <c r="AJ132" s="477"/>
      <c r="AK132" s="477"/>
      <c r="AL132" s="477"/>
      <c r="AM132" s="476"/>
      <c r="AN132" s="477"/>
      <c r="AO132" s="477"/>
      <c r="AP132" s="477"/>
      <c r="AQ132" s="444"/>
      <c r="AR132" s="445"/>
      <c r="AS132" s="445"/>
      <c r="AT132" s="446"/>
      <c r="AU132" s="439"/>
      <c r="AV132" s="439"/>
      <c r="AW132" s="439"/>
      <c r="AX132" s="440"/>
      <c r="AY132">
        <f>$AY$128</f>
        <v>0</v>
      </c>
      <c r="AZ132" s="10"/>
      <c r="BA132" s="10"/>
      <c r="BB132" s="10"/>
      <c r="BC132" s="10"/>
      <c r="BD132" s="10"/>
      <c r="BE132" s="10"/>
      <c r="BF132" s="10"/>
      <c r="BG132" s="10"/>
      <c r="BH132" s="10"/>
    </row>
    <row r="133" spans="1:60" ht="47.25" hidden="1" customHeight="1" x14ac:dyDescent="0.15">
      <c r="A133" s="686" t="s">
        <v>574</v>
      </c>
      <c r="B133" s="687"/>
      <c r="C133" s="687"/>
      <c r="D133" s="687"/>
      <c r="E133" s="687"/>
      <c r="F133" s="688"/>
      <c r="G133" s="689"/>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60" ht="31.5" hidden="1" customHeight="1" x14ac:dyDescent="0.15">
      <c r="A134" s="692" t="s">
        <v>575</v>
      </c>
      <c r="B134" s="507"/>
      <c r="C134" s="507"/>
      <c r="D134" s="507"/>
      <c r="E134" s="507"/>
      <c r="F134" s="360"/>
      <c r="G134" s="693" t="s">
        <v>567</v>
      </c>
      <c r="H134" s="694"/>
      <c r="I134" s="694"/>
      <c r="J134" s="694"/>
      <c r="K134" s="694"/>
      <c r="L134" s="694"/>
      <c r="M134" s="694"/>
      <c r="N134" s="694"/>
      <c r="O134" s="694"/>
      <c r="P134" s="695" t="s">
        <v>566</v>
      </c>
      <c r="Q134" s="694"/>
      <c r="R134" s="694"/>
      <c r="S134" s="694"/>
      <c r="T134" s="694"/>
      <c r="U134" s="694"/>
      <c r="V134" s="694"/>
      <c r="W134" s="694"/>
      <c r="X134" s="696"/>
      <c r="Y134" s="697"/>
      <c r="Z134" s="698"/>
      <c r="AA134" s="699"/>
      <c r="AB134" s="700" t="s">
        <v>11</v>
      </c>
      <c r="AC134" s="700"/>
      <c r="AD134" s="700"/>
      <c r="AE134" s="124" t="s">
        <v>411</v>
      </c>
      <c r="AF134" s="124"/>
      <c r="AG134" s="124"/>
      <c r="AH134" s="124"/>
      <c r="AI134" s="124" t="s">
        <v>563</v>
      </c>
      <c r="AJ134" s="124"/>
      <c r="AK134" s="124"/>
      <c r="AL134" s="124"/>
      <c r="AM134" s="124" t="s">
        <v>379</v>
      </c>
      <c r="AN134" s="124"/>
      <c r="AO134" s="124"/>
      <c r="AP134" s="124"/>
      <c r="AQ134" s="682" t="s">
        <v>410</v>
      </c>
      <c r="AR134" s="683"/>
      <c r="AS134" s="683"/>
      <c r="AT134" s="684"/>
      <c r="AU134" s="682" t="s">
        <v>584</v>
      </c>
      <c r="AV134" s="683"/>
      <c r="AW134" s="683"/>
      <c r="AX134" s="685"/>
      <c r="AY134">
        <f>COUNTA($G$135)</f>
        <v>0</v>
      </c>
    </row>
    <row r="135" spans="1:60" ht="23.25" hidden="1" customHeight="1" x14ac:dyDescent="0.15">
      <c r="A135" s="692"/>
      <c r="B135" s="507"/>
      <c r="C135" s="507"/>
      <c r="D135" s="507"/>
      <c r="E135" s="507"/>
      <c r="F135" s="360"/>
      <c r="G135" s="647"/>
      <c r="H135" s="648"/>
      <c r="I135" s="648"/>
      <c r="J135" s="648"/>
      <c r="K135" s="648"/>
      <c r="L135" s="648"/>
      <c r="M135" s="648"/>
      <c r="N135" s="648"/>
      <c r="O135" s="648"/>
      <c r="P135" s="651"/>
      <c r="Q135" s="652"/>
      <c r="R135" s="652"/>
      <c r="S135" s="652"/>
      <c r="T135" s="652"/>
      <c r="U135" s="652"/>
      <c r="V135" s="652"/>
      <c r="W135" s="652"/>
      <c r="X135" s="653"/>
      <c r="Y135" s="657" t="s">
        <v>48</v>
      </c>
      <c r="Z135" s="658"/>
      <c r="AA135" s="659"/>
      <c r="AB135" s="660"/>
      <c r="AC135" s="660"/>
      <c r="AD135" s="660"/>
      <c r="AE135" s="661"/>
      <c r="AF135" s="661"/>
      <c r="AG135" s="661"/>
      <c r="AH135" s="661"/>
      <c r="AI135" s="661"/>
      <c r="AJ135" s="661"/>
      <c r="AK135" s="661"/>
      <c r="AL135" s="661"/>
      <c r="AM135" s="661"/>
      <c r="AN135" s="661"/>
      <c r="AO135" s="661"/>
      <c r="AP135" s="661"/>
      <c r="AQ135" s="661"/>
      <c r="AR135" s="661"/>
      <c r="AS135" s="661"/>
      <c r="AT135" s="661"/>
      <c r="AU135" s="676"/>
      <c r="AV135" s="677"/>
      <c r="AW135" s="677"/>
      <c r="AX135" s="678"/>
      <c r="AY135">
        <f>$AY$134</f>
        <v>0</v>
      </c>
    </row>
    <row r="136" spans="1:60" ht="23.25" hidden="1" customHeight="1" x14ac:dyDescent="0.15">
      <c r="A136" s="569"/>
      <c r="B136" s="567"/>
      <c r="C136" s="567"/>
      <c r="D136" s="567"/>
      <c r="E136" s="567"/>
      <c r="F136" s="362"/>
      <c r="G136" s="649"/>
      <c r="H136" s="650"/>
      <c r="I136" s="650"/>
      <c r="J136" s="650"/>
      <c r="K136" s="650"/>
      <c r="L136" s="650"/>
      <c r="M136" s="650"/>
      <c r="N136" s="650"/>
      <c r="O136" s="650"/>
      <c r="P136" s="654"/>
      <c r="Q136" s="655"/>
      <c r="R136" s="655"/>
      <c r="S136" s="655"/>
      <c r="T136" s="655"/>
      <c r="U136" s="655"/>
      <c r="V136" s="655"/>
      <c r="W136" s="655"/>
      <c r="X136" s="656"/>
      <c r="Y136" s="679" t="s">
        <v>49</v>
      </c>
      <c r="Z136" s="680"/>
      <c r="AA136" s="681"/>
      <c r="AB136" s="660"/>
      <c r="AC136" s="660"/>
      <c r="AD136" s="660"/>
      <c r="AE136" s="661"/>
      <c r="AF136" s="661"/>
      <c r="AG136" s="661"/>
      <c r="AH136" s="661"/>
      <c r="AI136" s="661"/>
      <c r="AJ136" s="661"/>
      <c r="AK136" s="661"/>
      <c r="AL136" s="661"/>
      <c r="AM136" s="661"/>
      <c r="AN136" s="661"/>
      <c r="AO136" s="661"/>
      <c r="AP136" s="661"/>
      <c r="AQ136" s="661"/>
      <c r="AR136" s="661"/>
      <c r="AS136" s="661"/>
      <c r="AT136" s="661"/>
      <c r="AU136" s="676"/>
      <c r="AV136" s="677"/>
      <c r="AW136" s="677"/>
      <c r="AX136" s="678"/>
      <c r="AY136">
        <f>$AY$134</f>
        <v>0</v>
      </c>
    </row>
    <row r="137" spans="1:60" ht="23.25" hidden="1" customHeight="1" x14ac:dyDescent="0.15">
      <c r="A137" s="568" t="s">
        <v>576</v>
      </c>
      <c r="B137" s="415"/>
      <c r="C137" s="415"/>
      <c r="D137" s="415"/>
      <c r="E137" s="415"/>
      <c r="F137" s="597"/>
      <c r="G137" s="595" t="s">
        <v>577</v>
      </c>
      <c r="H137" s="595"/>
      <c r="I137" s="595"/>
      <c r="J137" s="595"/>
      <c r="K137" s="595"/>
      <c r="L137" s="595"/>
      <c r="M137" s="595"/>
      <c r="N137" s="595"/>
      <c r="O137" s="595"/>
      <c r="P137" s="595"/>
      <c r="Q137" s="595"/>
      <c r="R137" s="595"/>
      <c r="S137" s="595"/>
      <c r="T137" s="595"/>
      <c r="U137" s="595"/>
      <c r="V137" s="595"/>
      <c r="W137" s="595"/>
      <c r="X137" s="596"/>
      <c r="Y137" s="602"/>
      <c r="Z137" s="603"/>
      <c r="AA137" s="604"/>
      <c r="AB137" s="594" t="s">
        <v>11</v>
      </c>
      <c r="AC137" s="595"/>
      <c r="AD137" s="596"/>
      <c r="AE137" s="124" t="s">
        <v>411</v>
      </c>
      <c r="AF137" s="124"/>
      <c r="AG137" s="124"/>
      <c r="AH137" s="124"/>
      <c r="AI137" s="124" t="s">
        <v>563</v>
      </c>
      <c r="AJ137" s="124"/>
      <c r="AK137" s="124"/>
      <c r="AL137" s="124"/>
      <c r="AM137" s="124" t="s">
        <v>379</v>
      </c>
      <c r="AN137" s="124"/>
      <c r="AO137" s="124"/>
      <c r="AP137" s="124"/>
      <c r="AQ137" s="605" t="s">
        <v>585</v>
      </c>
      <c r="AR137" s="606"/>
      <c r="AS137" s="606"/>
      <c r="AT137" s="606"/>
      <c r="AU137" s="606"/>
      <c r="AV137" s="606"/>
      <c r="AW137" s="606"/>
      <c r="AX137" s="607"/>
      <c r="AY137">
        <f>IF(SUBSTITUTE(SUBSTITUTE($G$138,"／",""),"　","")="",0,1)</f>
        <v>0</v>
      </c>
    </row>
    <row r="138" spans="1:60" ht="23.25" hidden="1" customHeight="1" x14ac:dyDescent="0.15">
      <c r="A138" s="598"/>
      <c r="B138" s="578"/>
      <c r="C138" s="578"/>
      <c r="D138" s="578"/>
      <c r="E138" s="578"/>
      <c r="F138" s="599"/>
      <c r="G138" s="608" t="s">
        <v>578</v>
      </c>
      <c r="H138" s="609"/>
      <c r="I138" s="609"/>
      <c r="J138" s="609"/>
      <c r="K138" s="609"/>
      <c r="L138" s="609"/>
      <c r="M138" s="609"/>
      <c r="N138" s="609"/>
      <c r="O138" s="609"/>
      <c r="P138" s="609"/>
      <c r="Q138" s="609"/>
      <c r="R138" s="609"/>
      <c r="S138" s="609"/>
      <c r="T138" s="609"/>
      <c r="U138" s="609"/>
      <c r="V138" s="609"/>
      <c r="W138" s="609"/>
      <c r="X138" s="609"/>
      <c r="Y138" s="669" t="s">
        <v>576</v>
      </c>
      <c r="Z138" s="670"/>
      <c r="AA138" s="671"/>
      <c r="AB138" s="672"/>
      <c r="AC138" s="673"/>
      <c r="AD138" s="674"/>
      <c r="AE138" s="675"/>
      <c r="AF138" s="675"/>
      <c r="AG138" s="675"/>
      <c r="AH138" s="675"/>
      <c r="AI138" s="675"/>
      <c r="AJ138" s="675"/>
      <c r="AK138" s="675"/>
      <c r="AL138" s="675"/>
      <c r="AM138" s="675"/>
      <c r="AN138" s="675"/>
      <c r="AO138" s="675"/>
      <c r="AP138" s="675"/>
      <c r="AQ138" s="451"/>
      <c r="AR138" s="439"/>
      <c r="AS138" s="439"/>
      <c r="AT138" s="439"/>
      <c r="AU138" s="439"/>
      <c r="AV138" s="439"/>
      <c r="AW138" s="439"/>
      <c r="AX138" s="440"/>
      <c r="AY138">
        <f>$AY$137</f>
        <v>0</v>
      </c>
    </row>
    <row r="139" spans="1:60" ht="46.5" hidden="1" customHeight="1" x14ac:dyDescent="0.15">
      <c r="A139" s="600"/>
      <c r="B139" s="418"/>
      <c r="C139" s="418"/>
      <c r="D139" s="418"/>
      <c r="E139" s="418"/>
      <c r="F139" s="601"/>
      <c r="G139" s="610"/>
      <c r="H139" s="611"/>
      <c r="I139" s="611"/>
      <c r="J139" s="611"/>
      <c r="K139" s="611"/>
      <c r="L139" s="611"/>
      <c r="M139" s="611"/>
      <c r="N139" s="611"/>
      <c r="O139" s="611"/>
      <c r="P139" s="611"/>
      <c r="Q139" s="611"/>
      <c r="R139" s="611"/>
      <c r="S139" s="611"/>
      <c r="T139" s="611"/>
      <c r="U139" s="611"/>
      <c r="V139" s="611"/>
      <c r="W139" s="611"/>
      <c r="X139" s="611"/>
      <c r="Y139" s="643" t="s">
        <v>579</v>
      </c>
      <c r="Z139" s="662"/>
      <c r="AA139" s="663"/>
      <c r="AB139" s="664" t="s">
        <v>580</v>
      </c>
      <c r="AC139" s="665"/>
      <c r="AD139" s="666"/>
      <c r="AE139" s="667"/>
      <c r="AF139" s="667"/>
      <c r="AG139" s="667"/>
      <c r="AH139" s="667"/>
      <c r="AI139" s="667"/>
      <c r="AJ139" s="667"/>
      <c r="AK139" s="667"/>
      <c r="AL139" s="667"/>
      <c r="AM139" s="667"/>
      <c r="AN139" s="667"/>
      <c r="AO139" s="667"/>
      <c r="AP139" s="667"/>
      <c r="AQ139" s="667"/>
      <c r="AR139" s="667"/>
      <c r="AS139" s="667"/>
      <c r="AT139" s="667"/>
      <c r="AU139" s="667"/>
      <c r="AV139" s="667"/>
      <c r="AW139" s="667"/>
      <c r="AX139" s="668"/>
      <c r="AY139">
        <f>$AY$137</f>
        <v>0</v>
      </c>
    </row>
    <row r="140" spans="1:60" ht="18.75" customHeight="1" x14ac:dyDescent="0.15">
      <c r="A140" s="434" t="s">
        <v>231</v>
      </c>
      <c r="B140" s="615"/>
      <c r="C140" s="615"/>
      <c r="D140" s="615"/>
      <c r="E140" s="615"/>
      <c r="F140" s="616"/>
      <c r="G140" s="624" t="s">
        <v>135</v>
      </c>
      <c r="H140" s="578"/>
      <c r="I140" s="578"/>
      <c r="J140" s="578"/>
      <c r="K140" s="578"/>
      <c r="L140" s="578"/>
      <c r="M140" s="578"/>
      <c r="N140" s="578"/>
      <c r="O140" s="579"/>
      <c r="P140" s="580" t="s">
        <v>51</v>
      </c>
      <c r="Q140" s="578"/>
      <c r="R140" s="578"/>
      <c r="S140" s="578"/>
      <c r="T140" s="578"/>
      <c r="U140" s="578"/>
      <c r="V140" s="578"/>
      <c r="W140" s="578"/>
      <c r="X140" s="579"/>
      <c r="Y140" s="625"/>
      <c r="Z140" s="626"/>
      <c r="AA140" s="627"/>
      <c r="AB140" s="631" t="s">
        <v>11</v>
      </c>
      <c r="AC140" s="632"/>
      <c r="AD140" s="633"/>
      <c r="AE140" s="124" t="s">
        <v>411</v>
      </c>
      <c r="AF140" s="124"/>
      <c r="AG140" s="124"/>
      <c r="AH140" s="124"/>
      <c r="AI140" s="124" t="s">
        <v>563</v>
      </c>
      <c r="AJ140" s="124"/>
      <c r="AK140" s="124"/>
      <c r="AL140" s="124"/>
      <c r="AM140" s="124" t="s">
        <v>379</v>
      </c>
      <c r="AN140" s="124"/>
      <c r="AO140" s="124"/>
      <c r="AP140" s="124"/>
      <c r="AQ140" s="612" t="s">
        <v>170</v>
      </c>
      <c r="AR140" s="613"/>
      <c r="AS140" s="613"/>
      <c r="AT140" s="614"/>
      <c r="AU140" s="578" t="s">
        <v>124</v>
      </c>
      <c r="AV140" s="578"/>
      <c r="AW140" s="578"/>
      <c r="AX140" s="581"/>
      <c r="AY140">
        <f>COUNTA($G$142)</f>
        <v>1</v>
      </c>
    </row>
    <row r="141" spans="1:60" ht="18.75" customHeight="1" x14ac:dyDescent="0.15">
      <c r="A141" s="617"/>
      <c r="B141" s="618"/>
      <c r="C141" s="618"/>
      <c r="D141" s="618"/>
      <c r="E141" s="618"/>
      <c r="F141" s="619"/>
      <c r="G141" s="512"/>
      <c r="H141" s="418"/>
      <c r="I141" s="418"/>
      <c r="J141" s="418"/>
      <c r="K141" s="418"/>
      <c r="L141" s="418"/>
      <c r="M141" s="418"/>
      <c r="N141" s="418"/>
      <c r="O141" s="419"/>
      <c r="P141" s="417"/>
      <c r="Q141" s="418"/>
      <c r="R141" s="418"/>
      <c r="S141" s="418"/>
      <c r="T141" s="418"/>
      <c r="U141" s="418"/>
      <c r="V141" s="418"/>
      <c r="W141" s="418"/>
      <c r="X141" s="419"/>
      <c r="Y141" s="628"/>
      <c r="Z141" s="629"/>
      <c r="AA141" s="630"/>
      <c r="AB141" s="519"/>
      <c r="AC141" s="520"/>
      <c r="AD141" s="521"/>
      <c r="AE141" s="124"/>
      <c r="AF141" s="124"/>
      <c r="AG141" s="124"/>
      <c r="AH141" s="124"/>
      <c r="AI141" s="124"/>
      <c r="AJ141" s="124"/>
      <c r="AK141" s="124"/>
      <c r="AL141" s="124"/>
      <c r="AM141" s="124"/>
      <c r="AN141" s="124"/>
      <c r="AO141" s="124"/>
      <c r="AP141" s="124"/>
      <c r="AQ141" s="457" t="s">
        <v>606</v>
      </c>
      <c r="AR141" s="458"/>
      <c r="AS141" s="404" t="s">
        <v>171</v>
      </c>
      <c r="AT141" s="405"/>
      <c r="AU141" s="503">
        <v>7</v>
      </c>
      <c r="AV141" s="503"/>
      <c r="AW141" s="418" t="s">
        <v>162</v>
      </c>
      <c r="AX141" s="566"/>
      <c r="AY141">
        <f t="shared" ref="AY141:AY146" si="5">$AY$140</f>
        <v>1</v>
      </c>
    </row>
    <row r="142" spans="1:60" ht="34.5" customHeight="1" x14ac:dyDescent="0.15">
      <c r="A142" s="620"/>
      <c r="B142" s="618"/>
      <c r="C142" s="618"/>
      <c r="D142" s="618"/>
      <c r="E142" s="618"/>
      <c r="F142" s="619"/>
      <c r="G142" s="634" t="s">
        <v>631</v>
      </c>
      <c r="H142" s="635"/>
      <c r="I142" s="635"/>
      <c r="J142" s="635"/>
      <c r="K142" s="635"/>
      <c r="L142" s="635"/>
      <c r="M142" s="635"/>
      <c r="N142" s="635"/>
      <c r="O142" s="636"/>
      <c r="P142" s="240" t="s">
        <v>632</v>
      </c>
      <c r="Q142" s="240"/>
      <c r="R142" s="240"/>
      <c r="S142" s="240"/>
      <c r="T142" s="240"/>
      <c r="U142" s="240"/>
      <c r="V142" s="240"/>
      <c r="W142" s="240"/>
      <c r="X142" s="382"/>
      <c r="Y142" s="643" t="s">
        <v>12</v>
      </c>
      <c r="Z142" s="644"/>
      <c r="AA142" s="645"/>
      <c r="AB142" s="559" t="s">
        <v>617</v>
      </c>
      <c r="AC142" s="559"/>
      <c r="AD142" s="559"/>
      <c r="AE142" s="451">
        <v>13</v>
      </c>
      <c r="AF142" s="439"/>
      <c r="AG142" s="439"/>
      <c r="AH142" s="439"/>
      <c r="AI142" s="451">
        <v>12</v>
      </c>
      <c r="AJ142" s="439"/>
      <c r="AK142" s="439"/>
      <c r="AL142" s="439"/>
      <c r="AM142" s="451" t="s">
        <v>606</v>
      </c>
      <c r="AN142" s="439"/>
      <c r="AO142" s="439"/>
      <c r="AP142" s="439"/>
      <c r="AQ142" s="444" t="s">
        <v>606</v>
      </c>
      <c r="AR142" s="445"/>
      <c r="AS142" s="445"/>
      <c r="AT142" s="446"/>
      <c r="AU142" s="439" t="s">
        <v>606</v>
      </c>
      <c r="AV142" s="439"/>
      <c r="AW142" s="439"/>
      <c r="AX142" s="440"/>
      <c r="AY142">
        <f t="shared" si="5"/>
        <v>1</v>
      </c>
    </row>
    <row r="143" spans="1:60" ht="33.75" customHeight="1" x14ac:dyDescent="0.15">
      <c r="A143" s="621"/>
      <c r="B143" s="622"/>
      <c r="C143" s="622"/>
      <c r="D143" s="622"/>
      <c r="E143" s="622"/>
      <c r="F143" s="623"/>
      <c r="G143" s="637"/>
      <c r="H143" s="638"/>
      <c r="I143" s="638"/>
      <c r="J143" s="638"/>
      <c r="K143" s="638"/>
      <c r="L143" s="638"/>
      <c r="M143" s="638"/>
      <c r="N143" s="638"/>
      <c r="O143" s="639"/>
      <c r="P143" s="243"/>
      <c r="Q143" s="243"/>
      <c r="R143" s="243"/>
      <c r="S143" s="243"/>
      <c r="T143" s="243"/>
      <c r="U143" s="243"/>
      <c r="V143" s="243"/>
      <c r="W143" s="243"/>
      <c r="X143" s="423"/>
      <c r="Y143" s="594" t="s">
        <v>47</v>
      </c>
      <c r="Z143" s="595"/>
      <c r="AA143" s="596"/>
      <c r="AB143" s="545" t="s">
        <v>617</v>
      </c>
      <c r="AC143" s="545"/>
      <c r="AD143" s="545"/>
      <c r="AE143" s="451">
        <v>27</v>
      </c>
      <c r="AF143" s="439"/>
      <c r="AG143" s="439"/>
      <c r="AH143" s="439"/>
      <c r="AI143" s="451">
        <v>27</v>
      </c>
      <c r="AJ143" s="439"/>
      <c r="AK143" s="439"/>
      <c r="AL143" s="439"/>
      <c r="AM143" s="451">
        <v>28</v>
      </c>
      <c r="AN143" s="439"/>
      <c r="AO143" s="439"/>
      <c r="AP143" s="439"/>
      <c r="AQ143" s="444" t="s">
        <v>606</v>
      </c>
      <c r="AR143" s="445"/>
      <c r="AS143" s="445"/>
      <c r="AT143" s="446"/>
      <c r="AU143" s="439">
        <v>30</v>
      </c>
      <c r="AV143" s="439"/>
      <c r="AW143" s="439"/>
      <c r="AX143" s="440"/>
      <c r="AY143">
        <f t="shared" si="5"/>
        <v>1</v>
      </c>
    </row>
    <row r="144" spans="1:60" ht="36" customHeight="1" x14ac:dyDescent="0.15">
      <c r="A144" s="620"/>
      <c r="B144" s="618"/>
      <c r="C144" s="618"/>
      <c r="D144" s="618"/>
      <c r="E144" s="618"/>
      <c r="F144" s="619"/>
      <c r="G144" s="640"/>
      <c r="H144" s="641"/>
      <c r="I144" s="641"/>
      <c r="J144" s="641"/>
      <c r="K144" s="641"/>
      <c r="L144" s="641"/>
      <c r="M144" s="641"/>
      <c r="N144" s="641"/>
      <c r="O144" s="642"/>
      <c r="P144" s="225"/>
      <c r="Q144" s="225"/>
      <c r="R144" s="225"/>
      <c r="S144" s="225"/>
      <c r="T144" s="225"/>
      <c r="U144" s="225"/>
      <c r="V144" s="225"/>
      <c r="W144" s="225"/>
      <c r="X144" s="384"/>
      <c r="Y144" s="594" t="s">
        <v>13</v>
      </c>
      <c r="Z144" s="595"/>
      <c r="AA144" s="596"/>
      <c r="AB144" s="646" t="s">
        <v>14</v>
      </c>
      <c r="AC144" s="646"/>
      <c r="AD144" s="646"/>
      <c r="AE144" s="451">
        <v>48</v>
      </c>
      <c r="AF144" s="439"/>
      <c r="AG144" s="439"/>
      <c r="AH144" s="439"/>
      <c r="AI144" s="451">
        <v>44</v>
      </c>
      <c r="AJ144" s="439"/>
      <c r="AK144" s="439"/>
      <c r="AL144" s="439"/>
      <c r="AM144" s="451" t="s">
        <v>606</v>
      </c>
      <c r="AN144" s="439"/>
      <c r="AO144" s="439"/>
      <c r="AP144" s="439"/>
      <c r="AQ144" s="444" t="s">
        <v>606</v>
      </c>
      <c r="AR144" s="445"/>
      <c r="AS144" s="445"/>
      <c r="AT144" s="446"/>
      <c r="AU144" s="439" t="s">
        <v>606</v>
      </c>
      <c r="AV144" s="439"/>
      <c r="AW144" s="439"/>
      <c r="AX144" s="440"/>
      <c r="AY144">
        <f t="shared" si="5"/>
        <v>1</v>
      </c>
    </row>
    <row r="145" spans="1:60" ht="27" customHeight="1" x14ac:dyDescent="0.15">
      <c r="A145" s="568" t="s">
        <v>255</v>
      </c>
      <c r="B145" s="506"/>
      <c r="C145" s="506"/>
      <c r="D145" s="506"/>
      <c r="E145" s="506"/>
      <c r="F145" s="358"/>
      <c r="G145" s="570" t="s">
        <v>633</v>
      </c>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1"/>
      <c r="AL145" s="571"/>
      <c r="AM145" s="571"/>
      <c r="AN145" s="571"/>
      <c r="AO145" s="571"/>
      <c r="AP145" s="571"/>
      <c r="AQ145" s="571"/>
      <c r="AR145" s="571"/>
      <c r="AS145" s="571"/>
      <c r="AT145" s="571"/>
      <c r="AU145" s="571"/>
      <c r="AV145" s="571"/>
      <c r="AW145" s="571"/>
      <c r="AX145" s="572"/>
      <c r="AY145">
        <f t="shared" si="5"/>
        <v>1</v>
      </c>
    </row>
    <row r="146" spans="1:60" ht="23.25" customHeight="1" thickBot="1" x14ac:dyDescent="0.2">
      <c r="A146" s="569"/>
      <c r="B146" s="567"/>
      <c r="C146" s="567"/>
      <c r="D146" s="567"/>
      <c r="E146" s="567"/>
      <c r="F146" s="362"/>
      <c r="G146" s="573"/>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4"/>
      <c r="AO146" s="574"/>
      <c r="AP146" s="574"/>
      <c r="AQ146" s="574"/>
      <c r="AR146" s="574"/>
      <c r="AS146" s="574"/>
      <c r="AT146" s="574"/>
      <c r="AU146" s="574"/>
      <c r="AV146" s="574"/>
      <c r="AW146" s="574"/>
      <c r="AX146" s="575"/>
      <c r="AY146">
        <f t="shared" si="5"/>
        <v>1</v>
      </c>
    </row>
    <row r="147" spans="1:60" ht="18.75" hidden="1" customHeight="1" x14ac:dyDescent="0.15">
      <c r="A147" s="576" t="s">
        <v>568</v>
      </c>
      <c r="B147" s="359" t="s">
        <v>569</v>
      </c>
      <c r="C147" s="507"/>
      <c r="D147" s="507"/>
      <c r="E147" s="507"/>
      <c r="F147" s="360"/>
      <c r="G147" s="578" t="s">
        <v>570</v>
      </c>
      <c r="H147" s="578"/>
      <c r="I147" s="578"/>
      <c r="J147" s="578"/>
      <c r="K147" s="578"/>
      <c r="L147" s="578"/>
      <c r="M147" s="578"/>
      <c r="N147" s="578"/>
      <c r="O147" s="578"/>
      <c r="P147" s="578"/>
      <c r="Q147" s="578"/>
      <c r="R147" s="578"/>
      <c r="S147" s="578"/>
      <c r="T147" s="578"/>
      <c r="U147" s="578"/>
      <c r="V147" s="578"/>
      <c r="W147" s="578"/>
      <c r="X147" s="578"/>
      <c r="Y147" s="578"/>
      <c r="Z147" s="578"/>
      <c r="AA147" s="579"/>
      <c r="AB147" s="580" t="s">
        <v>586</v>
      </c>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1"/>
      <c r="AY147">
        <f>COUNTA($G$149)</f>
        <v>0</v>
      </c>
    </row>
    <row r="148" spans="1:60" ht="22.5" hidden="1" customHeight="1" x14ac:dyDescent="0.15">
      <c r="A148" s="576"/>
      <c r="B148" s="359"/>
      <c r="C148" s="507"/>
      <c r="D148" s="507"/>
      <c r="E148" s="507"/>
      <c r="F148" s="360"/>
      <c r="G148" s="418"/>
      <c r="H148" s="418"/>
      <c r="I148" s="418"/>
      <c r="J148" s="418"/>
      <c r="K148" s="418"/>
      <c r="L148" s="418"/>
      <c r="M148" s="418"/>
      <c r="N148" s="418"/>
      <c r="O148" s="418"/>
      <c r="P148" s="418"/>
      <c r="Q148" s="418"/>
      <c r="R148" s="418"/>
      <c r="S148" s="418"/>
      <c r="T148" s="418"/>
      <c r="U148" s="418"/>
      <c r="V148" s="418"/>
      <c r="W148" s="418"/>
      <c r="X148" s="418"/>
      <c r="Y148" s="418"/>
      <c r="Z148" s="418"/>
      <c r="AA148" s="419"/>
      <c r="AB148" s="417"/>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566"/>
      <c r="AY148">
        <f t="shared" ref="AY148:AY156" si="6">$AY$147</f>
        <v>0</v>
      </c>
    </row>
    <row r="149" spans="1:60" ht="22.5" hidden="1" customHeight="1" x14ac:dyDescent="0.15">
      <c r="A149" s="576"/>
      <c r="B149" s="359"/>
      <c r="C149" s="507"/>
      <c r="D149" s="507"/>
      <c r="E149" s="507"/>
      <c r="F149" s="360"/>
      <c r="G149" s="582"/>
      <c r="H149" s="582"/>
      <c r="I149" s="582"/>
      <c r="J149" s="582"/>
      <c r="K149" s="582"/>
      <c r="L149" s="582"/>
      <c r="M149" s="582"/>
      <c r="N149" s="582"/>
      <c r="O149" s="582"/>
      <c r="P149" s="582"/>
      <c r="Q149" s="582"/>
      <c r="R149" s="582"/>
      <c r="S149" s="582"/>
      <c r="T149" s="582"/>
      <c r="U149" s="582"/>
      <c r="V149" s="582"/>
      <c r="W149" s="582"/>
      <c r="X149" s="582"/>
      <c r="Y149" s="582"/>
      <c r="Z149" s="582"/>
      <c r="AA149" s="583"/>
      <c r="AB149" s="588"/>
      <c r="AC149" s="582"/>
      <c r="AD149" s="582"/>
      <c r="AE149" s="582"/>
      <c r="AF149" s="582"/>
      <c r="AG149" s="582"/>
      <c r="AH149" s="582"/>
      <c r="AI149" s="582"/>
      <c r="AJ149" s="582"/>
      <c r="AK149" s="582"/>
      <c r="AL149" s="582"/>
      <c r="AM149" s="582"/>
      <c r="AN149" s="582"/>
      <c r="AO149" s="582"/>
      <c r="AP149" s="582"/>
      <c r="AQ149" s="582"/>
      <c r="AR149" s="582"/>
      <c r="AS149" s="582"/>
      <c r="AT149" s="582"/>
      <c r="AU149" s="582"/>
      <c r="AV149" s="582"/>
      <c r="AW149" s="582"/>
      <c r="AX149" s="589"/>
      <c r="AY149">
        <f t="shared" si="6"/>
        <v>0</v>
      </c>
    </row>
    <row r="150" spans="1:60" ht="22.5" hidden="1" customHeight="1" x14ac:dyDescent="0.15">
      <c r="A150" s="576"/>
      <c r="B150" s="359"/>
      <c r="C150" s="507"/>
      <c r="D150" s="507"/>
      <c r="E150" s="507"/>
      <c r="F150" s="360"/>
      <c r="G150" s="584"/>
      <c r="H150" s="584"/>
      <c r="I150" s="584"/>
      <c r="J150" s="584"/>
      <c r="K150" s="584"/>
      <c r="L150" s="584"/>
      <c r="M150" s="584"/>
      <c r="N150" s="584"/>
      <c r="O150" s="584"/>
      <c r="P150" s="584"/>
      <c r="Q150" s="584"/>
      <c r="R150" s="584"/>
      <c r="S150" s="584"/>
      <c r="T150" s="584"/>
      <c r="U150" s="584"/>
      <c r="V150" s="584"/>
      <c r="W150" s="584"/>
      <c r="X150" s="584"/>
      <c r="Y150" s="584"/>
      <c r="Z150" s="584"/>
      <c r="AA150" s="585"/>
      <c r="AB150" s="590"/>
      <c r="AC150" s="584"/>
      <c r="AD150" s="584"/>
      <c r="AE150" s="584"/>
      <c r="AF150" s="584"/>
      <c r="AG150" s="584"/>
      <c r="AH150" s="584"/>
      <c r="AI150" s="584"/>
      <c r="AJ150" s="584"/>
      <c r="AK150" s="584"/>
      <c r="AL150" s="584"/>
      <c r="AM150" s="584"/>
      <c r="AN150" s="584"/>
      <c r="AO150" s="584"/>
      <c r="AP150" s="584"/>
      <c r="AQ150" s="584"/>
      <c r="AR150" s="584"/>
      <c r="AS150" s="584"/>
      <c r="AT150" s="584"/>
      <c r="AU150" s="584"/>
      <c r="AV150" s="584"/>
      <c r="AW150" s="584"/>
      <c r="AX150" s="591"/>
      <c r="AY150">
        <f t="shared" si="6"/>
        <v>0</v>
      </c>
    </row>
    <row r="151" spans="1:60" ht="19.5" hidden="1" customHeight="1" x14ac:dyDescent="0.15">
      <c r="A151" s="576"/>
      <c r="B151" s="361"/>
      <c r="C151" s="567"/>
      <c r="D151" s="567"/>
      <c r="E151" s="567"/>
      <c r="F151" s="362"/>
      <c r="G151" s="586"/>
      <c r="H151" s="586"/>
      <c r="I151" s="586"/>
      <c r="J151" s="586"/>
      <c r="K151" s="586"/>
      <c r="L151" s="586"/>
      <c r="M151" s="586"/>
      <c r="N151" s="586"/>
      <c r="O151" s="586"/>
      <c r="P151" s="586"/>
      <c r="Q151" s="586"/>
      <c r="R151" s="586"/>
      <c r="S151" s="586"/>
      <c r="T151" s="586"/>
      <c r="U151" s="586"/>
      <c r="V151" s="586"/>
      <c r="W151" s="586"/>
      <c r="X151" s="586"/>
      <c r="Y151" s="586"/>
      <c r="Z151" s="586"/>
      <c r="AA151" s="587"/>
      <c r="AB151" s="592"/>
      <c r="AC151" s="586"/>
      <c r="AD151" s="586"/>
      <c r="AE151" s="584"/>
      <c r="AF151" s="584"/>
      <c r="AG151" s="584"/>
      <c r="AH151" s="584"/>
      <c r="AI151" s="584"/>
      <c r="AJ151" s="584"/>
      <c r="AK151" s="584"/>
      <c r="AL151" s="584"/>
      <c r="AM151" s="584"/>
      <c r="AN151" s="584"/>
      <c r="AO151" s="584"/>
      <c r="AP151" s="584"/>
      <c r="AQ151" s="584"/>
      <c r="AR151" s="584"/>
      <c r="AS151" s="584"/>
      <c r="AT151" s="584"/>
      <c r="AU151" s="586"/>
      <c r="AV151" s="586"/>
      <c r="AW151" s="586"/>
      <c r="AX151" s="593"/>
      <c r="AY151">
        <f t="shared" si="6"/>
        <v>0</v>
      </c>
    </row>
    <row r="152" spans="1:60" ht="18.75" hidden="1" customHeight="1" x14ac:dyDescent="0.15">
      <c r="A152" s="576"/>
      <c r="B152" s="357" t="s">
        <v>134</v>
      </c>
      <c r="C152" s="506"/>
      <c r="D152" s="506"/>
      <c r="E152" s="506"/>
      <c r="F152" s="358"/>
      <c r="G152" s="511" t="s">
        <v>52</v>
      </c>
      <c r="H152" s="415"/>
      <c r="I152" s="415"/>
      <c r="J152" s="415"/>
      <c r="K152" s="415"/>
      <c r="L152" s="415"/>
      <c r="M152" s="415"/>
      <c r="N152" s="415"/>
      <c r="O152" s="416"/>
      <c r="P152" s="414" t="s">
        <v>54</v>
      </c>
      <c r="Q152" s="415"/>
      <c r="R152" s="415"/>
      <c r="S152" s="415"/>
      <c r="T152" s="415"/>
      <c r="U152" s="415"/>
      <c r="V152" s="415"/>
      <c r="W152" s="415"/>
      <c r="X152" s="416"/>
      <c r="Y152" s="513"/>
      <c r="Z152" s="514"/>
      <c r="AA152" s="515"/>
      <c r="AB152" s="516" t="s">
        <v>11</v>
      </c>
      <c r="AC152" s="517"/>
      <c r="AD152" s="518"/>
      <c r="AE152" s="124" t="s">
        <v>411</v>
      </c>
      <c r="AF152" s="124"/>
      <c r="AG152" s="124"/>
      <c r="AH152" s="124"/>
      <c r="AI152" s="124" t="s">
        <v>563</v>
      </c>
      <c r="AJ152" s="124"/>
      <c r="AK152" s="124"/>
      <c r="AL152" s="124"/>
      <c r="AM152" s="124" t="s">
        <v>379</v>
      </c>
      <c r="AN152" s="124"/>
      <c r="AO152" s="124"/>
      <c r="AP152" s="124"/>
      <c r="AQ152" s="406" t="s">
        <v>170</v>
      </c>
      <c r="AR152" s="402"/>
      <c r="AS152" s="402"/>
      <c r="AT152" s="403"/>
      <c r="AU152" s="563" t="s">
        <v>124</v>
      </c>
      <c r="AV152" s="563"/>
      <c r="AW152" s="563"/>
      <c r="AX152" s="564"/>
      <c r="AY152">
        <f t="shared" si="6"/>
        <v>0</v>
      </c>
      <c r="AZ152" s="10"/>
      <c r="BA152" s="10"/>
      <c r="BB152" s="10"/>
      <c r="BC152" s="10"/>
    </row>
    <row r="153" spans="1:60" ht="18.75" hidden="1" customHeight="1" x14ac:dyDescent="0.15">
      <c r="A153" s="576"/>
      <c r="B153" s="359"/>
      <c r="C153" s="507"/>
      <c r="D153" s="507"/>
      <c r="E153" s="507"/>
      <c r="F153" s="360"/>
      <c r="G153" s="512"/>
      <c r="H153" s="418"/>
      <c r="I153" s="418"/>
      <c r="J153" s="418"/>
      <c r="K153" s="418"/>
      <c r="L153" s="418"/>
      <c r="M153" s="418"/>
      <c r="N153" s="418"/>
      <c r="O153" s="419"/>
      <c r="P153" s="417"/>
      <c r="Q153" s="418"/>
      <c r="R153" s="418"/>
      <c r="S153" s="418"/>
      <c r="T153" s="418"/>
      <c r="U153" s="418"/>
      <c r="V153" s="418"/>
      <c r="W153" s="418"/>
      <c r="X153" s="419"/>
      <c r="Y153" s="513"/>
      <c r="Z153" s="514"/>
      <c r="AA153" s="515"/>
      <c r="AB153" s="519"/>
      <c r="AC153" s="520"/>
      <c r="AD153" s="521"/>
      <c r="AE153" s="124"/>
      <c r="AF153" s="124"/>
      <c r="AG153" s="124"/>
      <c r="AH153" s="124"/>
      <c r="AI153" s="124"/>
      <c r="AJ153" s="124"/>
      <c r="AK153" s="124"/>
      <c r="AL153" s="124"/>
      <c r="AM153" s="124"/>
      <c r="AN153" s="124"/>
      <c r="AO153" s="124"/>
      <c r="AP153" s="124"/>
      <c r="AQ153" s="565"/>
      <c r="AR153" s="503"/>
      <c r="AS153" s="404" t="s">
        <v>171</v>
      </c>
      <c r="AT153" s="405"/>
      <c r="AU153" s="503"/>
      <c r="AV153" s="503"/>
      <c r="AW153" s="418" t="s">
        <v>162</v>
      </c>
      <c r="AX153" s="566"/>
      <c r="AY153">
        <f t="shared" si="6"/>
        <v>0</v>
      </c>
      <c r="AZ153" s="10"/>
      <c r="BA153" s="10"/>
      <c r="BB153" s="10"/>
      <c r="BC153" s="10"/>
      <c r="BD153" s="10"/>
      <c r="BE153" s="10"/>
      <c r="BF153" s="10"/>
      <c r="BG153" s="10"/>
      <c r="BH153" s="10"/>
    </row>
    <row r="154" spans="1:60" ht="23.25" hidden="1" customHeight="1" x14ac:dyDescent="0.15">
      <c r="A154" s="576"/>
      <c r="B154" s="359"/>
      <c r="C154" s="507"/>
      <c r="D154" s="507"/>
      <c r="E154" s="507"/>
      <c r="F154" s="360"/>
      <c r="G154" s="381"/>
      <c r="H154" s="240"/>
      <c r="I154" s="240"/>
      <c r="J154" s="240"/>
      <c r="K154" s="240"/>
      <c r="L154" s="240"/>
      <c r="M154" s="240"/>
      <c r="N154" s="240"/>
      <c r="O154" s="382"/>
      <c r="P154" s="240"/>
      <c r="Q154" s="550"/>
      <c r="R154" s="550"/>
      <c r="S154" s="550"/>
      <c r="T154" s="550"/>
      <c r="U154" s="550"/>
      <c r="V154" s="550"/>
      <c r="W154" s="550"/>
      <c r="X154" s="551"/>
      <c r="Y154" s="556" t="s">
        <v>53</v>
      </c>
      <c r="Z154" s="557"/>
      <c r="AA154" s="558"/>
      <c r="AB154" s="559"/>
      <c r="AC154" s="559"/>
      <c r="AD154" s="559"/>
      <c r="AE154" s="451"/>
      <c r="AF154" s="439"/>
      <c r="AG154" s="439"/>
      <c r="AH154" s="439"/>
      <c r="AI154" s="451"/>
      <c r="AJ154" s="439"/>
      <c r="AK154" s="439"/>
      <c r="AL154" s="439"/>
      <c r="AM154" s="451"/>
      <c r="AN154" s="439"/>
      <c r="AO154" s="439"/>
      <c r="AP154" s="439"/>
      <c r="AQ154" s="444"/>
      <c r="AR154" s="445"/>
      <c r="AS154" s="445"/>
      <c r="AT154" s="446"/>
      <c r="AU154" s="439"/>
      <c r="AV154" s="439"/>
      <c r="AW154" s="439"/>
      <c r="AX154" s="440"/>
      <c r="AY154">
        <f t="shared" si="6"/>
        <v>0</v>
      </c>
    </row>
    <row r="155" spans="1:60" ht="23.25" hidden="1" customHeight="1" x14ac:dyDescent="0.15">
      <c r="A155" s="576"/>
      <c r="B155" s="359"/>
      <c r="C155" s="507"/>
      <c r="D155" s="507"/>
      <c r="E155" s="507"/>
      <c r="F155" s="360"/>
      <c r="G155" s="546"/>
      <c r="H155" s="243"/>
      <c r="I155" s="243"/>
      <c r="J155" s="243"/>
      <c r="K155" s="243"/>
      <c r="L155" s="243"/>
      <c r="M155" s="243"/>
      <c r="N155" s="243"/>
      <c r="O155" s="423"/>
      <c r="P155" s="552"/>
      <c r="Q155" s="552"/>
      <c r="R155" s="552"/>
      <c r="S155" s="552"/>
      <c r="T155" s="552"/>
      <c r="U155" s="552"/>
      <c r="V155" s="552"/>
      <c r="W155" s="552"/>
      <c r="X155" s="553"/>
      <c r="Y155" s="544" t="s">
        <v>47</v>
      </c>
      <c r="Z155" s="218"/>
      <c r="AA155" s="219"/>
      <c r="AB155" s="545"/>
      <c r="AC155" s="545"/>
      <c r="AD155" s="545"/>
      <c r="AE155" s="451"/>
      <c r="AF155" s="439"/>
      <c r="AG155" s="439"/>
      <c r="AH155" s="439"/>
      <c r="AI155" s="451"/>
      <c r="AJ155" s="439"/>
      <c r="AK155" s="439"/>
      <c r="AL155" s="439"/>
      <c r="AM155" s="451"/>
      <c r="AN155" s="439"/>
      <c r="AO155" s="439"/>
      <c r="AP155" s="439"/>
      <c r="AQ155" s="444"/>
      <c r="AR155" s="445"/>
      <c r="AS155" s="445"/>
      <c r="AT155" s="446"/>
      <c r="AU155" s="439"/>
      <c r="AV155" s="439"/>
      <c r="AW155" s="439"/>
      <c r="AX155" s="440"/>
      <c r="AY155">
        <f t="shared" si="6"/>
        <v>0</v>
      </c>
      <c r="AZ155" s="10"/>
      <c r="BA155" s="10"/>
      <c r="BB155" s="10"/>
      <c r="BC155" s="10"/>
    </row>
    <row r="156" spans="1:60" ht="23.25" hidden="1" customHeight="1" x14ac:dyDescent="0.15">
      <c r="A156" s="576"/>
      <c r="B156" s="359"/>
      <c r="C156" s="507"/>
      <c r="D156" s="507"/>
      <c r="E156" s="507"/>
      <c r="F156" s="360"/>
      <c r="G156" s="383"/>
      <c r="H156" s="225"/>
      <c r="I156" s="225"/>
      <c r="J156" s="225"/>
      <c r="K156" s="225"/>
      <c r="L156" s="225"/>
      <c r="M156" s="225"/>
      <c r="N156" s="225"/>
      <c r="O156" s="384"/>
      <c r="P156" s="560"/>
      <c r="Q156" s="560"/>
      <c r="R156" s="560"/>
      <c r="S156" s="560"/>
      <c r="T156" s="560"/>
      <c r="U156" s="560"/>
      <c r="V156" s="560"/>
      <c r="W156" s="560"/>
      <c r="X156" s="561"/>
      <c r="Y156" s="544" t="s">
        <v>13</v>
      </c>
      <c r="Z156" s="218"/>
      <c r="AA156" s="219"/>
      <c r="AB156" s="562" t="s">
        <v>14</v>
      </c>
      <c r="AC156" s="562"/>
      <c r="AD156" s="562"/>
      <c r="AE156" s="476"/>
      <c r="AF156" s="477"/>
      <c r="AG156" s="477"/>
      <c r="AH156" s="477"/>
      <c r="AI156" s="476"/>
      <c r="AJ156" s="477"/>
      <c r="AK156" s="477"/>
      <c r="AL156" s="477"/>
      <c r="AM156" s="476"/>
      <c r="AN156" s="477"/>
      <c r="AO156" s="477"/>
      <c r="AP156" s="477"/>
      <c r="AQ156" s="444"/>
      <c r="AR156" s="445"/>
      <c r="AS156" s="445"/>
      <c r="AT156" s="446"/>
      <c r="AU156" s="439"/>
      <c r="AV156" s="439"/>
      <c r="AW156" s="439"/>
      <c r="AX156" s="440"/>
      <c r="AY156">
        <f t="shared" si="6"/>
        <v>0</v>
      </c>
      <c r="AZ156" s="10"/>
      <c r="BA156" s="10"/>
      <c r="BB156" s="10"/>
      <c r="BC156" s="10"/>
      <c r="BD156" s="10"/>
      <c r="BE156" s="10"/>
      <c r="BF156" s="10"/>
      <c r="BG156" s="10"/>
      <c r="BH156" s="10"/>
    </row>
    <row r="157" spans="1:60" ht="18.75" hidden="1" customHeight="1" x14ac:dyDescent="0.15">
      <c r="A157" s="576"/>
      <c r="B157" s="357" t="s">
        <v>134</v>
      </c>
      <c r="C157" s="506"/>
      <c r="D157" s="506"/>
      <c r="E157" s="506"/>
      <c r="F157" s="358"/>
      <c r="G157" s="511" t="s">
        <v>52</v>
      </c>
      <c r="H157" s="415"/>
      <c r="I157" s="415"/>
      <c r="J157" s="415"/>
      <c r="K157" s="415"/>
      <c r="L157" s="415"/>
      <c r="M157" s="415"/>
      <c r="N157" s="415"/>
      <c r="O157" s="416"/>
      <c r="P157" s="414" t="s">
        <v>54</v>
      </c>
      <c r="Q157" s="415"/>
      <c r="R157" s="415"/>
      <c r="S157" s="415"/>
      <c r="T157" s="415"/>
      <c r="U157" s="415"/>
      <c r="V157" s="415"/>
      <c r="W157" s="415"/>
      <c r="X157" s="416"/>
      <c r="Y157" s="513"/>
      <c r="Z157" s="514"/>
      <c r="AA157" s="515"/>
      <c r="AB157" s="516" t="s">
        <v>11</v>
      </c>
      <c r="AC157" s="517"/>
      <c r="AD157" s="518"/>
      <c r="AE157" s="124" t="s">
        <v>411</v>
      </c>
      <c r="AF157" s="124"/>
      <c r="AG157" s="124"/>
      <c r="AH157" s="124"/>
      <c r="AI157" s="124" t="s">
        <v>563</v>
      </c>
      <c r="AJ157" s="124"/>
      <c r="AK157" s="124"/>
      <c r="AL157" s="124"/>
      <c r="AM157" s="124" t="s">
        <v>379</v>
      </c>
      <c r="AN157" s="124"/>
      <c r="AO157" s="124"/>
      <c r="AP157" s="124"/>
      <c r="AQ157" s="406" t="s">
        <v>170</v>
      </c>
      <c r="AR157" s="402"/>
      <c r="AS157" s="402"/>
      <c r="AT157" s="403"/>
      <c r="AU157" s="563" t="s">
        <v>124</v>
      </c>
      <c r="AV157" s="563"/>
      <c r="AW157" s="563"/>
      <c r="AX157" s="564"/>
      <c r="AY157">
        <f>COUNTA($G$159)</f>
        <v>0</v>
      </c>
      <c r="AZ157" s="10"/>
      <c r="BA157" s="10"/>
      <c r="BB157" s="10"/>
      <c r="BC157" s="10"/>
    </row>
    <row r="158" spans="1:60" ht="18.75" hidden="1" customHeight="1" x14ac:dyDescent="0.15">
      <c r="A158" s="576"/>
      <c r="B158" s="359"/>
      <c r="C158" s="507"/>
      <c r="D158" s="507"/>
      <c r="E158" s="507"/>
      <c r="F158" s="360"/>
      <c r="G158" s="512"/>
      <c r="H158" s="418"/>
      <c r="I158" s="418"/>
      <c r="J158" s="418"/>
      <c r="K158" s="418"/>
      <c r="L158" s="418"/>
      <c r="M158" s="418"/>
      <c r="N158" s="418"/>
      <c r="O158" s="419"/>
      <c r="P158" s="417"/>
      <c r="Q158" s="418"/>
      <c r="R158" s="418"/>
      <c r="S158" s="418"/>
      <c r="T158" s="418"/>
      <c r="U158" s="418"/>
      <c r="V158" s="418"/>
      <c r="W158" s="418"/>
      <c r="X158" s="419"/>
      <c r="Y158" s="513"/>
      <c r="Z158" s="514"/>
      <c r="AA158" s="515"/>
      <c r="AB158" s="519"/>
      <c r="AC158" s="520"/>
      <c r="AD158" s="521"/>
      <c r="AE158" s="124"/>
      <c r="AF158" s="124"/>
      <c r="AG158" s="124"/>
      <c r="AH158" s="124"/>
      <c r="AI158" s="124"/>
      <c r="AJ158" s="124"/>
      <c r="AK158" s="124"/>
      <c r="AL158" s="124"/>
      <c r="AM158" s="124"/>
      <c r="AN158" s="124"/>
      <c r="AO158" s="124"/>
      <c r="AP158" s="124"/>
      <c r="AQ158" s="565"/>
      <c r="AR158" s="503"/>
      <c r="AS158" s="404" t="s">
        <v>171</v>
      </c>
      <c r="AT158" s="405"/>
      <c r="AU158" s="503"/>
      <c r="AV158" s="503"/>
      <c r="AW158" s="418" t="s">
        <v>162</v>
      </c>
      <c r="AX158" s="566"/>
      <c r="AY158">
        <f>$AY$157</f>
        <v>0</v>
      </c>
      <c r="AZ158" s="10"/>
      <c r="BA158" s="10"/>
      <c r="BB158" s="10"/>
      <c r="BC158" s="10"/>
      <c r="BD158" s="10"/>
      <c r="BE158" s="10"/>
      <c r="BF158" s="10"/>
      <c r="BG158" s="10"/>
      <c r="BH158" s="10"/>
    </row>
    <row r="159" spans="1:60" ht="23.25" hidden="1" customHeight="1" x14ac:dyDescent="0.15">
      <c r="A159" s="576"/>
      <c r="B159" s="359"/>
      <c r="C159" s="507"/>
      <c r="D159" s="507"/>
      <c r="E159" s="507"/>
      <c r="F159" s="360"/>
      <c r="G159" s="381"/>
      <c r="H159" s="240"/>
      <c r="I159" s="240"/>
      <c r="J159" s="240"/>
      <c r="K159" s="240"/>
      <c r="L159" s="240"/>
      <c r="M159" s="240"/>
      <c r="N159" s="240"/>
      <c r="O159" s="382"/>
      <c r="P159" s="240"/>
      <c r="Q159" s="550"/>
      <c r="R159" s="550"/>
      <c r="S159" s="550"/>
      <c r="T159" s="550"/>
      <c r="U159" s="550"/>
      <c r="V159" s="550"/>
      <c r="W159" s="550"/>
      <c r="X159" s="551"/>
      <c r="Y159" s="556" t="s">
        <v>53</v>
      </c>
      <c r="Z159" s="557"/>
      <c r="AA159" s="558"/>
      <c r="AB159" s="559"/>
      <c r="AC159" s="559"/>
      <c r="AD159" s="559"/>
      <c r="AE159" s="451"/>
      <c r="AF159" s="439"/>
      <c r="AG159" s="439"/>
      <c r="AH159" s="439"/>
      <c r="AI159" s="451"/>
      <c r="AJ159" s="439"/>
      <c r="AK159" s="439"/>
      <c r="AL159" s="439"/>
      <c r="AM159" s="451"/>
      <c r="AN159" s="439"/>
      <c r="AO159" s="439"/>
      <c r="AP159" s="439"/>
      <c r="AQ159" s="444"/>
      <c r="AR159" s="445"/>
      <c r="AS159" s="445"/>
      <c r="AT159" s="446"/>
      <c r="AU159" s="439"/>
      <c r="AV159" s="439"/>
      <c r="AW159" s="439"/>
      <c r="AX159" s="440"/>
      <c r="AY159">
        <f>$AY$157</f>
        <v>0</v>
      </c>
    </row>
    <row r="160" spans="1:60" ht="23.25" hidden="1" customHeight="1" x14ac:dyDescent="0.15">
      <c r="A160" s="576"/>
      <c r="B160" s="359"/>
      <c r="C160" s="507"/>
      <c r="D160" s="507"/>
      <c r="E160" s="507"/>
      <c r="F160" s="360"/>
      <c r="G160" s="546"/>
      <c r="H160" s="243"/>
      <c r="I160" s="243"/>
      <c r="J160" s="243"/>
      <c r="K160" s="243"/>
      <c r="L160" s="243"/>
      <c r="M160" s="243"/>
      <c r="N160" s="243"/>
      <c r="O160" s="423"/>
      <c r="P160" s="552"/>
      <c r="Q160" s="552"/>
      <c r="R160" s="552"/>
      <c r="S160" s="552"/>
      <c r="T160" s="552"/>
      <c r="U160" s="552"/>
      <c r="V160" s="552"/>
      <c r="W160" s="552"/>
      <c r="X160" s="553"/>
      <c r="Y160" s="544" t="s">
        <v>47</v>
      </c>
      <c r="Z160" s="218"/>
      <c r="AA160" s="219"/>
      <c r="AB160" s="545"/>
      <c r="AC160" s="545"/>
      <c r="AD160" s="545"/>
      <c r="AE160" s="451"/>
      <c r="AF160" s="439"/>
      <c r="AG160" s="439"/>
      <c r="AH160" s="439"/>
      <c r="AI160" s="451"/>
      <c r="AJ160" s="439"/>
      <c r="AK160" s="439"/>
      <c r="AL160" s="439"/>
      <c r="AM160" s="451"/>
      <c r="AN160" s="439"/>
      <c r="AO160" s="439"/>
      <c r="AP160" s="439"/>
      <c r="AQ160" s="444"/>
      <c r="AR160" s="445"/>
      <c r="AS160" s="445"/>
      <c r="AT160" s="446"/>
      <c r="AU160" s="439"/>
      <c r="AV160" s="439"/>
      <c r="AW160" s="439"/>
      <c r="AX160" s="440"/>
      <c r="AY160">
        <f>$AY$157</f>
        <v>0</v>
      </c>
      <c r="AZ160" s="10"/>
      <c r="BA160" s="10"/>
      <c r="BB160" s="10"/>
      <c r="BC160" s="10"/>
    </row>
    <row r="161" spans="1:60" ht="23.25" hidden="1" customHeight="1" x14ac:dyDescent="0.15">
      <c r="A161" s="576"/>
      <c r="B161" s="361"/>
      <c r="C161" s="567"/>
      <c r="D161" s="567"/>
      <c r="E161" s="567"/>
      <c r="F161" s="362"/>
      <c r="G161" s="383"/>
      <c r="H161" s="225"/>
      <c r="I161" s="225"/>
      <c r="J161" s="225"/>
      <c r="K161" s="225"/>
      <c r="L161" s="225"/>
      <c r="M161" s="225"/>
      <c r="N161" s="225"/>
      <c r="O161" s="384"/>
      <c r="P161" s="560"/>
      <c r="Q161" s="560"/>
      <c r="R161" s="560"/>
      <c r="S161" s="560"/>
      <c r="T161" s="560"/>
      <c r="U161" s="560"/>
      <c r="V161" s="560"/>
      <c r="W161" s="560"/>
      <c r="X161" s="561"/>
      <c r="Y161" s="544" t="s">
        <v>13</v>
      </c>
      <c r="Z161" s="218"/>
      <c r="AA161" s="219"/>
      <c r="AB161" s="562" t="s">
        <v>14</v>
      </c>
      <c r="AC161" s="562"/>
      <c r="AD161" s="562"/>
      <c r="AE161" s="476"/>
      <c r="AF161" s="477"/>
      <c r="AG161" s="477"/>
      <c r="AH161" s="477"/>
      <c r="AI161" s="476"/>
      <c r="AJ161" s="477"/>
      <c r="AK161" s="477"/>
      <c r="AL161" s="477"/>
      <c r="AM161" s="476"/>
      <c r="AN161" s="477"/>
      <c r="AO161" s="477"/>
      <c r="AP161" s="477"/>
      <c r="AQ161" s="444"/>
      <c r="AR161" s="445"/>
      <c r="AS161" s="445"/>
      <c r="AT161" s="446"/>
      <c r="AU161" s="439"/>
      <c r="AV161" s="439"/>
      <c r="AW161" s="439"/>
      <c r="AX161" s="440"/>
      <c r="AY161">
        <f>$AY$157</f>
        <v>0</v>
      </c>
      <c r="AZ161" s="10"/>
      <c r="BA161" s="10"/>
      <c r="BB161" s="10"/>
      <c r="BC161" s="10"/>
      <c r="BD161" s="10"/>
      <c r="BE161" s="10"/>
      <c r="BF161" s="10"/>
      <c r="BG161" s="10"/>
      <c r="BH161" s="10"/>
    </row>
    <row r="162" spans="1:60" ht="18.75" hidden="1" customHeight="1" x14ac:dyDescent="0.15">
      <c r="A162" s="576"/>
      <c r="B162" s="357" t="s">
        <v>134</v>
      </c>
      <c r="C162" s="506"/>
      <c r="D162" s="506"/>
      <c r="E162" s="506"/>
      <c r="F162" s="358"/>
      <c r="G162" s="511" t="s">
        <v>52</v>
      </c>
      <c r="H162" s="415"/>
      <c r="I162" s="415"/>
      <c r="J162" s="415"/>
      <c r="K162" s="415"/>
      <c r="L162" s="415"/>
      <c r="M162" s="415"/>
      <c r="N162" s="415"/>
      <c r="O162" s="416"/>
      <c r="P162" s="414" t="s">
        <v>54</v>
      </c>
      <c r="Q162" s="415"/>
      <c r="R162" s="415"/>
      <c r="S162" s="415"/>
      <c r="T162" s="415"/>
      <c r="U162" s="415"/>
      <c r="V162" s="415"/>
      <c r="W162" s="415"/>
      <c r="X162" s="416"/>
      <c r="Y162" s="513"/>
      <c r="Z162" s="514"/>
      <c r="AA162" s="515"/>
      <c r="AB162" s="516" t="s">
        <v>11</v>
      </c>
      <c r="AC162" s="517"/>
      <c r="AD162" s="518"/>
      <c r="AE162" s="124" t="s">
        <v>411</v>
      </c>
      <c r="AF162" s="124"/>
      <c r="AG162" s="124"/>
      <c r="AH162" s="124"/>
      <c r="AI162" s="124" t="s">
        <v>563</v>
      </c>
      <c r="AJ162" s="124"/>
      <c r="AK162" s="124"/>
      <c r="AL162" s="124"/>
      <c r="AM162" s="124" t="s">
        <v>379</v>
      </c>
      <c r="AN162" s="124"/>
      <c r="AO162" s="124"/>
      <c r="AP162" s="124"/>
      <c r="AQ162" s="406" t="s">
        <v>170</v>
      </c>
      <c r="AR162" s="402"/>
      <c r="AS162" s="402"/>
      <c r="AT162" s="403"/>
      <c r="AU162" s="563" t="s">
        <v>124</v>
      </c>
      <c r="AV162" s="563"/>
      <c r="AW162" s="563"/>
      <c r="AX162" s="564"/>
      <c r="AY162">
        <f>COUNTA($G$164)</f>
        <v>0</v>
      </c>
      <c r="AZ162" s="10"/>
      <c r="BA162" s="10"/>
      <c r="BB162" s="10"/>
      <c r="BC162" s="10"/>
    </row>
    <row r="163" spans="1:60" ht="18.75" hidden="1" customHeight="1" x14ac:dyDescent="0.15">
      <c r="A163" s="576"/>
      <c r="B163" s="359"/>
      <c r="C163" s="507"/>
      <c r="D163" s="507"/>
      <c r="E163" s="507"/>
      <c r="F163" s="360"/>
      <c r="G163" s="512"/>
      <c r="H163" s="418"/>
      <c r="I163" s="418"/>
      <c r="J163" s="418"/>
      <c r="K163" s="418"/>
      <c r="L163" s="418"/>
      <c r="M163" s="418"/>
      <c r="N163" s="418"/>
      <c r="O163" s="419"/>
      <c r="P163" s="417"/>
      <c r="Q163" s="418"/>
      <c r="R163" s="418"/>
      <c r="S163" s="418"/>
      <c r="T163" s="418"/>
      <c r="U163" s="418"/>
      <c r="V163" s="418"/>
      <c r="W163" s="418"/>
      <c r="X163" s="419"/>
      <c r="Y163" s="513"/>
      <c r="Z163" s="514"/>
      <c r="AA163" s="515"/>
      <c r="AB163" s="519"/>
      <c r="AC163" s="520"/>
      <c r="AD163" s="521"/>
      <c r="AE163" s="124"/>
      <c r="AF163" s="124"/>
      <c r="AG163" s="124"/>
      <c r="AH163" s="124"/>
      <c r="AI163" s="124"/>
      <c r="AJ163" s="124"/>
      <c r="AK163" s="124"/>
      <c r="AL163" s="124"/>
      <c r="AM163" s="124"/>
      <c r="AN163" s="124"/>
      <c r="AO163" s="124"/>
      <c r="AP163" s="124"/>
      <c r="AQ163" s="565"/>
      <c r="AR163" s="503"/>
      <c r="AS163" s="404" t="s">
        <v>171</v>
      </c>
      <c r="AT163" s="405"/>
      <c r="AU163" s="503"/>
      <c r="AV163" s="503"/>
      <c r="AW163" s="418" t="s">
        <v>162</v>
      </c>
      <c r="AX163" s="566"/>
      <c r="AY163">
        <f>$AY$162</f>
        <v>0</v>
      </c>
      <c r="AZ163" s="10"/>
      <c r="BA163" s="10"/>
      <c r="BB163" s="10"/>
      <c r="BC163" s="10"/>
      <c r="BD163" s="10"/>
      <c r="BE163" s="10"/>
      <c r="BF163" s="10"/>
      <c r="BG163" s="10"/>
      <c r="BH163" s="10"/>
    </row>
    <row r="164" spans="1:60" ht="23.25" hidden="1" customHeight="1" x14ac:dyDescent="0.15">
      <c r="A164" s="576"/>
      <c r="B164" s="359"/>
      <c r="C164" s="507"/>
      <c r="D164" s="507"/>
      <c r="E164" s="507"/>
      <c r="F164" s="360"/>
      <c r="G164" s="381"/>
      <c r="H164" s="240"/>
      <c r="I164" s="240"/>
      <c r="J164" s="240"/>
      <c r="K164" s="240"/>
      <c r="L164" s="240"/>
      <c r="M164" s="240"/>
      <c r="N164" s="240"/>
      <c r="O164" s="382"/>
      <c r="P164" s="240"/>
      <c r="Q164" s="550"/>
      <c r="R164" s="550"/>
      <c r="S164" s="550"/>
      <c r="T164" s="550"/>
      <c r="U164" s="550"/>
      <c r="V164" s="550"/>
      <c r="W164" s="550"/>
      <c r="X164" s="551"/>
      <c r="Y164" s="556" t="s">
        <v>53</v>
      </c>
      <c r="Z164" s="557"/>
      <c r="AA164" s="558"/>
      <c r="AB164" s="559"/>
      <c r="AC164" s="559"/>
      <c r="AD164" s="559"/>
      <c r="AE164" s="451"/>
      <c r="AF164" s="439"/>
      <c r="AG164" s="439"/>
      <c r="AH164" s="439"/>
      <c r="AI164" s="451"/>
      <c r="AJ164" s="439"/>
      <c r="AK164" s="439"/>
      <c r="AL164" s="439"/>
      <c r="AM164" s="451"/>
      <c r="AN164" s="439"/>
      <c r="AO164" s="439"/>
      <c r="AP164" s="439"/>
      <c r="AQ164" s="444"/>
      <c r="AR164" s="445"/>
      <c r="AS164" s="445"/>
      <c r="AT164" s="446"/>
      <c r="AU164" s="439"/>
      <c r="AV164" s="439"/>
      <c r="AW164" s="439"/>
      <c r="AX164" s="440"/>
      <c r="AY164">
        <f>$AY$162</f>
        <v>0</v>
      </c>
    </row>
    <row r="165" spans="1:60" ht="23.25" hidden="1" customHeight="1" x14ac:dyDescent="0.15">
      <c r="A165" s="576"/>
      <c r="B165" s="359"/>
      <c r="C165" s="507"/>
      <c r="D165" s="507"/>
      <c r="E165" s="507"/>
      <c r="F165" s="360"/>
      <c r="G165" s="546"/>
      <c r="H165" s="243"/>
      <c r="I165" s="243"/>
      <c r="J165" s="243"/>
      <c r="K165" s="243"/>
      <c r="L165" s="243"/>
      <c r="M165" s="243"/>
      <c r="N165" s="243"/>
      <c r="O165" s="423"/>
      <c r="P165" s="552"/>
      <c r="Q165" s="552"/>
      <c r="R165" s="552"/>
      <c r="S165" s="552"/>
      <c r="T165" s="552"/>
      <c r="U165" s="552"/>
      <c r="V165" s="552"/>
      <c r="W165" s="552"/>
      <c r="X165" s="553"/>
      <c r="Y165" s="544" t="s">
        <v>47</v>
      </c>
      <c r="Z165" s="218"/>
      <c r="AA165" s="219"/>
      <c r="AB165" s="545"/>
      <c r="AC165" s="545"/>
      <c r="AD165" s="545"/>
      <c r="AE165" s="451"/>
      <c r="AF165" s="439"/>
      <c r="AG165" s="439"/>
      <c r="AH165" s="439"/>
      <c r="AI165" s="451"/>
      <c r="AJ165" s="439"/>
      <c r="AK165" s="439"/>
      <c r="AL165" s="439"/>
      <c r="AM165" s="451"/>
      <c r="AN165" s="439"/>
      <c r="AO165" s="439"/>
      <c r="AP165" s="439"/>
      <c r="AQ165" s="444"/>
      <c r="AR165" s="445"/>
      <c r="AS165" s="445"/>
      <c r="AT165" s="446"/>
      <c r="AU165" s="439"/>
      <c r="AV165" s="439"/>
      <c r="AW165" s="439"/>
      <c r="AX165" s="440"/>
      <c r="AY165">
        <f>$AY$162</f>
        <v>0</v>
      </c>
      <c r="AZ165" s="10"/>
      <c r="BA165" s="10"/>
      <c r="BB165" s="10"/>
      <c r="BC165" s="10"/>
    </row>
    <row r="166" spans="1:60" ht="23.25" hidden="1" customHeight="1" thickBot="1" x14ac:dyDescent="0.2">
      <c r="A166" s="577"/>
      <c r="B166" s="508"/>
      <c r="C166" s="509"/>
      <c r="D166" s="509"/>
      <c r="E166" s="509"/>
      <c r="F166" s="510"/>
      <c r="G166" s="547"/>
      <c r="H166" s="548"/>
      <c r="I166" s="548"/>
      <c r="J166" s="548"/>
      <c r="K166" s="548"/>
      <c r="L166" s="548"/>
      <c r="M166" s="548"/>
      <c r="N166" s="548"/>
      <c r="O166" s="549"/>
      <c r="P166" s="554"/>
      <c r="Q166" s="554"/>
      <c r="R166" s="554"/>
      <c r="S166" s="554"/>
      <c r="T166" s="554"/>
      <c r="U166" s="554"/>
      <c r="V166" s="554"/>
      <c r="W166" s="554"/>
      <c r="X166" s="555"/>
      <c r="Y166" s="481" t="s">
        <v>13</v>
      </c>
      <c r="Z166" s="482"/>
      <c r="AA166" s="483"/>
      <c r="AB166" s="484" t="s">
        <v>14</v>
      </c>
      <c r="AC166" s="484"/>
      <c r="AD166" s="484"/>
      <c r="AE166" s="485"/>
      <c r="AF166" s="486"/>
      <c r="AG166" s="486"/>
      <c r="AH166" s="486"/>
      <c r="AI166" s="485"/>
      <c r="AJ166" s="486"/>
      <c r="AK166" s="486"/>
      <c r="AL166" s="486"/>
      <c r="AM166" s="485"/>
      <c r="AN166" s="486"/>
      <c r="AO166" s="486"/>
      <c r="AP166" s="486"/>
      <c r="AQ166" s="522"/>
      <c r="AR166" s="523"/>
      <c r="AS166" s="523"/>
      <c r="AT166" s="524"/>
      <c r="AU166" s="486"/>
      <c r="AV166" s="486"/>
      <c r="AW166" s="486"/>
      <c r="AX166" s="525"/>
      <c r="AY166">
        <f>$AY$162</f>
        <v>0</v>
      </c>
      <c r="AZ166" s="10"/>
      <c r="BA166" s="10"/>
      <c r="BB166" s="10"/>
      <c r="BC166" s="10"/>
      <c r="BD166" s="10"/>
      <c r="BE166" s="10"/>
      <c r="BF166" s="10"/>
      <c r="BG166" s="10"/>
      <c r="BH166" s="10"/>
    </row>
    <row r="167" spans="1:60" ht="47.25" hidden="1" customHeight="1" x14ac:dyDescent="0.15">
      <c r="A167" s="686" t="s">
        <v>574</v>
      </c>
      <c r="B167" s="687"/>
      <c r="C167" s="687"/>
      <c r="D167" s="687"/>
      <c r="E167" s="687"/>
      <c r="F167" s="688"/>
      <c r="G167" s="689"/>
      <c r="H167" s="690"/>
      <c r="I167" s="690"/>
      <c r="J167" s="690"/>
      <c r="K167" s="690"/>
      <c r="L167" s="690"/>
      <c r="M167" s="690"/>
      <c r="N167" s="690"/>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1"/>
      <c r="AY167">
        <f>COUNTA($G$167)</f>
        <v>0</v>
      </c>
    </row>
    <row r="168" spans="1:60" ht="31.5" hidden="1" customHeight="1" x14ac:dyDescent="0.15">
      <c r="A168" s="692" t="s">
        <v>575</v>
      </c>
      <c r="B168" s="507"/>
      <c r="C168" s="507"/>
      <c r="D168" s="507"/>
      <c r="E168" s="507"/>
      <c r="F168" s="360"/>
      <c r="G168" s="693" t="s">
        <v>567</v>
      </c>
      <c r="H168" s="694"/>
      <c r="I168" s="694"/>
      <c r="J168" s="694"/>
      <c r="K168" s="694"/>
      <c r="L168" s="694"/>
      <c r="M168" s="694"/>
      <c r="N168" s="694"/>
      <c r="O168" s="694"/>
      <c r="P168" s="695" t="s">
        <v>566</v>
      </c>
      <c r="Q168" s="694"/>
      <c r="R168" s="694"/>
      <c r="S168" s="694"/>
      <c r="T168" s="694"/>
      <c r="U168" s="694"/>
      <c r="V168" s="694"/>
      <c r="W168" s="694"/>
      <c r="X168" s="696"/>
      <c r="Y168" s="697"/>
      <c r="Z168" s="698"/>
      <c r="AA168" s="699"/>
      <c r="AB168" s="700" t="s">
        <v>11</v>
      </c>
      <c r="AC168" s="700"/>
      <c r="AD168" s="700"/>
      <c r="AE168" s="124" t="s">
        <v>411</v>
      </c>
      <c r="AF168" s="124"/>
      <c r="AG168" s="124"/>
      <c r="AH168" s="124"/>
      <c r="AI168" s="124" t="s">
        <v>563</v>
      </c>
      <c r="AJ168" s="124"/>
      <c r="AK168" s="124"/>
      <c r="AL168" s="124"/>
      <c r="AM168" s="124" t="s">
        <v>379</v>
      </c>
      <c r="AN168" s="124"/>
      <c r="AO168" s="124"/>
      <c r="AP168" s="124"/>
      <c r="AQ168" s="682" t="s">
        <v>410</v>
      </c>
      <c r="AR168" s="683"/>
      <c r="AS168" s="683"/>
      <c r="AT168" s="684"/>
      <c r="AU168" s="682" t="s">
        <v>584</v>
      </c>
      <c r="AV168" s="683"/>
      <c r="AW168" s="683"/>
      <c r="AX168" s="685"/>
      <c r="AY168">
        <f>COUNTA($G$169)</f>
        <v>0</v>
      </c>
    </row>
    <row r="169" spans="1:60" ht="23.25" hidden="1" customHeight="1" x14ac:dyDescent="0.15">
      <c r="A169" s="692"/>
      <c r="B169" s="507"/>
      <c r="C169" s="507"/>
      <c r="D169" s="507"/>
      <c r="E169" s="507"/>
      <c r="F169" s="360"/>
      <c r="G169" s="647"/>
      <c r="H169" s="648"/>
      <c r="I169" s="648"/>
      <c r="J169" s="648"/>
      <c r="K169" s="648"/>
      <c r="L169" s="648"/>
      <c r="M169" s="648"/>
      <c r="N169" s="648"/>
      <c r="O169" s="648"/>
      <c r="P169" s="651"/>
      <c r="Q169" s="652"/>
      <c r="R169" s="652"/>
      <c r="S169" s="652"/>
      <c r="T169" s="652"/>
      <c r="U169" s="652"/>
      <c r="V169" s="652"/>
      <c r="W169" s="652"/>
      <c r="X169" s="653"/>
      <c r="Y169" s="657" t="s">
        <v>48</v>
      </c>
      <c r="Z169" s="658"/>
      <c r="AA169" s="659"/>
      <c r="AB169" s="660"/>
      <c r="AC169" s="660"/>
      <c r="AD169" s="660"/>
      <c r="AE169" s="661"/>
      <c r="AF169" s="661"/>
      <c r="AG169" s="661"/>
      <c r="AH169" s="661"/>
      <c r="AI169" s="661"/>
      <c r="AJ169" s="661"/>
      <c r="AK169" s="661"/>
      <c r="AL169" s="661"/>
      <c r="AM169" s="661"/>
      <c r="AN169" s="661"/>
      <c r="AO169" s="661"/>
      <c r="AP169" s="661"/>
      <c r="AQ169" s="661"/>
      <c r="AR169" s="661"/>
      <c r="AS169" s="661"/>
      <c r="AT169" s="661"/>
      <c r="AU169" s="676"/>
      <c r="AV169" s="677"/>
      <c r="AW169" s="677"/>
      <c r="AX169" s="678"/>
      <c r="AY169">
        <f>$AY$168</f>
        <v>0</v>
      </c>
    </row>
    <row r="170" spans="1:60" ht="23.25" hidden="1" customHeight="1" x14ac:dyDescent="0.15">
      <c r="A170" s="569"/>
      <c r="B170" s="567"/>
      <c r="C170" s="567"/>
      <c r="D170" s="567"/>
      <c r="E170" s="567"/>
      <c r="F170" s="362"/>
      <c r="G170" s="649"/>
      <c r="H170" s="650"/>
      <c r="I170" s="650"/>
      <c r="J170" s="650"/>
      <c r="K170" s="650"/>
      <c r="L170" s="650"/>
      <c r="M170" s="650"/>
      <c r="N170" s="650"/>
      <c r="O170" s="650"/>
      <c r="P170" s="654"/>
      <c r="Q170" s="655"/>
      <c r="R170" s="655"/>
      <c r="S170" s="655"/>
      <c r="T170" s="655"/>
      <c r="U170" s="655"/>
      <c r="V170" s="655"/>
      <c r="W170" s="655"/>
      <c r="X170" s="656"/>
      <c r="Y170" s="679" t="s">
        <v>49</v>
      </c>
      <c r="Z170" s="680"/>
      <c r="AA170" s="681"/>
      <c r="AB170" s="660"/>
      <c r="AC170" s="660"/>
      <c r="AD170" s="660"/>
      <c r="AE170" s="661"/>
      <c r="AF170" s="661"/>
      <c r="AG170" s="661"/>
      <c r="AH170" s="661"/>
      <c r="AI170" s="661"/>
      <c r="AJ170" s="661"/>
      <c r="AK170" s="661"/>
      <c r="AL170" s="661"/>
      <c r="AM170" s="661"/>
      <c r="AN170" s="661"/>
      <c r="AO170" s="661"/>
      <c r="AP170" s="661"/>
      <c r="AQ170" s="661"/>
      <c r="AR170" s="661"/>
      <c r="AS170" s="661"/>
      <c r="AT170" s="661"/>
      <c r="AU170" s="676"/>
      <c r="AV170" s="677"/>
      <c r="AW170" s="677"/>
      <c r="AX170" s="678"/>
      <c r="AY170">
        <f>$AY$168</f>
        <v>0</v>
      </c>
    </row>
    <row r="171" spans="1:60" ht="23.25" hidden="1" customHeight="1" x14ac:dyDescent="0.15">
      <c r="A171" s="568" t="s">
        <v>576</v>
      </c>
      <c r="B171" s="415"/>
      <c r="C171" s="415"/>
      <c r="D171" s="415"/>
      <c r="E171" s="415"/>
      <c r="F171" s="597"/>
      <c r="G171" s="595" t="s">
        <v>577</v>
      </c>
      <c r="H171" s="595"/>
      <c r="I171" s="595"/>
      <c r="J171" s="595"/>
      <c r="K171" s="595"/>
      <c r="L171" s="595"/>
      <c r="M171" s="595"/>
      <c r="N171" s="595"/>
      <c r="O171" s="595"/>
      <c r="P171" s="595"/>
      <c r="Q171" s="595"/>
      <c r="R171" s="595"/>
      <c r="S171" s="595"/>
      <c r="T171" s="595"/>
      <c r="U171" s="595"/>
      <c r="V171" s="595"/>
      <c r="W171" s="595"/>
      <c r="X171" s="596"/>
      <c r="Y171" s="602"/>
      <c r="Z171" s="603"/>
      <c r="AA171" s="604"/>
      <c r="AB171" s="594" t="s">
        <v>11</v>
      </c>
      <c r="AC171" s="595"/>
      <c r="AD171" s="596"/>
      <c r="AE171" s="124" t="s">
        <v>411</v>
      </c>
      <c r="AF171" s="124"/>
      <c r="AG171" s="124"/>
      <c r="AH171" s="124"/>
      <c r="AI171" s="124" t="s">
        <v>563</v>
      </c>
      <c r="AJ171" s="124"/>
      <c r="AK171" s="124"/>
      <c r="AL171" s="124"/>
      <c r="AM171" s="124" t="s">
        <v>379</v>
      </c>
      <c r="AN171" s="124"/>
      <c r="AO171" s="124"/>
      <c r="AP171" s="124"/>
      <c r="AQ171" s="605" t="s">
        <v>585</v>
      </c>
      <c r="AR171" s="606"/>
      <c r="AS171" s="606"/>
      <c r="AT171" s="606"/>
      <c r="AU171" s="606"/>
      <c r="AV171" s="606"/>
      <c r="AW171" s="606"/>
      <c r="AX171" s="607"/>
      <c r="AY171">
        <f>IF(SUBSTITUTE(SUBSTITUTE($G$172,"／",""),"　","")="",0,1)</f>
        <v>0</v>
      </c>
    </row>
    <row r="172" spans="1:60" ht="23.25" hidden="1" customHeight="1" x14ac:dyDescent="0.15">
      <c r="A172" s="598"/>
      <c r="B172" s="578"/>
      <c r="C172" s="578"/>
      <c r="D172" s="578"/>
      <c r="E172" s="578"/>
      <c r="F172" s="599"/>
      <c r="G172" s="608" t="s">
        <v>578</v>
      </c>
      <c r="H172" s="609"/>
      <c r="I172" s="609"/>
      <c r="J172" s="609"/>
      <c r="K172" s="609"/>
      <c r="L172" s="609"/>
      <c r="M172" s="609"/>
      <c r="N172" s="609"/>
      <c r="O172" s="609"/>
      <c r="P172" s="609"/>
      <c r="Q172" s="609"/>
      <c r="R172" s="609"/>
      <c r="S172" s="609"/>
      <c r="T172" s="609"/>
      <c r="U172" s="609"/>
      <c r="V172" s="609"/>
      <c r="W172" s="609"/>
      <c r="X172" s="609"/>
      <c r="Y172" s="669" t="s">
        <v>576</v>
      </c>
      <c r="Z172" s="670"/>
      <c r="AA172" s="671"/>
      <c r="AB172" s="672"/>
      <c r="AC172" s="673"/>
      <c r="AD172" s="674"/>
      <c r="AE172" s="675"/>
      <c r="AF172" s="675"/>
      <c r="AG172" s="675"/>
      <c r="AH172" s="675"/>
      <c r="AI172" s="675"/>
      <c r="AJ172" s="675"/>
      <c r="AK172" s="675"/>
      <c r="AL172" s="675"/>
      <c r="AM172" s="675"/>
      <c r="AN172" s="675"/>
      <c r="AO172" s="675"/>
      <c r="AP172" s="675"/>
      <c r="AQ172" s="451"/>
      <c r="AR172" s="439"/>
      <c r="AS172" s="439"/>
      <c r="AT172" s="439"/>
      <c r="AU172" s="439"/>
      <c r="AV172" s="439"/>
      <c r="AW172" s="439"/>
      <c r="AX172" s="440"/>
      <c r="AY172">
        <f>$AY$171</f>
        <v>0</v>
      </c>
    </row>
    <row r="173" spans="1:60" ht="46.5" hidden="1" customHeight="1" x14ac:dyDescent="0.15">
      <c r="A173" s="600"/>
      <c r="B173" s="418"/>
      <c r="C173" s="418"/>
      <c r="D173" s="418"/>
      <c r="E173" s="418"/>
      <c r="F173" s="601"/>
      <c r="G173" s="610"/>
      <c r="H173" s="611"/>
      <c r="I173" s="611"/>
      <c r="J173" s="611"/>
      <c r="K173" s="611"/>
      <c r="L173" s="611"/>
      <c r="M173" s="611"/>
      <c r="N173" s="611"/>
      <c r="O173" s="611"/>
      <c r="P173" s="611"/>
      <c r="Q173" s="611"/>
      <c r="R173" s="611"/>
      <c r="S173" s="611"/>
      <c r="T173" s="611"/>
      <c r="U173" s="611"/>
      <c r="V173" s="611"/>
      <c r="W173" s="611"/>
      <c r="X173" s="611"/>
      <c r="Y173" s="643" t="s">
        <v>579</v>
      </c>
      <c r="Z173" s="662"/>
      <c r="AA173" s="663"/>
      <c r="AB173" s="664" t="s">
        <v>580</v>
      </c>
      <c r="AC173" s="665"/>
      <c r="AD173" s="666"/>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f>$AY$171</f>
        <v>0</v>
      </c>
    </row>
    <row r="174" spans="1:60" ht="18.75" hidden="1" customHeight="1" x14ac:dyDescent="0.15">
      <c r="A174" s="434" t="s">
        <v>231</v>
      </c>
      <c r="B174" s="615"/>
      <c r="C174" s="615"/>
      <c r="D174" s="615"/>
      <c r="E174" s="615"/>
      <c r="F174" s="616"/>
      <c r="G174" s="624" t="s">
        <v>135</v>
      </c>
      <c r="H174" s="578"/>
      <c r="I174" s="578"/>
      <c r="J174" s="578"/>
      <c r="K174" s="578"/>
      <c r="L174" s="578"/>
      <c r="M174" s="578"/>
      <c r="N174" s="578"/>
      <c r="O174" s="579"/>
      <c r="P174" s="580" t="s">
        <v>51</v>
      </c>
      <c r="Q174" s="578"/>
      <c r="R174" s="578"/>
      <c r="S174" s="578"/>
      <c r="T174" s="578"/>
      <c r="U174" s="578"/>
      <c r="V174" s="578"/>
      <c r="W174" s="578"/>
      <c r="X174" s="579"/>
      <c r="Y174" s="625"/>
      <c r="Z174" s="626"/>
      <c r="AA174" s="627"/>
      <c r="AB174" s="631" t="s">
        <v>11</v>
      </c>
      <c r="AC174" s="632"/>
      <c r="AD174" s="633"/>
      <c r="AE174" s="124" t="s">
        <v>411</v>
      </c>
      <c r="AF174" s="124"/>
      <c r="AG174" s="124"/>
      <c r="AH174" s="124"/>
      <c r="AI174" s="124" t="s">
        <v>563</v>
      </c>
      <c r="AJ174" s="124"/>
      <c r="AK174" s="124"/>
      <c r="AL174" s="124"/>
      <c r="AM174" s="124" t="s">
        <v>379</v>
      </c>
      <c r="AN174" s="124"/>
      <c r="AO174" s="124"/>
      <c r="AP174" s="124"/>
      <c r="AQ174" s="612" t="s">
        <v>170</v>
      </c>
      <c r="AR174" s="613"/>
      <c r="AS174" s="613"/>
      <c r="AT174" s="614"/>
      <c r="AU174" s="578" t="s">
        <v>124</v>
      </c>
      <c r="AV174" s="578"/>
      <c r="AW174" s="578"/>
      <c r="AX174" s="581"/>
      <c r="AY174">
        <f>COUNTA($G$176)</f>
        <v>0</v>
      </c>
    </row>
    <row r="175" spans="1:60" ht="18.75" hidden="1" customHeight="1" x14ac:dyDescent="0.15">
      <c r="A175" s="617"/>
      <c r="B175" s="618"/>
      <c r="C175" s="618"/>
      <c r="D175" s="618"/>
      <c r="E175" s="618"/>
      <c r="F175" s="619"/>
      <c r="G175" s="512"/>
      <c r="H175" s="418"/>
      <c r="I175" s="418"/>
      <c r="J175" s="418"/>
      <c r="K175" s="418"/>
      <c r="L175" s="418"/>
      <c r="M175" s="418"/>
      <c r="N175" s="418"/>
      <c r="O175" s="419"/>
      <c r="P175" s="417"/>
      <c r="Q175" s="418"/>
      <c r="R175" s="418"/>
      <c r="S175" s="418"/>
      <c r="T175" s="418"/>
      <c r="U175" s="418"/>
      <c r="V175" s="418"/>
      <c r="W175" s="418"/>
      <c r="X175" s="419"/>
      <c r="Y175" s="628"/>
      <c r="Z175" s="629"/>
      <c r="AA175" s="630"/>
      <c r="AB175" s="519"/>
      <c r="AC175" s="520"/>
      <c r="AD175" s="521"/>
      <c r="AE175" s="124"/>
      <c r="AF175" s="124"/>
      <c r="AG175" s="124"/>
      <c r="AH175" s="124"/>
      <c r="AI175" s="124"/>
      <c r="AJ175" s="124"/>
      <c r="AK175" s="124"/>
      <c r="AL175" s="124"/>
      <c r="AM175" s="124"/>
      <c r="AN175" s="124"/>
      <c r="AO175" s="124"/>
      <c r="AP175" s="124"/>
      <c r="AQ175" s="457"/>
      <c r="AR175" s="458"/>
      <c r="AS175" s="404" t="s">
        <v>171</v>
      </c>
      <c r="AT175" s="405"/>
      <c r="AU175" s="503"/>
      <c r="AV175" s="503"/>
      <c r="AW175" s="418" t="s">
        <v>162</v>
      </c>
      <c r="AX175" s="566"/>
      <c r="AY175">
        <f t="shared" ref="AY175:AY180" si="7">$AY$174</f>
        <v>0</v>
      </c>
    </row>
    <row r="176" spans="1:60" ht="23.25" hidden="1" customHeight="1" x14ac:dyDescent="0.15">
      <c r="A176" s="620"/>
      <c r="B176" s="618"/>
      <c r="C176" s="618"/>
      <c r="D176" s="618"/>
      <c r="E176" s="618"/>
      <c r="F176" s="619"/>
      <c r="G176" s="634"/>
      <c r="H176" s="635"/>
      <c r="I176" s="635"/>
      <c r="J176" s="635"/>
      <c r="K176" s="635"/>
      <c r="L176" s="635"/>
      <c r="M176" s="635"/>
      <c r="N176" s="635"/>
      <c r="O176" s="636"/>
      <c r="P176" s="240"/>
      <c r="Q176" s="240"/>
      <c r="R176" s="240"/>
      <c r="S176" s="240"/>
      <c r="T176" s="240"/>
      <c r="U176" s="240"/>
      <c r="V176" s="240"/>
      <c r="W176" s="240"/>
      <c r="X176" s="382"/>
      <c r="Y176" s="643" t="s">
        <v>12</v>
      </c>
      <c r="Z176" s="644"/>
      <c r="AA176" s="645"/>
      <c r="AB176" s="559"/>
      <c r="AC176" s="559"/>
      <c r="AD176" s="559"/>
      <c r="AE176" s="451"/>
      <c r="AF176" s="439"/>
      <c r="AG176" s="439"/>
      <c r="AH176" s="439"/>
      <c r="AI176" s="451"/>
      <c r="AJ176" s="439"/>
      <c r="AK176" s="439"/>
      <c r="AL176" s="439"/>
      <c r="AM176" s="451"/>
      <c r="AN176" s="439"/>
      <c r="AO176" s="439"/>
      <c r="AP176" s="439"/>
      <c r="AQ176" s="444"/>
      <c r="AR176" s="445"/>
      <c r="AS176" s="445"/>
      <c r="AT176" s="446"/>
      <c r="AU176" s="439"/>
      <c r="AV176" s="439"/>
      <c r="AW176" s="439"/>
      <c r="AX176" s="440"/>
      <c r="AY176">
        <f t="shared" si="7"/>
        <v>0</v>
      </c>
    </row>
    <row r="177" spans="1:60" ht="23.25" hidden="1" customHeight="1" x14ac:dyDescent="0.15">
      <c r="A177" s="621"/>
      <c r="B177" s="622"/>
      <c r="C177" s="622"/>
      <c r="D177" s="622"/>
      <c r="E177" s="622"/>
      <c r="F177" s="623"/>
      <c r="G177" s="637"/>
      <c r="H177" s="638"/>
      <c r="I177" s="638"/>
      <c r="J177" s="638"/>
      <c r="K177" s="638"/>
      <c r="L177" s="638"/>
      <c r="M177" s="638"/>
      <c r="N177" s="638"/>
      <c r="O177" s="639"/>
      <c r="P177" s="243"/>
      <c r="Q177" s="243"/>
      <c r="R177" s="243"/>
      <c r="S177" s="243"/>
      <c r="T177" s="243"/>
      <c r="U177" s="243"/>
      <c r="V177" s="243"/>
      <c r="W177" s="243"/>
      <c r="X177" s="423"/>
      <c r="Y177" s="594" t="s">
        <v>47</v>
      </c>
      <c r="Z177" s="595"/>
      <c r="AA177" s="596"/>
      <c r="AB177" s="545"/>
      <c r="AC177" s="545"/>
      <c r="AD177" s="545"/>
      <c r="AE177" s="451"/>
      <c r="AF177" s="439"/>
      <c r="AG177" s="439"/>
      <c r="AH177" s="439"/>
      <c r="AI177" s="451"/>
      <c r="AJ177" s="439"/>
      <c r="AK177" s="439"/>
      <c r="AL177" s="439"/>
      <c r="AM177" s="451"/>
      <c r="AN177" s="439"/>
      <c r="AO177" s="439"/>
      <c r="AP177" s="439"/>
      <c r="AQ177" s="444"/>
      <c r="AR177" s="445"/>
      <c r="AS177" s="445"/>
      <c r="AT177" s="446"/>
      <c r="AU177" s="439"/>
      <c r="AV177" s="439"/>
      <c r="AW177" s="439"/>
      <c r="AX177" s="440"/>
      <c r="AY177">
        <f t="shared" si="7"/>
        <v>0</v>
      </c>
    </row>
    <row r="178" spans="1:60" ht="23.25" hidden="1" customHeight="1" x14ac:dyDescent="0.15">
      <c r="A178" s="620"/>
      <c r="B178" s="618"/>
      <c r="C178" s="618"/>
      <c r="D178" s="618"/>
      <c r="E178" s="618"/>
      <c r="F178" s="619"/>
      <c r="G178" s="640"/>
      <c r="H178" s="641"/>
      <c r="I178" s="641"/>
      <c r="J178" s="641"/>
      <c r="K178" s="641"/>
      <c r="L178" s="641"/>
      <c r="M178" s="641"/>
      <c r="N178" s="641"/>
      <c r="O178" s="642"/>
      <c r="P178" s="225"/>
      <c r="Q178" s="225"/>
      <c r="R178" s="225"/>
      <c r="S178" s="225"/>
      <c r="T178" s="225"/>
      <c r="U178" s="225"/>
      <c r="V178" s="225"/>
      <c r="W178" s="225"/>
      <c r="X178" s="384"/>
      <c r="Y178" s="594" t="s">
        <v>13</v>
      </c>
      <c r="Z178" s="595"/>
      <c r="AA178" s="596"/>
      <c r="AB178" s="646" t="s">
        <v>14</v>
      </c>
      <c r="AC178" s="646"/>
      <c r="AD178" s="646"/>
      <c r="AE178" s="451"/>
      <c r="AF178" s="439"/>
      <c r="AG178" s="439"/>
      <c r="AH178" s="439"/>
      <c r="AI178" s="451"/>
      <c r="AJ178" s="439"/>
      <c r="AK178" s="439"/>
      <c r="AL178" s="439"/>
      <c r="AM178" s="451"/>
      <c r="AN178" s="439"/>
      <c r="AO178" s="439"/>
      <c r="AP178" s="439"/>
      <c r="AQ178" s="444"/>
      <c r="AR178" s="445"/>
      <c r="AS178" s="445"/>
      <c r="AT178" s="446"/>
      <c r="AU178" s="439"/>
      <c r="AV178" s="439"/>
      <c r="AW178" s="439"/>
      <c r="AX178" s="440"/>
      <c r="AY178">
        <f t="shared" si="7"/>
        <v>0</v>
      </c>
    </row>
    <row r="179" spans="1:60" ht="23.25" hidden="1" customHeight="1" x14ac:dyDescent="0.15">
      <c r="A179" s="568" t="s">
        <v>255</v>
      </c>
      <c r="B179" s="506"/>
      <c r="C179" s="506"/>
      <c r="D179" s="506"/>
      <c r="E179" s="506"/>
      <c r="F179" s="358"/>
      <c r="G179" s="570"/>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c r="AQ179" s="571"/>
      <c r="AR179" s="571"/>
      <c r="AS179" s="571"/>
      <c r="AT179" s="571"/>
      <c r="AU179" s="571"/>
      <c r="AV179" s="571"/>
      <c r="AW179" s="571"/>
      <c r="AX179" s="572"/>
      <c r="AY179">
        <f t="shared" si="7"/>
        <v>0</v>
      </c>
    </row>
    <row r="180" spans="1:60" ht="23.25" hidden="1" customHeight="1" x14ac:dyDescent="0.15">
      <c r="A180" s="569"/>
      <c r="B180" s="567"/>
      <c r="C180" s="567"/>
      <c r="D180" s="567"/>
      <c r="E180" s="567"/>
      <c r="F180" s="362"/>
      <c r="G180" s="573"/>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4"/>
      <c r="AL180" s="574"/>
      <c r="AM180" s="574"/>
      <c r="AN180" s="574"/>
      <c r="AO180" s="574"/>
      <c r="AP180" s="574"/>
      <c r="AQ180" s="574"/>
      <c r="AR180" s="574"/>
      <c r="AS180" s="574"/>
      <c r="AT180" s="574"/>
      <c r="AU180" s="574"/>
      <c r="AV180" s="574"/>
      <c r="AW180" s="574"/>
      <c r="AX180" s="575"/>
      <c r="AY180">
        <f t="shared" si="7"/>
        <v>0</v>
      </c>
    </row>
    <row r="181" spans="1:60" ht="18.75" hidden="1" customHeight="1" x14ac:dyDescent="0.15">
      <c r="A181" s="576" t="s">
        <v>568</v>
      </c>
      <c r="B181" s="359" t="s">
        <v>569</v>
      </c>
      <c r="C181" s="507"/>
      <c r="D181" s="507"/>
      <c r="E181" s="507"/>
      <c r="F181" s="360"/>
      <c r="G181" s="578" t="s">
        <v>570</v>
      </c>
      <c r="H181" s="578"/>
      <c r="I181" s="578"/>
      <c r="J181" s="578"/>
      <c r="K181" s="578"/>
      <c r="L181" s="578"/>
      <c r="M181" s="578"/>
      <c r="N181" s="578"/>
      <c r="O181" s="578"/>
      <c r="P181" s="578"/>
      <c r="Q181" s="578"/>
      <c r="R181" s="578"/>
      <c r="S181" s="578"/>
      <c r="T181" s="578"/>
      <c r="U181" s="578"/>
      <c r="V181" s="578"/>
      <c r="W181" s="578"/>
      <c r="X181" s="578"/>
      <c r="Y181" s="578"/>
      <c r="Z181" s="578"/>
      <c r="AA181" s="579"/>
      <c r="AB181" s="580" t="s">
        <v>586</v>
      </c>
      <c r="AC181" s="578"/>
      <c r="AD181" s="578"/>
      <c r="AE181" s="578"/>
      <c r="AF181" s="578"/>
      <c r="AG181" s="578"/>
      <c r="AH181" s="578"/>
      <c r="AI181" s="578"/>
      <c r="AJ181" s="578"/>
      <c r="AK181" s="578"/>
      <c r="AL181" s="578"/>
      <c r="AM181" s="578"/>
      <c r="AN181" s="578"/>
      <c r="AO181" s="578"/>
      <c r="AP181" s="578"/>
      <c r="AQ181" s="578"/>
      <c r="AR181" s="578"/>
      <c r="AS181" s="578"/>
      <c r="AT181" s="578"/>
      <c r="AU181" s="578"/>
      <c r="AV181" s="578"/>
      <c r="AW181" s="578"/>
      <c r="AX181" s="581"/>
      <c r="AY181">
        <f>COUNTA($G$183)</f>
        <v>0</v>
      </c>
    </row>
    <row r="182" spans="1:60" ht="22.5" hidden="1" customHeight="1" x14ac:dyDescent="0.15">
      <c r="A182" s="576"/>
      <c r="B182" s="359"/>
      <c r="C182" s="507"/>
      <c r="D182" s="507"/>
      <c r="E182" s="507"/>
      <c r="F182" s="360"/>
      <c r="G182" s="418"/>
      <c r="H182" s="418"/>
      <c r="I182" s="418"/>
      <c r="J182" s="418"/>
      <c r="K182" s="418"/>
      <c r="L182" s="418"/>
      <c r="M182" s="418"/>
      <c r="N182" s="418"/>
      <c r="O182" s="418"/>
      <c r="P182" s="418"/>
      <c r="Q182" s="418"/>
      <c r="R182" s="418"/>
      <c r="S182" s="418"/>
      <c r="T182" s="418"/>
      <c r="U182" s="418"/>
      <c r="V182" s="418"/>
      <c r="W182" s="418"/>
      <c r="X182" s="418"/>
      <c r="Y182" s="418"/>
      <c r="Z182" s="418"/>
      <c r="AA182" s="419"/>
      <c r="AB182" s="417"/>
      <c r="AC182" s="418"/>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566"/>
      <c r="AY182">
        <f t="shared" ref="AY182:AY190" si="8">$AY$181</f>
        <v>0</v>
      </c>
    </row>
    <row r="183" spans="1:60" ht="22.5" hidden="1" customHeight="1" x14ac:dyDescent="0.15">
      <c r="A183" s="576"/>
      <c r="B183" s="359"/>
      <c r="C183" s="507"/>
      <c r="D183" s="507"/>
      <c r="E183" s="507"/>
      <c r="F183" s="360"/>
      <c r="G183" s="582"/>
      <c r="H183" s="582"/>
      <c r="I183" s="582"/>
      <c r="J183" s="582"/>
      <c r="K183" s="582"/>
      <c r="L183" s="582"/>
      <c r="M183" s="582"/>
      <c r="N183" s="582"/>
      <c r="O183" s="582"/>
      <c r="P183" s="582"/>
      <c r="Q183" s="582"/>
      <c r="R183" s="582"/>
      <c r="S183" s="582"/>
      <c r="T183" s="582"/>
      <c r="U183" s="582"/>
      <c r="V183" s="582"/>
      <c r="W183" s="582"/>
      <c r="X183" s="582"/>
      <c r="Y183" s="582"/>
      <c r="Z183" s="582"/>
      <c r="AA183" s="583"/>
      <c r="AB183" s="588"/>
      <c r="AC183" s="582"/>
      <c r="AD183" s="582"/>
      <c r="AE183" s="582"/>
      <c r="AF183" s="582"/>
      <c r="AG183" s="582"/>
      <c r="AH183" s="582"/>
      <c r="AI183" s="582"/>
      <c r="AJ183" s="582"/>
      <c r="AK183" s="582"/>
      <c r="AL183" s="582"/>
      <c r="AM183" s="582"/>
      <c r="AN183" s="582"/>
      <c r="AO183" s="582"/>
      <c r="AP183" s="582"/>
      <c r="AQ183" s="582"/>
      <c r="AR183" s="582"/>
      <c r="AS183" s="582"/>
      <c r="AT183" s="582"/>
      <c r="AU183" s="582"/>
      <c r="AV183" s="582"/>
      <c r="AW183" s="582"/>
      <c r="AX183" s="589"/>
      <c r="AY183">
        <f t="shared" si="8"/>
        <v>0</v>
      </c>
    </row>
    <row r="184" spans="1:60" ht="22.5" hidden="1" customHeight="1" x14ac:dyDescent="0.15">
      <c r="A184" s="576"/>
      <c r="B184" s="359"/>
      <c r="C184" s="507"/>
      <c r="D184" s="507"/>
      <c r="E184" s="507"/>
      <c r="F184" s="360"/>
      <c r="G184" s="584"/>
      <c r="H184" s="584"/>
      <c r="I184" s="584"/>
      <c r="J184" s="584"/>
      <c r="K184" s="584"/>
      <c r="L184" s="584"/>
      <c r="M184" s="584"/>
      <c r="N184" s="584"/>
      <c r="O184" s="584"/>
      <c r="P184" s="584"/>
      <c r="Q184" s="584"/>
      <c r="R184" s="584"/>
      <c r="S184" s="584"/>
      <c r="T184" s="584"/>
      <c r="U184" s="584"/>
      <c r="V184" s="584"/>
      <c r="W184" s="584"/>
      <c r="X184" s="584"/>
      <c r="Y184" s="584"/>
      <c r="Z184" s="584"/>
      <c r="AA184" s="585"/>
      <c r="AB184" s="590"/>
      <c r="AC184" s="584"/>
      <c r="AD184" s="584"/>
      <c r="AE184" s="584"/>
      <c r="AF184" s="584"/>
      <c r="AG184" s="584"/>
      <c r="AH184" s="584"/>
      <c r="AI184" s="584"/>
      <c r="AJ184" s="584"/>
      <c r="AK184" s="584"/>
      <c r="AL184" s="584"/>
      <c r="AM184" s="584"/>
      <c r="AN184" s="584"/>
      <c r="AO184" s="584"/>
      <c r="AP184" s="584"/>
      <c r="AQ184" s="584"/>
      <c r="AR184" s="584"/>
      <c r="AS184" s="584"/>
      <c r="AT184" s="584"/>
      <c r="AU184" s="584"/>
      <c r="AV184" s="584"/>
      <c r="AW184" s="584"/>
      <c r="AX184" s="591"/>
      <c r="AY184">
        <f t="shared" si="8"/>
        <v>0</v>
      </c>
    </row>
    <row r="185" spans="1:60" ht="19.5" hidden="1" customHeight="1" x14ac:dyDescent="0.15">
      <c r="A185" s="576"/>
      <c r="B185" s="361"/>
      <c r="C185" s="567"/>
      <c r="D185" s="567"/>
      <c r="E185" s="567"/>
      <c r="F185" s="362"/>
      <c r="G185" s="586"/>
      <c r="H185" s="586"/>
      <c r="I185" s="586"/>
      <c r="J185" s="586"/>
      <c r="K185" s="586"/>
      <c r="L185" s="586"/>
      <c r="M185" s="586"/>
      <c r="N185" s="586"/>
      <c r="O185" s="586"/>
      <c r="P185" s="586"/>
      <c r="Q185" s="586"/>
      <c r="R185" s="586"/>
      <c r="S185" s="586"/>
      <c r="T185" s="586"/>
      <c r="U185" s="586"/>
      <c r="V185" s="586"/>
      <c r="W185" s="586"/>
      <c r="X185" s="586"/>
      <c r="Y185" s="586"/>
      <c r="Z185" s="586"/>
      <c r="AA185" s="587"/>
      <c r="AB185" s="592"/>
      <c r="AC185" s="586"/>
      <c r="AD185" s="586"/>
      <c r="AE185" s="584"/>
      <c r="AF185" s="584"/>
      <c r="AG185" s="584"/>
      <c r="AH185" s="584"/>
      <c r="AI185" s="584"/>
      <c r="AJ185" s="584"/>
      <c r="AK185" s="584"/>
      <c r="AL185" s="584"/>
      <c r="AM185" s="584"/>
      <c r="AN185" s="584"/>
      <c r="AO185" s="584"/>
      <c r="AP185" s="584"/>
      <c r="AQ185" s="584"/>
      <c r="AR185" s="584"/>
      <c r="AS185" s="584"/>
      <c r="AT185" s="584"/>
      <c r="AU185" s="586"/>
      <c r="AV185" s="586"/>
      <c r="AW185" s="586"/>
      <c r="AX185" s="593"/>
      <c r="AY185">
        <f t="shared" si="8"/>
        <v>0</v>
      </c>
    </row>
    <row r="186" spans="1:60" ht="18.75" hidden="1" customHeight="1" x14ac:dyDescent="0.15">
      <c r="A186" s="576"/>
      <c r="B186" s="357" t="s">
        <v>134</v>
      </c>
      <c r="C186" s="506"/>
      <c r="D186" s="506"/>
      <c r="E186" s="506"/>
      <c r="F186" s="358"/>
      <c r="G186" s="511" t="s">
        <v>52</v>
      </c>
      <c r="H186" s="415"/>
      <c r="I186" s="415"/>
      <c r="J186" s="415"/>
      <c r="K186" s="415"/>
      <c r="L186" s="415"/>
      <c r="M186" s="415"/>
      <c r="N186" s="415"/>
      <c r="O186" s="416"/>
      <c r="P186" s="414" t="s">
        <v>54</v>
      </c>
      <c r="Q186" s="415"/>
      <c r="R186" s="415"/>
      <c r="S186" s="415"/>
      <c r="T186" s="415"/>
      <c r="U186" s="415"/>
      <c r="V186" s="415"/>
      <c r="W186" s="415"/>
      <c r="X186" s="416"/>
      <c r="Y186" s="513"/>
      <c r="Z186" s="514"/>
      <c r="AA186" s="515"/>
      <c r="AB186" s="516" t="s">
        <v>11</v>
      </c>
      <c r="AC186" s="517"/>
      <c r="AD186" s="518"/>
      <c r="AE186" s="124" t="s">
        <v>411</v>
      </c>
      <c r="AF186" s="124"/>
      <c r="AG186" s="124"/>
      <c r="AH186" s="124"/>
      <c r="AI186" s="124" t="s">
        <v>563</v>
      </c>
      <c r="AJ186" s="124"/>
      <c r="AK186" s="124"/>
      <c r="AL186" s="124"/>
      <c r="AM186" s="124" t="s">
        <v>379</v>
      </c>
      <c r="AN186" s="124"/>
      <c r="AO186" s="124"/>
      <c r="AP186" s="124"/>
      <c r="AQ186" s="406" t="s">
        <v>170</v>
      </c>
      <c r="AR186" s="402"/>
      <c r="AS186" s="402"/>
      <c r="AT186" s="403"/>
      <c r="AU186" s="563" t="s">
        <v>124</v>
      </c>
      <c r="AV186" s="563"/>
      <c r="AW186" s="563"/>
      <c r="AX186" s="564"/>
      <c r="AY186">
        <f t="shared" si="8"/>
        <v>0</v>
      </c>
      <c r="AZ186" s="10"/>
      <c r="BA186" s="10"/>
      <c r="BB186" s="10"/>
      <c r="BC186" s="10"/>
    </row>
    <row r="187" spans="1:60" ht="18.75" hidden="1" customHeight="1" x14ac:dyDescent="0.15">
      <c r="A187" s="576"/>
      <c r="B187" s="359"/>
      <c r="C187" s="507"/>
      <c r="D187" s="507"/>
      <c r="E187" s="507"/>
      <c r="F187" s="360"/>
      <c r="G187" s="512"/>
      <c r="H187" s="418"/>
      <c r="I187" s="418"/>
      <c r="J187" s="418"/>
      <c r="K187" s="418"/>
      <c r="L187" s="418"/>
      <c r="M187" s="418"/>
      <c r="N187" s="418"/>
      <c r="O187" s="419"/>
      <c r="P187" s="417"/>
      <c r="Q187" s="418"/>
      <c r="R187" s="418"/>
      <c r="S187" s="418"/>
      <c r="T187" s="418"/>
      <c r="U187" s="418"/>
      <c r="V187" s="418"/>
      <c r="W187" s="418"/>
      <c r="X187" s="419"/>
      <c r="Y187" s="513"/>
      <c r="Z187" s="514"/>
      <c r="AA187" s="515"/>
      <c r="AB187" s="519"/>
      <c r="AC187" s="520"/>
      <c r="AD187" s="521"/>
      <c r="AE187" s="124"/>
      <c r="AF187" s="124"/>
      <c r="AG187" s="124"/>
      <c r="AH187" s="124"/>
      <c r="AI187" s="124"/>
      <c r="AJ187" s="124"/>
      <c r="AK187" s="124"/>
      <c r="AL187" s="124"/>
      <c r="AM187" s="124"/>
      <c r="AN187" s="124"/>
      <c r="AO187" s="124"/>
      <c r="AP187" s="124"/>
      <c r="AQ187" s="565"/>
      <c r="AR187" s="503"/>
      <c r="AS187" s="404" t="s">
        <v>171</v>
      </c>
      <c r="AT187" s="405"/>
      <c r="AU187" s="503"/>
      <c r="AV187" s="503"/>
      <c r="AW187" s="418" t="s">
        <v>162</v>
      </c>
      <c r="AX187" s="566"/>
      <c r="AY187">
        <f t="shared" si="8"/>
        <v>0</v>
      </c>
      <c r="AZ187" s="10"/>
      <c r="BA187" s="10"/>
      <c r="BB187" s="10"/>
      <c r="BC187" s="10"/>
      <c r="BD187" s="10"/>
      <c r="BE187" s="10"/>
      <c r="BF187" s="10"/>
      <c r="BG187" s="10"/>
      <c r="BH187" s="10"/>
    </row>
    <row r="188" spans="1:60" ht="23.25" hidden="1" customHeight="1" x14ac:dyDescent="0.15">
      <c r="A188" s="576"/>
      <c r="B188" s="359"/>
      <c r="C188" s="507"/>
      <c r="D188" s="507"/>
      <c r="E188" s="507"/>
      <c r="F188" s="360"/>
      <c r="G188" s="381"/>
      <c r="H188" s="240"/>
      <c r="I188" s="240"/>
      <c r="J188" s="240"/>
      <c r="K188" s="240"/>
      <c r="L188" s="240"/>
      <c r="M188" s="240"/>
      <c r="N188" s="240"/>
      <c r="O188" s="382"/>
      <c r="P188" s="240"/>
      <c r="Q188" s="550"/>
      <c r="R188" s="550"/>
      <c r="S188" s="550"/>
      <c r="T188" s="550"/>
      <c r="U188" s="550"/>
      <c r="V188" s="550"/>
      <c r="W188" s="550"/>
      <c r="X188" s="551"/>
      <c r="Y188" s="556" t="s">
        <v>53</v>
      </c>
      <c r="Z188" s="557"/>
      <c r="AA188" s="558"/>
      <c r="AB188" s="559"/>
      <c r="AC188" s="559"/>
      <c r="AD188" s="559"/>
      <c r="AE188" s="451"/>
      <c r="AF188" s="439"/>
      <c r="AG188" s="439"/>
      <c r="AH188" s="439"/>
      <c r="AI188" s="451"/>
      <c r="AJ188" s="439"/>
      <c r="AK188" s="439"/>
      <c r="AL188" s="439"/>
      <c r="AM188" s="451"/>
      <c r="AN188" s="439"/>
      <c r="AO188" s="439"/>
      <c r="AP188" s="439"/>
      <c r="AQ188" s="444"/>
      <c r="AR188" s="445"/>
      <c r="AS188" s="445"/>
      <c r="AT188" s="446"/>
      <c r="AU188" s="439"/>
      <c r="AV188" s="439"/>
      <c r="AW188" s="439"/>
      <c r="AX188" s="440"/>
      <c r="AY188">
        <f t="shared" si="8"/>
        <v>0</v>
      </c>
    </row>
    <row r="189" spans="1:60" ht="23.25" hidden="1" customHeight="1" x14ac:dyDescent="0.15">
      <c r="A189" s="576"/>
      <c r="B189" s="359"/>
      <c r="C189" s="507"/>
      <c r="D189" s="507"/>
      <c r="E189" s="507"/>
      <c r="F189" s="360"/>
      <c r="G189" s="546"/>
      <c r="H189" s="243"/>
      <c r="I189" s="243"/>
      <c r="J189" s="243"/>
      <c r="K189" s="243"/>
      <c r="L189" s="243"/>
      <c r="M189" s="243"/>
      <c r="N189" s="243"/>
      <c r="O189" s="423"/>
      <c r="P189" s="552"/>
      <c r="Q189" s="552"/>
      <c r="R189" s="552"/>
      <c r="S189" s="552"/>
      <c r="T189" s="552"/>
      <c r="U189" s="552"/>
      <c r="V189" s="552"/>
      <c r="W189" s="552"/>
      <c r="X189" s="553"/>
      <c r="Y189" s="544" t="s">
        <v>47</v>
      </c>
      <c r="Z189" s="218"/>
      <c r="AA189" s="219"/>
      <c r="AB189" s="545"/>
      <c r="AC189" s="545"/>
      <c r="AD189" s="545"/>
      <c r="AE189" s="451"/>
      <c r="AF189" s="439"/>
      <c r="AG189" s="439"/>
      <c r="AH189" s="439"/>
      <c r="AI189" s="451"/>
      <c r="AJ189" s="439"/>
      <c r="AK189" s="439"/>
      <c r="AL189" s="439"/>
      <c r="AM189" s="451"/>
      <c r="AN189" s="439"/>
      <c r="AO189" s="439"/>
      <c r="AP189" s="439"/>
      <c r="AQ189" s="444"/>
      <c r="AR189" s="445"/>
      <c r="AS189" s="445"/>
      <c r="AT189" s="446"/>
      <c r="AU189" s="439"/>
      <c r="AV189" s="439"/>
      <c r="AW189" s="439"/>
      <c r="AX189" s="440"/>
      <c r="AY189">
        <f t="shared" si="8"/>
        <v>0</v>
      </c>
      <c r="AZ189" s="10"/>
      <c r="BA189" s="10"/>
      <c r="BB189" s="10"/>
      <c r="BC189" s="10"/>
    </row>
    <row r="190" spans="1:60" ht="23.25" hidden="1" customHeight="1" x14ac:dyDescent="0.15">
      <c r="A190" s="576"/>
      <c r="B190" s="359"/>
      <c r="C190" s="507"/>
      <c r="D190" s="507"/>
      <c r="E190" s="507"/>
      <c r="F190" s="360"/>
      <c r="G190" s="383"/>
      <c r="H190" s="225"/>
      <c r="I190" s="225"/>
      <c r="J190" s="225"/>
      <c r="K190" s="225"/>
      <c r="L190" s="225"/>
      <c r="M190" s="225"/>
      <c r="N190" s="225"/>
      <c r="O190" s="384"/>
      <c r="P190" s="560"/>
      <c r="Q190" s="560"/>
      <c r="R190" s="560"/>
      <c r="S190" s="560"/>
      <c r="T190" s="560"/>
      <c r="U190" s="560"/>
      <c r="V190" s="560"/>
      <c r="W190" s="560"/>
      <c r="X190" s="561"/>
      <c r="Y190" s="544" t="s">
        <v>13</v>
      </c>
      <c r="Z190" s="218"/>
      <c r="AA190" s="219"/>
      <c r="AB190" s="562" t="s">
        <v>14</v>
      </c>
      <c r="AC190" s="562"/>
      <c r="AD190" s="562"/>
      <c r="AE190" s="476"/>
      <c r="AF190" s="477"/>
      <c r="AG190" s="477"/>
      <c r="AH190" s="477"/>
      <c r="AI190" s="476"/>
      <c r="AJ190" s="477"/>
      <c r="AK190" s="477"/>
      <c r="AL190" s="477"/>
      <c r="AM190" s="476"/>
      <c r="AN190" s="477"/>
      <c r="AO190" s="477"/>
      <c r="AP190" s="477"/>
      <c r="AQ190" s="444"/>
      <c r="AR190" s="445"/>
      <c r="AS190" s="445"/>
      <c r="AT190" s="446"/>
      <c r="AU190" s="439"/>
      <c r="AV190" s="439"/>
      <c r="AW190" s="439"/>
      <c r="AX190" s="440"/>
      <c r="AY190">
        <f t="shared" si="8"/>
        <v>0</v>
      </c>
      <c r="AZ190" s="10"/>
      <c r="BA190" s="10"/>
      <c r="BB190" s="10"/>
      <c r="BC190" s="10"/>
      <c r="BD190" s="10"/>
      <c r="BE190" s="10"/>
      <c r="BF190" s="10"/>
      <c r="BG190" s="10"/>
      <c r="BH190" s="10"/>
    </row>
    <row r="191" spans="1:60" ht="18.75" hidden="1" customHeight="1" x14ac:dyDescent="0.15">
      <c r="A191" s="576"/>
      <c r="B191" s="357" t="s">
        <v>134</v>
      </c>
      <c r="C191" s="506"/>
      <c r="D191" s="506"/>
      <c r="E191" s="506"/>
      <c r="F191" s="358"/>
      <c r="G191" s="511" t="s">
        <v>52</v>
      </c>
      <c r="H191" s="415"/>
      <c r="I191" s="415"/>
      <c r="J191" s="415"/>
      <c r="K191" s="415"/>
      <c r="L191" s="415"/>
      <c r="M191" s="415"/>
      <c r="N191" s="415"/>
      <c r="O191" s="416"/>
      <c r="P191" s="414" t="s">
        <v>54</v>
      </c>
      <c r="Q191" s="415"/>
      <c r="R191" s="415"/>
      <c r="S191" s="415"/>
      <c r="T191" s="415"/>
      <c r="U191" s="415"/>
      <c r="V191" s="415"/>
      <c r="W191" s="415"/>
      <c r="X191" s="416"/>
      <c r="Y191" s="513"/>
      <c r="Z191" s="514"/>
      <c r="AA191" s="515"/>
      <c r="AB191" s="516" t="s">
        <v>11</v>
      </c>
      <c r="AC191" s="517"/>
      <c r="AD191" s="518"/>
      <c r="AE191" s="124" t="s">
        <v>411</v>
      </c>
      <c r="AF191" s="124"/>
      <c r="AG191" s="124"/>
      <c r="AH191" s="124"/>
      <c r="AI191" s="124" t="s">
        <v>563</v>
      </c>
      <c r="AJ191" s="124"/>
      <c r="AK191" s="124"/>
      <c r="AL191" s="124"/>
      <c r="AM191" s="124" t="s">
        <v>379</v>
      </c>
      <c r="AN191" s="124"/>
      <c r="AO191" s="124"/>
      <c r="AP191" s="124"/>
      <c r="AQ191" s="406" t="s">
        <v>170</v>
      </c>
      <c r="AR191" s="402"/>
      <c r="AS191" s="402"/>
      <c r="AT191" s="403"/>
      <c r="AU191" s="563" t="s">
        <v>124</v>
      </c>
      <c r="AV191" s="563"/>
      <c r="AW191" s="563"/>
      <c r="AX191" s="564"/>
      <c r="AY191">
        <f>COUNTA($G$193)</f>
        <v>0</v>
      </c>
      <c r="AZ191" s="10"/>
      <c r="BA191" s="10"/>
      <c r="BB191" s="10"/>
      <c r="BC191" s="10"/>
    </row>
    <row r="192" spans="1:60" ht="18.75" hidden="1" customHeight="1" x14ac:dyDescent="0.15">
      <c r="A192" s="576"/>
      <c r="B192" s="359"/>
      <c r="C192" s="507"/>
      <c r="D192" s="507"/>
      <c r="E192" s="507"/>
      <c r="F192" s="360"/>
      <c r="G192" s="512"/>
      <c r="H192" s="418"/>
      <c r="I192" s="418"/>
      <c r="J192" s="418"/>
      <c r="K192" s="418"/>
      <c r="L192" s="418"/>
      <c r="M192" s="418"/>
      <c r="N192" s="418"/>
      <c r="O192" s="419"/>
      <c r="P192" s="417"/>
      <c r="Q192" s="418"/>
      <c r="R192" s="418"/>
      <c r="S192" s="418"/>
      <c r="T192" s="418"/>
      <c r="U192" s="418"/>
      <c r="V192" s="418"/>
      <c r="W192" s="418"/>
      <c r="X192" s="419"/>
      <c r="Y192" s="513"/>
      <c r="Z192" s="514"/>
      <c r="AA192" s="515"/>
      <c r="AB192" s="519"/>
      <c r="AC192" s="520"/>
      <c r="AD192" s="521"/>
      <c r="AE192" s="124"/>
      <c r="AF192" s="124"/>
      <c r="AG192" s="124"/>
      <c r="AH192" s="124"/>
      <c r="AI192" s="124"/>
      <c r="AJ192" s="124"/>
      <c r="AK192" s="124"/>
      <c r="AL192" s="124"/>
      <c r="AM192" s="124"/>
      <c r="AN192" s="124"/>
      <c r="AO192" s="124"/>
      <c r="AP192" s="124"/>
      <c r="AQ192" s="565"/>
      <c r="AR192" s="503"/>
      <c r="AS192" s="404" t="s">
        <v>171</v>
      </c>
      <c r="AT192" s="405"/>
      <c r="AU192" s="503"/>
      <c r="AV192" s="503"/>
      <c r="AW192" s="418" t="s">
        <v>162</v>
      </c>
      <c r="AX192" s="566"/>
      <c r="AY192">
        <f>$AY$191</f>
        <v>0</v>
      </c>
      <c r="AZ192" s="10"/>
      <c r="BA192" s="10"/>
      <c r="BB192" s="10"/>
      <c r="BC192" s="10"/>
      <c r="BD192" s="10"/>
      <c r="BE192" s="10"/>
      <c r="BF192" s="10"/>
      <c r="BG192" s="10"/>
      <c r="BH192" s="10"/>
    </row>
    <row r="193" spans="1:60" ht="23.25" hidden="1" customHeight="1" x14ac:dyDescent="0.15">
      <c r="A193" s="576"/>
      <c r="B193" s="359"/>
      <c r="C193" s="507"/>
      <c r="D193" s="507"/>
      <c r="E193" s="507"/>
      <c r="F193" s="360"/>
      <c r="G193" s="381"/>
      <c r="H193" s="240"/>
      <c r="I193" s="240"/>
      <c r="J193" s="240"/>
      <c r="K193" s="240"/>
      <c r="L193" s="240"/>
      <c r="M193" s="240"/>
      <c r="N193" s="240"/>
      <c r="O193" s="382"/>
      <c r="P193" s="240"/>
      <c r="Q193" s="550"/>
      <c r="R193" s="550"/>
      <c r="S193" s="550"/>
      <c r="T193" s="550"/>
      <c r="U193" s="550"/>
      <c r="V193" s="550"/>
      <c r="W193" s="550"/>
      <c r="X193" s="551"/>
      <c r="Y193" s="556" t="s">
        <v>53</v>
      </c>
      <c r="Z193" s="557"/>
      <c r="AA193" s="558"/>
      <c r="AB193" s="559"/>
      <c r="AC193" s="559"/>
      <c r="AD193" s="559"/>
      <c r="AE193" s="451"/>
      <c r="AF193" s="439"/>
      <c r="AG193" s="439"/>
      <c r="AH193" s="439"/>
      <c r="AI193" s="451"/>
      <c r="AJ193" s="439"/>
      <c r="AK193" s="439"/>
      <c r="AL193" s="439"/>
      <c r="AM193" s="451"/>
      <c r="AN193" s="439"/>
      <c r="AO193" s="439"/>
      <c r="AP193" s="439"/>
      <c r="AQ193" s="444"/>
      <c r="AR193" s="445"/>
      <c r="AS193" s="445"/>
      <c r="AT193" s="446"/>
      <c r="AU193" s="439"/>
      <c r="AV193" s="439"/>
      <c r="AW193" s="439"/>
      <c r="AX193" s="440"/>
      <c r="AY193">
        <f>$AY$191</f>
        <v>0</v>
      </c>
    </row>
    <row r="194" spans="1:60" ht="23.25" hidden="1" customHeight="1" x14ac:dyDescent="0.15">
      <c r="A194" s="576"/>
      <c r="B194" s="359"/>
      <c r="C194" s="507"/>
      <c r="D194" s="507"/>
      <c r="E194" s="507"/>
      <c r="F194" s="360"/>
      <c r="G194" s="546"/>
      <c r="H194" s="243"/>
      <c r="I194" s="243"/>
      <c r="J194" s="243"/>
      <c r="K194" s="243"/>
      <c r="L194" s="243"/>
      <c r="M194" s="243"/>
      <c r="N194" s="243"/>
      <c r="O194" s="423"/>
      <c r="P194" s="552"/>
      <c r="Q194" s="552"/>
      <c r="R194" s="552"/>
      <c r="S194" s="552"/>
      <c r="T194" s="552"/>
      <c r="U194" s="552"/>
      <c r="V194" s="552"/>
      <c r="W194" s="552"/>
      <c r="X194" s="553"/>
      <c r="Y194" s="544" t="s">
        <v>47</v>
      </c>
      <c r="Z194" s="218"/>
      <c r="AA194" s="219"/>
      <c r="AB194" s="545"/>
      <c r="AC194" s="545"/>
      <c r="AD194" s="545"/>
      <c r="AE194" s="451"/>
      <c r="AF194" s="439"/>
      <c r="AG194" s="439"/>
      <c r="AH194" s="439"/>
      <c r="AI194" s="451"/>
      <c r="AJ194" s="439"/>
      <c r="AK194" s="439"/>
      <c r="AL194" s="439"/>
      <c r="AM194" s="451"/>
      <c r="AN194" s="439"/>
      <c r="AO194" s="439"/>
      <c r="AP194" s="439"/>
      <c r="AQ194" s="444"/>
      <c r="AR194" s="445"/>
      <c r="AS194" s="445"/>
      <c r="AT194" s="446"/>
      <c r="AU194" s="439"/>
      <c r="AV194" s="439"/>
      <c r="AW194" s="439"/>
      <c r="AX194" s="440"/>
      <c r="AY194">
        <f>$AY$191</f>
        <v>0</v>
      </c>
      <c r="AZ194" s="10"/>
      <c r="BA194" s="10"/>
      <c r="BB194" s="10"/>
      <c r="BC194" s="10"/>
    </row>
    <row r="195" spans="1:60" ht="23.25" hidden="1" customHeight="1" x14ac:dyDescent="0.15">
      <c r="A195" s="576"/>
      <c r="B195" s="361"/>
      <c r="C195" s="567"/>
      <c r="D195" s="567"/>
      <c r="E195" s="567"/>
      <c r="F195" s="362"/>
      <c r="G195" s="383"/>
      <c r="H195" s="225"/>
      <c r="I195" s="225"/>
      <c r="J195" s="225"/>
      <c r="K195" s="225"/>
      <c r="L195" s="225"/>
      <c r="M195" s="225"/>
      <c r="N195" s="225"/>
      <c r="O195" s="384"/>
      <c r="P195" s="560"/>
      <c r="Q195" s="560"/>
      <c r="R195" s="560"/>
      <c r="S195" s="560"/>
      <c r="T195" s="560"/>
      <c r="U195" s="560"/>
      <c r="V195" s="560"/>
      <c r="W195" s="560"/>
      <c r="X195" s="561"/>
      <c r="Y195" s="544" t="s">
        <v>13</v>
      </c>
      <c r="Z195" s="218"/>
      <c r="AA195" s="219"/>
      <c r="AB195" s="562" t="s">
        <v>14</v>
      </c>
      <c r="AC195" s="562"/>
      <c r="AD195" s="562"/>
      <c r="AE195" s="476"/>
      <c r="AF195" s="477"/>
      <c r="AG195" s="477"/>
      <c r="AH195" s="477"/>
      <c r="AI195" s="476"/>
      <c r="AJ195" s="477"/>
      <c r="AK195" s="477"/>
      <c r="AL195" s="477"/>
      <c r="AM195" s="476"/>
      <c r="AN195" s="477"/>
      <c r="AO195" s="477"/>
      <c r="AP195" s="477"/>
      <c r="AQ195" s="444"/>
      <c r="AR195" s="445"/>
      <c r="AS195" s="445"/>
      <c r="AT195" s="446"/>
      <c r="AU195" s="439"/>
      <c r="AV195" s="439"/>
      <c r="AW195" s="439"/>
      <c r="AX195" s="440"/>
      <c r="AY195">
        <f>$AY$191</f>
        <v>0</v>
      </c>
      <c r="AZ195" s="10"/>
      <c r="BA195" s="10"/>
      <c r="BB195" s="10"/>
      <c r="BC195" s="10"/>
      <c r="BD195" s="10"/>
      <c r="BE195" s="10"/>
      <c r="BF195" s="10"/>
      <c r="BG195" s="10"/>
      <c r="BH195" s="10"/>
    </row>
    <row r="196" spans="1:60" ht="18.75" hidden="1" customHeight="1" x14ac:dyDescent="0.15">
      <c r="A196" s="576"/>
      <c r="B196" s="357" t="s">
        <v>134</v>
      </c>
      <c r="C196" s="506"/>
      <c r="D196" s="506"/>
      <c r="E196" s="506"/>
      <c r="F196" s="358"/>
      <c r="G196" s="511" t="s">
        <v>52</v>
      </c>
      <c r="H196" s="415"/>
      <c r="I196" s="415"/>
      <c r="J196" s="415"/>
      <c r="K196" s="415"/>
      <c r="L196" s="415"/>
      <c r="M196" s="415"/>
      <c r="N196" s="415"/>
      <c r="O196" s="416"/>
      <c r="P196" s="414" t="s">
        <v>54</v>
      </c>
      <c r="Q196" s="415"/>
      <c r="R196" s="415"/>
      <c r="S196" s="415"/>
      <c r="T196" s="415"/>
      <c r="U196" s="415"/>
      <c r="V196" s="415"/>
      <c r="W196" s="415"/>
      <c r="X196" s="416"/>
      <c r="Y196" s="513"/>
      <c r="Z196" s="514"/>
      <c r="AA196" s="515"/>
      <c r="AB196" s="516" t="s">
        <v>11</v>
      </c>
      <c r="AC196" s="517"/>
      <c r="AD196" s="518"/>
      <c r="AE196" s="124" t="s">
        <v>411</v>
      </c>
      <c r="AF196" s="124"/>
      <c r="AG196" s="124"/>
      <c r="AH196" s="124"/>
      <c r="AI196" s="124" t="s">
        <v>563</v>
      </c>
      <c r="AJ196" s="124"/>
      <c r="AK196" s="124"/>
      <c r="AL196" s="124"/>
      <c r="AM196" s="124" t="s">
        <v>379</v>
      </c>
      <c r="AN196" s="124"/>
      <c r="AO196" s="124"/>
      <c r="AP196" s="124"/>
      <c r="AQ196" s="406" t="s">
        <v>170</v>
      </c>
      <c r="AR196" s="402"/>
      <c r="AS196" s="402"/>
      <c r="AT196" s="403"/>
      <c r="AU196" s="563" t="s">
        <v>124</v>
      </c>
      <c r="AV196" s="563"/>
      <c r="AW196" s="563"/>
      <c r="AX196" s="564"/>
      <c r="AY196">
        <f>COUNTA($G$198)</f>
        <v>0</v>
      </c>
      <c r="AZ196" s="10"/>
      <c r="BA196" s="10"/>
      <c r="BB196" s="10"/>
      <c r="BC196" s="10"/>
    </row>
    <row r="197" spans="1:60" ht="18.75" hidden="1" customHeight="1" x14ac:dyDescent="0.15">
      <c r="A197" s="576"/>
      <c r="B197" s="359"/>
      <c r="C197" s="507"/>
      <c r="D197" s="507"/>
      <c r="E197" s="507"/>
      <c r="F197" s="360"/>
      <c r="G197" s="512"/>
      <c r="H197" s="418"/>
      <c r="I197" s="418"/>
      <c r="J197" s="418"/>
      <c r="K197" s="418"/>
      <c r="L197" s="418"/>
      <c r="M197" s="418"/>
      <c r="N197" s="418"/>
      <c r="O197" s="419"/>
      <c r="P197" s="417"/>
      <c r="Q197" s="418"/>
      <c r="R197" s="418"/>
      <c r="S197" s="418"/>
      <c r="T197" s="418"/>
      <c r="U197" s="418"/>
      <c r="V197" s="418"/>
      <c r="W197" s="418"/>
      <c r="X197" s="419"/>
      <c r="Y197" s="513"/>
      <c r="Z197" s="514"/>
      <c r="AA197" s="515"/>
      <c r="AB197" s="519"/>
      <c r="AC197" s="520"/>
      <c r="AD197" s="521"/>
      <c r="AE197" s="124"/>
      <c r="AF197" s="124"/>
      <c r="AG197" s="124"/>
      <c r="AH197" s="124"/>
      <c r="AI197" s="124"/>
      <c r="AJ197" s="124"/>
      <c r="AK197" s="124"/>
      <c r="AL197" s="124"/>
      <c r="AM197" s="124"/>
      <c r="AN197" s="124"/>
      <c r="AO197" s="124"/>
      <c r="AP197" s="124"/>
      <c r="AQ197" s="565"/>
      <c r="AR197" s="503"/>
      <c r="AS197" s="404" t="s">
        <v>171</v>
      </c>
      <c r="AT197" s="405"/>
      <c r="AU197" s="503"/>
      <c r="AV197" s="503"/>
      <c r="AW197" s="418" t="s">
        <v>162</v>
      </c>
      <c r="AX197" s="566"/>
      <c r="AY197">
        <f>$AY$196</f>
        <v>0</v>
      </c>
      <c r="AZ197" s="10"/>
      <c r="BA197" s="10"/>
      <c r="BB197" s="10"/>
      <c r="BC197" s="10"/>
      <c r="BD197" s="10"/>
      <c r="BE197" s="10"/>
      <c r="BF197" s="10"/>
      <c r="BG197" s="10"/>
      <c r="BH197" s="10"/>
    </row>
    <row r="198" spans="1:60" ht="23.25" hidden="1" customHeight="1" x14ac:dyDescent="0.15">
      <c r="A198" s="576"/>
      <c r="B198" s="359"/>
      <c r="C198" s="507"/>
      <c r="D198" s="507"/>
      <c r="E198" s="507"/>
      <c r="F198" s="360"/>
      <c r="G198" s="381"/>
      <c r="H198" s="240"/>
      <c r="I198" s="240"/>
      <c r="J198" s="240"/>
      <c r="K198" s="240"/>
      <c r="L198" s="240"/>
      <c r="M198" s="240"/>
      <c r="N198" s="240"/>
      <c r="O198" s="382"/>
      <c r="P198" s="240"/>
      <c r="Q198" s="550"/>
      <c r="R198" s="550"/>
      <c r="S198" s="550"/>
      <c r="T198" s="550"/>
      <c r="U198" s="550"/>
      <c r="V198" s="550"/>
      <c r="W198" s="550"/>
      <c r="X198" s="551"/>
      <c r="Y198" s="556" t="s">
        <v>53</v>
      </c>
      <c r="Z198" s="557"/>
      <c r="AA198" s="558"/>
      <c r="AB198" s="559"/>
      <c r="AC198" s="559"/>
      <c r="AD198" s="559"/>
      <c r="AE198" s="451"/>
      <c r="AF198" s="439"/>
      <c r="AG198" s="439"/>
      <c r="AH198" s="439"/>
      <c r="AI198" s="451"/>
      <c r="AJ198" s="439"/>
      <c r="AK198" s="439"/>
      <c r="AL198" s="439"/>
      <c r="AM198" s="451"/>
      <c r="AN198" s="439"/>
      <c r="AO198" s="439"/>
      <c r="AP198" s="439"/>
      <c r="AQ198" s="444"/>
      <c r="AR198" s="445"/>
      <c r="AS198" s="445"/>
      <c r="AT198" s="446"/>
      <c r="AU198" s="439"/>
      <c r="AV198" s="439"/>
      <c r="AW198" s="439"/>
      <c r="AX198" s="440"/>
      <c r="AY198">
        <f t="shared" ref="AY198:AY200" si="9">$AY$196</f>
        <v>0</v>
      </c>
    </row>
    <row r="199" spans="1:60" ht="23.25" hidden="1" customHeight="1" x14ac:dyDescent="0.15">
      <c r="A199" s="576"/>
      <c r="B199" s="359"/>
      <c r="C199" s="507"/>
      <c r="D199" s="507"/>
      <c r="E199" s="507"/>
      <c r="F199" s="360"/>
      <c r="G199" s="546"/>
      <c r="H199" s="243"/>
      <c r="I199" s="243"/>
      <c r="J199" s="243"/>
      <c r="K199" s="243"/>
      <c r="L199" s="243"/>
      <c r="M199" s="243"/>
      <c r="N199" s="243"/>
      <c r="O199" s="423"/>
      <c r="P199" s="552"/>
      <c r="Q199" s="552"/>
      <c r="R199" s="552"/>
      <c r="S199" s="552"/>
      <c r="T199" s="552"/>
      <c r="U199" s="552"/>
      <c r="V199" s="552"/>
      <c r="W199" s="552"/>
      <c r="X199" s="553"/>
      <c r="Y199" s="544" t="s">
        <v>47</v>
      </c>
      <c r="Z199" s="218"/>
      <c r="AA199" s="219"/>
      <c r="AB199" s="545"/>
      <c r="AC199" s="545"/>
      <c r="AD199" s="545"/>
      <c r="AE199" s="451"/>
      <c r="AF199" s="439"/>
      <c r="AG199" s="439"/>
      <c r="AH199" s="439"/>
      <c r="AI199" s="451"/>
      <c r="AJ199" s="439"/>
      <c r="AK199" s="439"/>
      <c r="AL199" s="439"/>
      <c r="AM199" s="451"/>
      <c r="AN199" s="439"/>
      <c r="AO199" s="439"/>
      <c r="AP199" s="439"/>
      <c r="AQ199" s="444"/>
      <c r="AR199" s="445"/>
      <c r="AS199" s="445"/>
      <c r="AT199" s="446"/>
      <c r="AU199" s="439"/>
      <c r="AV199" s="439"/>
      <c r="AW199" s="439"/>
      <c r="AX199" s="440"/>
      <c r="AY199">
        <f t="shared" si="9"/>
        <v>0</v>
      </c>
      <c r="AZ199" s="10"/>
      <c r="BA199" s="10"/>
      <c r="BB199" s="10"/>
      <c r="BC199" s="10"/>
    </row>
    <row r="200" spans="1:60" ht="23.25" hidden="1" customHeight="1" thickBot="1" x14ac:dyDescent="0.2">
      <c r="A200" s="577"/>
      <c r="B200" s="508"/>
      <c r="C200" s="509"/>
      <c r="D200" s="509"/>
      <c r="E200" s="509"/>
      <c r="F200" s="510"/>
      <c r="G200" s="547"/>
      <c r="H200" s="548"/>
      <c r="I200" s="548"/>
      <c r="J200" s="548"/>
      <c r="K200" s="548"/>
      <c r="L200" s="548"/>
      <c r="M200" s="548"/>
      <c r="N200" s="548"/>
      <c r="O200" s="549"/>
      <c r="P200" s="554"/>
      <c r="Q200" s="554"/>
      <c r="R200" s="554"/>
      <c r="S200" s="554"/>
      <c r="T200" s="554"/>
      <c r="U200" s="554"/>
      <c r="V200" s="554"/>
      <c r="W200" s="554"/>
      <c r="X200" s="555"/>
      <c r="Y200" s="481" t="s">
        <v>13</v>
      </c>
      <c r="Z200" s="482"/>
      <c r="AA200" s="483"/>
      <c r="AB200" s="484" t="s">
        <v>14</v>
      </c>
      <c r="AC200" s="484"/>
      <c r="AD200" s="484"/>
      <c r="AE200" s="485"/>
      <c r="AF200" s="486"/>
      <c r="AG200" s="486"/>
      <c r="AH200" s="486"/>
      <c r="AI200" s="485"/>
      <c r="AJ200" s="486"/>
      <c r="AK200" s="486"/>
      <c r="AL200" s="486"/>
      <c r="AM200" s="485"/>
      <c r="AN200" s="486"/>
      <c r="AO200" s="486"/>
      <c r="AP200" s="486"/>
      <c r="AQ200" s="522"/>
      <c r="AR200" s="523"/>
      <c r="AS200" s="523"/>
      <c r="AT200" s="524"/>
      <c r="AU200" s="486"/>
      <c r="AV200" s="486"/>
      <c r="AW200" s="486"/>
      <c r="AX200" s="525"/>
      <c r="AY200">
        <f t="shared" si="9"/>
        <v>0</v>
      </c>
      <c r="AZ200" s="10"/>
      <c r="BA200" s="10"/>
      <c r="BB200" s="10"/>
      <c r="BC200" s="10"/>
      <c r="BD200" s="10"/>
      <c r="BE200" s="10"/>
      <c r="BF200" s="10"/>
      <c r="BG200" s="10"/>
      <c r="BH200" s="10"/>
    </row>
    <row r="201" spans="1:60" ht="18.75" hidden="1" customHeight="1" x14ac:dyDescent="0.15">
      <c r="A201" s="526" t="s">
        <v>232</v>
      </c>
      <c r="B201" s="527"/>
      <c r="C201" s="527"/>
      <c r="D201" s="527"/>
      <c r="E201" s="527"/>
      <c r="F201" s="528"/>
      <c r="G201" s="529"/>
      <c r="H201" s="531" t="s">
        <v>135</v>
      </c>
      <c r="I201" s="531"/>
      <c r="J201" s="531"/>
      <c r="K201" s="531"/>
      <c r="L201" s="531"/>
      <c r="M201" s="531"/>
      <c r="N201" s="531"/>
      <c r="O201" s="532"/>
      <c r="P201" s="534" t="s">
        <v>51</v>
      </c>
      <c r="Q201" s="531"/>
      <c r="R201" s="531"/>
      <c r="S201" s="531"/>
      <c r="T201" s="531"/>
      <c r="U201" s="531"/>
      <c r="V201" s="532"/>
      <c r="W201" s="536" t="s">
        <v>228</v>
      </c>
      <c r="X201" s="537"/>
      <c r="Y201" s="540"/>
      <c r="Z201" s="540"/>
      <c r="AA201" s="541"/>
      <c r="AB201" s="534" t="s">
        <v>11</v>
      </c>
      <c r="AC201" s="531"/>
      <c r="AD201" s="532"/>
      <c r="AE201" s="124" t="s">
        <v>411</v>
      </c>
      <c r="AF201" s="124"/>
      <c r="AG201" s="124"/>
      <c r="AH201" s="124"/>
      <c r="AI201" s="124" t="s">
        <v>563</v>
      </c>
      <c r="AJ201" s="124"/>
      <c r="AK201" s="124"/>
      <c r="AL201" s="124"/>
      <c r="AM201" s="124" t="s">
        <v>379</v>
      </c>
      <c r="AN201" s="124"/>
      <c r="AO201" s="124"/>
      <c r="AP201" s="124"/>
      <c r="AQ201" s="406" t="s">
        <v>170</v>
      </c>
      <c r="AR201" s="402"/>
      <c r="AS201" s="402"/>
      <c r="AT201" s="403"/>
      <c r="AU201" s="501" t="s">
        <v>124</v>
      </c>
      <c r="AV201" s="501"/>
      <c r="AW201" s="501"/>
      <c r="AX201" s="502"/>
      <c r="AY201">
        <f>COUNTA($H$203)</f>
        <v>0</v>
      </c>
    </row>
    <row r="202" spans="1:60" ht="18.75" hidden="1" customHeight="1" x14ac:dyDescent="0.15">
      <c r="A202" s="397"/>
      <c r="B202" s="398"/>
      <c r="C202" s="398"/>
      <c r="D202" s="398"/>
      <c r="E202" s="398"/>
      <c r="F202" s="399"/>
      <c r="G202" s="530"/>
      <c r="H202" s="504"/>
      <c r="I202" s="504"/>
      <c r="J202" s="504"/>
      <c r="K202" s="504"/>
      <c r="L202" s="504"/>
      <c r="M202" s="504"/>
      <c r="N202" s="504"/>
      <c r="O202" s="533"/>
      <c r="P202" s="535"/>
      <c r="Q202" s="504"/>
      <c r="R202" s="504"/>
      <c r="S202" s="504"/>
      <c r="T202" s="504"/>
      <c r="U202" s="504"/>
      <c r="V202" s="533"/>
      <c r="W202" s="538"/>
      <c r="X202" s="539"/>
      <c r="Y202" s="542"/>
      <c r="Z202" s="542"/>
      <c r="AA202" s="543"/>
      <c r="AB202" s="535"/>
      <c r="AC202" s="504"/>
      <c r="AD202" s="533"/>
      <c r="AE202" s="124"/>
      <c r="AF202" s="124"/>
      <c r="AG202" s="124"/>
      <c r="AH202" s="124"/>
      <c r="AI202" s="124"/>
      <c r="AJ202" s="124"/>
      <c r="AK202" s="124"/>
      <c r="AL202" s="124"/>
      <c r="AM202" s="124"/>
      <c r="AN202" s="124"/>
      <c r="AO202" s="124"/>
      <c r="AP202" s="124"/>
      <c r="AQ202" s="457"/>
      <c r="AR202" s="458"/>
      <c r="AS202" s="404" t="s">
        <v>171</v>
      </c>
      <c r="AT202" s="405"/>
      <c r="AU202" s="503"/>
      <c r="AV202" s="503"/>
      <c r="AW202" s="504" t="s">
        <v>162</v>
      </c>
      <c r="AX202" s="505"/>
      <c r="AY202">
        <f t="shared" ref="AY202:AY208" si="10">$AY$201</f>
        <v>0</v>
      </c>
    </row>
    <row r="203" spans="1:60" ht="23.25" hidden="1" customHeight="1" x14ac:dyDescent="0.15">
      <c r="A203" s="397"/>
      <c r="B203" s="398"/>
      <c r="C203" s="398"/>
      <c r="D203" s="398"/>
      <c r="E203" s="398"/>
      <c r="F203" s="399"/>
      <c r="G203" s="487" t="s">
        <v>172</v>
      </c>
      <c r="H203" s="489"/>
      <c r="I203" s="490"/>
      <c r="J203" s="490"/>
      <c r="K203" s="490"/>
      <c r="L203" s="490"/>
      <c r="M203" s="490"/>
      <c r="N203" s="490"/>
      <c r="O203" s="491"/>
      <c r="P203" s="489"/>
      <c r="Q203" s="490"/>
      <c r="R203" s="490"/>
      <c r="S203" s="490"/>
      <c r="T203" s="490"/>
      <c r="U203" s="490"/>
      <c r="V203" s="491"/>
      <c r="W203" s="495"/>
      <c r="X203" s="496"/>
      <c r="Y203" s="471" t="s">
        <v>12</v>
      </c>
      <c r="Z203" s="471"/>
      <c r="AA203" s="472"/>
      <c r="AB203" s="480" t="s">
        <v>245</v>
      </c>
      <c r="AC203" s="480"/>
      <c r="AD203" s="480"/>
      <c r="AE203" s="451"/>
      <c r="AF203" s="439"/>
      <c r="AG203" s="439"/>
      <c r="AH203" s="439"/>
      <c r="AI203" s="451"/>
      <c r="AJ203" s="439"/>
      <c r="AK203" s="439"/>
      <c r="AL203" s="439"/>
      <c r="AM203" s="451"/>
      <c r="AN203" s="439"/>
      <c r="AO203" s="439"/>
      <c r="AP203" s="439"/>
      <c r="AQ203" s="451"/>
      <c r="AR203" s="439"/>
      <c r="AS203" s="439"/>
      <c r="AT203" s="452"/>
      <c r="AU203" s="439"/>
      <c r="AV203" s="439"/>
      <c r="AW203" s="439"/>
      <c r="AX203" s="440"/>
      <c r="AY203">
        <f t="shared" si="10"/>
        <v>0</v>
      </c>
    </row>
    <row r="204" spans="1:60" ht="23.25" hidden="1" customHeight="1" x14ac:dyDescent="0.15">
      <c r="A204" s="397"/>
      <c r="B204" s="398"/>
      <c r="C204" s="398"/>
      <c r="D204" s="398"/>
      <c r="E204" s="398"/>
      <c r="F204" s="399"/>
      <c r="G204" s="461"/>
      <c r="H204" s="492"/>
      <c r="I204" s="493"/>
      <c r="J204" s="493"/>
      <c r="K204" s="493"/>
      <c r="L204" s="493"/>
      <c r="M204" s="493"/>
      <c r="N204" s="493"/>
      <c r="O204" s="494"/>
      <c r="P204" s="492"/>
      <c r="Q204" s="493"/>
      <c r="R204" s="493"/>
      <c r="S204" s="493"/>
      <c r="T204" s="493"/>
      <c r="U204" s="493"/>
      <c r="V204" s="494"/>
      <c r="W204" s="497"/>
      <c r="X204" s="498"/>
      <c r="Y204" s="473" t="s">
        <v>47</v>
      </c>
      <c r="Z204" s="473"/>
      <c r="AA204" s="474"/>
      <c r="AB204" s="479" t="s">
        <v>245</v>
      </c>
      <c r="AC204" s="479"/>
      <c r="AD204" s="479"/>
      <c r="AE204" s="451"/>
      <c r="AF204" s="439"/>
      <c r="AG204" s="439"/>
      <c r="AH204" s="439"/>
      <c r="AI204" s="451"/>
      <c r="AJ204" s="439"/>
      <c r="AK204" s="439"/>
      <c r="AL204" s="439"/>
      <c r="AM204" s="451"/>
      <c r="AN204" s="439"/>
      <c r="AO204" s="439"/>
      <c r="AP204" s="439"/>
      <c r="AQ204" s="451"/>
      <c r="AR204" s="439"/>
      <c r="AS204" s="439"/>
      <c r="AT204" s="452"/>
      <c r="AU204" s="439"/>
      <c r="AV204" s="439"/>
      <c r="AW204" s="439"/>
      <c r="AX204" s="440"/>
      <c r="AY204">
        <f t="shared" si="10"/>
        <v>0</v>
      </c>
    </row>
    <row r="205" spans="1:60" ht="23.25" hidden="1" customHeight="1" x14ac:dyDescent="0.15">
      <c r="A205" s="397"/>
      <c r="B205" s="398"/>
      <c r="C205" s="398"/>
      <c r="D205" s="398"/>
      <c r="E205" s="398"/>
      <c r="F205" s="399"/>
      <c r="G205" s="488"/>
      <c r="H205" s="492"/>
      <c r="I205" s="493"/>
      <c r="J205" s="493"/>
      <c r="K205" s="493"/>
      <c r="L205" s="493"/>
      <c r="M205" s="493"/>
      <c r="N205" s="493"/>
      <c r="O205" s="494"/>
      <c r="P205" s="492"/>
      <c r="Q205" s="493"/>
      <c r="R205" s="493"/>
      <c r="S205" s="493"/>
      <c r="T205" s="493"/>
      <c r="U205" s="493"/>
      <c r="V205" s="494"/>
      <c r="W205" s="499"/>
      <c r="X205" s="500"/>
      <c r="Y205" s="473" t="s">
        <v>13</v>
      </c>
      <c r="Z205" s="473"/>
      <c r="AA205" s="474"/>
      <c r="AB205" s="475" t="s">
        <v>246</v>
      </c>
      <c r="AC205" s="475"/>
      <c r="AD205" s="475"/>
      <c r="AE205" s="476"/>
      <c r="AF205" s="477"/>
      <c r="AG205" s="477"/>
      <c r="AH205" s="477"/>
      <c r="AI205" s="476"/>
      <c r="AJ205" s="477"/>
      <c r="AK205" s="477"/>
      <c r="AL205" s="477"/>
      <c r="AM205" s="476"/>
      <c r="AN205" s="477"/>
      <c r="AO205" s="477"/>
      <c r="AP205" s="477"/>
      <c r="AQ205" s="451"/>
      <c r="AR205" s="439"/>
      <c r="AS205" s="439"/>
      <c r="AT205" s="452"/>
      <c r="AU205" s="439"/>
      <c r="AV205" s="439"/>
      <c r="AW205" s="439"/>
      <c r="AX205" s="440"/>
      <c r="AY205">
        <f t="shared" si="10"/>
        <v>0</v>
      </c>
    </row>
    <row r="206" spans="1:60" ht="23.25" hidden="1" customHeight="1" x14ac:dyDescent="0.15">
      <c r="A206" s="397" t="s">
        <v>235</v>
      </c>
      <c r="B206" s="398"/>
      <c r="C206" s="398"/>
      <c r="D206" s="398"/>
      <c r="E206" s="398"/>
      <c r="F206" s="399"/>
      <c r="G206" s="461" t="s">
        <v>173</v>
      </c>
      <c r="H206" s="462"/>
      <c r="I206" s="462"/>
      <c r="J206" s="462"/>
      <c r="K206" s="462"/>
      <c r="L206" s="462"/>
      <c r="M206" s="462"/>
      <c r="N206" s="462"/>
      <c r="O206" s="462"/>
      <c r="P206" s="462"/>
      <c r="Q206" s="462"/>
      <c r="R206" s="462"/>
      <c r="S206" s="462"/>
      <c r="T206" s="462"/>
      <c r="U206" s="462"/>
      <c r="V206" s="462"/>
      <c r="W206" s="465" t="s">
        <v>244</v>
      </c>
      <c r="X206" s="466"/>
      <c r="Y206" s="471" t="s">
        <v>12</v>
      </c>
      <c r="Z206" s="471"/>
      <c r="AA206" s="472"/>
      <c r="AB206" s="480" t="s">
        <v>245</v>
      </c>
      <c r="AC206" s="480"/>
      <c r="AD206" s="480"/>
      <c r="AE206" s="451"/>
      <c r="AF206" s="439"/>
      <c r="AG206" s="439"/>
      <c r="AH206" s="439"/>
      <c r="AI206" s="451"/>
      <c r="AJ206" s="439"/>
      <c r="AK206" s="439"/>
      <c r="AL206" s="439"/>
      <c r="AM206" s="451"/>
      <c r="AN206" s="439"/>
      <c r="AO206" s="439"/>
      <c r="AP206" s="439"/>
      <c r="AQ206" s="451"/>
      <c r="AR206" s="439"/>
      <c r="AS206" s="439"/>
      <c r="AT206" s="452"/>
      <c r="AU206" s="439"/>
      <c r="AV206" s="439"/>
      <c r="AW206" s="439"/>
      <c r="AX206" s="440"/>
      <c r="AY206">
        <f t="shared" si="10"/>
        <v>0</v>
      </c>
    </row>
    <row r="207" spans="1:60" ht="23.25" hidden="1" customHeight="1" x14ac:dyDescent="0.15">
      <c r="A207" s="397"/>
      <c r="B207" s="398"/>
      <c r="C207" s="398"/>
      <c r="D207" s="398"/>
      <c r="E207" s="398"/>
      <c r="F207" s="399"/>
      <c r="G207" s="461"/>
      <c r="H207" s="463"/>
      <c r="I207" s="463"/>
      <c r="J207" s="463"/>
      <c r="K207" s="463"/>
      <c r="L207" s="463"/>
      <c r="M207" s="463"/>
      <c r="N207" s="463"/>
      <c r="O207" s="463"/>
      <c r="P207" s="463"/>
      <c r="Q207" s="463"/>
      <c r="R207" s="463"/>
      <c r="S207" s="463"/>
      <c r="T207" s="463"/>
      <c r="U207" s="463"/>
      <c r="V207" s="463"/>
      <c r="W207" s="467"/>
      <c r="X207" s="468"/>
      <c r="Y207" s="473" t="s">
        <v>47</v>
      </c>
      <c r="Z207" s="473"/>
      <c r="AA207" s="474"/>
      <c r="AB207" s="479" t="s">
        <v>245</v>
      </c>
      <c r="AC207" s="479"/>
      <c r="AD207" s="479"/>
      <c r="AE207" s="451"/>
      <c r="AF207" s="439"/>
      <c r="AG207" s="439"/>
      <c r="AH207" s="439"/>
      <c r="AI207" s="451"/>
      <c r="AJ207" s="439"/>
      <c r="AK207" s="439"/>
      <c r="AL207" s="439"/>
      <c r="AM207" s="451"/>
      <c r="AN207" s="439"/>
      <c r="AO207" s="439"/>
      <c r="AP207" s="439"/>
      <c r="AQ207" s="451"/>
      <c r="AR207" s="439"/>
      <c r="AS207" s="439"/>
      <c r="AT207" s="452"/>
      <c r="AU207" s="439"/>
      <c r="AV207" s="439"/>
      <c r="AW207" s="439"/>
      <c r="AX207" s="440"/>
      <c r="AY207">
        <f t="shared" si="10"/>
        <v>0</v>
      </c>
    </row>
    <row r="208" spans="1:60" ht="23.25" hidden="1" customHeight="1" x14ac:dyDescent="0.15">
      <c r="A208" s="460"/>
      <c r="B208" s="429"/>
      <c r="C208" s="429"/>
      <c r="D208" s="429"/>
      <c r="E208" s="429"/>
      <c r="F208" s="430"/>
      <c r="G208" s="461"/>
      <c r="H208" s="464"/>
      <c r="I208" s="464"/>
      <c r="J208" s="464"/>
      <c r="K208" s="464"/>
      <c r="L208" s="464"/>
      <c r="M208" s="464"/>
      <c r="N208" s="464"/>
      <c r="O208" s="464"/>
      <c r="P208" s="464"/>
      <c r="Q208" s="464"/>
      <c r="R208" s="464"/>
      <c r="S208" s="464"/>
      <c r="T208" s="464"/>
      <c r="U208" s="464"/>
      <c r="V208" s="464"/>
      <c r="W208" s="469"/>
      <c r="X208" s="470"/>
      <c r="Y208" s="473" t="s">
        <v>13</v>
      </c>
      <c r="Z208" s="473"/>
      <c r="AA208" s="474"/>
      <c r="AB208" s="475" t="s">
        <v>246</v>
      </c>
      <c r="AC208" s="475"/>
      <c r="AD208" s="475"/>
      <c r="AE208" s="476"/>
      <c r="AF208" s="477"/>
      <c r="AG208" s="477"/>
      <c r="AH208" s="477"/>
      <c r="AI208" s="476"/>
      <c r="AJ208" s="477"/>
      <c r="AK208" s="477"/>
      <c r="AL208" s="477"/>
      <c r="AM208" s="476"/>
      <c r="AN208" s="477"/>
      <c r="AO208" s="477"/>
      <c r="AP208" s="478"/>
      <c r="AQ208" s="451"/>
      <c r="AR208" s="439"/>
      <c r="AS208" s="439"/>
      <c r="AT208" s="452"/>
      <c r="AU208" s="439"/>
      <c r="AV208" s="439"/>
      <c r="AW208" s="439"/>
      <c r="AX208" s="440"/>
      <c r="AY208">
        <f t="shared" si="10"/>
        <v>0</v>
      </c>
    </row>
    <row r="209" spans="1:51" ht="18.75" hidden="1" customHeight="1" x14ac:dyDescent="0.15">
      <c r="A209" s="394" t="s">
        <v>232</v>
      </c>
      <c r="B209" s="395"/>
      <c r="C209" s="395"/>
      <c r="D209" s="395"/>
      <c r="E209" s="395"/>
      <c r="F209" s="396"/>
      <c r="G209" s="400"/>
      <c r="H209" s="402" t="s">
        <v>135</v>
      </c>
      <c r="I209" s="402"/>
      <c r="J209" s="402"/>
      <c r="K209" s="402"/>
      <c r="L209" s="402"/>
      <c r="M209" s="402"/>
      <c r="N209" s="402"/>
      <c r="O209" s="403"/>
      <c r="P209" s="406" t="s">
        <v>51</v>
      </c>
      <c r="Q209" s="402"/>
      <c r="R209" s="402"/>
      <c r="S209" s="402"/>
      <c r="T209" s="402"/>
      <c r="U209" s="402"/>
      <c r="V209" s="402"/>
      <c r="W209" s="402"/>
      <c r="X209" s="403"/>
      <c r="Y209" s="408"/>
      <c r="Z209" s="409"/>
      <c r="AA209" s="410"/>
      <c r="AB209" s="414" t="s">
        <v>11</v>
      </c>
      <c r="AC209" s="415"/>
      <c r="AD209" s="416"/>
      <c r="AE209" s="123" t="s">
        <v>411</v>
      </c>
      <c r="AF209" s="123"/>
      <c r="AG209" s="123"/>
      <c r="AH209" s="123"/>
      <c r="AI209" s="124" t="s">
        <v>563</v>
      </c>
      <c r="AJ209" s="124"/>
      <c r="AK209" s="124"/>
      <c r="AL209" s="124"/>
      <c r="AM209" s="124" t="s">
        <v>379</v>
      </c>
      <c r="AN209" s="124"/>
      <c r="AO209" s="124"/>
      <c r="AP209" s="124"/>
      <c r="AQ209" s="406" t="s">
        <v>170</v>
      </c>
      <c r="AR209" s="402"/>
      <c r="AS209" s="402"/>
      <c r="AT209" s="403"/>
      <c r="AU209" s="454" t="s">
        <v>124</v>
      </c>
      <c r="AV209" s="455"/>
      <c r="AW209" s="455"/>
      <c r="AX209" s="456"/>
      <c r="AY209">
        <f>COUNTA($H$211)</f>
        <v>0</v>
      </c>
    </row>
    <row r="210" spans="1:51" ht="18.75" hidden="1" customHeight="1" x14ac:dyDescent="0.15">
      <c r="A210" s="397"/>
      <c r="B210" s="398"/>
      <c r="C210" s="398"/>
      <c r="D210" s="398"/>
      <c r="E210" s="398"/>
      <c r="F210" s="399"/>
      <c r="G210" s="401"/>
      <c r="H210" s="404"/>
      <c r="I210" s="404"/>
      <c r="J210" s="404"/>
      <c r="K210" s="404"/>
      <c r="L210" s="404"/>
      <c r="M210" s="404"/>
      <c r="N210" s="404"/>
      <c r="O210" s="405"/>
      <c r="P210" s="407"/>
      <c r="Q210" s="404"/>
      <c r="R210" s="404"/>
      <c r="S210" s="404"/>
      <c r="T210" s="404"/>
      <c r="U210" s="404"/>
      <c r="V210" s="404"/>
      <c r="W210" s="404"/>
      <c r="X210" s="405"/>
      <c r="Y210" s="411"/>
      <c r="Z210" s="412"/>
      <c r="AA210" s="413"/>
      <c r="AB210" s="417"/>
      <c r="AC210" s="418"/>
      <c r="AD210" s="419"/>
      <c r="AE210" s="123"/>
      <c r="AF210" s="123"/>
      <c r="AG210" s="123"/>
      <c r="AH210" s="123"/>
      <c r="AI210" s="124"/>
      <c r="AJ210" s="124"/>
      <c r="AK210" s="124"/>
      <c r="AL210" s="124"/>
      <c r="AM210" s="124"/>
      <c r="AN210" s="124"/>
      <c r="AO210" s="124"/>
      <c r="AP210" s="124"/>
      <c r="AQ210" s="457"/>
      <c r="AR210" s="458"/>
      <c r="AS210" s="404" t="s">
        <v>171</v>
      </c>
      <c r="AT210" s="405"/>
      <c r="AU210" s="457"/>
      <c r="AV210" s="458"/>
      <c r="AW210" s="404" t="s">
        <v>162</v>
      </c>
      <c r="AX210" s="459"/>
      <c r="AY210">
        <f>$AY$209</f>
        <v>0</v>
      </c>
    </row>
    <row r="211" spans="1:51" ht="23.25" hidden="1" customHeight="1" x14ac:dyDescent="0.15">
      <c r="A211" s="397"/>
      <c r="B211" s="398"/>
      <c r="C211" s="398"/>
      <c r="D211" s="398"/>
      <c r="E211" s="398"/>
      <c r="F211" s="399"/>
      <c r="G211" s="420" t="s">
        <v>172</v>
      </c>
      <c r="H211" s="240"/>
      <c r="I211" s="240"/>
      <c r="J211" s="240"/>
      <c r="K211" s="240"/>
      <c r="L211" s="240"/>
      <c r="M211" s="240"/>
      <c r="N211" s="240"/>
      <c r="O211" s="382"/>
      <c r="P211" s="240"/>
      <c r="Q211" s="240"/>
      <c r="R211" s="240"/>
      <c r="S211" s="240"/>
      <c r="T211" s="240"/>
      <c r="U211" s="240"/>
      <c r="V211" s="240"/>
      <c r="W211" s="240"/>
      <c r="X211" s="382"/>
      <c r="Y211" s="424" t="s">
        <v>12</v>
      </c>
      <c r="Z211" s="425"/>
      <c r="AA211" s="426"/>
      <c r="AB211" s="453"/>
      <c r="AC211" s="453"/>
      <c r="AD211" s="453"/>
      <c r="AE211" s="444"/>
      <c r="AF211" s="445"/>
      <c r="AG211" s="445"/>
      <c r="AH211" s="445"/>
      <c r="AI211" s="444"/>
      <c r="AJ211" s="445"/>
      <c r="AK211" s="445"/>
      <c r="AL211" s="445"/>
      <c r="AM211" s="444"/>
      <c r="AN211" s="445"/>
      <c r="AO211" s="445"/>
      <c r="AP211" s="445"/>
      <c r="AQ211" s="444"/>
      <c r="AR211" s="445"/>
      <c r="AS211" s="445"/>
      <c r="AT211" s="446"/>
      <c r="AU211" s="439"/>
      <c r="AV211" s="439"/>
      <c r="AW211" s="439"/>
      <c r="AX211" s="440"/>
      <c r="AY211">
        <f>$AY$209</f>
        <v>0</v>
      </c>
    </row>
    <row r="212" spans="1:51" ht="23.25" hidden="1" customHeight="1" x14ac:dyDescent="0.15">
      <c r="A212" s="397"/>
      <c r="B212" s="398"/>
      <c r="C212" s="398"/>
      <c r="D212" s="398"/>
      <c r="E212" s="398"/>
      <c r="F212" s="399"/>
      <c r="G212" s="421"/>
      <c r="H212" s="243"/>
      <c r="I212" s="243"/>
      <c r="J212" s="243"/>
      <c r="K212" s="243"/>
      <c r="L212" s="243"/>
      <c r="M212" s="243"/>
      <c r="N212" s="243"/>
      <c r="O212" s="423"/>
      <c r="P212" s="243"/>
      <c r="Q212" s="243"/>
      <c r="R212" s="243"/>
      <c r="S212" s="243"/>
      <c r="T212" s="243"/>
      <c r="U212" s="243"/>
      <c r="V212" s="243"/>
      <c r="W212" s="243"/>
      <c r="X212" s="423"/>
      <c r="Y212" s="447" t="s">
        <v>47</v>
      </c>
      <c r="Z212" s="448"/>
      <c r="AA212" s="449"/>
      <c r="AB212" s="450"/>
      <c r="AC212" s="450"/>
      <c r="AD212" s="450"/>
      <c r="AE212" s="444"/>
      <c r="AF212" s="445"/>
      <c r="AG212" s="445"/>
      <c r="AH212" s="445"/>
      <c r="AI212" s="444"/>
      <c r="AJ212" s="445"/>
      <c r="AK212" s="445"/>
      <c r="AL212" s="445"/>
      <c r="AM212" s="444"/>
      <c r="AN212" s="445"/>
      <c r="AO212" s="445"/>
      <c r="AP212" s="445"/>
      <c r="AQ212" s="444"/>
      <c r="AR212" s="445"/>
      <c r="AS212" s="445"/>
      <c r="AT212" s="446"/>
      <c r="AU212" s="439"/>
      <c r="AV212" s="439"/>
      <c r="AW212" s="439"/>
      <c r="AX212" s="440"/>
      <c r="AY212">
        <f>$AY$209</f>
        <v>0</v>
      </c>
    </row>
    <row r="213" spans="1:51" ht="23.25" hidden="1" customHeight="1" x14ac:dyDescent="0.15">
      <c r="A213" s="397"/>
      <c r="B213" s="398"/>
      <c r="C213" s="398"/>
      <c r="D213" s="398"/>
      <c r="E213" s="398"/>
      <c r="F213" s="399"/>
      <c r="G213" s="422"/>
      <c r="H213" s="225"/>
      <c r="I213" s="225"/>
      <c r="J213" s="225"/>
      <c r="K213" s="225"/>
      <c r="L213" s="225"/>
      <c r="M213" s="225"/>
      <c r="N213" s="225"/>
      <c r="O213" s="384"/>
      <c r="P213" s="243"/>
      <c r="Q213" s="243"/>
      <c r="R213" s="243"/>
      <c r="S213" s="243"/>
      <c r="T213" s="243"/>
      <c r="U213" s="243"/>
      <c r="V213" s="243"/>
      <c r="W213" s="243"/>
      <c r="X213" s="423"/>
      <c r="Y213" s="406" t="s">
        <v>13</v>
      </c>
      <c r="Z213" s="402"/>
      <c r="AA213" s="403"/>
      <c r="AB213" s="441" t="s">
        <v>14</v>
      </c>
      <c r="AC213" s="441"/>
      <c r="AD213" s="441"/>
      <c r="AE213" s="442"/>
      <c r="AF213" s="443"/>
      <c r="AG213" s="443"/>
      <c r="AH213" s="443"/>
      <c r="AI213" s="442"/>
      <c r="AJ213" s="443"/>
      <c r="AK213" s="443"/>
      <c r="AL213" s="443"/>
      <c r="AM213" s="442"/>
      <c r="AN213" s="443"/>
      <c r="AO213" s="443"/>
      <c r="AP213" s="443"/>
      <c r="AQ213" s="444"/>
      <c r="AR213" s="445"/>
      <c r="AS213" s="445"/>
      <c r="AT213" s="446"/>
      <c r="AU213" s="439"/>
      <c r="AV213" s="439"/>
      <c r="AW213" s="439"/>
      <c r="AX213" s="440"/>
      <c r="AY213">
        <f>$AY$209</f>
        <v>0</v>
      </c>
    </row>
    <row r="214" spans="1:51" ht="69.75" hidden="1" customHeight="1" x14ac:dyDescent="0.15">
      <c r="A214" s="427" t="s">
        <v>258</v>
      </c>
      <c r="B214" s="428"/>
      <c r="C214" s="428"/>
      <c r="D214" s="428"/>
      <c r="E214" s="429" t="s">
        <v>220</v>
      </c>
      <c r="F214" s="430"/>
      <c r="G214" s="81" t="s">
        <v>173</v>
      </c>
      <c r="H214" s="370"/>
      <c r="I214" s="368"/>
      <c r="J214" s="368"/>
      <c r="K214" s="368"/>
      <c r="L214" s="368"/>
      <c r="M214" s="368"/>
      <c r="N214" s="368"/>
      <c r="O214" s="431"/>
      <c r="P214" s="107"/>
      <c r="Q214" s="107"/>
      <c r="R214" s="107"/>
      <c r="S214" s="107"/>
      <c r="T214" s="107"/>
      <c r="U214" s="107"/>
      <c r="V214" s="107"/>
      <c r="W214" s="107"/>
      <c r="X214" s="107"/>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c r="AY214">
        <f>$AY$209</f>
        <v>0</v>
      </c>
    </row>
    <row r="215" spans="1:51" ht="18.75" hidden="1" customHeight="1" thickBot="1" x14ac:dyDescent="0.2">
      <c r="A215" s="434" t="s">
        <v>571</v>
      </c>
      <c r="B215" s="435"/>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6" t="s">
        <v>227</v>
      </c>
      <c r="AP215" s="437"/>
      <c r="AQ215" s="437"/>
      <c r="AR215" s="80"/>
      <c r="AS215" s="436"/>
      <c r="AT215" s="437"/>
      <c r="AU215" s="437"/>
      <c r="AV215" s="437"/>
      <c r="AW215" s="437"/>
      <c r="AX215" s="438"/>
      <c r="AY215">
        <f>COUNTIF($AR$215,"☑")</f>
        <v>0</v>
      </c>
    </row>
    <row r="216" spans="1:51" ht="45" customHeight="1" x14ac:dyDescent="0.15">
      <c r="A216" s="372" t="s">
        <v>278</v>
      </c>
      <c r="B216" s="373"/>
      <c r="C216" s="375" t="s">
        <v>174</v>
      </c>
      <c r="D216" s="373"/>
      <c r="E216" s="376" t="s">
        <v>190</v>
      </c>
      <c r="F216" s="377"/>
      <c r="G216" s="378" t="s">
        <v>634</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x14ac:dyDescent="0.15">
      <c r="A217" s="374"/>
      <c r="B217" s="356"/>
      <c r="C217" s="355"/>
      <c r="D217" s="356"/>
      <c r="E217" s="357" t="s">
        <v>189</v>
      </c>
      <c r="F217" s="358"/>
      <c r="G217" s="381" t="s">
        <v>635</v>
      </c>
      <c r="H217" s="240"/>
      <c r="I217" s="240"/>
      <c r="J217" s="240"/>
      <c r="K217" s="240"/>
      <c r="L217" s="240"/>
      <c r="M217" s="240"/>
      <c r="N217" s="240"/>
      <c r="O217" s="240"/>
      <c r="P217" s="240"/>
      <c r="Q217" s="240"/>
      <c r="R217" s="240"/>
      <c r="S217" s="240"/>
      <c r="T217" s="240"/>
      <c r="U217" s="240"/>
      <c r="V217" s="382"/>
      <c r="W217" s="385" t="s">
        <v>581</v>
      </c>
      <c r="X217" s="386"/>
      <c r="Y217" s="386"/>
      <c r="Z217" s="386"/>
      <c r="AA217" s="387"/>
      <c r="AB217" s="388" t="s">
        <v>636</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x14ac:dyDescent="0.15">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582</v>
      </c>
      <c r="X218" s="392"/>
      <c r="Y218" s="392"/>
      <c r="Z218" s="392"/>
      <c r="AA218" s="393"/>
      <c r="AB218" s="388" t="s">
        <v>637</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x14ac:dyDescent="0.15">
      <c r="A219" s="374"/>
      <c r="B219" s="356"/>
      <c r="C219" s="353" t="s">
        <v>589</v>
      </c>
      <c r="D219" s="354"/>
      <c r="E219" s="357" t="s">
        <v>274</v>
      </c>
      <c r="F219" s="358"/>
      <c r="G219" s="363" t="s">
        <v>177</v>
      </c>
      <c r="H219" s="364"/>
      <c r="I219" s="364"/>
      <c r="J219" s="365" t="s">
        <v>606</v>
      </c>
      <c r="K219" s="366"/>
      <c r="L219" s="366"/>
      <c r="M219" s="366"/>
      <c r="N219" s="366"/>
      <c r="O219" s="366"/>
      <c r="P219" s="366"/>
      <c r="Q219" s="366"/>
      <c r="R219" s="366"/>
      <c r="S219" s="366"/>
      <c r="T219" s="367"/>
      <c r="U219" s="368" t="s">
        <v>606</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69"/>
    </row>
    <row r="220" spans="1:51" ht="34.5" customHeight="1" x14ac:dyDescent="0.15">
      <c r="A220" s="374"/>
      <c r="B220" s="356"/>
      <c r="C220" s="355"/>
      <c r="D220" s="356"/>
      <c r="E220" s="359"/>
      <c r="F220" s="360"/>
      <c r="G220" s="363" t="s">
        <v>590</v>
      </c>
      <c r="H220" s="364"/>
      <c r="I220" s="364"/>
      <c r="J220" s="364"/>
      <c r="K220" s="364"/>
      <c r="L220" s="364"/>
      <c r="M220" s="364"/>
      <c r="N220" s="364"/>
      <c r="O220" s="364"/>
      <c r="P220" s="364"/>
      <c r="Q220" s="364"/>
      <c r="R220" s="364"/>
      <c r="S220" s="364"/>
      <c r="T220" s="364"/>
      <c r="U220" s="370" t="s">
        <v>606</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69"/>
    </row>
    <row r="221" spans="1:51" ht="34.5" customHeight="1" thickBot="1" x14ac:dyDescent="0.2">
      <c r="A221" s="374"/>
      <c r="B221" s="356"/>
      <c r="C221" s="355"/>
      <c r="D221" s="356"/>
      <c r="E221" s="361"/>
      <c r="F221" s="362"/>
      <c r="G221" s="363" t="s">
        <v>582</v>
      </c>
      <c r="H221" s="364"/>
      <c r="I221" s="364"/>
      <c r="J221" s="364"/>
      <c r="K221" s="364"/>
      <c r="L221" s="364"/>
      <c r="M221" s="364"/>
      <c r="N221" s="364"/>
      <c r="O221" s="364"/>
      <c r="P221" s="364"/>
      <c r="Q221" s="364"/>
      <c r="R221" s="364"/>
      <c r="S221" s="364"/>
      <c r="T221" s="364"/>
      <c r="U221" s="371" t="s">
        <v>606</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69"/>
    </row>
    <row r="222" spans="1:51" ht="27" customHeight="1" x14ac:dyDescent="0.15">
      <c r="A222" s="317" t="s">
        <v>43</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x14ac:dyDescent="0.15">
      <c r="A223" s="5"/>
      <c r="B223" s="6"/>
      <c r="C223" s="320" t="s">
        <v>29</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32</v>
      </c>
      <c r="AE223" s="321"/>
      <c r="AF223" s="321"/>
      <c r="AG223" s="323" t="s">
        <v>28</v>
      </c>
      <c r="AH223" s="321"/>
      <c r="AI223" s="321"/>
      <c r="AJ223" s="321"/>
      <c r="AK223" s="321"/>
      <c r="AL223" s="321"/>
      <c r="AM223" s="321"/>
      <c r="AN223" s="321"/>
      <c r="AO223" s="321"/>
      <c r="AP223" s="321"/>
      <c r="AQ223" s="321"/>
      <c r="AR223" s="321"/>
      <c r="AS223" s="321"/>
      <c r="AT223" s="321"/>
      <c r="AU223" s="321"/>
      <c r="AV223" s="321"/>
      <c r="AW223" s="321"/>
      <c r="AX223" s="324"/>
    </row>
    <row r="224" spans="1:51" ht="37.5" customHeight="1" x14ac:dyDescent="0.15">
      <c r="A224" s="325" t="s">
        <v>129</v>
      </c>
      <c r="B224" s="326"/>
      <c r="C224" s="331" t="s">
        <v>130</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605</v>
      </c>
      <c r="AE224" s="335"/>
      <c r="AF224" s="335"/>
      <c r="AG224" s="336" t="s">
        <v>640</v>
      </c>
      <c r="AH224" s="337"/>
      <c r="AI224" s="337"/>
      <c r="AJ224" s="337"/>
      <c r="AK224" s="337"/>
      <c r="AL224" s="337"/>
      <c r="AM224" s="337"/>
      <c r="AN224" s="337"/>
      <c r="AO224" s="337"/>
      <c r="AP224" s="337"/>
      <c r="AQ224" s="337"/>
      <c r="AR224" s="337"/>
      <c r="AS224" s="337"/>
      <c r="AT224" s="337"/>
      <c r="AU224" s="337"/>
      <c r="AV224" s="337"/>
      <c r="AW224" s="337"/>
      <c r="AX224" s="338"/>
    </row>
    <row r="225" spans="1:50" ht="35.25" customHeight="1" x14ac:dyDescent="0.15">
      <c r="A225" s="327"/>
      <c r="B225" s="328"/>
      <c r="C225" s="339" t="s">
        <v>33</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605</v>
      </c>
      <c r="AE225" s="223"/>
      <c r="AF225" s="223"/>
      <c r="AG225" s="272" t="s">
        <v>641</v>
      </c>
      <c r="AH225" s="273"/>
      <c r="AI225" s="273"/>
      <c r="AJ225" s="273"/>
      <c r="AK225" s="273"/>
      <c r="AL225" s="273"/>
      <c r="AM225" s="273"/>
      <c r="AN225" s="273"/>
      <c r="AO225" s="273"/>
      <c r="AP225" s="273"/>
      <c r="AQ225" s="273"/>
      <c r="AR225" s="273"/>
      <c r="AS225" s="273"/>
      <c r="AT225" s="273"/>
      <c r="AU225" s="273"/>
      <c r="AV225" s="273"/>
      <c r="AW225" s="273"/>
      <c r="AX225" s="274"/>
    </row>
    <row r="226" spans="1:50" ht="39.75" customHeight="1" x14ac:dyDescent="0.15">
      <c r="A226" s="329"/>
      <c r="B226" s="330"/>
      <c r="C226" s="302" t="s">
        <v>131</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605</v>
      </c>
      <c r="AE226" s="285"/>
      <c r="AF226" s="285"/>
      <c r="AG226" s="242" t="s">
        <v>642</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x14ac:dyDescent="0.15">
      <c r="A227" s="252" t="s">
        <v>35</v>
      </c>
      <c r="B227" s="305"/>
      <c r="C227" s="307" t="s">
        <v>37</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605</v>
      </c>
      <c r="AE227" s="237"/>
      <c r="AF227" s="237"/>
      <c r="AG227" s="239" t="s">
        <v>643</v>
      </c>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x14ac:dyDescent="0.15">
      <c r="A228" s="254"/>
      <c r="B228" s="306"/>
      <c r="C228" s="310"/>
      <c r="D228" s="311"/>
      <c r="E228" s="314" t="s">
        <v>256</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638</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x14ac:dyDescent="0.15">
      <c r="A229" s="254"/>
      <c r="B229" s="306"/>
      <c r="C229" s="312"/>
      <c r="D229" s="313"/>
      <c r="E229" s="295" t="s">
        <v>211</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638</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x14ac:dyDescent="0.15">
      <c r="A230" s="254"/>
      <c r="B230" s="255"/>
      <c r="C230" s="300" t="s">
        <v>38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639</v>
      </c>
      <c r="AE230" s="262"/>
      <c r="AF230" s="262"/>
      <c r="AG230" s="264" t="s">
        <v>606</v>
      </c>
      <c r="AH230" s="265"/>
      <c r="AI230" s="265"/>
      <c r="AJ230" s="265"/>
      <c r="AK230" s="265"/>
      <c r="AL230" s="265"/>
      <c r="AM230" s="265"/>
      <c r="AN230" s="265"/>
      <c r="AO230" s="265"/>
      <c r="AP230" s="265"/>
      <c r="AQ230" s="265"/>
      <c r="AR230" s="265"/>
      <c r="AS230" s="265"/>
      <c r="AT230" s="265"/>
      <c r="AU230" s="265"/>
      <c r="AV230" s="265"/>
      <c r="AW230" s="265"/>
      <c r="AX230" s="266"/>
    </row>
    <row r="231" spans="1:50" ht="34.5" customHeight="1" x14ac:dyDescent="0.15">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605</v>
      </c>
      <c r="AE231" s="223"/>
      <c r="AF231" s="223"/>
      <c r="AG231" s="272" t="s">
        <v>644</v>
      </c>
      <c r="AH231" s="273"/>
      <c r="AI231" s="273"/>
      <c r="AJ231" s="273"/>
      <c r="AK231" s="273"/>
      <c r="AL231" s="273"/>
      <c r="AM231" s="273"/>
      <c r="AN231" s="273"/>
      <c r="AO231" s="273"/>
      <c r="AP231" s="273"/>
      <c r="AQ231" s="273"/>
      <c r="AR231" s="273"/>
      <c r="AS231" s="273"/>
      <c r="AT231" s="273"/>
      <c r="AU231" s="273"/>
      <c r="AV231" s="273"/>
      <c r="AW231" s="273"/>
      <c r="AX231" s="274"/>
    </row>
    <row r="232" spans="1:50" ht="26.25" customHeight="1" x14ac:dyDescent="0.15">
      <c r="A232" s="254"/>
      <c r="B232" s="255"/>
      <c r="C232" s="220" t="s">
        <v>34</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639</v>
      </c>
      <c r="AE232" s="223"/>
      <c r="AF232" s="223"/>
      <c r="AG232" s="272" t="s">
        <v>606</v>
      </c>
      <c r="AH232" s="273"/>
      <c r="AI232" s="273"/>
      <c r="AJ232" s="273"/>
      <c r="AK232" s="273"/>
      <c r="AL232" s="273"/>
      <c r="AM232" s="273"/>
      <c r="AN232" s="273"/>
      <c r="AO232" s="273"/>
      <c r="AP232" s="273"/>
      <c r="AQ232" s="273"/>
      <c r="AR232" s="273"/>
      <c r="AS232" s="273"/>
      <c r="AT232" s="273"/>
      <c r="AU232" s="273"/>
      <c r="AV232" s="273"/>
      <c r="AW232" s="273"/>
      <c r="AX232" s="274"/>
    </row>
    <row r="233" spans="1:50" ht="37.5" customHeight="1" x14ac:dyDescent="0.15">
      <c r="A233" s="254"/>
      <c r="B233" s="255"/>
      <c r="C233" s="220" t="s">
        <v>39</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605</v>
      </c>
      <c r="AE233" s="223"/>
      <c r="AF233" s="223"/>
      <c r="AG233" s="272" t="s">
        <v>645</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x14ac:dyDescent="0.15">
      <c r="A234" s="254"/>
      <c r="B234" s="255"/>
      <c r="C234" s="220" t="s">
        <v>229</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639</v>
      </c>
      <c r="AE234" s="285"/>
      <c r="AF234" s="285"/>
      <c r="AG234" s="286" t="s">
        <v>606</v>
      </c>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x14ac:dyDescent="0.15">
      <c r="A235" s="254"/>
      <c r="B235" s="255"/>
      <c r="C235" s="341" t="s">
        <v>230</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639</v>
      </c>
      <c r="AE235" s="223"/>
      <c r="AF235" s="294"/>
      <c r="AG235" s="272" t="s">
        <v>606</v>
      </c>
      <c r="AH235" s="273"/>
      <c r="AI235" s="273"/>
      <c r="AJ235" s="273"/>
      <c r="AK235" s="273"/>
      <c r="AL235" s="273"/>
      <c r="AM235" s="273"/>
      <c r="AN235" s="273"/>
      <c r="AO235" s="273"/>
      <c r="AP235" s="273"/>
      <c r="AQ235" s="273"/>
      <c r="AR235" s="273"/>
      <c r="AS235" s="273"/>
      <c r="AT235" s="273"/>
      <c r="AU235" s="273"/>
      <c r="AV235" s="273"/>
      <c r="AW235" s="273"/>
      <c r="AX235" s="274"/>
    </row>
    <row r="236" spans="1:50" ht="41.25" customHeight="1" x14ac:dyDescent="0.15">
      <c r="A236" s="256"/>
      <c r="B236" s="257"/>
      <c r="C236" s="344" t="s">
        <v>217</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605</v>
      </c>
      <c r="AE236" s="348"/>
      <c r="AF236" s="349"/>
      <c r="AG236" s="350" t="s">
        <v>646</v>
      </c>
      <c r="AH236" s="351"/>
      <c r="AI236" s="351"/>
      <c r="AJ236" s="351"/>
      <c r="AK236" s="351"/>
      <c r="AL236" s="351"/>
      <c r="AM236" s="351"/>
      <c r="AN236" s="351"/>
      <c r="AO236" s="351"/>
      <c r="AP236" s="351"/>
      <c r="AQ236" s="351"/>
      <c r="AR236" s="351"/>
      <c r="AS236" s="351"/>
      <c r="AT236" s="351"/>
      <c r="AU236" s="351"/>
      <c r="AV236" s="351"/>
      <c r="AW236" s="351"/>
      <c r="AX236" s="352"/>
    </row>
    <row r="237" spans="1:50" ht="31.5" customHeight="1" x14ac:dyDescent="0.15">
      <c r="A237" s="252" t="s">
        <v>36</v>
      </c>
      <c r="B237" s="253"/>
      <c r="C237" s="258" t="s">
        <v>218</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605</v>
      </c>
      <c r="AE237" s="262"/>
      <c r="AF237" s="263"/>
      <c r="AG237" s="264" t="s">
        <v>647</v>
      </c>
      <c r="AH237" s="265"/>
      <c r="AI237" s="265"/>
      <c r="AJ237" s="265"/>
      <c r="AK237" s="265"/>
      <c r="AL237" s="265"/>
      <c r="AM237" s="265"/>
      <c r="AN237" s="265"/>
      <c r="AO237" s="265"/>
      <c r="AP237" s="265"/>
      <c r="AQ237" s="265"/>
      <c r="AR237" s="265"/>
      <c r="AS237" s="265"/>
      <c r="AT237" s="265"/>
      <c r="AU237" s="265"/>
      <c r="AV237" s="265"/>
      <c r="AW237" s="265"/>
      <c r="AX237" s="266"/>
    </row>
    <row r="238" spans="1:50" ht="36" customHeight="1" x14ac:dyDescent="0.15">
      <c r="A238" s="254"/>
      <c r="B238" s="255"/>
      <c r="C238" s="267" t="s">
        <v>41</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639</v>
      </c>
      <c r="AE238" s="271"/>
      <c r="AF238" s="271"/>
      <c r="AG238" s="272" t="s">
        <v>606</v>
      </c>
      <c r="AH238" s="273"/>
      <c r="AI238" s="273"/>
      <c r="AJ238" s="273"/>
      <c r="AK238" s="273"/>
      <c r="AL238" s="273"/>
      <c r="AM238" s="273"/>
      <c r="AN238" s="273"/>
      <c r="AO238" s="273"/>
      <c r="AP238" s="273"/>
      <c r="AQ238" s="273"/>
      <c r="AR238" s="273"/>
      <c r="AS238" s="273"/>
      <c r="AT238" s="273"/>
      <c r="AU238" s="273"/>
      <c r="AV238" s="273"/>
      <c r="AW238" s="273"/>
      <c r="AX238" s="274"/>
    </row>
    <row r="239" spans="1:50" ht="31.5" customHeight="1" x14ac:dyDescent="0.15">
      <c r="A239" s="254"/>
      <c r="B239" s="255"/>
      <c r="C239" s="220" t="s">
        <v>175</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605</v>
      </c>
      <c r="AE239" s="223"/>
      <c r="AF239" s="223"/>
      <c r="AG239" s="272" t="s">
        <v>648</v>
      </c>
      <c r="AH239" s="273"/>
      <c r="AI239" s="273"/>
      <c r="AJ239" s="273"/>
      <c r="AK239" s="273"/>
      <c r="AL239" s="273"/>
      <c r="AM239" s="273"/>
      <c r="AN239" s="273"/>
      <c r="AO239" s="273"/>
      <c r="AP239" s="273"/>
      <c r="AQ239" s="273"/>
      <c r="AR239" s="273"/>
      <c r="AS239" s="273"/>
      <c r="AT239" s="273"/>
      <c r="AU239" s="273"/>
      <c r="AV239" s="273"/>
      <c r="AW239" s="273"/>
      <c r="AX239" s="274"/>
    </row>
    <row r="240" spans="1:50" ht="45.75" customHeight="1" x14ac:dyDescent="0.15">
      <c r="A240" s="256"/>
      <c r="B240" s="257"/>
      <c r="C240" s="220" t="s">
        <v>40</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605</v>
      </c>
      <c r="AE240" s="223"/>
      <c r="AF240" s="223"/>
      <c r="AG240" s="224" t="s">
        <v>649</v>
      </c>
      <c r="AH240" s="225"/>
      <c r="AI240" s="225"/>
      <c r="AJ240" s="225"/>
      <c r="AK240" s="225"/>
      <c r="AL240" s="225"/>
      <c r="AM240" s="225"/>
      <c r="AN240" s="225"/>
      <c r="AO240" s="225"/>
      <c r="AP240" s="225"/>
      <c r="AQ240" s="225"/>
      <c r="AR240" s="225"/>
      <c r="AS240" s="225"/>
      <c r="AT240" s="225"/>
      <c r="AU240" s="225"/>
      <c r="AV240" s="225"/>
      <c r="AW240" s="225"/>
      <c r="AX240" s="226"/>
    </row>
    <row r="241" spans="1:52" ht="41.25" customHeight="1" x14ac:dyDescent="0.15">
      <c r="A241" s="227" t="s">
        <v>50</v>
      </c>
      <c r="B241" s="228"/>
      <c r="C241" s="233" t="s">
        <v>133</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t="s">
        <v>639</v>
      </c>
      <c r="AE241" s="237"/>
      <c r="AF241" s="238"/>
      <c r="AG241" s="239"/>
      <c r="AH241" s="240"/>
      <c r="AI241" s="240"/>
      <c r="AJ241" s="240"/>
      <c r="AK241" s="240"/>
      <c r="AL241" s="240"/>
      <c r="AM241" s="240"/>
      <c r="AN241" s="240"/>
      <c r="AO241" s="240"/>
      <c r="AP241" s="240"/>
      <c r="AQ241" s="240"/>
      <c r="AR241" s="240"/>
      <c r="AS241" s="240"/>
      <c r="AT241" s="240"/>
      <c r="AU241" s="240"/>
      <c r="AV241" s="240"/>
      <c r="AW241" s="240"/>
      <c r="AX241" s="241"/>
    </row>
    <row r="242" spans="1:52" ht="19.7" customHeight="1" x14ac:dyDescent="0.15">
      <c r="A242" s="229"/>
      <c r="B242" s="230"/>
      <c r="C242" s="245" t="s">
        <v>0</v>
      </c>
      <c r="D242" s="246"/>
      <c r="E242" s="246"/>
      <c r="F242" s="246"/>
      <c r="G242" s="246"/>
      <c r="H242" s="246"/>
      <c r="I242" s="246"/>
      <c r="J242" s="246"/>
      <c r="K242" s="246"/>
      <c r="L242" s="246"/>
      <c r="M242" s="246"/>
      <c r="N242" s="246"/>
      <c r="O242" s="247" t="s">
        <v>23</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2" ht="24.75" customHeight="1" x14ac:dyDescent="0.15">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2" ht="24.75" customHeight="1" x14ac:dyDescent="0.15">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2" ht="24.75" customHeight="1" x14ac:dyDescent="0.15">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2" ht="24.75" customHeight="1" x14ac:dyDescent="0.15">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2" ht="24.75" customHeight="1" thickBot="1" x14ac:dyDescent="0.2">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2" ht="24.75" customHeight="1" x14ac:dyDescent="0.15">
      <c r="A248" s="208" t="s">
        <v>31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2" ht="67.5" customHeight="1" thickBot="1" x14ac:dyDescent="0.2">
      <c r="A249" s="211"/>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2" ht="24.75" customHeight="1" x14ac:dyDescent="0.15">
      <c r="A250" s="214" t="s">
        <v>233</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c r="AZ250" s="10"/>
    </row>
    <row r="251" spans="1:52" ht="24.75" customHeight="1" x14ac:dyDescent="0.15">
      <c r="A251" s="217" t="s">
        <v>272</v>
      </c>
      <c r="B251" s="218"/>
      <c r="C251" s="218"/>
      <c r="D251" s="219"/>
      <c r="E251" s="194" t="s">
        <v>650</v>
      </c>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3"/>
    </row>
    <row r="252" spans="1:52" ht="24.75" customHeight="1" x14ac:dyDescent="0.15">
      <c r="A252" s="123" t="s">
        <v>271</v>
      </c>
      <c r="B252" s="123"/>
      <c r="C252" s="123"/>
      <c r="D252" s="123"/>
      <c r="E252" s="194" t="s">
        <v>651</v>
      </c>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2" ht="24.75" customHeight="1" x14ac:dyDescent="0.15">
      <c r="A253" s="123" t="s">
        <v>270</v>
      </c>
      <c r="B253" s="123"/>
      <c r="C253" s="123"/>
      <c r="D253" s="123"/>
      <c r="E253" s="194" t="s">
        <v>652</v>
      </c>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2" ht="24.75" customHeight="1" x14ac:dyDescent="0.15">
      <c r="A254" s="123" t="s">
        <v>269</v>
      </c>
      <c r="B254" s="123"/>
      <c r="C254" s="123"/>
      <c r="D254" s="123"/>
      <c r="E254" s="194" t="s">
        <v>653</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2" ht="24.75" customHeight="1" x14ac:dyDescent="0.15">
      <c r="A255" s="123" t="s">
        <v>268</v>
      </c>
      <c r="B255" s="123"/>
      <c r="C255" s="123"/>
      <c r="D255" s="123"/>
      <c r="E255" s="194" t="s">
        <v>654</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2" ht="24.75" customHeight="1" x14ac:dyDescent="0.15">
      <c r="A256" s="123" t="s">
        <v>267</v>
      </c>
      <c r="B256" s="123"/>
      <c r="C256" s="123"/>
      <c r="D256" s="123"/>
      <c r="E256" s="194" t="s">
        <v>655</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x14ac:dyDescent="0.15">
      <c r="A257" s="123" t="s">
        <v>266</v>
      </c>
      <c r="B257" s="123"/>
      <c r="C257" s="123"/>
      <c r="D257" s="123"/>
      <c r="E257" s="194" t="s">
        <v>656</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x14ac:dyDescent="0.15">
      <c r="A258" s="123" t="s">
        <v>265</v>
      </c>
      <c r="B258" s="123"/>
      <c r="C258" s="123"/>
      <c r="D258" s="123"/>
      <c r="E258" s="194" t="s">
        <v>657</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x14ac:dyDescent="0.15">
      <c r="A259" s="123" t="s">
        <v>411</v>
      </c>
      <c r="B259" s="123"/>
      <c r="C259" s="123"/>
      <c r="D259" s="123"/>
      <c r="E259" s="193" t="s">
        <v>600</v>
      </c>
      <c r="F259" s="174"/>
      <c r="G259" s="174"/>
      <c r="H259" s="76" t="str">
        <f>IF(E259="","","-")</f>
        <v>-</v>
      </c>
      <c r="I259" s="174"/>
      <c r="J259" s="174"/>
      <c r="K259" s="76" t="str">
        <f>IF(I259="","","-")</f>
        <v/>
      </c>
      <c r="L259" s="176">
        <v>470</v>
      </c>
      <c r="M259" s="176"/>
      <c r="N259" s="76" t="str">
        <f>IF(O259="","","-")</f>
        <v/>
      </c>
      <c r="O259" s="191"/>
      <c r="P259" s="192"/>
      <c r="Q259" s="193"/>
      <c r="R259" s="174"/>
      <c r="S259" s="174"/>
      <c r="T259" s="76" t="str">
        <f>IF(Q259="","","-")</f>
        <v/>
      </c>
      <c r="U259" s="174"/>
      <c r="V259" s="174"/>
      <c r="W259" s="76" t="str">
        <f>IF(U259="","","-")</f>
        <v/>
      </c>
      <c r="X259" s="176"/>
      <c r="Y259" s="176"/>
      <c r="Z259" s="76" t="str">
        <f>IF(AA259="","","-")</f>
        <v/>
      </c>
      <c r="AA259" s="191"/>
      <c r="AB259" s="192"/>
      <c r="AC259" s="193"/>
      <c r="AD259" s="174"/>
      <c r="AE259" s="174"/>
      <c r="AF259" s="76" t="str">
        <f>IF(AC259="","","-")</f>
        <v/>
      </c>
      <c r="AG259" s="174"/>
      <c r="AH259" s="174"/>
      <c r="AI259" s="76" t="str">
        <f>IF(AG259="","","-")</f>
        <v/>
      </c>
      <c r="AJ259" s="176"/>
      <c r="AK259" s="176"/>
      <c r="AL259" s="76" t="str">
        <f>IF(AM259="","","-")</f>
        <v/>
      </c>
      <c r="AM259" s="191"/>
      <c r="AN259" s="192"/>
      <c r="AO259" s="193"/>
      <c r="AP259" s="174"/>
      <c r="AQ259" s="76" t="str">
        <f>IF(AO259="","","-")</f>
        <v/>
      </c>
      <c r="AR259" s="174"/>
      <c r="AS259" s="174"/>
      <c r="AT259" s="76" t="str">
        <f>IF(AR259="","","-")</f>
        <v/>
      </c>
      <c r="AU259" s="176"/>
      <c r="AV259" s="176"/>
      <c r="AW259" s="76" t="str">
        <f>IF(AX259="","","-")</f>
        <v/>
      </c>
      <c r="AX259" s="79"/>
    </row>
    <row r="260" spans="1:50" ht="24.75" customHeight="1" x14ac:dyDescent="0.15">
      <c r="A260" s="123" t="s">
        <v>587</v>
      </c>
      <c r="B260" s="123"/>
      <c r="C260" s="123"/>
      <c r="D260" s="123"/>
      <c r="E260" s="193" t="s">
        <v>600</v>
      </c>
      <c r="F260" s="174"/>
      <c r="G260" s="174"/>
      <c r="H260" s="76"/>
      <c r="I260" s="174"/>
      <c r="J260" s="174"/>
      <c r="K260" s="76"/>
      <c r="L260" s="176">
        <v>510</v>
      </c>
      <c r="M260" s="176"/>
      <c r="N260" s="76" t="str">
        <f>IF(O260="","","-")</f>
        <v/>
      </c>
      <c r="O260" s="191"/>
      <c r="P260" s="192"/>
      <c r="Q260" s="193"/>
      <c r="R260" s="174"/>
      <c r="S260" s="174"/>
      <c r="T260" s="76" t="str">
        <f>IF(Q260="","","-")</f>
        <v/>
      </c>
      <c r="U260" s="174"/>
      <c r="V260" s="174"/>
      <c r="W260" s="76" t="str">
        <f>IF(U260="","","-")</f>
        <v/>
      </c>
      <c r="X260" s="176"/>
      <c r="Y260" s="176"/>
      <c r="Z260" s="76" t="str">
        <f>IF(AA260="","","-")</f>
        <v/>
      </c>
      <c r="AA260" s="191"/>
      <c r="AB260" s="192"/>
      <c r="AC260" s="193"/>
      <c r="AD260" s="174"/>
      <c r="AE260" s="174"/>
      <c r="AF260" s="76" t="str">
        <f>IF(AC260="","","-")</f>
        <v/>
      </c>
      <c r="AG260" s="174"/>
      <c r="AH260" s="174"/>
      <c r="AI260" s="76" t="str">
        <f>IF(AG260="","","-")</f>
        <v/>
      </c>
      <c r="AJ260" s="176"/>
      <c r="AK260" s="176"/>
      <c r="AL260" s="76" t="str">
        <f>IF(AM260="","","-")</f>
        <v/>
      </c>
      <c r="AM260" s="191"/>
      <c r="AN260" s="192"/>
      <c r="AO260" s="193"/>
      <c r="AP260" s="174"/>
      <c r="AQ260" s="76" t="str">
        <f>IF(AO260="","","-")</f>
        <v/>
      </c>
      <c r="AR260" s="174"/>
      <c r="AS260" s="174"/>
      <c r="AT260" s="76" t="str">
        <f>IF(AR260="","","-")</f>
        <v/>
      </c>
      <c r="AU260" s="176"/>
      <c r="AV260" s="176"/>
      <c r="AW260" s="76" t="str">
        <f>IF(AX260="","","-")</f>
        <v/>
      </c>
      <c r="AX260" s="79"/>
    </row>
    <row r="261" spans="1:50" ht="24.75" customHeight="1" x14ac:dyDescent="0.15">
      <c r="A261" s="123" t="s">
        <v>379</v>
      </c>
      <c r="B261" s="123"/>
      <c r="C261" s="123"/>
      <c r="D261" s="123"/>
      <c r="E261" s="189">
        <v>2021</v>
      </c>
      <c r="F261" s="175"/>
      <c r="G261" s="174" t="s">
        <v>599</v>
      </c>
      <c r="H261" s="174"/>
      <c r="I261" s="174"/>
      <c r="J261" s="175">
        <v>20</v>
      </c>
      <c r="K261" s="175"/>
      <c r="L261" s="176">
        <v>558</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79"/>
    </row>
    <row r="262" spans="1:50" ht="28.35" customHeight="1" x14ac:dyDescent="0.15">
      <c r="A262" s="177" t="s">
        <v>259</v>
      </c>
      <c r="B262" s="178"/>
      <c r="C262" s="178"/>
      <c r="D262" s="178"/>
      <c r="E262" s="178"/>
      <c r="F262" s="179"/>
      <c r="G262" s="63" t="s">
        <v>588</v>
      </c>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row>
    <row r="263" spans="1:50" ht="28.35" customHeight="1" x14ac:dyDescent="0.15">
      <c r="A263" s="177"/>
      <c r="B263" s="178"/>
      <c r="C263" s="178"/>
      <c r="D263" s="178"/>
      <c r="E263" s="178"/>
      <c r="F263" s="179"/>
      <c r="G263" s="83"/>
      <c r="H263" s="84"/>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77"/>
      <c r="B264" s="178"/>
      <c r="C264" s="178"/>
      <c r="D264" s="178"/>
      <c r="E264" s="178"/>
      <c r="F264" s="179"/>
      <c r="G264" s="83"/>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77"/>
      <c r="B265" s="178"/>
      <c r="C265" s="178"/>
      <c r="D265" s="178"/>
      <c r="E265" s="178"/>
      <c r="F265" s="179"/>
      <c r="G265" s="83"/>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77"/>
      <c r="B266" s="178"/>
      <c r="C266" s="178"/>
      <c r="D266" s="178"/>
      <c r="E266" s="178"/>
      <c r="F266" s="179"/>
      <c r="G266" s="83"/>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77"/>
      <c r="B267" s="178"/>
      <c r="C267" s="178"/>
      <c r="D267" s="178"/>
      <c r="E267" s="178"/>
      <c r="F267" s="179"/>
      <c r="G267" s="83"/>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77"/>
      <c r="B268" s="178"/>
      <c r="C268" s="178"/>
      <c r="D268" s="178"/>
      <c r="E268" s="178"/>
      <c r="F268" s="179"/>
      <c r="G268" s="83"/>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77"/>
      <c r="B269" s="178"/>
      <c r="C269" s="178"/>
      <c r="D269" s="178"/>
      <c r="E269" s="178"/>
      <c r="F269" s="179"/>
      <c r="G269" s="83"/>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77"/>
      <c r="B270" s="178"/>
      <c r="C270" s="178"/>
      <c r="D270" s="178"/>
      <c r="E270" s="178"/>
      <c r="F270" s="179"/>
      <c r="G270" s="83"/>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77"/>
      <c r="B271" s="178"/>
      <c r="C271" s="178"/>
      <c r="D271" s="178"/>
      <c r="E271" s="178"/>
      <c r="F271" s="179"/>
      <c r="G271" s="83"/>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77"/>
      <c r="B272" s="178"/>
      <c r="C272" s="178"/>
      <c r="D272" s="178"/>
      <c r="E272" s="178"/>
      <c r="F272" s="179"/>
      <c r="G272" s="83"/>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77"/>
      <c r="B273" s="178"/>
      <c r="C273" s="178"/>
      <c r="D273" s="178"/>
      <c r="E273" s="178"/>
      <c r="F273" s="179"/>
      <c r="G273" s="83"/>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77"/>
      <c r="B274" s="178"/>
      <c r="C274" s="178"/>
      <c r="D274" s="178"/>
      <c r="E274" s="178"/>
      <c r="F274" s="179"/>
      <c r="G274" s="83"/>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77"/>
      <c r="B275" s="178"/>
      <c r="C275" s="178"/>
      <c r="D275" s="178"/>
      <c r="E275" s="178"/>
      <c r="F275" s="179"/>
      <c r="G275" s="83"/>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77"/>
      <c r="B276" s="178"/>
      <c r="C276" s="178"/>
      <c r="D276" s="178"/>
      <c r="E276" s="178"/>
      <c r="F276" s="179"/>
      <c r="G276" s="83"/>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77"/>
      <c r="B277" s="178"/>
      <c r="C277" s="178"/>
      <c r="D277" s="178"/>
      <c r="E277" s="178"/>
      <c r="F277" s="179"/>
      <c r="G277" s="83"/>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77"/>
      <c r="B278" s="178"/>
      <c r="C278" s="178"/>
      <c r="D278" s="178"/>
      <c r="E278" s="178"/>
      <c r="F278" s="179"/>
      <c r="G278" s="83"/>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7.75" customHeight="1" x14ac:dyDescent="0.15">
      <c r="A279" s="177"/>
      <c r="B279" s="178"/>
      <c r="C279" s="178"/>
      <c r="D279" s="178"/>
      <c r="E279" s="178"/>
      <c r="F279" s="179"/>
      <c r="G279" s="83"/>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hidden="1" customHeight="1" x14ac:dyDescent="0.15">
      <c r="A280" s="177"/>
      <c r="B280" s="178"/>
      <c r="C280" s="178"/>
      <c r="D280" s="178"/>
      <c r="E280" s="178"/>
      <c r="F280" s="179"/>
      <c r="G280" s="83"/>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hidden="1" customHeight="1" x14ac:dyDescent="0.15">
      <c r="A281" s="177"/>
      <c r="B281" s="178"/>
      <c r="C281" s="178"/>
      <c r="D281" s="178"/>
      <c r="E281" s="178"/>
      <c r="F281" s="179"/>
      <c r="G281" s="83"/>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hidden="1" customHeight="1" x14ac:dyDescent="0.15">
      <c r="A282" s="177"/>
      <c r="B282" s="178"/>
      <c r="C282" s="178"/>
      <c r="D282" s="178"/>
      <c r="E282" s="178"/>
      <c r="F282" s="179"/>
      <c r="G282" s="83"/>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hidden="1" customHeight="1" x14ac:dyDescent="0.15">
      <c r="A283" s="177"/>
      <c r="B283" s="178"/>
      <c r="C283" s="178"/>
      <c r="D283" s="178"/>
      <c r="E283" s="178"/>
      <c r="F283" s="179"/>
      <c r="G283" s="83"/>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hidden="1" customHeight="1" x14ac:dyDescent="0.15">
      <c r="A284" s="177"/>
      <c r="B284" s="178"/>
      <c r="C284" s="178"/>
      <c r="D284" s="178"/>
      <c r="E284" s="178"/>
      <c r="F284" s="179"/>
      <c r="G284" s="83"/>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hidden="1" customHeight="1" x14ac:dyDescent="0.15">
      <c r="A285" s="177"/>
      <c r="B285" s="178"/>
      <c r="C285" s="178"/>
      <c r="D285" s="178"/>
      <c r="E285" s="178"/>
      <c r="F285" s="179"/>
      <c r="G285" s="83"/>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hidden="1" customHeight="1" x14ac:dyDescent="0.15">
      <c r="A286" s="177"/>
      <c r="B286" s="178"/>
      <c r="C286" s="178"/>
      <c r="D286" s="178"/>
      <c r="E286" s="178"/>
      <c r="F286" s="179"/>
      <c r="G286" s="83"/>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hidden="1" customHeight="1" x14ac:dyDescent="0.15">
      <c r="A287" s="177"/>
      <c r="B287" s="178"/>
      <c r="C287" s="178"/>
      <c r="D287" s="178"/>
      <c r="E287" s="178"/>
      <c r="F287" s="179"/>
      <c r="G287" s="83"/>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75" hidden="1" customHeight="1" x14ac:dyDescent="0.15">
      <c r="A288" s="177"/>
      <c r="B288" s="178"/>
      <c r="C288" s="178"/>
      <c r="D288" s="178"/>
      <c r="E288" s="178"/>
      <c r="F288" s="179"/>
      <c r="G288" s="83"/>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77"/>
      <c r="B289" s="178"/>
      <c r="C289" s="178"/>
      <c r="D289" s="178"/>
      <c r="E289" s="178"/>
      <c r="F289" s="179"/>
      <c r="G289" s="83"/>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4.75" hidden="1" customHeight="1" x14ac:dyDescent="0.15">
      <c r="A290" s="177"/>
      <c r="B290" s="178"/>
      <c r="C290" s="178"/>
      <c r="D290" s="178"/>
      <c r="E290" s="178"/>
      <c r="F290" s="179"/>
      <c r="G290" s="83"/>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4.75" hidden="1" customHeight="1" x14ac:dyDescent="0.15">
      <c r="A291" s="177"/>
      <c r="B291" s="178"/>
      <c r="C291" s="178"/>
      <c r="D291" s="178"/>
      <c r="E291" s="178"/>
      <c r="F291" s="179"/>
      <c r="G291" s="83"/>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24.75" hidden="1" customHeight="1" x14ac:dyDescent="0.15">
      <c r="A292" s="177"/>
      <c r="B292" s="178"/>
      <c r="C292" s="178"/>
      <c r="D292" s="178"/>
      <c r="E292" s="178"/>
      <c r="F292" s="179"/>
      <c r="G292" s="83"/>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hidden="1" customHeight="1" x14ac:dyDescent="0.15">
      <c r="A293" s="177"/>
      <c r="B293" s="178"/>
      <c r="C293" s="178"/>
      <c r="D293" s="178"/>
      <c r="E293" s="178"/>
      <c r="F293" s="179"/>
      <c r="G293" s="83"/>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hidden="1" customHeight="1" x14ac:dyDescent="0.15">
      <c r="A294" s="177"/>
      <c r="B294" s="178"/>
      <c r="C294" s="178"/>
      <c r="D294" s="178"/>
      <c r="E294" s="178"/>
      <c r="F294" s="179"/>
      <c r="G294" s="83"/>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hidden="1" customHeight="1" x14ac:dyDescent="0.15">
      <c r="A295" s="177"/>
      <c r="B295" s="178"/>
      <c r="C295" s="178"/>
      <c r="D295" s="178"/>
      <c r="E295" s="178"/>
      <c r="F295" s="179"/>
      <c r="G295" s="83"/>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hidden="1" customHeight="1" x14ac:dyDescent="0.15">
      <c r="A296" s="177"/>
      <c r="B296" s="178"/>
      <c r="C296" s="178"/>
      <c r="D296" s="178"/>
      <c r="E296" s="178"/>
      <c r="F296" s="179"/>
      <c r="G296" s="83"/>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hidden="1" customHeight="1" x14ac:dyDescent="0.15">
      <c r="A297" s="177"/>
      <c r="B297" s="178"/>
      <c r="C297" s="178"/>
      <c r="D297" s="178"/>
      <c r="E297" s="178"/>
      <c r="F297" s="179"/>
      <c r="G297" s="83"/>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x14ac:dyDescent="0.15">
      <c r="A298" s="177"/>
      <c r="B298" s="178"/>
      <c r="C298" s="178"/>
      <c r="D298" s="178"/>
      <c r="E298" s="178"/>
      <c r="F298" s="179"/>
      <c r="G298" s="83"/>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5.5" hidden="1" customHeight="1" x14ac:dyDescent="0.15">
      <c r="A299" s="177"/>
      <c r="B299" s="178"/>
      <c r="C299" s="178"/>
      <c r="D299" s="178"/>
      <c r="E299" s="178"/>
      <c r="F299" s="179"/>
      <c r="G299" s="83"/>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thickBot="1" x14ac:dyDescent="0.2">
      <c r="A300" s="180"/>
      <c r="B300" s="181"/>
      <c r="C300" s="181"/>
      <c r="D300" s="181"/>
      <c r="E300" s="181"/>
      <c r="F300" s="182"/>
      <c r="G300" s="37"/>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9"/>
    </row>
    <row r="301" spans="1:50" ht="24.75" customHeight="1" x14ac:dyDescent="0.15">
      <c r="A301" s="183" t="s">
        <v>261</v>
      </c>
      <c r="B301" s="184"/>
      <c r="C301" s="184"/>
      <c r="D301" s="184"/>
      <c r="E301" s="184"/>
      <c r="F301" s="185"/>
      <c r="G301" s="162" t="s">
        <v>658</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659</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86"/>
      <c r="B302" s="187"/>
      <c r="C302" s="187"/>
      <c r="D302" s="187"/>
      <c r="E302" s="187"/>
      <c r="F302" s="188"/>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86"/>
      <c r="B303" s="187"/>
      <c r="C303" s="187"/>
      <c r="D303" s="187"/>
      <c r="E303" s="187"/>
      <c r="F303" s="188"/>
      <c r="G303" s="152" t="s">
        <v>660</v>
      </c>
      <c r="H303" s="153"/>
      <c r="I303" s="153"/>
      <c r="J303" s="153"/>
      <c r="K303" s="154"/>
      <c r="L303" s="155" t="s">
        <v>662</v>
      </c>
      <c r="M303" s="156"/>
      <c r="N303" s="156"/>
      <c r="O303" s="156"/>
      <c r="P303" s="156"/>
      <c r="Q303" s="156"/>
      <c r="R303" s="156"/>
      <c r="S303" s="156"/>
      <c r="T303" s="156"/>
      <c r="U303" s="156"/>
      <c r="V303" s="156"/>
      <c r="W303" s="156"/>
      <c r="X303" s="157"/>
      <c r="Y303" s="158">
        <v>38</v>
      </c>
      <c r="Z303" s="159"/>
      <c r="AA303" s="159"/>
      <c r="AB303" s="160"/>
      <c r="AC303" s="152" t="s">
        <v>660</v>
      </c>
      <c r="AD303" s="153"/>
      <c r="AE303" s="153"/>
      <c r="AF303" s="153"/>
      <c r="AG303" s="154"/>
      <c r="AH303" s="155" t="s">
        <v>662</v>
      </c>
      <c r="AI303" s="156"/>
      <c r="AJ303" s="156"/>
      <c r="AK303" s="156"/>
      <c r="AL303" s="156"/>
      <c r="AM303" s="156"/>
      <c r="AN303" s="156"/>
      <c r="AO303" s="156"/>
      <c r="AP303" s="156"/>
      <c r="AQ303" s="156"/>
      <c r="AR303" s="156"/>
      <c r="AS303" s="156"/>
      <c r="AT303" s="157"/>
      <c r="AU303" s="158">
        <v>119</v>
      </c>
      <c r="AV303" s="159"/>
      <c r="AW303" s="159"/>
      <c r="AX303" s="161"/>
    </row>
    <row r="304" spans="1:50" ht="24.75" customHeight="1" x14ac:dyDescent="0.15">
      <c r="A304" s="186"/>
      <c r="B304" s="187"/>
      <c r="C304" s="187"/>
      <c r="D304" s="187"/>
      <c r="E304" s="187"/>
      <c r="F304" s="188"/>
      <c r="G304" s="142" t="s">
        <v>661</v>
      </c>
      <c r="H304" s="143"/>
      <c r="I304" s="143"/>
      <c r="J304" s="143"/>
      <c r="K304" s="144"/>
      <c r="L304" s="145" t="s">
        <v>663</v>
      </c>
      <c r="M304" s="146"/>
      <c r="N304" s="146"/>
      <c r="O304" s="146"/>
      <c r="P304" s="146"/>
      <c r="Q304" s="146"/>
      <c r="R304" s="146"/>
      <c r="S304" s="146"/>
      <c r="T304" s="146"/>
      <c r="U304" s="146"/>
      <c r="V304" s="146"/>
      <c r="W304" s="146"/>
      <c r="X304" s="147"/>
      <c r="Y304" s="148">
        <v>73</v>
      </c>
      <c r="Z304" s="149"/>
      <c r="AA304" s="149"/>
      <c r="AB304" s="150"/>
      <c r="AC304" s="142" t="s">
        <v>661</v>
      </c>
      <c r="AD304" s="143"/>
      <c r="AE304" s="143"/>
      <c r="AF304" s="143"/>
      <c r="AG304" s="144"/>
      <c r="AH304" s="145" t="s">
        <v>664</v>
      </c>
      <c r="AI304" s="146"/>
      <c r="AJ304" s="146"/>
      <c r="AK304" s="146"/>
      <c r="AL304" s="146"/>
      <c r="AM304" s="146"/>
      <c r="AN304" s="146"/>
      <c r="AO304" s="146"/>
      <c r="AP304" s="146"/>
      <c r="AQ304" s="146"/>
      <c r="AR304" s="146"/>
      <c r="AS304" s="146"/>
      <c r="AT304" s="147"/>
      <c r="AU304" s="148">
        <v>81</v>
      </c>
      <c r="AV304" s="149"/>
      <c r="AW304" s="149"/>
      <c r="AX304" s="151"/>
    </row>
    <row r="305" spans="1:51" ht="24.75" customHeight="1" x14ac:dyDescent="0.15">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customHeight="1" x14ac:dyDescent="0.15">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customHeight="1" x14ac:dyDescent="0.15">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customHeight="1" x14ac:dyDescent="0.15">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customHeight="1" x14ac:dyDescent="0.15">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customHeight="1" x14ac:dyDescent="0.15">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customHeight="1" x14ac:dyDescent="0.15">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customHeight="1" x14ac:dyDescent="0.15">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86"/>
      <c r="B313" s="187"/>
      <c r="C313" s="187"/>
      <c r="D313" s="187"/>
      <c r="E313" s="187"/>
      <c r="F313" s="188"/>
      <c r="G313" s="133" t="s">
        <v>18</v>
      </c>
      <c r="H313" s="134"/>
      <c r="I313" s="134"/>
      <c r="J313" s="134"/>
      <c r="K313" s="134"/>
      <c r="L313" s="135"/>
      <c r="M313" s="136"/>
      <c r="N313" s="136"/>
      <c r="O313" s="136"/>
      <c r="P313" s="136"/>
      <c r="Q313" s="136"/>
      <c r="R313" s="136"/>
      <c r="S313" s="136"/>
      <c r="T313" s="136"/>
      <c r="U313" s="136"/>
      <c r="V313" s="136"/>
      <c r="W313" s="136"/>
      <c r="X313" s="137"/>
      <c r="Y313" s="138">
        <f>SUM(Y303:AB312)</f>
        <v>111</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200</v>
      </c>
      <c r="AV313" s="139"/>
      <c r="AW313" s="139"/>
      <c r="AX313" s="141"/>
    </row>
    <row r="314" spans="1:51" ht="75.75" customHeight="1" x14ac:dyDescent="0.15">
      <c r="A314" s="186"/>
      <c r="B314" s="187"/>
      <c r="C314" s="187"/>
      <c r="D314" s="187"/>
      <c r="E314" s="187"/>
      <c r="F314" s="188"/>
      <c r="G314" s="162" t="s">
        <v>665</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213</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1</v>
      </c>
    </row>
    <row r="315" spans="1:51" ht="24.75" customHeight="1" x14ac:dyDescent="0.15">
      <c r="A315" s="186"/>
      <c r="B315" s="187"/>
      <c r="C315" s="187"/>
      <c r="D315" s="187"/>
      <c r="E315" s="187"/>
      <c r="F315" s="188"/>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1</v>
      </c>
    </row>
    <row r="316" spans="1:51" ht="24.75" customHeight="1" x14ac:dyDescent="0.15">
      <c r="A316" s="186"/>
      <c r="B316" s="187"/>
      <c r="C316" s="187"/>
      <c r="D316" s="187"/>
      <c r="E316" s="187"/>
      <c r="F316" s="188"/>
      <c r="G316" s="152" t="s">
        <v>660</v>
      </c>
      <c r="H316" s="153"/>
      <c r="I316" s="153"/>
      <c r="J316" s="153"/>
      <c r="K316" s="154"/>
      <c r="L316" s="155" t="s">
        <v>662</v>
      </c>
      <c r="M316" s="156"/>
      <c r="N316" s="156"/>
      <c r="O316" s="156"/>
      <c r="P316" s="156"/>
      <c r="Q316" s="156"/>
      <c r="R316" s="156"/>
      <c r="S316" s="156"/>
      <c r="T316" s="156"/>
      <c r="U316" s="156"/>
      <c r="V316" s="156"/>
      <c r="W316" s="156"/>
      <c r="X316" s="157"/>
      <c r="Y316" s="158">
        <v>18</v>
      </c>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1</v>
      </c>
    </row>
    <row r="317" spans="1:51" ht="24.75" customHeight="1" x14ac:dyDescent="0.15">
      <c r="A317" s="186"/>
      <c r="B317" s="187"/>
      <c r="C317" s="187"/>
      <c r="D317" s="187"/>
      <c r="E317" s="187"/>
      <c r="F317" s="188"/>
      <c r="G317" s="142" t="s">
        <v>661</v>
      </c>
      <c r="H317" s="143"/>
      <c r="I317" s="143"/>
      <c r="J317" s="143"/>
      <c r="K317" s="144"/>
      <c r="L317" s="145" t="s">
        <v>666</v>
      </c>
      <c r="M317" s="146"/>
      <c r="N317" s="146"/>
      <c r="O317" s="146"/>
      <c r="P317" s="146"/>
      <c r="Q317" s="146"/>
      <c r="R317" s="146"/>
      <c r="S317" s="146"/>
      <c r="T317" s="146"/>
      <c r="U317" s="146"/>
      <c r="V317" s="146"/>
      <c r="W317" s="146"/>
      <c r="X317" s="147"/>
      <c r="Y317" s="148">
        <v>47</v>
      </c>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1</v>
      </c>
    </row>
    <row r="318" spans="1:51" ht="24.75" customHeight="1" x14ac:dyDescent="0.15">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1</v>
      </c>
    </row>
    <row r="319" spans="1:51" ht="24.75" customHeight="1" x14ac:dyDescent="0.15">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1</v>
      </c>
    </row>
    <row r="320" spans="1:51" ht="24.75" customHeight="1" x14ac:dyDescent="0.15">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1</v>
      </c>
    </row>
    <row r="321" spans="1:51" ht="24.75" customHeight="1" x14ac:dyDescent="0.15">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1</v>
      </c>
    </row>
    <row r="322" spans="1:51" ht="24.75" customHeight="1" x14ac:dyDescent="0.15">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1</v>
      </c>
    </row>
    <row r="323" spans="1:51" ht="24.75" customHeight="1" x14ac:dyDescent="0.15">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1</v>
      </c>
    </row>
    <row r="324" spans="1:51" ht="24.75" customHeight="1" x14ac:dyDescent="0.15">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1</v>
      </c>
    </row>
    <row r="325" spans="1:51" ht="24.75" customHeight="1" x14ac:dyDescent="0.15">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1</v>
      </c>
    </row>
    <row r="326" spans="1:51" ht="24.75" customHeight="1" x14ac:dyDescent="0.15">
      <c r="A326" s="186"/>
      <c r="B326" s="187"/>
      <c r="C326" s="187"/>
      <c r="D326" s="187"/>
      <c r="E326" s="187"/>
      <c r="F326" s="188"/>
      <c r="G326" s="133" t="s">
        <v>18</v>
      </c>
      <c r="H326" s="134"/>
      <c r="I326" s="134"/>
      <c r="J326" s="134"/>
      <c r="K326" s="134"/>
      <c r="L326" s="135"/>
      <c r="M326" s="136"/>
      <c r="N326" s="136"/>
      <c r="O326" s="136"/>
      <c r="P326" s="136"/>
      <c r="Q326" s="136"/>
      <c r="R326" s="136"/>
      <c r="S326" s="136"/>
      <c r="T326" s="136"/>
      <c r="U326" s="136"/>
      <c r="V326" s="136"/>
      <c r="W326" s="136"/>
      <c r="X326" s="137"/>
      <c r="Y326" s="138">
        <f>SUM(Y316:AB325)</f>
        <v>65</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1</v>
      </c>
    </row>
    <row r="327" spans="1:51" ht="24.75" hidden="1" customHeight="1" x14ac:dyDescent="0.15">
      <c r="A327" s="186"/>
      <c r="B327" s="187"/>
      <c r="C327" s="187"/>
      <c r="D327" s="187"/>
      <c r="E327" s="187"/>
      <c r="F327" s="188"/>
      <c r="G327" s="162" t="s">
        <v>214</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215</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86"/>
      <c r="B328" s="187"/>
      <c r="C328" s="187"/>
      <c r="D328" s="187"/>
      <c r="E328" s="187"/>
      <c r="F328" s="188"/>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86"/>
      <c r="B339" s="187"/>
      <c r="C339" s="187"/>
      <c r="D339" s="187"/>
      <c r="E339" s="187"/>
      <c r="F339" s="188"/>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86"/>
      <c r="B340" s="187"/>
      <c r="C340" s="187"/>
      <c r="D340" s="187"/>
      <c r="E340" s="187"/>
      <c r="F340" s="188"/>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86"/>
      <c r="B341" s="187"/>
      <c r="C341" s="187"/>
      <c r="D341" s="187"/>
      <c r="E341" s="187"/>
      <c r="F341" s="188"/>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86"/>
      <c r="B352" s="187"/>
      <c r="C352" s="187"/>
      <c r="D352" s="187"/>
      <c r="E352" s="187"/>
      <c r="F352" s="188"/>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572</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227</v>
      </c>
      <c r="AM353" s="132"/>
      <c r="AN353" s="132"/>
      <c r="AO353" s="78" t="s">
        <v>226</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0"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225</v>
      </c>
      <c r="AD358" s="108"/>
      <c r="AE358" s="108"/>
      <c r="AF358" s="108"/>
      <c r="AG358" s="108"/>
      <c r="AH358" s="125" t="s">
        <v>243</v>
      </c>
      <c r="AI358" s="122"/>
      <c r="AJ358" s="122"/>
      <c r="AK358" s="122"/>
      <c r="AL358" s="122" t="s">
        <v>19</v>
      </c>
      <c r="AM358" s="122"/>
      <c r="AN358" s="122"/>
      <c r="AO358" s="127"/>
      <c r="AP358" s="111" t="s">
        <v>194</v>
      </c>
      <c r="AQ358" s="111"/>
      <c r="AR358" s="111"/>
      <c r="AS358" s="111"/>
      <c r="AT358" s="111"/>
      <c r="AU358" s="111"/>
      <c r="AV358" s="111"/>
      <c r="AW358" s="111"/>
      <c r="AX358" s="111"/>
    </row>
    <row r="359" spans="1:51" ht="72" customHeight="1" x14ac:dyDescent="0.15">
      <c r="A359" s="98">
        <v>1</v>
      </c>
      <c r="B359" s="98">
        <v>1</v>
      </c>
      <c r="C359" s="117" t="s">
        <v>667</v>
      </c>
      <c r="D359" s="117"/>
      <c r="E359" s="117"/>
      <c r="F359" s="117"/>
      <c r="G359" s="117"/>
      <c r="H359" s="117"/>
      <c r="I359" s="117"/>
      <c r="J359" s="101">
        <v>4010405010523</v>
      </c>
      <c r="K359" s="102"/>
      <c r="L359" s="102"/>
      <c r="M359" s="102"/>
      <c r="N359" s="102"/>
      <c r="O359" s="102"/>
      <c r="P359" s="103" t="s">
        <v>673</v>
      </c>
      <c r="Q359" s="103"/>
      <c r="R359" s="103"/>
      <c r="S359" s="103"/>
      <c r="T359" s="103"/>
      <c r="U359" s="103"/>
      <c r="V359" s="103"/>
      <c r="W359" s="103"/>
      <c r="X359" s="103"/>
      <c r="Y359" s="104">
        <v>35</v>
      </c>
      <c r="Z359" s="105"/>
      <c r="AA359" s="105"/>
      <c r="AB359" s="106"/>
      <c r="AC359" s="87" t="s">
        <v>251</v>
      </c>
      <c r="AD359" s="88"/>
      <c r="AE359" s="88"/>
      <c r="AF359" s="88"/>
      <c r="AG359" s="88"/>
      <c r="AH359" s="120">
        <v>1</v>
      </c>
      <c r="AI359" s="121"/>
      <c r="AJ359" s="121"/>
      <c r="AK359" s="121"/>
      <c r="AL359" s="91">
        <v>99.04</v>
      </c>
      <c r="AM359" s="92"/>
      <c r="AN359" s="92"/>
      <c r="AO359" s="93"/>
      <c r="AP359" s="94"/>
      <c r="AQ359" s="94"/>
      <c r="AR359" s="94"/>
      <c r="AS359" s="94"/>
      <c r="AT359" s="94"/>
      <c r="AU359" s="94"/>
      <c r="AV359" s="94"/>
      <c r="AW359" s="94"/>
      <c r="AX359" s="94"/>
    </row>
    <row r="360" spans="1:51" ht="63" customHeight="1" x14ac:dyDescent="0.15">
      <c r="A360" s="98">
        <v>2</v>
      </c>
      <c r="B360" s="98">
        <v>1</v>
      </c>
      <c r="C360" s="118" t="s">
        <v>667</v>
      </c>
      <c r="D360" s="117"/>
      <c r="E360" s="117"/>
      <c r="F360" s="117"/>
      <c r="G360" s="117"/>
      <c r="H360" s="117"/>
      <c r="I360" s="117"/>
      <c r="J360" s="101">
        <v>4010405010523</v>
      </c>
      <c r="K360" s="102"/>
      <c r="L360" s="102"/>
      <c r="M360" s="102"/>
      <c r="N360" s="102"/>
      <c r="O360" s="102"/>
      <c r="P360" s="103" t="s">
        <v>674</v>
      </c>
      <c r="Q360" s="103"/>
      <c r="R360" s="103"/>
      <c r="S360" s="103"/>
      <c r="T360" s="103"/>
      <c r="U360" s="103"/>
      <c r="V360" s="103"/>
      <c r="W360" s="103"/>
      <c r="X360" s="103"/>
      <c r="Y360" s="104">
        <v>27</v>
      </c>
      <c r="Z360" s="105"/>
      <c r="AA360" s="105"/>
      <c r="AB360" s="106"/>
      <c r="AC360" s="87" t="s">
        <v>251</v>
      </c>
      <c r="AD360" s="88"/>
      <c r="AE360" s="88"/>
      <c r="AF360" s="88"/>
      <c r="AG360" s="88"/>
      <c r="AH360" s="120">
        <v>1</v>
      </c>
      <c r="AI360" s="121"/>
      <c r="AJ360" s="121"/>
      <c r="AK360" s="121"/>
      <c r="AL360" s="91">
        <v>91.33</v>
      </c>
      <c r="AM360" s="92"/>
      <c r="AN360" s="92"/>
      <c r="AO360" s="93"/>
      <c r="AP360" s="94"/>
      <c r="AQ360" s="94"/>
      <c r="AR360" s="94"/>
      <c r="AS360" s="94"/>
      <c r="AT360" s="94"/>
      <c r="AU360" s="94"/>
      <c r="AV360" s="94"/>
      <c r="AW360" s="94"/>
      <c r="AX360" s="94"/>
      <c r="AY360">
        <f>COUNTA($C$360)</f>
        <v>1</v>
      </c>
    </row>
    <row r="361" spans="1:51" ht="58.5" customHeight="1" x14ac:dyDescent="0.15">
      <c r="A361" s="98">
        <v>3</v>
      </c>
      <c r="B361" s="98">
        <v>1</v>
      </c>
      <c r="C361" s="118" t="s">
        <v>667</v>
      </c>
      <c r="D361" s="117"/>
      <c r="E361" s="117"/>
      <c r="F361" s="117"/>
      <c r="G361" s="117"/>
      <c r="H361" s="117"/>
      <c r="I361" s="117"/>
      <c r="J361" s="101">
        <v>4010405010523</v>
      </c>
      <c r="K361" s="102"/>
      <c r="L361" s="102"/>
      <c r="M361" s="102"/>
      <c r="N361" s="102"/>
      <c r="O361" s="102"/>
      <c r="P361" s="119" t="s">
        <v>675</v>
      </c>
      <c r="Q361" s="103"/>
      <c r="R361" s="103"/>
      <c r="S361" s="103"/>
      <c r="T361" s="103"/>
      <c r="U361" s="103"/>
      <c r="V361" s="103"/>
      <c r="W361" s="103"/>
      <c r="X361" s="103"/>
      <c r="Y361" s="104">
        <v>18</v>
      </c>
      <c r="Z361" s="105"/>
      <c r="AA361" s="105"/>
      <c r="AB361" s="106"/>
      <c r="AC361" s="87" t="s">
        <v>251</v>
      </c>
      <c r="AD361" s="88"/>
      <c r="AE361" s="88"/>
      <c r="AF361" s="88"/>
      <c r="AG361" s="88"/>
      <c r="AH361" s="89">
        <v>2</v>
      </c>
      <c r="AI361" s="90"/>
      <c r="AJ361" s="90"/>
      <c r="AK361" s="90"/>
      <c r="AL361" s="91">
        <v>85.71</v>
      </c>
      <c r="AM361" s="92"/>
      <c r="AN361" s="92"/>
      <c r="AO361" s="93"/>
      <c r="AP361" s="94"/>
      <c r="AQ361" s="94"/>
      <c r="AR361" s="94"/>
      <c r="AS361" s="94"/>
      <c r="AT361" s="94"/>
      <c r="AU361" s="94"/>
      <c r="AV361" s="94"/>
      <c r="AW361" s="94"/>
      <c r="AX361" s="94"/>
      <c r="AY361">
        <f>COUNTA($C$361)</f>
        <v>1</v>
      </c>
    </row>
    <row r="362" spans="1:51" ht="64.5" customHeight="1" x14ac:dyDescent="0.15">
      <c r="A362" s="98">
        <v>4</v>
      </c>
      <c r="B362" s="98">
        <v>1</v>
      </c>
      <c r="C362" s="118" t="s">
        <v>667</v>
      </c>
      <c r="D362" s="117"/>
      <c r="E362" s="117"/>
      <c r="F362" s="117"/>
      <c r="G362" s="117"/>
      <c r="H362" s="117"/>
      <c r="I362" s="117"/>
      <c r="J362" s="101">
        <v>4010405010523</v>
      </c>
      <c r="K362" s="102"/>
      <c r="L362" s="102"/>
      <c r="M362" s="102"/>
      <c r="N362" s="102"/>
      <c r="O362" s="102"/>
      <c r="P362" s="119" t="s">
        <v>676</v>
      </c>
      <c r="Q362" s="103"/>
      <c r="R362" s="103"/>
      <c r="S362" s="103"/>
      <c r="T362" s="103"/>
      <c r="U362" s="103"/>
      <c r="V362" s="103"/>
      <c r="W362" s="103"/>
      <c r="X362" s="103"/>
      <c r="Y362" s="104">
        <v>16</v>
      </c>
      <c r="Z362" s="105"/>
      <c r="AA362" s="105"/>
      <c r="AB362" s="106"/>
      <c r="AC362" s="87" t="s">
        <v>251</v>
      </c>
      <c r="AD362" s="88"/>
      <c r="AE362" s="88"/>
      <c r="AF362" s="88"/>
      <c r="AG362" s="88"/>
      <c r="AH362" s="89">
        <v>1</v>
      </c>
      <c r="AI362" s="90"/>
      <c r="AJ362" s="90"/>
      <c r="AK362" s="90"/>
      <c r="AL362" s="91">
        <v>84.21</v>
      </c>
      <c r="AM362" s="92"/>
      <c r="AN362" s="92"/>
      <c r="AO362" s="93"/>
      <c r="AP362" s="94"/>
      <c r="AQ362" s="94"/>
      <c r="AR362" s="94"/>
      <c r="AS362" s="94"/>
      <c r="AT362" s="94"/>
      <c r="AU362" s="94"/>
      <c r="AV362" s="94"/>
      <c r="AW362" s="94"/>
      <c r="AX362" s="94"/>
      <c r="AY362">
        <f>COUNTA($C$362)</f>
        <v>1</v>
      </c>
    </row>
    <row r="363" spans="1:51" ht="47.25" customHeight="1" x14ac:dyDescent="0.15">
      <c r="A363" s="98">
        <v>5</v>
      </c>
      <c r="B363" s="98">
        <v>1</v>
      </c>
      <c r="C363" s="118" t="s">
        <v>667</v>
      </c>
      <c r="D363" s="117"/>
      <c r="E363" s="117"/>
      <c r="F363" s="117"/>
      <c r="G363" s="117"/>
      <c r="H363" s="117"/>
      <c r="I363" s="117"/>
      <c r="J363" s="101">
        <v>4010405010523</v>
      </c>
      <c r="K363" s="102"/>
      <c r="L363" s="102"/>
      <c r="M363" s="102"/>
      <c r="N363" s="102"/>
      <c r="O363" s="102"/>
      <c r="P363" s="103" t="s">
        <v>677</v>
      </c>
      <c r="Q363" s="103"/>
      <c r="R363" s="103"/>
      <c r="S363" s="103"/>
      <c r="T363" s="103"/>
      <c r="U363" s="103"/>
      <c r="V363" s="103"/>
      <c r="W363" s="103"/>
      <c r="X363" s="103"/>
      <c r="Y363" s="104">
        <v>15</v>
      </c>
      <c r="Z363" s="105"/>
      <c r="AA363" s="105"/>
      <c r="AB363" s="106"/>
      <c r="AC363" s="87" t="s">
        <v>251</v>
      </c>
      <c r="AD363" s="88"/>
      <c r="AE363" s="88"/>
      <c r="AF363" s="88"/>
      <c r="AG363" s="88"/>
      <c r="AH363" s="89">
        <v>1</v>
      </c>
      <c r="AI363" s="90"/>
      <c r="AJ363" s="90"/>
      <c r="AK363" s="90"/>
      <c r="AL363" s="91">
        <v>98.72</v>
      </c>
      <c r="AM363" s="92"/>
      <c r="AN363" s="92"/>
      <c r="AO363" s="93"/>
      <c r="AP363" s="94"/>
      <c r="AQ363" s="94"/>
      <c r="AR363" s="94"/>
      <c r="AS363" s="94"/>
      <c r="AT363" s="94"/>
      <c r="AU363" s="94"/>
      <c r="AV363" s="94"/>
      <c r="AW363" s="94"/>
      <c r="AX363" s="94"/>
      <c r="AY363">
        <f>COUNTA($C$363)</f>
        <v>1</v>
      </c>
    </row>
    <row r="364" spans="1:51" ht="72" customHeight="1" x14ac:dyDescent="0.15">
      <c r="A364" s="98">
        <v>6</v>
      </c>
      <c r="B364" s="98">
        <v>1</v>
      </c>
      <c r="C364" s="118" t="s">
        <v>668</v>
      </c>
      <c r="D364" s="117"/>
      <c r="E364" s="117"/>
      <c r="F364" s="117"/>
      <c r="G364" s="117"/>
      <c r="H364" s="117"/>
      <c r="I364" s="117"/>
      <c r="J364" s="101">
        <v>4020005004767</v>
      </c>
      <c r="K364" s="102"/>
      <c r="L364" s="102"/>
      <c r="M364" s="102"/>
      <c r="N364" s="102"/>
      <c r="O364" s="102"/>
      <c r="P364" s="103" t="s">
        <v>678</v>
      </c>
      <c r="Q364" s="103"/>
      <c r="R364" s="103"/>
      <c r="S364" s="103"/>
      <c r="T364" s="103"/>
      <c r="U364" s="103"/>
      <c r="V364" s="103"/>
      <c r="W364" s="103"/>
      <c r="X364" s="103"/>
      <c r="Y364" s="104">
        <v>16</v>
      </c>
      <c r="Z364" s="105"/>
      <c r="AA364" s="105"/>
      <c r="AB364" s="106"/>
      <c r="AC364" s="87" t="s">
        <v>252</v>
      </c>
      <c r="AD364" s="88"/>
      <c r="AE364" s="88"/>
      <c r="AF364" s="88"/>
      <c r="AG364" s="88"/>
      <c r="AH364" s="89" t="s">
        <v>606</v>
      </c>
      <c r="AI364" s="90"/>
      <c r="AJ364" s="90"/>
      <c r="AK364" s="90"/>
      <c r="AL364" s="91" t="s">
        <v>606</v>
      </c>
      <c r="AM364" s="92"/>
      <c r="AN364" s="92"/>
      <c r="AO364" s="93"/>
      <c r="AP364" s="94"/>
      <c r="AQ364" s="94"/>
      <c r="AR364" s="94"/>
      <c r="AS364" s="94"/>
      <c r="AT364" s="94"/>
      <c r="AU364" s="94"/>
      <c r="AV364" s="94"/>
      <c r="AW364" s="94"/>
      <c r="AX364" s="94"/>
      <c r="AY364">
        <f>COUNTA($C$364)</f>
        <v>1</v>
      </c>
    </row>
    <row r="365" spans="1:51" ht="66" customHeight="1" x14ac:dyDescent="0.15">
      <c r="A365" s="98">
        <v>7</v>
      </c>
      <c r="B365" s="98">
        <v>1</v>
      </c>
      <c r="C365" s="118" t="s">
        <v>668</v>
      </c>
      <c r="D365" s="117"/>
      <c r="E365" s="117"/>
      <c r="F365" s="117"/>
      <c r="G365" s="117"/>
      <c r="H365" s="117"/>
      <c r="I365" s="117"/>
      <c r="J365" s="101">
        <v>4020005004767</v>
      </c>
      <c r="K365" s="102"/>
      <c r="L365" s="102"/>
      <c r="M365" s="102"/>
      <c r="N365" s="102"/>
      <c r="O365" s="102"/>
      <c r="P365" s="103" t="s">
        <v>678</v>
      </c>
      <c r="Q365" s="103"/>
      <c r="R365" s="103"/>
      <c r="S365" s="103"/>
      <c r="T365" s="103"/>
      <c r="U365" s="103"/>
      <c r="V365" s="103"/>
      <c r="W365" s="103"/>
      <c r="X365" s="103"/>
      <c r="Y365" s="104">
        <v>12</v>
      </c>
      <c r="Z365" s="105"/>
      <c r="AA365" s="105"/>
      <c r="AB365" s="106"/>
      <c r="AC365" s="87" t="s">
        <v>252</v>
      </c>
      <c r="AD365" s="88"/>
      <c r="AE365" s="88"/>
      <c r="AF365" s="88"/>
      <c r="AG365" s="88"/>
      <c r="AH365" s="89">
        <v>1</v>
      </c>
      <c r="AI365" s="90"/>
      <c r="AJ365" s="90"/>
      <c r="AK365" s="90"/>
      <c r="AL365" s="91">
        <v>86.75</v>
      </c>
      <c r="AM365" s="92"/>
      <c r="AN365" s="92"/>
      <c r="AO365" s="93"/>
      <c r="AP365" s="94"/>
      <c r="AQ365" s="94"/>
      <c r="AR365" s="94"/>
      <c r="AS365" s="94"/>
      <c r="AT365" s="94"/>
      <c r="AU365" s="94"/>
      <c r="AV365" s="94"/>
      <c r="AW365" s="94"/>
      <c r="AX365" s="94"/>
      <c r="AY365">
        <f>COUNTA($C$365)</f>
        <v>1</v>
      </c>
    </row>
    <row r="366" spans="1:51" ht="66" customHeight="1" x14ac:dyDescent="0.15">
      <c r="A366" s="98">
        <v>8</v>
      </c>
      <c r="B366" s="98">
        <v>1</v>
      </c>
      <c r="C366" s="117" t="s">
        <v>669</v>
      </c>
      <c r="D366" s="117"/>
      <c r="E366" s="117"/>
      <c r="F366" s="117"/>
      <c r="G366" s="117"/>
      <c r="H366" s="117"/>
      <c r="I366" s="117"/>
      <c r="J366" s="101">
        <v>9012405000111</v>
      </c>
      <c r="K366" s="102"/>
      <c r="L366" s="102"/>
      <c r="M366" s="102"/>
      <c r="N366" s="102"/>
      <c r="O366" s="102"/>
      <c r="P366" s="103" t="s">
        <v>679</v>
      </c>
      <c r="Q366" s="103"/>
      <c r="R366" s="103"/>
      <c r="S366" s="103"/>
      <c r="T366" s="103"/>
      <c r="U366" s="103"/>
      <c r="V366" s="103"/>
      <c r="W366" s="103"/>
      <c r="X366" s="103"/>
      <c r="Y366" s="104">
        <v>12</v>
      </c>
      <c r="Z366" s="105"/>
      <c r="AA366" s="105"/>
      <c r="AB366" s="106"/>
      <c r="AC366" s="87" t="s">
        <v>251</v>
      </c>
      <c r="AD366" s="88"/>
      <c r="AE366" s="88"/>
      <c r="AF366" s="88"/>
      <c r="AG366" s="88"/>
      <c r="AH366" s="89">
        <v>2</v>
      </c>
      <c r="AI366" s="90"/>
      <c r="AJ366" s="90"/>
      <c r="AK366" s="90"/>
      <c r="AL366" s="91">
        <v>100</v>
      </c>
      <c r="AM366" s="92"/>
      <c r="AN366" s="92"/>
      <c r="AO366" s="93"/>
      <c r="AP366" s="94"/>
      <c r="AQ366" s="94"/>
      <c r="AR366" s="94"/>
      <c r="AS366" s="94"/>
      <c r="AT366" s="94"/>
      <c r="AU366" s="94"/>
      <c r="AV366" s="94"/>
      <c r="AW366" s="94"/>
      <c r="AX366" s="94"/>
      <c r="AY366">
        <f>COUNTA($C$366)</f>
        <v>1</v>
      </c>
    </row>
    <row r="367" spans="1:51" ht="75" customHeight="1" x14ac:dyDescent="0.15">
      <c r="A367" s="98">
        <v>9</v>
      </c>
      <c r="B367" s="98">
        <v>1</v>
      </c>
      <c r="C367" s="117" t="s">
        <v>669</v>
      </c>
      <c r="D367" s="117"/>
      <c r="E367" s="117"/>
      <c r="F367" s="117"/>
      <c r="G367" s="117"/>
      <c r="H367" s="117"/>
      <c r="I367" s="117"/>
      <c r="J367" s="101">
        <v>9012405000111</v>
      </c>
      <c r="K367" s="102"/>
      <c r="L367" s="102"/>
      <c r="M367" s="102"/>
      <c r="N367" s="102"/>
      <c r="O367" s="102"/>
      <c r="P367" s="103" t="s">
        <v>680</v>
      </c>
      <c r="Q367" s="103"/>
      <c r="R367" s="103"/>
      <c r="S367" s="103"/>
      <c r="T367" s="103"/>
      <c r="U367" s="103"/>
      <c r="V367" s="103"/>
      <c r="W367" s="103"/>
      <c r="X367" s="103"/>
      <c r="Y367" s="104">
        <v>3</v>
      </c>
      <c r="Z367" s="105"/>
      <c r="AA367" s="105"/>
      <c r="AB367" s="106"/>
      <c r="AC367" s="87" t="s">
        <v>247</v>
      </c>
      <c r="AD367" s="88"/>
      <c r="AE367" s="88"/>
      <c r="AF367" s="88"/>
      <c r="AG367" s="88"/>
      <c r="AH367" s="89">
        <v>1</v>
      </c>
      <c r="AI367" s="90"/>
      <c r="AJ367" s="90"/>
      <c r="AK367" s="90"/>
      <c r="AL367" s="91">
        <v>94.13</v>
      </c>
      <c r="AM367" s="92"/>
      <c r="AN367" s="92"/>
      <c r="AO367" s="93"/>
      <c r="AP367" s="94"/>
      <c r="AQ367" s="94"/>
      <c r="AR367" s="94"/>
      <c r="AS367" s="94"/>
      <c r="AT367" s="94"/>
      <c r="AU367" s="94"/>
      <c r="AV367" s="94"/>
      <c r="AW367" s="94"/>
      <c r="AX367" s="94"/>
      <c r="AY367">
        <f>COUNTA($C$367)</f>
        <v>1</v>
      </c>
    </row>
    <row r="368" spans="1:51" ht="65.25" customHeight="1" x14ac:dyDescent="0.15">
      <c r="A368" s="98">
        <v>10</v>
      </c>
      <c r="B368" s="98">
        <v>1</v>
      </c>
      <c r="C368" s="117" t="s">
        <v>670</v>
      </c>
      <c r="D368" s="117"/>
      <c r="E368" s="117"/>
      <c r="F368" s="117"/>
      <c r="G368" s="117"/>
      <c r="H368" s="117"/>
      <c r="I368" s="117"/>
      <c r="J368" s="101">
        <v>2010405010335</v>
      </c>
      <c r="K368" s="102"/>
      <c r="L368" s="102"/>
      <c r="M368" s="102"/>
      <c r="N368" s="102"/>
      <c r="O368" s="102"/>
      <c r="P368" s="103" t="s">
        <v>681</v>
      </c>
      <c r="Q368" s="103"/>
      <c r="R368" s="103"/>
      <c r="S368" s="103"/>
      <c r="T368" s="103"/>
      <c r="U368" s="103"/>
      <c r="V368" s="103"/>
      <c r="W368" s="103"/>
      <c r="X368" s="103"/>
      <c r="Y368" s="104">
        <v>13</v>
      </c>
      <c r="Z368" s="105"/>
      <c r="AA368" s="105"/>
      <c r="AB368" s="106"/>
      <c r="AC368" s="87" t="s">
        <v>247</v>
      </c>
      <c r="AD368" s="88"/>
      <c r="AE368" s="88"/>
      <c r="AF368" s="88"/>
      <c r="AG368" s="88"/>
      <c r="AH368" s="89">
        <v>2</v>
      </c>
      <c r="AI368" s="90"/>
      <c r="AJ368" s="90"/>
      <c r="AK368" s="90"/>
      <c r="AL368" s="91">
        <v>88.22</v>
      </c>
      <c r="AM368" s="92"/>
      <c r="AN368" s="92"/>
      <c r="AO368" s="93"/>
      <c r="AP368" s="94"/>
      <c r="AQ368" s="94"/>
      <c r="AR368" s="94"/>
      <c r="AS368" s="94"/>
      <c r="AT368" s="94"/>
      <c r="AU368" s="94"/>
      <c r="AV368" s="94"/>
      <c r="AW368" s="94"/>
      <c r="AX368" s="94"/>
      <c r="AY368">
        <f>COUNTA($C$368)</f>
        <v>1</v>
      </c>
    </row>
    <row r="369" spans="1:51" ht="57.75" customHeight="1" x14ac:dyDescent="0.15">
      <c r="A369" s="98">
        <v>11</v>
      </c>
      <c r="B369" s="98">
        <v>1</v>
      </c>
      <c r="C369" s="117" t="s">
        <v>671</v>
      </c>
      <c r="D369" s="117"/>
      <c r="E369" s="117"/>
      <c r="F369" s="117"/>
      <c r="G369" s="117"/>
      <c r="H369" s="117"/>
      <c r="I369" s="117"/>
      <c r="J369" s="101">
        <v>4010005004660</v>
      </c>
      <c r="K369" s="102"/>
      <c r="L369" s="102"/>
      <c r="M369" s="102"/>
      <c r="N369" s="102"/>
      <c r="O369" s="102"/>
      <c r="P369" s="103" t="s">
        <v>682</v>
      </c>
      <c r="Q369" s="103"/>
      <c r="R369" s="103"/>
      <c r="S369" s="103"/>
      <c r="T369" s="103"/>
      <c r="U369" s="103"/>
      <c r="V369" s="103"/>
      <c r="W369" s="103"/>
      <c r="X369" s="103"/>
      <c r="Y369" s="104">
        <v>11</v>
      </c>
      <c r="Z369" s="105"/>
      <c r="AA369" s="105"/>
      <c r="AB369" s="106"/>
      <c r="AC369" s="87" t="s">
        <v>247</v>
      </c>
      <c r="AD369" s="88"/>
      <c r="AE369" s="88"/>
      <c r="AF369" s="88"/>
      <c r="AG369" s="88"/>
      <c r="AH369" s="89">
        <v>1</v>
      </c>
      <c r="AI369" s="90"/>
      <c r="AJ369" s="90"/>
      <c r="AK369" s="90"/>
      <c r="AL369" s="91">
        <v>74.27</v>
      </c>
      <c r="AM369" s="92"/>
      <c r="AN369" s="92"/>
      <c r="AO369" s="93"/>
      <c r="AP369" s="94"/>
      <c r="AQ369" s="94"/>
      <c r="AR369" s="94"/>
      <c r="AS369" s="94"/>
      <c r="AT369" s="94"/>
      <c r="AU369" s="94"/>
      <c r="AV369" s="94"/>
      <c r="AW369" s="94"/>
      <c r="AX369" s="94"/>
      <c r="AY369">
        <f>COUNTA($C$369)</f>
        <v>1</v>
      </c>
    </row>
    <row r="370" spans="1:51" ht="56.25" customHeight="1" x14ac:dyDescent="0.15">
      <c r="A370" s="98">
        <v>12</v>
      </c>
      <c r="B370" s="98">
        <v>1</v>
      </c>
      <c r="C370" s="117" t="s">
        <v>672</v>
      </c>
      <c r="D370" s="117"/>
      <c r="E370" s="117"/>
      <c r="F370" s="117"/>
      <c r="G370" s="117"/>
      <c r="H370" s="117"/>
      <c r="I370" s="117"/>
      <c r="J370" s="101">
        <v>3010005018711</v>
      </c>
      <c r="K370" s="102"/>
      <c r="L370" s="102"/>
      <c r="M370" s="102"/>
      <c r="N370" s="102"/>
      <c r="O370" s="102"/>
      <c r="P370" s="103" t="s">
        <v>683</v>
      </c>
      <c r="Q370" s="103"/>
      <c r="R370" s="103"/>
      <c r="S370" s="103"/>
      <c r="T370" s="103"/>
      <c r="U370" s="103"/>
      <c r="V370" s="103"/>
      <c r="W370" s="103"/>
      <c r="X370" s="103"/>
      <c r="Y370" s="104">
        <v>1</v>
      </c>
      <c r="Z370" s="105"/>
      <c r="AA370" s="105"/>
      <c r="AB370" s="106"/>
      <c r="AC370" s="87" t="s">
        <v>253</v>
      </c>
      <c r="AD370" s="88"/>
      <c r="AE370" s="88"/>
      <c r="AF370" s="88"/>
      <c r="AG370" s="88"/>
      <c r="AH370" s="89" t="s">
        <v>606</v>
      </c>
      <c r="AI370" s="90"/>
      <c r="AJ370" s="90"/>
      <c r="AK370" s="90"/>
      <c r="AL370" s="91">
        <v>100</v>
      </c>
      <c r="AM370" s="92"/>
      <c r="AN370" s="92"/>
      <c r="AO370" s="93"/>
      <c r="AP370" s="94"/>
      <c r="AQ370" s="94"/>
      <c r="AR370" s="94"/>
      <c r="AS370" s="94"/>
      <c r="AT370" s="94"/>
      <c r="AU370" s="94"/>
      <c r="AV370" s="94"/>
      <c r="AW370" s="94"/>
      <c r="AX370" s="94"/>
      <c r="AY370">
        <f>COUNTA($C$370)</f>
        <v>1</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5"/>
      <c r="B389" s="45"/>
      <c r="C389" s="45"/>
      <c r="D389" s="45"/>
      <c r="E389" s="45"/>
      <c r="F389" s="45"/>
      <c r="G389" s="45"/>
      <c r="H389" s="45"/>
      <c r="I389" s="45"/>
      <c r="J389" s="46"/>
      <c r="K389" s="46"/>
      <c r="L389" s="46"/>
      <c r="M389" s="46"/>
      <c r="N389" s="46"/>
      <c r="O389" s="46"/>
      <c r="P389" s="47"/>
      <c r="Q389" s="47"/>
      <c r="R389" s="47"/>
      <c r="S389" s="47"/>
      <c r="T389" s="47"/>
      <c r="U389" s="47"/>
      <c r="V389" s="47"/>
      <c r="W389" s="47"/>
      <c r="X389" s="47"/>
      <c r="Y389" s="48"/>
      <c r="Z389" s="48"/>
      <c r="AA389" s="48"/>
      <c r="AB389" s="48"/>
      <c r="AC389" s="48"/>
      <c r="AD389" s="48"/>
      <c r="AE389" s="48"/>
      <c r="AF389" s="48"/>
      <c r="AG389" s="48"/>
      <c r="AH389" s="48"/>
      <c r="AI389" s="48"/>
      <c r="AJ389" s="48"/>
      <c r="AK389" s="48"/>
      <c r="AL389" s="48"/>
      <c r="AM389" s="48"/>
      <c r="AN389" s="48"/>
      <c r="AO389" s="48"/>
      <c r="AP389" s="47"/>
      <c r="AQ389" s="47"/>
      <c r="AR389" s="47"/>
      <c r="AS389" s="47"/>
      <c r="AT389" s="47"/>
      <c r="AU389" s="47"/>
      <c r="AV389" s="47"/>
      <c r="AW389" s="47"/>
      <c r="AX389" s="47"/>
      <c r="AY389">
        <f>COUNTA($C$392)</f>
        <v>1</v>
      </c>
    </row>
    <row r="390" spans="1:51" ht="24.75" customHeight="1" x14ac:dyDescent="0.15">
      <c r="A390" s="45"/>
      <c r="B390" s="49" t="s">
        <v>164</v>
      </c>
      <c r="C390" s="45"/>
      <c r="D390" s="45"/>
      <c r="E390" s="45"/>
      <c r="F390" s="45"/>
      <c r="G390" s="45"/>
      <c r="H390" s="45"/>
      <c r="I390" s="45"/>
      <c r="J390" s="45"/>
      <c r="K390" s="45"/>
      <c r="L390" s="45"/>
      <c r="M390" s="45"/>
      <c r="N390" s="45"/>
      <c r="O390" s="45"/>
      <c r="P390" s="50"/>
      <c r="Q390" s="50"/>
      <c r="R390" s="50"/>
      <c r="S390" s="50"/>
      <c r="T390" s="50"/>
      <c r="U390" s="50"/>
      <c r="V390" s="50"/>
      <c r="W390" s="50"/>
      <c r="X390" s="50"/>
      <c r="Y390" s="51"/>
      <c r="Z390" s="51"/>
      <c r="AA390" s="51"/>
      <c r="AB390" s="51"/>
      <c r="AC390" s="51"/>
      <c r="AD390" s="51"/>
      <c r="AE390" s="51"/>
      <c r="AF390" s="51"/>
      <c r="AG390" s="51"/>
      <c r="AH390" s="51"/>
      <c r="AI390" s="51"/>
      <c r="AJ390" s="51"/>
      <c r="AK390" s="51"/>
      <c r="AL390" s="51"/>
      <c r="AM390" s="51"/>
      <c r="AN390" s="51"/>
      <c r="AO390" s="51"/>
      <c r="AP390" s="50"/>
      <c r="AQ390" s="50"/>
      <c r="AR390" s="50"/>
      <c r="AS390" s="50"/>
      <c r="AT390" s="50"/>
      <c r="AU390" s="50"/>
      <c r="AV390" s="50"/>
      <c r="AW390" s="50"/>
      <c r="AX390" s="50"/>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225</v>
      </c>
      <c r="AD391" s="108"/>
      <c r="AE391" s="108"/>
      <c r="AF391" s="108"/>
      <c r="AG391" s="108"/>
      <c r="AH391" s="125" t="s">
        <v>243</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61.5" customHeight="1" x14ac:dyDescent="0.15">
      <c r="A392" s="98">
        <v>1</v>
      </c>
      <c r="B392" s="98">
        <v>1</v>
      </c>
      <c r="C392" s="117" t="s">
        <v>684</v>
      </c>
      <c r="D392" s="117"/>
      <c r="E392" s="117"/>
      <c r="F392" s="117"/>
      <c r="G392" s="117"/>
      <c r="H392" s="117"/>
      <c r="I392" s="117"/>
      <c r="J392" s="101" t="s">
        <v>606</v>
      </c>
      <c r="K392" s="102"/>
      <c r="L392" s="102"/>
      <c r="M392" s="102"/>
      <c r="N392" s="102"/>
      <c r="O392" s="102"/>
      <c r="P392" s="103" t="s">
        <v>694</v>
      </c>
      <c r="Q392" s="103"/>
      <c r="R392" s="103"/>
      <c r="S392" s="103"/>
      <c r="T392" s="103"/>
      <c r="U392" s="103"/>
      <c r="V392" s="103"/>
      <c r="W392" s="103"/>
      <c r="X392" s="103"/>
      <c r="Y392" s="104">
        <v>200</v>
      </c>
      <c r="Z392" s="105"/>
      <c r="AA392" s="105"/>
      <c r="AB392" s="106"/>
      <c r="AC392" s="87" t="s">
        <v>254</v>
      </c>
      <c r="AD392" s="88"/>
      <c r="AE392" s="88"/>
      <c r="AF392" s="88"/>
      <c r="AG392" s="88"/>
      <c r="AH392" s="120">
        <v>1</v>
      </c>
      <c r="AI392" s="121"/>
      <c r="AJ392" s="121"/>
      <c r="AK392" s="121"/>
      <c r="AL392" s="91">
        <v>100</v>
      </c>
      <c r="AM392" s="92"/>
      <c r="AN392" s="92"/>
      <c r="AO392" s="93"/>
      <c r="AP392" s="94"/>
      <c r="AQ392" s="94"/>
      <c r="AR392" s="94"/>
      <c r="AS392" s="94"/>
      <c r="AT392" s="94"/>
      <c r="AU392" s="94"/>
      <c r="AV392" s="94"/>
      <c r="AW392" s="94"/>
      <c r="AX392" s="94"/>
      <c r="AY392">
        <f>$AY$389</f>
        <v>1</v>
      </c>
    </row>
    <row r="393" spans="1:51" ht="54" customHeight="1" x14ac:dyDescent="0.15">
      <c r="A393" s="98">
        <v>2</v>
      </c>
      <c r="B393" s="98">
        <v>1</v>
      </c>
      <c r="C393" s="118" t="s">
        <v>685</v>
      </c>
      <c r="D393" s="117"/>
      <c r="E393" s="117"/>
      <c r="F393" s="117"/>
      <c r="G393" s="117"/>
      <c r="H393" s="117"/>
      <c r="I393" s="117"/>
      <c r="J393" s="101">
        <v>4010001054032</v>
      </c>
      <c r="K393" s="102"/>
      <c r="L393" s="102"/>
      <c r="M393" s="102"/>
      <c r="N393" s="102"/>
      <c r="O393" s="102"/>
      <c r="P393" s="103" t="s">
        <v>695</v>
      </c>
      <c r="Q393" s="103"/>
      <c r="R393" s="103"/>
      <c r="S393" s="103"/>
      <c r="T393" s="103"/>
      <c r="U393" s="103"/>
      <c r="V393" s="103"/>
      <c r="W393" s="103"/>
      <c r="X393" s="103"/>
      <c r="Y393" s="104">
        <v>29</v>
      </c>
      <c r="Z393" s="105"/>
      <c r="AA393" s="105"/>
      <c r="AB393" s="106"/>
      <c r="AC393" s="87" t="s">
        <v>251</v>
      </c>
      <c r="AD393" s="88"/>
      <c r="AE393" s="88"/>
      <c r="AF393" s="88"/>
      <c r="AG393" s="88"/>
      <c r="AH393" s="120">
        <v>3</v>
      </c>
      <c r="AI393" s="121"/>
      <c r="AJ393" s="121"/>
      <c r="AK393" s="121"/>
      <c r="AL393" s="91">
        <v>100</v>
      </c>
      <c r="AM393" s="92"/>
      <c r="AN393" s="92"/>
      <c r="AO393" s="93"/>
      <c r="AP393" s="94"/>
      <c r="AQ393" s="94"/>
      <c r="AR393" s="94"/>
      <c r="AS393" s="94"/>
      <c r="AT393" s="94"/>
      <c r="AU393" s="94"/>
      <c r="AV393" s="94"/>
      <c r="AW393" s="94"/>
      <c r="AX393" s="94"/>
      <c r="AY393">
        <f>COUNTA($C$393)</f>
        <v>1</v>
      </c>
    </row>
    <row r="394" spans="1:51" ht="57.75" customHeight="1" x14ac:dyDescent="0.15">
      <c r="A394" s="98">
        <v>3</v>
      </c>
      <c r="B394" s="98">
        <v>1</v>
      </c>
      <c r="C394" s="118" t="s">
        <v>685</v>
      </c>
      <c r="D394" s="117"/>
      <c r="E394" s="117"/>
      <c r="F394" s="117"/>
      <c r="G394" s="117"/>
      <c r="H394" s="117"/>
      <c r="I394" s="117"/>
      <c r="J394" s="101">
        <v>4010001054032</v>
      </c>
      <c r="K394" s="102"/>
      <c r="L394" s="102"/>
      <c r="M394" s="102"/>
      <c r="N394" s="102"/>
      <c r="O394" s="102"/>
      <c r="P394" s="119" t="s">
        <v>696</v>
      </c>
      <c r="Q394" s="103"/>
      <c r="R394" s="103"/>
      <c r="S394" s="103"/>
      <c r="T394" s="103"/>
      <c r="U394" s="103"/>
      <c r="V394" s="103"/>
      <c r="W394" s="103"/>
      <c r="X394" s="103"/>
      <c r="Y394" s="104">
        <v>27</v>
      </c>
      <c r="Z394" s="105"/>
      <c r="AA394" s="105"/>
      <c r="AB394" s="106"/>
      <c r="AC394" s="87" t="s">
        <v>251</v>
      </c>
      <c r="AD394" s="88"/>
      <c r="AE394" s="88"/>
      <c r="AF394" s="88"/>
      <c r="AG394" s="88"/>
      <c r="AH394" s="89">
        <v>3</v>
      </c>
      <c r="AI394" s="90"/>
      <c r="AJ394" s="90"/>
      <c r="AK394" s="90"/>
      <c r="AL394" s="91">
        <v>99.99</v>
      </c>
      <c r="AM394" s="92"/>
      <c r="AN394" s="92"/>
      <c r="AO394" s="93"/>
      <c r="AP394" s="94"/>
      <c r="AQ394" s="94"/>
      <c r="AR394" s="94"/>
      <c r="AS394" s="94"/>
      <c r="AT394" s="94"/>
      <c r="AU394" s="94"/>
      <c r="AV394" s="94"/>
      <c r="AW394" s="94"/>
      <c r="AX394" s="94"/>
      <c r="AY394">
        <f>COUNTA($C$394)</f>
        <v>1</v>
      </c>
    </row>
    <row r="395" spans="1:51" ht="84" customHeight="1" x14ac:dyDescent="0.15">
      <c r="A395" s="98">
        <v>4</v>
      </c>
      <c r="B395" s="98">
        <v>1</v>
      </c>
      <c r="C395" s="118" t="s">
        <v>685</v>
      </c>
      <c r="D395" s="117"/>
      <c r="E395" s="117"/>
      <c r="F395" s="117"/>
      <c r="G395" s="117"/>
      <c r="H395" s="117"/>
      <c r="I395" s="117"/>
      <c r="J395" s="101">
        <v>4010001054032</v>
      </c>
      <c r="K395" s="102"/>
      <c r="L395" s="102"/>
      <c r="M395" s="102"/>
      <c r="N395" s="102"/>
      <c r="O395" s="102"/>
      <c r="P395" s="119" t="s">
        <v>697</v>
      </c>
      <c r="Q395" s="103"/>
      <c r="R395" s="103"/>
      <c r="S395" s="103"/>
      <c r="T395" s="103"/>
      <c r="U395" s="103"/>
      <c r="V395" s="103"/>
      <c r="W395" s="103"/>
      <c r="X395" s="103"/>
      <c r="Y395" s="104">
        <v>24</v>
      </c>
      <c r="Z395" s="105"/>
      <c r="AA395" s="105"/>
      <c r="AB395" s="106"/>
      <c r="AC395" s="87" t="s">
        <v>251</v>
      </c>
      <c r="AD395" s="88"/>
      <c r="AE395" s="88"/>
      <c r="AF395" s="88"/>
      <c r="AG395" s="88"/>
      <c r="AH395" s="89">
        <v>2</v>
      </c>
      <c r="AI395" s="90"/>
      <c r="AJ395" s="90"/>
      <c r="AK395" s="90"/>
      <c r="AL395" s="91">
        <v>99.79</v>
      </c>
      <c r="AM395" s="92"/>
      <c r="AN395" s="92"/>
      <c r="AO395" s="93"/>
      <c r="AP395" s="94"/>
      <c r="AQ395" s="94"/>
      <c r="AR395" s="94"/>
      <c r="AS395" s="94"/>
      <c r="AT395" s="94"/>
      <c r="AU395" s="94"/>
      <c r="AV395" s="94"/>
      <c r="AW395" s="94"/>
      <c r="AX395" s="94"/>
      <c r="AY395">
        <f>COUNTA($C$395)</f>
        <v>1</v>
      </c>
    </row>
    <row r="396" spans="1:51" ht="45" customHeight="1" x14ac:dyDescent="0.15">
      <c r="A396" s="98">
        <v>5</v>
      </c>
      <c r="B396" s="98">
        <v>1</v>
      </c>
      <c r="C396" s="117" t="s">
        <v>685</v>
      </c>
      <c r="D396" s="117"/>
      <c r="E396" s="117"/>
      <c r="F396" s="117"/>
      <c r="G396" s="117"/>
      <c r="H396" s="117"/>
      <c r="I396" s="117"/>
      <c r="J396" s="101">
        <v>4010001054032</v>
      </c>
      <c r="K396" s="102"/>
      <c r="L396" s="102"/>
      <c r="M396" s="102"/>
      <c r="N396" s="102"/>
      <c r="O396" s="102"/>
      <c r="P396" s="103" t="s">
        <v>698</v>
      </c>
      <c r="Q396" s="103"/>
      <c r="R396" s="103"/>
      <c r="S396" s="103"/>
      <c r="T396" s="103"/>
      <c r="U396" s="103"/>
      <c r="V396" s="103"/>
      <c r="W396" s="103"/>
      <c r="X396" s="103"/>
      <c r="Y396" s="104">
        <v>13</v>
      </c>
      <c r="Z396" s="105"/>
      <c r="AA396" s="105"/>
      <c r="AB396" s="106"/>
      <c r="AC396" s="87" t="s">
        <v>251</v>
      </c>
      <c r="AD396" s="88"/>
      <c r="AE396" s="88"/>
      <c r="AF396" s="88"/>
      <c r="AG396" s="88"/>
      <c r="AH396" s="89">
        <v>4</v>
      </c>
      <c r="AI396" s="90"/>
      <c r="AJ396" s="90"/>
      <c r="AK396" s="90"/>
      <c r="AL396" s="91">
        <v>100</v>
      </c>
      <c r="AM396" s="92"/>
      <c r="AN396" s="92"/>
      <c r="AO396" s="93"/>
      <c r="AP396" s="94"/>
      <c r="AQ396" s="94"/>
      <c r="AR396" s="94"/>
      <c r="AS396" s="94"/>
      <c r="AT396" s="94"/>
      <c r="AU396" s="94"/>
      <c r="AV396" s="94"/>
      <c r="AW396" s="94"/>
      <c r="AX396" s="94"/>
      <c r="AY396">
        <f>COUNTA($C$396)</f>
        <v>1</v>
      </c>
    </row>
    <row r="397" spans="1:51" ht="53.25" customHeight="1" x14ac:dyDescent="0.15">
      <c r="A397" s="98">
        <v>6</v>
      </c>
      <c r="B397" s="98">
        <v>1</v>
      </c>
      <c r="C397" s="117" t="s">
        <v>686</v>
      </c>
      <c r="D397" s="117"/>
      <c r="E397" s="117"/>
      <c r="F397" s="117"/>
      <c r="G397" s="117"/>
      <c r="H397" s="117"/>
      <c r="I397" s="117"/>
      <c r="J397" s="101">
        <v>6010001030403</v>
      </c>
      <c r="K397" s="102"/>
      <c r="L397" s="102"/>
      <c r="M397" s="102"/>
      <c r="N397" s="102"/>
      <c r="O397" s="102"/>
      <c r="P397" s="103" t="s">
        <v>699</v>
      </c>
      <c r="Q397" s="103"/>
      <c r="R397" s="103"/>
      <c r="S397" s="103"/>
      <c r="T397" s="103"/>
      <c r="U397" s="103"/>
      <c r="V397" s="103"/>
      <c r="W397" s="103"/>
      <c r="X397" s="103"/>
      <c r="Y397" s="104">
        <v>28</v>
      </c>
      <c r="Z397" s="105"/>
      <c r="AA397" s="105"/>
      <c r="AB397" s="106"/>
      <c r="AC397" s="87" t="s">
        <v>247</v>
      </c>
      <c r="AD397" s="88"/>
      <c r="AE397" s="88"/>
      <c r="AF397" s="88"/>
      <c r="AG397" s="88"/>
      <c r="AH397" s="89">
        <v>1</v>
      </c>
      <c r="AI397" s="90"/>
      <c r="AJ397" s="90"/>
      <c r="AK397" s="90"/>
      <c r="AL397" s="91">
        <v>98.06</v>
      </c>
      <c r="AM397" s="92"/>
      <c r="AN397" s="92"/>
      <c r="AO397" s="93"/>
      <c r="AP397" s="94"/>
      <c r="AQ397" s="94"/>
      <c r="AR397" s="94"/>
      <c r="AS397" s="94"/>
      <c r="AT397" s="94"/>
      <c r="AU397" s="94"/>
      <c r="AV397" s="94"/>
      <c r="AW397" s="94"/>
      <c r="AX397" s="94"/>
      <c r="AY397">
        <f>COUNTA($C$397)</f>
        <v>1</v>
      </c>
    </row>
    <row r="398" spans="1:51" ht="52.5" customHeight="1" x14ac:dyDescent="0.15">
      <c r="A398" s="98">
        <v>7</v>
      </c>
      <c r="B398" s="98">
        <v>1</v>
      </c>
      <c r="C398" s="117" t="s">
        <v>686</v>
      </c>
      <c r="D398" s="117"/>
      <c r="E398" s="117"/>
      <c r="F398" s="117"/>
      <c r="G398" s="117"/>
      <c r="H398" s="117"/>
      <c r="I398" s="117"/>
      <c r="J398" s="101">
        <v>6010001030403</v>
      </c>
      <c r="K398" s="102"/>
      <c r="L398" s="102"/>
      <c r="M398" s="102"/>
      <c r="N398" s="102"/>
      <c r="O398" s="102"/>
      <c r="P398" s="103" t="s">
        <v>700</v>
      </c>
      <c r="Q398" s="103"/>
      <c r="R398" s="103"/>
      <c r="S398" s="103"/>
      <c r="T398" s="103"/>
      <c r="U398" s="103"/>
      <c r="V398" s="103"/>
      <c r="W398" s="103"/>
      <c r="X398" s="103"/>
      <c r="Y398" s="104">
        <v>24</v>
      </c>
      <c r="Z398" s="105"/>
      <c r="AA398" s="105"/>
      <c r="AB398" s="106"/>
      <c r="AC398" s="87" t="s">
        <v>251</v>
      </c>
      <c r="AD398" s="88"/>
      <c r="AE398" s="88"/>
      <c r="AF398" s="88"/>
      <c r="AG398" s="88"/>
      <c r="AH398" s="89">
        <v>1</v>
      </c>
      <c r="AI398" s="90"/>
      <c r="AJ398" s="90"/>
      <c r="AK398" s="90"/>
      <c r="AL398" s="91">
        <v>78.52</v>
      </c>
      <c r="AM398" s="92"/>
      <c r="AN398" s="92"/>
      <c r="AO398" s="93"/>
      <c r="AP398" s="94"/>
      <c r="AQ398" s="94"/>
      <c r="AR398" s="94"/>
      <c r="AS398" s="94"/>
      <c r="AT398" s="94"/>
      <c r="AU398" s="94"/>
      <c r="AV398" s="94"/>
      <c r="AW398" s="94"/>
      <c r="AX398" s="94"/>
      <c r="AY398">
        <f>COUNTA($C$398)</f>
        <v>1</v>
      </c>
    </row>
    <row r="399" spans="1:51" ht="43.5" customHeight="1" x14ac:dyDescent="0.15">
      <c r="A399" s="98">
        <v>8</v>
      </c>
      <c r="B399" s="98">
        <v>1</v>
      </c>
      <c r="C399" s="117" t="s">
        <v>686</v>
      </c>
      <c r="D399" s="117"/>
      <c r="E399" s="117"/>
      <c r="F399" s="117"/>
      <c r="G399" s="117"/>
      <c r="H399" s="117"/>
      <c r="I399" s="117"/>
      <c r="J399" s="101">
        <v>6010001030403</v>
      </c>
      <c r="K399" s="102"/>
      <c r="L399" s="102"/>
      <c r="M399" s="102"/>
      <c r="N399" s="102"/>
      <c r="O399" s="102"/>
      <c r="P399" s="103" t="s">
        <v>701</v>
      </c>
      <c r="Q399" s="103"/>
      <c r="R399" s="103"/>
      <c r="S399" s="103"/>
      <c r="T399" s="103"/>
      <c r="U399" s="103"/>
      <c r="V399" s="103"/>
      <c r="W399" s="103"/>
      <c r="X399" s="103"/>
      <c r="Y399" s="104">
        <v>21</v>
      </c>
      <c r="Z399" s="105"/>
      <c r="AA399" s="105"/>
      <c r="AB399" s="106"/>
      <c r="AC399" s="87" t="s">
        <v>247</v>
      </c>
      <c r="AD399" s="88"/>
      <c r="AE399" s="88"/>
      <c r="AF399" s="88"/>
      <c r="AG399" s="88"/>
      <c r="AH399" s="89">
        <v>1</v>
      </c>
      <c r="AI399" s="90"/>
      <c r="AJ399" s="90"/>
      <c r="AK399" s="90"/>
      <c r="AL399" s="91">
        <v>97.86</v>
      </c>
      <c r="AM399" s="92"/>
      <c r="AN399" s="92"/>
      <c r="AO399" s="93"/>
      <c r="AP399" s="94"/>
      <c r="AQ399" s="94"/>
      <c r="AR399" s="94"/>
      <c r="AS399" s="94"/>
      <c r="AT399" s="94"/>
      <c r="AU399" s="94"/>
      <c r="AV399" s="94"/>
      <c r="AW399" s="94"/>
      <c r="AX399" s="94"/>
      <c r="AY399">
        <f>COUNTA($C$399)</f>
        <v>1</v>
      </c>
    </row>
    <row r="400" spans="1:51" ht="50.25" customHeight="1" x14ac:dyDescent="0.15">
      <c r="A400" s="98">
        <v>9</v>
      </c>
      <c r="B400" s="98">
        <v>1</v>
      </c>
      <c r="C400" s="117" t="s">
        <v>686</v>
      </c>
      <c r="D400" s="117"/>
      <c r="E400" s="117"/>
      <c r="F400" s="117"/>
      <c r="G400" s="117"/>
      <c r="H400" s="117"/>
      <c r="I400" s="117"/>
      <c r="J400" s="101">
        <v>6010001030403</v>
      </c>
      <c r="K400" s="102"/>
      <c r="L400" s="102"/>
      <c r="M400" s="102"/>
      <c r="N400" s="102"/>
      <c r="O400" s="102"/>
      <c r="P400" s="103" t="s">
        <v>702</v>
      </c>
      <c r="Q400" s="103"/>
      <c r="R400" s="103"/>
      <c r="S400" s="103"/>
      <c r="T400" s="103"/>
      <c r="U400" s="103"/>
      <c r="V400" s="103"/>
      <c r="W400" s="103"/>
      <c r="X400" s="103"/>
      <c r="Y400" s="104">
        <v>18</v>
      </c>
      <c r="Z400" s="105"/>
      <c r="AA400" s="105"/>
      <c r="AB400" s="106"/>
      <c r="AC400" s="87" t="s">
        <v>251</v>
      </c>
      <c r="AD400" s="88"/>
      <c r="AE400" s="88"/>
      <c r="AF400" s="88"/>
      <c r="AG400" s="88"/>
      <c r="AH400" s="89">
        <v>1</v>
      </c>
      <c r="AI400" s="90"/>
      <c r="AJ400" s="90"/>
      <c r="AK400" s="90"/>
      <c r="AL400" s="91">
        <v>87.52</v>
      </c>
      <c r="AM400" s="92"/>
      <c r="AN400" s="92"/>
      <c r="AO400" s="93"/>
      <c r="AP400" s="94"/>
      <c r="AQ400" s="94"/>
      <c r="AR400" s="94"/>
      <c r="AS400" s="94"/>
      <c r="AT400" s="94"/>
      <c r="AU400" s="94"/>
      <c r="AV400" s="94"/>
      <c r="AW400" s="94"/>
      <c r="AX400" s="94"/>
      <c r="AY400">
        <f>COUNTA($C$400)</f>
        <v>1</v>
      </c>
    </row>
    <row r="401" spans="1:51" ht="47.25" customHeight="1" x14ac:dyDescent="0.15">
      <c r="A401" s="98">
        <v>10</v>
      </c>
      <c r="B401" s="98">
        <v>1</v>
      </c>
      <c r="C401" s="117" t="s">
        <v>687</v>
      </c>
      <c r="D401" s="117"/>
      <c r="E401" s="117"/>
      <c r="F401" s="117"/>
      <c r="G401" s="117"/>
      <c r="H401" s="117"/>
      <c r="I401" s="117"/>
      <c r="J401" s="101">
        <v>2010001016851</v>
      </c>
      <c r="K401" s="102"/>
      <c r="L401" s="102"/>
      <c r="M401" s="102"/>
      <c r="N401" s="102"/>
      <c r="O401" s="102"/>
      <c r="P401" s="103" t="s">
        <v>703</v>
      </c>
      <c r="Q401" s="103"/>
      <c r="R401" s="103"/>
      <c r="S401" s="103"/>
      <c r="T401" s="103"/>
      <c r="U401" s="103"/>
      <c r="V401" s="103"/>
      <c r="W401" s="103"/>
      <c r="X401" s="103"/>
      <c r="Y401" s="104">
        <v>30</v>
      </c>
      <c r="Z401" s="105"/>
      <c r="AA401" s="105"/>
      <c r="AB401" s="106"/>
      <c r="AC401" s="87" t="s">
        <v>251</v>
      </c>
      <c r="AD401" s="88"/>
      <c r="AE401" s="88"/>
      <c r="AF401" s="88"/>
      <c r="AG401" s="88"/>
      <c r="AH401" s="89">
        <v>3</v>
      </c>
      <c r="AI401" s="90"/>
      <c r="AJ401" s="90"/>
      <c r="AK401" s="90"/>
      <c r="AL401" s="91">
        <v>99.87</v>
      </c>
      <c r="AM401" s="92"/>
      <c r="AN401" s="92"/>
      <c r="AO401" s="93"/>
      <c r="AP401" s="94"/>
      <c r="AQ401" s="94"/>
      <c r="AR401" s="94"/>
      <c r="AS401" s="94"/>
      <c r="AT401" s="94"/>
      <c r="AU401" s="94"/>
      <c r="AV401" s="94"/>
      <c r="AW401" s="94"/>
      <c r="AX401" s="94"/>
      <c r="AY401">
        <f>COUNTA($C$401)</f>
        <v>1</v>
      </c>
    </row>
    <row r="402" spans="1:51" ht="69" customHeight="1" x14ac:dyDescent="0.15">
      <c r="A402" s="98">
        <v>11</v>
      </c>
      <c r="B402" s="98">
        <v>1</v>
      </c>
      <c r="C402" s="117" t="s">
        <v>687</v>
      </c>
      <c r="D402" s="117"/>
      <c r="E402" s="117"/>
      <c r="F402" s="117"/>
      <c r="G402" s="117"/>
      <c r="H402" s="117"/>
      <c r="I402" s="117"/>
      <c r="J402" s="101">
        <v>2010001016851</v>
      </c>
      <c r="K402" s="102"/>
      <c r="L402" s="102"/>
      <c r="M402" s="102"/>
      <c r="N402" s="102"/>
      <c r="O402" s="102"/>
      <c r="P402" s="103" t="s">
        <v>704</v>
      </c>
      <c r="Q402" s="103"/>
      <c r="R402" s="103"/>
      <c r="S402" s="103"/>
      <c r="T402" s="103"/>
      <c r="U402" s="103"/>
      <c r="V402" s="103"/>
      <c r="W402" s="103"/>
      <c r="X402" s="103"/>
      <c r="Y402" s="104">
        <v>20</v>
      </c>
      <c r="Z402" s="105"/>
      <c r="AA402" s="105"/>
      <c r="AB402" s="106"/>
      <c r="AC402" s="87" t="s">
        <v>251</v>
      </c>
      <c r="AD402" s="88"/>
      <c r="AE402" s="88"/>
      <c r="AF402" s="88"/>
      <c r="AG402" s="88"/>
      <c r="AH402" s="89">
        <v>1</v>
      </c>
      <c r="AI402" s="90"/>
      <c r="AJ402" s="90"/>
      <c r="AK402" s="90"/>
      <c r="AL402" s="91">
        <v>99.87</v>
      </c>
      <c r="AM402" s="92"/>
      <c r="AN402" s="92"/>
      <c r="AO402" s="93"/>
      <c r="AP402" s="94"/>
      <c r="AQ402" s="94"/>
      <c r="AR402" s="94"/>
      <c r="AS402" s="94"/>
      <c r="AT402" s="94"/>
      <c r="AU402" s="94"/>
      <c r="AV402" s="94"/>
      <c r="AW402" s="94"/>
      <c r="AX402" s="94"/>
      <c r="AY402">
        <f>COUNTA($C$402)</f>
        <v>1</v>
      </c>
    </row>
    <row r="403" spans="1:51" ht="63.75" customHeight="1" x14ac:dyDescent="0.15">
      <c r="A403" s="98">
        <v>12</v>
      </c>
      <c r="B403" s="98">
        <v>1</v>
      </c>
      <c r="C403" s="117" t="s">
        <v>688</v>
      </c>
      <c r="D403" s="117"/>
      <c r="E403" s="117"/>
      <c r="F403" s="117"/>
      <c r="G403" s="117"/>
      <c r="H403" s="117"/>
      <c r="I403" s="117"/>
      <c r="J403" s="101">
        <v>3010001076738</v>
      </c>
      <c r="K403" s="102"/>
      <c r="L403" s="102"/>
      <c r="M403" s="102"/>
      <c r="N403" s="102"/>
      <c r="O403" s="102"/>
      <c r="P403" s="103" t="s">
        <v>705</v>
      </c>
      <c r="Q403" s="103"/>
      <c r="R403" s="103"/>
      <c r="S403" s="103"/>
      <c r="T403" s="103"/>
      <c r="U403" s="103"/>
      <c r="V403" s="103"/>
      <c r="W403" s="103"/>
      <c r="X403" s="103"/>
      <c r="Y403" s="104">
        <v>29</v>
      </c>
      <c r="Z403" s="105"/>
      <c r="AA403" s="105"/>
      <c r="AB403" s="106"/>
      <c r="AC403" s="87" t="s">
        <v>251</v>
      </c>
      <c r="AD403" s="88"/>
      <c r="AE403" s="88"/>
      <c r="AF403" s="88"/>
      <c r="AG403" s="88"/>
      <c r="AH403" s="89">
        <v>5</v>
      </c>
      <c r="AI403" s="90"/>
      <c r="AJ403" s="90"/>
      <c r="AK403" s="90"/>
      <c r="AL403" s="91">
        <v>99.88</v>
      </c>
      <c r="AM403" s="92"/>
      <c r="AN403" s="92"/>
      <c r="AO403" s="93"/>
      <c r="AP403" s="94"/>
      <c r="AQ403" s="94"/>
      <c r="AR403" s="94"/>
      <c r="AS403" s="94"/>
      <c r="AT403" s="94"/>
      <c r="AU403" s="94"/>
      <c r="AV403" s="94"/>
      <c r="AW403" s="94"/>
      <c r="AX403" s="94"/>
      <c r="AY403">
        <f>COUNTA($C$403)</f>
        <v>1</v>
      </c>
    </row>
    <row r="404" spans="1:51" ht="60.75" customHeight="1" x14ac:dyDescent="0.15">
      <c r="A404" s="98">
        <v>13</v>
      </c>
      <c r="B404" s="98">
        <v>1</v>
      </c>
      <c r="C404" s="117" t="s">
        <v>688</v>
      </c>
      <c r="D404" s="117"/>
      <c r="E404" s="117"/>
      <c r="F404" s="117"/>
      <c r="G404" s="117"/>
      <c r="H404" s="117"/>
      <c r="I404" s="117"/>
      <c r="J404" s="101">
        <v>3010001076738</v>
      </c>
      <c r="K404" s="102"/>
      <c r="L404" s="102"/>
      <c r="M404" s="102"/>
      <c r="N404" s="102"/>
      <c r="O404" s="102"/>
      <c r="P404" s="103" t="s">
        <v>706</v>
      </c>
      <c r="Q404" s="103"/>
      <c r="R404" s="103"/>
      <c r="S404" s="103"/>
      <c r="T404" s="103"/>
      <c r="U404" s="103"/>
      <c r="V404" s="103"/>
      <c r="W404" s="103"/>
      <c r="X404" s="103"/>
      <c r="Y404" s="104">
        <v>13</v>
      </c>
      <c r="Z404" s="105"/>
      <c r="AA404" s="105"/>
      <c r="AB404" s="106"/>
      <c r="AC404" s="87" t="s">
        <v>251</v>
      </c>
      <c r="AD404" s="88"/>
      <c r="AE404" s="88"/>
      <c r="AF404" s="88"/>
      <c r="AG404" s="88"/>
      <c r="AH404" s="89">
        <v>1</v>
      </c>
      <c r="AI404" s="90"/>
      <c r="AJ404" s="90"/>
      <c r="AK404" s="90"/>
      <c r="AL404" s="91">
        <v>99.33</v>
      </c>
      <c r="AM404" s="92"/>
      <c r="AN404" s="92"/>
      <c r="AO404" s="93"/>
      <c r="AP404" s="94"/>
      <c r="AQ404" s="94"/>
      <c r="AR404" s="94"/>
      <c r="AS404" s="94"/>
      <c r="AT404" s="94"/>
      <c r="AU404" s="94"/>
      <c r="AV404" s="94"/>
      <c r="AW404" s="94"/>
      <c r="AX404" s="94"/>
      <c r="AY404">
        <f>COUNTA($C$404)</f>
        <v>1</v>
      </c>
    </row>
    <row r="405" spans="1:51" ht="59.25" customHeight="1" x14ac:dyDescent="0.15">
      <c r="A405" s="98">
        <v>14</v>
      </c>
      <c r="B405" s="98">
        <v>1</v>
      </c>
      <c r="C405" s="117" t="s">
        <v>689</v>
      </c>
      <c r="D405" s="117"/>
      <c r="E405" s="117"/>
      <c r="F405" s="117"/>
      <c r="G405" s="117"/>
      <c r="H405" s="117"/>
      <c r="I405" s="117"/>
      <c r="J405" s="101">
        <v>4010001146242</v>
      </c>
      <c r="K405" s="102"/>
      <c r="L405" s="102"/>
      <c r="M405" s="102"/>
      <c r="N405" s="102"/>
      <c r="O405" s="102"/>
      <c r="P405" s="103" t="s">
        <v>707</v>
      </c>
      <c r="Q405" s="103"/>
      <c r="R405" s="103"/>
      <c r="S405" s="103"/>
      <c r="T405" s="103"/>
      <c r="U405" s="103"/>
      <c r="V405" s="103"/>
      <c r="W405" s="103"/>
      <c r="X405" s="103"/>
      <c r="Y405" s="104">
        <v>20</v>
      </c>
      <c r="Z405" s="105"/>
      <c r="AA405" s="105"/>
      <c r="AB405" s="106"/>
      <c r="AC405" s="87" t="s">
        <v>251</v>
      </c>
      <c r="AD405" s="88"/>
      <c r="AE405" s="88"/>
      <c r="AF405" s="88"/>
      <c r="AG405" s="88"/>
      <c r="AH405" s="89">
        <v>4</v>
      </c>
      <c r="AI405" s="90"/>
      <c r="AJ405" s="90"/>
      <c r="AK405" s="90"/>
      <c r="AL405" s="91">
        <v>99.95</v>
      </c>
      <c r="AM405" s="92"/>
      <c r="AN405" s="92"/>
      <c r="AO405" s="93"/>
      <c r="AP405" s="94"/>
      <c r="AQ405" s="94"/>
      <c r="AR405" s="94"/>
      <c r="AS405" s="94"/>
      <c r="AT405" s="94"/>
      <c r="AU405" s="94"/>
      <c r="AV405" s="94"/>
      <c r="AW405" s="94"/>
      <c r="AX405" s="94"/>
      <c r="AY405">
        <f>COUNTA($C$405)</f>
        <v>1</v>
      </c>
    </row>
    <row r="406" spans="1:51" ht="43.5" customHeight="1" x14ac:dyDescent="0.15">
      <c r="A406" s="98">
        <v>15</v>
      </c>
      <c r="B406" s="98">
        <v>1</v>
      </c>
      <c r="C406" s="117" t="s">
        <v>689</v>
      </c>
      <c r="D406" s="117"/>
      <c r="E406" s="117"/>
      <c r="F406" s="117"/>
      <c r="G406" s="117"/>
      <c r="H406" s="117"/>
      <c r="I406" s="117"/>
      <c r="J406" s="101">
        <v>4010001146242</v>
      </c>
      <c r="K406" s="102"/>
      <c r="L406" s="102"/>
      <c r="M406" s="102"/>
      <c r="N406" s="102"/>
      <c r="O406" s="102"/>
      <c r="P406" s="103" t="s">
        <v>708</v>
      </c>
      <c r="Q406" s="103"/>
      <c r="R406" s="103"/>
      <c r="S406" s="103"/>
      <c r="T406" s="103"/>
      <c r="U406" s="103"/>
      <c r="V406" s="103"/>
      <c r="W406" s="103"/>
      <c r="X406" s="103"/>
      <c r="Y406" s="104">
        <v>18</v>
      </c>
      <c r="Z406" s="105"/>
      <c r="AA406" s="105"/>
      <c r="AB406" s="106"/>
      <c r="AC406" s="87" t="s">
        <v>251</v>
      </c>
      <c r="AD406" s="88"/>
      <c r="AE406" s="88"/>
      <c r="AF406" s="88"/>
      <c r="AG406" s="88"/>
      <c r="AH406" s="89">
        <v>1</v>
      </c>
      <c r="AI406" s="90"/>
      <c r="AJ406" s="90"/>
      <c r="AK406" s="90"/>
      <c r="AL406" s="91">
        <v>91.77</v>
      </c>
      <c r="AM406" s="92"/>
      <c r="AN406" s="92"/>
      <c r="AO406" s="93"/>
      <c r="AP406" s="94"/>
      <c r="AQ406" s="94"/>
      <c r="AR406" s="94"/>
      <c r="AS406" s="94"/>
      <c r="AT406" s="94"/>
      <c r="AU406" s="94"/>
      <c r="AV406" s="94"/>
      <c r="AW406" s="94"/>
      <c r="AX406" s="94"/>
      <c r="AY406">
        <f>COUNTA($C$406)</f>
        <v>1</v>
      </c>
    </row>
    <row r="407" spans="1:51" ht="83.25" customHeight="1" x14ac:dyDescent="0.15">
      <c r="A407" s="98">
        <v>16</v>
      </c>
      <c r="B407" s="98">
        <v>1</v>
      </c>
      <c r="C407" s="117" t="s">
        <v>690</v>
      </c>
      <c r="D407" s="117"/>
      <c r="E407" s="117"/>
      <c r="F407" s="117"/>
      <c r="G407" s="117"/>
      <c r="H407" s="117"/>
      <c r="I407" s="117"/>
      <c r="J407" s="101">
        <v>9011001029597</v>
      </c>
      <c r="K407" s="102"/>
      <c r="L407" s="102"/>
      <c r="M407" s="102"/>
      <c r="N407" s="102"/>
      <c r="O407" s="102"/>
      <c r="P407" s="103" t="s">
        <v>709</v>
      </c>
      <c r="Q407" s="103"/>
      <c r="R407" s="103"/>
      <c r="S407" s="103"/>
      <c r="T407" s="103"/>
      <c r="U407" s="103"/>
      <c r="V407" s="103"/>
      <c r="W407" s="103"/>
      <c r="X407" s="103"/>
      <c r="Y407" s="104">
        <v>33</v>
      </c>
      <c r="Z407" s="105"/>
      <c r="AA407" s="105"/>
      <c r="AB407" s="106"/>
      <c r="AC407" s="87" t="s">
        <v>252</v>
      </c>
      <c r="AD407" s="88"/>
      <c r="AE407" s="88"/>
      <c r="AF407" s="88"/>
      <c r="AG407" s="88"/>
      <c r="AH407" s="89">
        <v>1</v>
      </c>
      <c r="AI407" s="90"/>
      <c r="AJ407" s="90"/>
      <c r="AK407" s="90"/>
      <c r="AL407" s="91">
        <v>99.53</v>
      </c>
      <c r="AM407" s="92"/>
      <c r="AN407" s="92"/>
      <c r="AO407" s="93"/>
      <c r="AP407" s="94"/>
      <c r="AQ407" s="94"/>
      <c r="AR407" s="94"/>
      <c r="AS407" s="94"/>
      <c r="AT407" s="94"/>
      <c r="AU407" s="94"/>
      <c r="AV407" s="94"/>
      <c r="AW407" s="94"/>
      <c r="AX407" s="94"/>
      <c r="AY407">
        <f>COUNTA($C$407)</f>
        <v>1</v>
      </c>
    </row>
    <row r="408" spans="1:51" s="16" customFormat="1" ht="47.25" customHeight="1" x14ac:dyDescent="0.15">
      <c r="A408" s="98">
        <v>17</v>
      </c>
      <c r="B408" s="98">
        <v>1</v>
      </c>
      <c r="C408" s="117" t="s">
        <v>691</v>
      </c>
      <c r="D408" s="117"/>
      <c r="E408" s="117"/>
      <c r="F408" s="117"/>
      <c r="G408" s="117"/>
      <c r="H408" s="117"/>
      <c r="I408" s="117"/>
      <c r="J408" s="101">
        <v>9010601030238</v>
      </c>
      <c r="K408" s="102"/>
      <c r="L408" s="102"/>
      <c r="M408" s="102"/>
      <c r="N408" s="102"/>
      <c r="O408" s="102"/>
      <c r="P408" s="103" t="s">
        <v>710</v>
      </c>
      <c r="Q408" s="103"/>
      <c r="R408" s="103"/>
      <c r="S408" s="103"/>
      <c r="T408" s="103"/>
      <c r="U408" s="103"/>
      <c r="V408" s="103"/>
      <c r="W408" s="103"/>
      <c r="X408" s="103"/>
      <c r="Y408" s="104">
        <v>21</v>
      </c>
      <c r="Z408" s="105"/>
      <c r="AA408" s="105"/>
      <c r="AB408" s="106"/>
      <c r="AC408" s="87" t="s">
        <v>251</v>
      </c>
      <c r="AD408" s="88"/>
      <c r="AE408" s="88"/>
      <c r="AF408" s="88"/>
      <c r="AG408" s="88"/>
      <c r="AH408" s="89">
        <v>2</v>
      </c>
      <c r="AI408" s="90"/>
      <c r="AJ408" s="90"/>
      <c r="AK408" s="90"/>
      <c r="AL408" s="91">
        <v>100</v>
      </c>
      <c r="AM408" s="92"/>
      <c r="AN408" s="92"/>
      <c r="AO408" s="93"/>
      <c r="AP408" s="94"/>
      <c r="AQ408" s="94"/>
      <c r="AR408" s="94"/>
      <c r="AS408" s="94"/>
      <c r="AT408" s="94"/>
      <c r="AU408" s="94"/>
      <c r="AV408" s="94"/>
      <c r="AW408" s="94"/>
      <c r="AX408" s="94"/>
      <c r="AY408">
        <f>COUNTA($C$408)</f>
        <v>1</v>
      </c>
    </row>
    <row r="409" spans="1:51" ht="45" customHeight="1" x14ac:dyDescent="0.15">
      <c r="A409" s="98">
        <v>18</v>
      </c>
      <c r="B409" s="98">
        <v>1</v>
      </c>
      <c r="C409" s="117" t="s">
        <v>692</v>
      </c>
      <c r="D409" s="117"/>
      <c r="E409" s="117"/>
      <c r="F409" s="117"/>
      <c r="G409" s="117"/>
      <c r="H409" s="117"/>
      <c r="I409" s="117"/>
      <c r="J409" s="101">
        <v>7010001067262</v>
      </c>
      <c r="K409" s="102"/>
      <c r="L409" s="102"/>
      <c r="M409" s="102"/>
      <c r="N409" s="102"/>
      <c r="O409" s="102"/>
      <c r="P409" s="103" t="s">
        <v>711</v>
      </c>
      <c r="Q409" s="103"/>
      <c r="R409" s="103"/>
      <c r="S409" s="103"/>
      <c r="T409" s="103"/>
      <c r="U409" s="103"/>
      <c r="V409" s="103"/>
      <c r="W409" s="103"/>
      <c r="X409" s="103"/>
      <c r="Y409" s="104">
        <v>20</v>
      </c>
      <c r="Z409" s="105"/>
      <c r="AA409" s="105"/>
      <c r="AB409" s="106"/>
      <c r="AC409" s="87" t="s">
        <v>251</v>
      </c>
      <c r="AD409" s="88"/>
      <c r="AE409" s="88"/>
      <c r="AF409" s="88"/>
      <c r="AG409" s="88"/>
      <c r="AH409" s="89">
        <v>2</v>
      </c>
      <c r="AI409" s="90"/>
      <c r="AJ409" s="90"/>
      <c r="AK409" s="90"/>
      <c r="AL409" s="91">
        <v>99.88</v>
      </c>
      <c r="AM409" s="92"/>
      <c r="AN409" s="92"/>
      <c r="AO409" s="93"/>
      <c r="AP409" s="94"/>
      <c r="AQ409" s="94"/>
      <c r="AR409" s="94"/>
      <c r="AS409" s="94"/>
      <c r="AT409" s="94"/>
      <c r="AU409" s="94"/>
      <c r="AV409" s="94"/>
      <c r="AW409" s="94"/>
      <c r="AX409" s="94"/>
      <c r="AY409">
        <f>COUNTA($C$409)</f>
        <v>1</v>
      </c>
    </row>
    <row r="410" spans="1:51" ht="52.5" customHeight="1" x14ac:dyDescent="0.15">
      <c r="A410" s="98">
        <v>19</v>
      </c>
      <c r="B410" s="98">
        <v>1</v>
      </c>
      <c r="C410" s="117" t="s">
        <v>693</v>
      </c>
      <c r="D410" s="117"/>
      <c r="E410" s="117"/>
      <c r="F410" s="117"/>
      <c r="G410" s="117"/>
      <c r="H410" s="117"/>
      <c r="I410" s="117"/>
      <c r="J410" s="101">
        <v>8010001085296</v>
      </c>
      <c r="K410" s="102"/>
      <c r="L410" s="102"/>
      <c r="M410" s="102"/>
      <c r="N410" s="102"/>
      <c r="O410" s="102"/>
      <c r="P410" s="103" t="s">
        <v>712</v>
      </c>
      <c r="Q410" s="103"/>
      <c r="R410" s="103"/>
      <c r="S410" s="103"/>
      <c r="T410" s="103"/>
      <c r="U410" s="103"/>
      <c r="V410" s="103"/>
      <c r="W410" s="103"/>
      <c r="X410" s="103"/>
      <c r="Y410" s="104">
        <v>20</v>
      </c>
      <c r="Z410" s="105"/>
      <c r="AA410" s="105"/>
      <c r="AB410" s="106"/>
      <c r="AC410" s="87" t="s">
        <v>251</v>
      </c>
      <c r="AD410" s="88"/>
      <c r="AE410" s="88"/>
      <c r="AF410" s="88"/>
      <c r="AG410" s="88"/>
      <c r="AH410" s="89">
        <v>2</v>
      </c>
      <c r="AI410" s="90"/>
      <c r="AJ410" s="90"/>
      <c r="AK410" s="90"/>
      <c r="AL410" s="91">
        <v>98.89</v>
      </c>
      <c r="AM410" s="92"/>
      <c r="AN410" s="92"/>
      <c r="AO410" s="93"/>
      <c r="AP410" s="94"/>
      <c r="AQ410" s="94"/>
      <c r="AR410" s="94"/>
      <c r="AS410" s="94"/>
      <c r="AT410" s="94"/>
      <c r="AU410" s="94"/>
      <c r="AV410" s="94"/>
      <c r="AW410" s="94"/>
      <c r="AX410" s="94"/>
      <c r="AY410">
        <f>COUNTA($C$410)</f>
        <v>1</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2"/>
      <c r="B422" s="52"/>
      <c r="C422" s="52"/>
      <c r="D422" s="52"/>
      <c r="E422" s="52"/>
      <c r="F422" s="52"/>
      <c r="G422" s="52"/>
      <c r="H422" s="52"/>
      <c r="I422" s="52"/>
      <c r="J422" s="52"/>
      <c r="K422" s="52"/>
      <c r="L422" s="52"/>
      <c r="M422" s="52"/>
      <c r="N422" s="52"/>
      <c r="O422" s="52"/>
      <c r="P422" s="53"/>
      <c r="Q422" s="53"/>
      <c r="R422" s="53"/>
      <c r="S422" s="53"/>
      <c r="T422" s="53"/>
      <c r="U422" s="53"/>
      <c r="V422" s="53"/>
      <c r="W422" s="53"/>
      <c r="X422" s="53"/>
      <c r="Y422" s="54"/>
      <c r="Z422" s="54"/>
      <c r="AA422" s="54"/>
      <c r="AB422" s="54"/>
      <c r="AC422" s="54"/>
      <c r="AD422" s="54"/>
      <c r="AE422" s="54"/>
      <c r="AF422" s="54"/>
      <c r="AG422" s="54"/>
      <c r="AH422" s="54"/>
      <c r="AI422" s="54"/>
      <c r="AJ422" s="54"/>
      <c r="AK422" s="54"/>
      <c r="AL422" s="54"/>
      <c r="AM422" s="54"/>
      <c r="AN422" s="54"/>
      <c r="AO422" s="54"/>
      <c r="AP422" s="53"/>
      <c r="AQ422" s="53"/>
      <c r="AR422" s="53"/>
      <c r="AS422" s="53"/>
      <c r="AT422" s="53"/>
      <c r="AU422" s="53"/>
      <c r="AV422" s="53"/>
      <c r="AW422" s="53"/>
      <c r="AX422" s="53"/>
      <c r="AY422">
        <f>COUNTA($C$425)</f>
        <v>1</v>
      </c>
    </row>
    <row r="423" spans="1:51" ht="24.75" customHeight="1" x14ac:dyDescent="0.15">
      <c r="A423" s="45"/>
      <c r="B423" s="49" t="s">
        <v>216</v>
      </c>
      <c r="C423" s="45"/>
      <c r="D423" s="45"/>
      <c r="E423" s="45"/>
      <c r="F423" s="45"/>
      <c r="G423" s="45"/>
      <c r="H423" s="45"/>
      <c r="I423" s="45"/>
      <c r="J423" s="45"/>
      <c r="K423" s="45"/>
      <c r="L423" s="45"/>
      <c r="M423" s="45"/>
      <c r="N423" s="45"/>
      <c r="O423" s="45"/>
      <c r="P423" s="50"/>
      <c r="Q423" s="50"/>
      <c r="R423" s="50"/>
      <c r="S423" s="50"/>
      <c r="T423" s="50"/>
      <c r="U423" s="50"/>
      <c r="V423" s="50"/>
      <c r="W423" s="50"/>
      <c r="X423" s="50"/>
      <c r="Y423" s="51"/>
      <c r="Z423" s="51"/>
      <c r="AA423" s="51"/>
      <c r="AB423" s="51"/>
      <c r="AC423" s="51"/>
      <c r="AD423" s="51"/>
      <c r="AE423" s="51"/>
      <c r="AF423" s="51"/>
      <c r="AG423" s="51"/>
      <c r="AH423" s="51"/>
      <c r="AI423" s="51"/>
      <c r="AJ423" s="51"/>
      <c r="AK423" s="51"/>
      <c r="AL423" s="51"/>
      <c r="AM423" s="51"/>
      <c r="AN423" s="51"/>
      <c r="AO423" s="51"/>
      <c r="AP423" s="50"/>
      <c r="AQ423" s="50"/>
      <c r="AR423" s="50"/>
      <c r="AS423" s="50"/>
      <c r="AT423" s="50"/>
      <c r="AU423" s="50"/>
      <c r="AV423" s="50"/>
      <c r="AW423" s="50"/>
      <c r="AX423" s="50"/>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225</v>
      </c>
      <c r="AD424" s="108"/>
      <c r="AE424" s="108"/>
      <c r="AF424" s="108"/>
      <c r="AG424" s="108"/>
      <c r="AH424" s="125" t="s">
        <v>243</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110.25" customHeight="1" x14ac:dyDescent="0.15">
      <c r="A425" s="98">
        <v>1</v>
      </c>
      <c r="B425" s="98">
        <v>1</v>
      </c>
      <c r="C425" s="117" t="s">
        <v>713</v>
      </c>
      <c r="D425" s="117"/>
      <c r="E425" s="117"/>
      <c r="F425" s="117"/>
      <c r="G425" s="117"/>
      <c r="H425" s="117"/>
      <c r="I425" s="117"/>
      <c r="J425" s="101" t="s">
        <v>606</v>
      </c>
      <c r="K425" s="102"/>
      <c r="L425" s="102"/>
      <c r="M425" s="102"/>
      <c r="N425" s="102"/>
      <c r="O425" s="102"/>
      <c r="P425" s="103" t="s">
        <v>719</v>
      </c>
      <c r="Q425" s="103"/>
      <c r="R425" s="103"/>
      <c r="S425" s="103"/>
      <c r="T425" s="103"/>
      <c r="U425" s="103"/>
      <c r="V425" s="103"/>
      <c r="W425" s="103"/>
      <c r="X425" s="103"/>
      <c r="Y425" s="104">
        <v>65</v>
      </c>
      <c r="Z425" s="105"/>
      <c r="AA425" s="105"/>
      <c r="AB425" s="106"/>
      <c r="AC425" s="87" t="s">
        <v>251</v>
      </c>
      <c r="AD425" s="88"/>
      <c r="AE425" s="88"/>
      <c r="AF425" s="88"/>
      <c r="AG425" s="88"/>
      <c r="AH425" s="120">
        <v>1</v>
      </c>
      <c r="AI425" s="121"/>
      <c r="AJ425" s="121"/>
      <c r="AK425" s="121"/>
      <c r="AL425" s="91">
        <v>99.96</v>
      </c>
      <c r="AM425" s="92"/>
      <c r="AN425" s="92"/>
      <c r="AO425" s="93"/>
      <c r="AP425" s="94"/>
      <c r="AQ425" s="94"/>
      <c r="AR425" s="94"/>
      <c r="AS425" s="94"/>
      <c r="AT425" s="94"/>
      <c r="AU425" s="94"/>
      <c r="AV425" s="94"/>
      <c r="AW425" s="94"/>
      <c r="AX425" s="94"/>
      <c r="AY425">
        <f>$AY$422</f>
        <v>1</v>
      </c>
    </row>
    <row r="426" spans="1:51" ht="74.25" customHeight="1" x14ac:dyDescent="0.15">
      <c r="A426" s="98">
        <v>2</v>
      </c>
      <c r="B426" s="98">
        <v>1</v>
      </c>
      <c r="C426" s="117" t="s">
        <v>714</v>
      </c>
      <c r="D426" s="117"/>
      <c r="E426" s="117"/>
      <c r="F426" s="117"/>
      <c r="G426" s="117"/>
      <c r="H426" s="117"/>
      <c r="I426" s="117"/>
      <c r="J426" s="101" t="s">
        <v>606</v>
      </c>
      <c r="K426" s="102"/>
      <c r="L426" s="102"/>
      <c r="M426" s="102"/>
      <c r="N426" s="102"/>
      <c r="O426" s="102"/>
      <c r="P426" s="103" t="s">
        <v>720</v>
      </c>
      <c r="Q426" s="103"/>
      <c r="R426" s="103"/>
      <c r="S426" s="103"/>
      <c r="T426" s="103"/>
      <c r="U426" s="103"/>
      <c r="V426" s="103"/>
      <c r="W426" s="103"/>
      <c r="X426" s="103"/>
      <c r="Y426" s="104">
        <v>29</v>
      </c>
      <c r="Z426" s="105"/>
      <c r="AA426" s="105"/>
      <c r="AB426" s="106"/>
      <c r="AC426" s="87" t="s">
        <v>251</v>
      </c>
      <c r="AD426" s="88"/>
      <c r="AE426" s="88"/>
      <c r="AF426" s="88"/>
      <c r="AG426" s="88"/>
      <c r="AH426" s="120">
        <v>1</v>
      </c>
      <c r="AI426" s="121"/>
      <c r="AJ426" s="121"/>
      <c r="AK426" s="121"/>
      <c r="AL426" s="91">
        <v>99.98</v>
      </c>
      <c r="AM426" s="92"/>
      <c r="AN426" s="92"/>
      <c r="AO426" s="93"/>
      <c r="AP426" s="94"/>
      <c r="AQ426" s="94"/>
      <c r="AR426" s="94"/>
      <c r="AS426" s="94"/>
      <c r="AT426" s="94"/>
      <c r="AU426" s="94"/>
      <c r="AV426" s="94"/>
      <c r="AW426" s="94"/>
      <c r="AX426" s="94"/>
      <c r="AY426">
        <f>COUNTA($C$426)</f>
        <v>1</v>
      </c>
    </row>
    <row r="427" spans="1:51" ht="62.25" customHeight="1" x14ac:dyDescent="0.15">
      <c r="A427" s="98">
        <v>3</v>
      </c>
      <c r="B427" s="98">
        <v>1</v>
      </c>
      <c r="C427" s="118" t="s">
        <v>715</v>
      </c>
      <c r="D427" s="117"/>
      <c r="E427" s="117"/>
      <c r="F427" s="117"/>
      <c r="G427" s="117"/>
      <c r="H427" s="117"/>
      <c r="I427" s="117"/>
      <c r="J427" s="101" t="s">
        <v>606</v>
      </c>
      <c r="K427" s="102"/>
      <c r="L427" s="102"/>
      <c r="M427" s="102"/>
      <c r="N427" s="102"/>
      <c r="O427" s="102"/>
      <c r="P427" s="119" t="s">
        <v>721</v>
      </c>
      <c r="Q427" s="103"/>
      <c r="R427" s="103"/>
      <c r="S427" s="103"/>
      <c r="T427" s="103"/>
      <c r="U427" s="103"/>
      <c r="V427" s="103"/>
      <c r="W427" s="103"/>
      <c r="X427" s="103"/>
      <c r="Y427" s="104">
        <v>25</v>
      </c>
      <c r="Z427" s="105"/>
      <c r="AA427" s="105"/>
      <c r="AB427" s="106"/>
      <c r="AC427" s="87" t="s">
        <v>251</v>
      </c>
      <c r="AD427" s="88"/>
      <c r="AE427" s="88"/>
      <c r="AF427" s="88"/>
      <c r="AG427" s="88"/>
      <c r="AH427" s="89">
        <v>1</v>
      </c>
      <c r="AI427" s="90"/>
      <c r="AJ427" s="90"/>
      <c r="AK427" s="90"/>
      <c r="AL427" s="91">
        <v>99.88</v>
      </c>
      <c r="AM427" s="92"/>
      <c r="AN427" s="92"/>
      <c r="AO427" s="93"/>
      <c r="AP427" s="94"/>
      <c r="AQ427" s="94"/>
      <c r="AR427" s="94"/>
      <c r="AS427" s="94"/>
      <c r="AT427" s="94"/>
      <c r="AU427" s="94"/>
      <c r="AV427" s="94"/>
      <c r="AW427" s="94"/>
      <c r="AX427" s="94"/>
      <c r="AY427">
        <f>COUNTA($C$427)</f>
        <v>1</v>
      </c>
    </row>
    <row r="428" spans="1:51" ht="161.25" customHeight="1" x14ac:dyDescent="0.15">
      <c r="A428" s="98">
        <v>4</v>
      </c>
      <c r="B428" s="98">
        <v>1</v>
      </c>
      <c r="C428" s="118" t="s">
        <v>716</v>
      </c>
      <c r="D428" s="117"/>
      <c r="E428" s="117"/>
      <c r="F428" s="117"/>
      <c r="G428" s="117"/>
      <c r="H428" s="117"/>
      <c r="I428" s="117"/>
      <c r="J428" s="101" t="s">
        <v>606</v>
      </c>
      <c r="K428" s="102"/>
      <c r="L428" s="102"/>
      <c r="M428" s="102"/>
      <c r="N428" s="102"/>
      <c r="O428" s="102"/>
      <c r="P428" s="119" t="s">
        <v>722</v>
      </c>
      <c r="Q428" s="103"/>
      <c r="R428" s="103"/>
      <c r="S428" s="103"/>
      <c r="T428" s="103"/>
      <c r="U428" s="103"/>
      <c r="V428" s="103"/>
      <c r="W428" s="103"/>
      <c r="X428" s="103"/>
      <c r="Y428" s="104">
        <v>20</v>
      </c>
      <c r="Z428" s="105"/>
      <c r="AA428" s="105"/>
      <c r="AB428" s="106"/>
      <c r="AC428" s="87" t="s">
        <v>251</v>
      </c>
      <c r="AD428" s="88"/>
      <c r="AE428" s="88"/>
      <c r="AF428" s="88"/>
      <c r="AG428" s="88"/>
      <c r="AH428" s="89">
        <v>2</v>
      </c>
      <c r="AI428" s="90"/>
      <c r="AJ428" s="90"/>
      <c r="AK428" s="90"/>
      <c r="AL428" s="91">
        <v>100</v>
      </c>
      <c r="AM428" s="92"/>
      <c r="AN428" s="92"/>
      <c r="AO428" s="93"/>
      <c r="AP428" s="94"/>
      <c r="AQ428" s="94"/>
      <c r="AR428" s="94"/>
      <c r="AS428" s="94"/>
      <c r="AT428" s="94"/>
      <c r="AU428" s="94"/>
      <c r="AV428" s="94"/>
      <c r="AW428" s="94"/>
      <c r="AX428" s="94"/>
      <c r="AY428">
        <f>COUNTA($C$428)</f>
        <v>1</v>
      </c>
    </row>
    <row r="429" spans="1:51" ht="59.25" customHeight="1" x14ac:dyDescent="0.15">
      <c r="A429" s="98">
        <v>5</v>
      </c>
      <c r="B429" s="98">
        <v>1</v>
      </c>
      <c r="C429" s="117" t="s">
        <v>717</v>
      </c>
      <c r="D429" s="117"/>
      <c r="E429" s="117"/>
      <c r="F429" s="117"/>
      <c r="G429" s="117"/>
      <c r="H429" s="117"/>
      <c r="I429" s="117"/>
      <c r="J429" s="101" t="s">
        <v>606</v>
      </c>
      <c r="K429" s="102"/>
      <c r="L429" s="102"/>
      <c r="M429" s="102"/>
      <c r="N429" s="102"/>
      <c r="O429" s="102"/>
      <c r="P429" s="103" t="s">
        <v>723</v>
      </c>
      <c r="Q429" s="103"/>
      <c r="R429" s="103"/>
      <c r="S429" s="103"/>
      <c r="T429" s="103"/>
      <c r="U429" s="103"/>
      <c r="V429" s="103"/>
      <c r="W429" s="103"/>
      <c r="X429" s="103"/>
      <c r="Y429" s="104">
        <v>15</v>
      </c>
      <c r="Z429" s="105"/>
      <c r="AA429" s="105"/>
      <c r="AB429" s="106"/>
      <c r="AC429" s="87" t="s">
        <v>251</v>
      </c>
      <c r="AD429" s="88"/>
      <c r="AE429" s="88"/>
      <c r="AF429" s="88"/>
      <c r="AG429" s="88"/>
      <c r="AH429" s="89">
        <v>3</v>
      </c>
      <c r="AI429" s="90"/>
      <c r="AJ429" s="90"/>
      <c r="AK429" s="90"/>
      <c r="AL429" s="91">
        <v>99.95</v>
      </c>
      <c r="AM429" s="92"/>
      <c r="AN429" s="92"/>
      <c r="AO429" s="93"/>
      <c r="AP429" s="94"/>
      <c r="AQ429" s="94"/>
      <c r="AR429" s="94"/>
      <c r="AS429" s="94"/>
      <c r="AT429" s="94"/>
      <c r="AU429" s="94"/>
      <c r="AV429" s="94"/>
      <c r="AW429" s="94"/>
      <c r="AX429" s="94"/>
      <c r="AY429">
        <f>COUNTA($C$429)</f>
        <v>1</v>
      </c>
    </row>
    <row r="430" spans="1:51" ht="97.5" customHeight="1" x14ac:dyDescent="0.15">
      <c r="A430" s="98">
        <v>6</v>
      </c>
      <c r="B430" s="98">
        <v>1</v>
      </c>
      <c r="C430" s="117" t="s">
        <v>718</v>
      </c>
      <c r="D430" s="117"/>
      <c r="E430" s="117"/>
      <c r="F430" s="117"/>
      <c r="G430" s="117"/>
      <c r="H430" s="117"/>
      <c r="I430" s="117"/>
      <c r="J430" s="101" t="s">
        <v>606</v>
      </c>
      <c r="K430" s="102"/>
      <c r="L430" s="102"/>
      <c r="M430" s="102"/>
      <c r="N430" s="102"/>
      <c r="O430" s="102"/>
      <c r="P430" s="103" t="s">
        <v>724</v>
      </c>
      <c r="Q430" s="103"/>
      <c r="R430" s="103"/>
      <c r="S430" s="103"/>
      <c r="T430" s="103"/>
      <c r="U430" s="103"/>
      <c r="V430" s="103"/>
      <c r="W430" s="103"/>
      <c r="X430" s="103"/>
      <c r="Y430" s="104">
        <v>15</v>
      </c>
      <c r="Z430" s="105"/>
      <c r="AA430" s="105"/>
      <c r="AB430" s="106"/>
      <c r="AC430" s="87" t="s">
        <v>251</v>
      </c>
      <c r="AD430" s="88"/>
      <c r="AE430" s="88"/>
      <c r="AF430" s="88"/>
      <c r="AG430" s="88"/>
      <c r="AH430" s="89">
        <v>1</v>
      </c>
      <c r="AI430" s="90"/>
      <c r="AJ430" s="90"/>
      <c r="AK430" s="90"/>
      <c r="AL430" s="91">
        <v>98.82</v>
      </c>
      <c r="AM430" s="92"/>
      <c r="AN430" s="92"/>
      <c r="AO430" s="93"/>
      <c r="AP430" s="94"/>
      <c r="AQ430" s="94"/>
      <c r="AR430" s="94"/>
      <c r="AS430" s="94"/>
      <c r="AT430" s="94"/>
      <c r="AU430" s="94"/>
      <c r="AV430" s="94"/>
      <c r="AW430" s="94"/>
      <c r="AX430" s="94"/>
      <c r="AY430">
        <f>COUNTA($C$430)</f>
        <v>1</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hidden="1" customHeight="1" x14ac:dyDescent="0.15">
      <c r="A455" s="52"/>
      <c r="B455" s="52"/>
      <c r="C455" s="52"/>
      <c r="D455" s="52"/>
      <c r="E455" s="52"/>
      <c r="F455" s="52"/>
      <c r="G455" s="52"/>
      <c r="H455" s="52"/>
      <c r="I455" s="52"/>
      <c r="J455" s="52"/>
      <c r="K455" s="52"/>
      <c r="L455" s="52"/>
      <c r="M455" s="52"/>
      <c r="N455" s="52"/>
      <c r="O455" s="52"/>
      <c r="P455" s="53"/>
      <c r="Q455" s="53"/>
      <c r="R455" s="53"/>
      <c r="S455" s="53"/>
      <c r="T455" s="53"/>
      <c r="U455" s="53"/>
      <c r="V455" s="53"/>
      <c r="W455" s="53"/>
      <c r="X455" s="53"/>
      <c r="Y455" s="54"/>
      <c r="Z455" s="54"/>
      <c r="AA455" s="54"/>
      <c r="AB455" s="54"/>
      <c r="AC455" s="54"/>
      <c r="AD455" s="54"/>
      <c r="AE455" s="54"/>
      <c r="AF455" s="54"/>
      <c r="AG455" s="54"/>
      <c r="AH455" s="54"/>
      <c r="AI455" s="54"/>
      <c r="AJ455" s="54"/>
      <c r="AK455" s="54"/>
      <c r="AL455" s="54"/>
      <c r="AM455" s="54"/>
      <c r="AN455" s="54"/>
      <c r="AO455" s="54"/>
      <c r="AP455" s="53"/>
      <c r="AQ455" s="53"/>
      <c r="AR455" s="53"/>
      <c r="AS455" s="53"/>
      <c r="AT455" s="53"/>
      <c r="AU455" s="53"/>
      <c r="AV455" s="53"/>
      <c r="AW455" s="53"/>
      <c r="AX455" s="53"/>
      <c r="AY455">
        <f>COUNTA($C$458)</f>
        <v>0</v>
      </c>
    </row>
    <row r="456" spans="1:51" ht="24.75" hidden="1" customHeight="1" x14ac:dyDescent="0.15">
      <c r="A456" s="45"/>
      <c r="B456" s="49" t="s">
        <v>165</v>
      </c>
      <c r="C456" s="45"/>
      <c r="D456" s="45"/>
      <c r="E456" s="45"/>
      <c r="F456" s="45"/>
      <c r="G456" s="45"/>
      <c r="H456" s="45"/>
      <c r="I456" s="45"/>
      <c r="J456" s="45"/>
      <c r="K456" s="45"/>
      <c r="L456" s="45"/>
      <c r="M456" s="45"/>
      <c r="N456" s="45"/>
      <c r="O456" s="45"/>
      <c r="P456" s="50"/>
      <c r="Q456" s="50"/>
      <c r="R456" s="50"/>
      <c r="S456" s="50"/>
      <c r="T456" s="50"/>
      <c r="U456" s="50"/>
      <c r="V456" s="50"/>
      <c r="W456" s="50"/>
      <c r="X456" s="50"/>
      <c r="Y456" s="51"/>
      <c r="Z456" s="51"/>
      <c r="AA456" s="51"/>
      <c r="AB456" s="51"/>
      <c r="AC456" s="51"/>
      <c r="AD456" s="51"/>
      <c r="AE456" s="51"/>
      <c r="AF456" s="51"/>
      <c r="AG456" s="51"/>
      <c r="AH456" s="51"/>
      <c r="AI456" s="51"/>
      <c r="AJ456" s="51"/>
      <c r="AK456" s="51"/>
      <c r="AL456" s="51"/>
      <c r="AM456" s="51"/>
      <c r="AN456" s="51"/>
      <c r="AO456" s="51"/>
      <c r="AP456" s="50"/>
      <c r="AQ456" s="50"/>
      <c r="AR456" s="50"/>
      <c r="AS456" s="50"/>
      <c r="AT456" s="50"/>
      <c r="AU456" s="50"/>
      <c r="AV456" s="50"/>
      <c r="AW456" s="50"/>
      <c r="AX456" s="50"/>
      <c r="AY456">
        <f>$AY$455</f>
        <v>0</v>
      </c>
    </row>
    <row r="457" spans="1:51" ht="59.25" hidden="1"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225</v>
      </c>
      <c r="AD457" s="108"/>
      <c r="AE457" s="108"/>
      <c r="AF457" s="108"/>
      <c r="AG457" s="108"/>
      <c r="AH457" s="125" t="s">
        <v>243</v>
      </c>
      <c r="AI457" s="122"/>
      <c r="AJ457" s="122"/>
      <c r="AK457" s="122"/>
      <c r="AL457" s="122" t="s">
        <v>19</v>
      </c>
      <c r="AM457" s="122"/>
      <c r="AN457" s="122"/>
      <c r="AO457" s="127"/>
      <c r="AP457" s="111" t="s">
        <v>194</v>
      </c>
      <c r="AQ457" s="111"/>
      <c r="AR457" s="111"/>
      <c r="AS457" s="111"/>
      <c r="AT457" s="111"/>
      <c r="AU457" s="111"/>
      <c r="AV457" s="111"/>
      <c r="AW457" s="111"/>
      <c r="AX457" s="111"/>
      <c r="AY457">
        <f>$AY$455</f>
        <v>0</v>
      </c>
    </row>
    <row r="458" spans="1:51" ht="30" hidden="1" customHeight="1" x14ac:dyDescent="0.15">
      <c r="A458" s="98">
        <v>1</v>
      </c>
      <c r="B458" s="98">
        <v>1</v>
      </c>
      <c r="C458" s="117"/>
      <c r="D458" s="117"/>
      <c r="E458" s="117"/>
      <c r="F458" s="117"/>
      <c r="G458" s="117"/>
      <c r="H458" s="117"/>
      <c r="I458" s="117"/>
      <c r="J458" s="101"/>
      <c r="K458" s="102"/>
      <c r="L458" s="102"/>
      <c r="M458" s="102"/>
      <c r="N458" s="102"/>
      <c r="O458" s="102"/>
      <c r="P458" s="103"/>
      <c r="Q458" s="103"/>
      <c r="R458" s="103"/>
      <c r="S458" s="103"/>
      <c r="T458" s="103"/>
      <c r="U458" s="103"/>
      <c r="V458" s="103"/>
      <c r="W458" s="103"/>
      <c r="X458" s="103"/>
      <c r="Y458" s="104"/>
      <c r="Z458" s="105"/>
      <c r="AA458" s="105"/>
      <c r="AB458" s="106"/>
      <c r="AC458" s="87"/>
      <c r="AD458" s="88"/>
      <c r="AE458" s="88"/>
      <c r="AF458" s="88"/>
      <c r="AG458" s="88"/>
      <c r="AH458" s="120"/>
      <c r="AI458" s="121"/>
      <c r="AJ458" s="121"/>
      <c r="AK458" s="121"/>
      <c r="AL458" s="91"/>
      <c r="AM458" s="92"/>
      <c r="AN458" s="92"/>
      <c r="AO458" s="93"/>
      <c r="AP458" s="94"/>
      <c r="AQ458" s="94"/>
      <c r="AR458" s="94"/>
      <c r="AS458" s="94"/>
      <c r="AT458" s="94"/>
      <c r="AU458" s="94"/>
      <c r="AV458" s="94"/>
      <c r="AW458" s="94"/>
      <c r="AX458" s="94"/>
      <c r="AY458">
        <f>$AY$455</f>
        <v>0</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2"/>
      <c r="B488" s="52"/>
      <c r="C488" s="52"/>
      <c r="D488" s="52"/>
      <c r="E488" s="52"/>
      <c r="F488" s="52"/>
      <c r="G488" s="52"/>
      <c r="H488" s="52"/>
      <c r="I488" s="52"/>
      <c r="J488" s="52"/>
      <c r="K488" s="52"/>
      <c r="L488" s="52"/>
      <c r="M488" s="52"/>
      <c r="N488" s="52"/>
      <c r="O488" s="52"/>
      <c r="P488" s="53"/>
      <c r="Q488" s="53"/>
      <c r="R488" s="53"/>
      <c r="S488" s="53"/>
      <c r="T488" s="53"/>
      <c r="U488" s="53"/>
      <c r="V488" s="53"/>
      <c r="W488" s="53"/>
      <c r="X488" s="53"/>
      <c r="Y488" s="54"/>
      <c r="Z488" s="54"/>
      <c r="AA488" s="54"/>
      <c r="AB488" s="54"/>
      <c r="AC488" s="54"/>
      <c r="AD488" s="54"/>
      <c r="AE488" s="54"/>
      <c r="AF488" s="54"/>
      <c r="AG488" s="54"/>
      <c r="AH488" s="54"/>
      <c r="AI488" s="54"/>
      <c r="AJ488" s="54"/>
      <c r="AK488" s="54"/>
      <c r="AL488" s="54"/>
      <c r="AM488" s="54"/>
      <c r="AN488" s="54"/>
      <c r="AO488" s="54"/>
      <c r="AP488" s="53"/>
      <c r="AQ488" s="53"/>
      <c r="AR488" s="53"/>
      <c r="AS488" s="53"/>
      <c r="AT488" s="53"/>
      <c r="AU488" s="53"/>
      <c r="AV488" s="53"/>
      <c r="AW488" s="53"/>
      <c r="AX488" s="53"/>
      <c r="AY488">
        <f>COUNTA($C$491)</f>
        <v>0</v>
      </c>
    </row>
    <row r="489" spans="1:51" ht="24.75" hidden="1" customHeight="1" x14ac:dyDescent="0.15">
      <c r="A489" s="45"/>
      <c r="B489" s="49" t="s">
        <v>166</v>
      </c>
      <c r="C489" s="45"/>
      <c r="D489" s="45"/>
      <c r="E489" s="45"/>
      <c r="F489" s="45"/>
      <c r="G489" s="45"/>
      <c r="H489" s="45"/>
      <c r="I489" s="45"/>
      <c r="J489" s="45"/>
      <c r="K489" s="45"/>
      <c r="L489" s="45"/>
      <c r="M489" s="45"/>
      <c r="N489" s="45"/>
      <c r="O489" s="45"/>
      <c r="P489" s="50"/>
      <c r="Q489" s="50"/>
      <c r="R489" s="50"/>
      <c r="S489" s="50"/>
      <c r="T489" s="50"/>
      <c r="U489" s="50"/>
      <c r="V489" s="50"/>
      <c r="W489" s="50"/>
      <c r="X489" s="50"/>
      <c r="Y489" s="51"/>
      <c r="Z489" s="51"/>
      <c r="AA489" s="51"/>
      <c r="AB489" s="51"/>
      <c r="AC489" s="51"/>
      <c r="AD489" s="51"/>
      <c r="AE489" s="51"/>
      <c r="AF489" s="51"/>
      <c r="AG489" s="51"/>
      <c r="AH489" s="51"/>
      <c r="AI489" s="51"/>
      <c r="AJ489" s="51"/>
      <c r="AK489" s="51"/>
      <c r="AL489" s="51"/>
      <c r="AM489" s="51"/>
      <c r="AN489" s="51"/>
      <c r="AO489" s="51"/>
      <c r="AP489" s="50"/>
      <c r="AQ489" s="50"/>
      <c r="AR489" s="50"/>
      <c r="AS489" s="50"/>
      <c r="AT489" s="50"/>
      <c r="AU489" s="50"/>
      <c r="AV489" s="50"/>
      <c r="AW489" s="50"/>
      <c r="AX489" s="50"/>
      <c r="AY489">
        <f>$AY$488</f>
        <v>0</v>
      </c>
    </row>
    <row r="490" spans="1:51" ht="59.25" hidden="1"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225</v>
      </c>
      <c r="AD490" s="108"/>
      <c r="AE490" s="108"/>
      <c r="AF490" s="108"/>
      <c r="AG490" s="108"/>
      <c r="AH490" s="125" t="s">
        <v>243</v>
      </c>
      <c r="AI490" s="122"/>
      <c r="AJ490" s="122"/>
      <c r="AK490" s="122"/>
      <c r="AL490" s="122" t="s">
        <v>19</v>
      </c>
      <c r="AM490" s="122"/>
      <c r="AN490" s="122"/>
      <c r="AO490" s="127"/>
      <c r="AP490" s="111" t="s">
        <v>194</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2"/>
      <c r="B521" s="52"/>
      <c r="C521" s="52"/>
      <c r="D521" s="52"/>
      <c r="E521" s="52"/>
      <c r="F521" s="52"/>
      <c r="G521" s="52"/>
      <c r="H521" s="52"/>
      <c r="I521" s="52"/>
      <c r="J521" s="52"/>
      <c r="K521" s="52"/>
      <c r="L521" s="52"/>
      <c r="M521" s="52"/>
      <c r="N521" s="52"/>
      <c r="O521" s="52"/>
      <c r="P521" s="53"/>
      <c r="Q521" s="53"/>
      <c r="R521" s="53"/>
      <c r="S521" s="53"/>
      <c r="T521" s="53"/>
      <c r="U521" s="53"/>
      <c r="V521" s="53"/>
      <c r="W521" s="53"/>
      <c r="X521" s="53"/>
      <c r="Y521" s="54"/>
      <c r="Z521" s="54"/>
      <c r="AA521" s="54"/>
      <c r="AB521" s="54"/>
      <c r="AC521" s="54"/>
      <c r="AD521" s="54"/>
      <c r="AE521" s="54"/>
      <c r="AF521" s="54"/>
      <c r="AG521" s="54"/>
      <c r="AH521" s="54"/>
      <c r="AI521" s="54"/>
      <c r="AJ521" s="54"/>
      <c r="AK521" s="54"/>
      <c r="AL521" s="54"/>
      <c r="AM521" s="54"/>
      <c r="AN521" s="54"/>
      <c r="AO521" s="54"/>
      <c r="AP521" s="53"/>
      <c r="AQ521" s="53"/>
      <c r="AR521" s="53"/>
      <c r="AS521" s="53"/>
      <c r="AT521" s="53"/>
      <c r="AU521" s="53"/>
      <c r="AV521" s="53"/>
      <c r="AW521" s="53"/>
      <c r="AX521" s="53"/>
      <c r="AY521">
        <f>COUNTA($C$524)</f>
        <v>0</v>
      </c>
    </row>
    <row r="522" spans="1:51" ht="24.75" hidden="1" customHeight="1" x14ac:dyDescent="0.15">
      <c r="A522" s="45"/>
      <c r="B522" s="49" t="s">
        <v>167</v>
      </c>
      <c r="C522" s="45"/>
      <c r="D522" s="45"/>
      <c r="E522" s="45"/>
      <c r="F522" s="45"/>
      <c r="G522" s="45"/>
      <c r="H522" s="45"/>
      <c r="I522" s="45"/>
      <c r="J522" s="45"/>
      <c r="K522" s="45"/>
      <c r="L522" s="45"/>
      <c r="M522" s="45"/>
      <c r="N522" s="45"/>
      <c r="O522" s="45"/>
      <c r="P522" s="50"/>
      <c r="Q522" s="50"/>
      <c r="R522" s="50"/>
      <c r="S522" s="50"/>
      <c r="T522" s="50"/>
      <c r="U522" s="50"/>
      <c r="V522" s="50"/>
      <c r="W522" s="50"/>
      <c r="X522" s="50"/>
      <c r="Y522" s="51"/>
      <c r="Z522" s="51"/>
      <c r="AA522" s="51"/>
      <c r="AB522" s="51"/>
      <c r="AC522" s="51"/>
      <c r="AD522" s="51"/>
      <c r="AE522" s="51"/>
      <c r="AF522" s="51"/>
      <c r="AG522" s="51"/>
      <c r="AH522" s="51"/>
      <c r="AI522" s="51"/>
      <c r="AJ522" s="51"/>
      <c r="AK522" s="51"/>
      <c r="AL522" s="51"/>
      <c r="AM522" s="51"/>
      <c r="AN522" s="51"/>
      <c r="AO522" s="51"/>
      <c r="AP522" s="50"/>
      <c r="AQ522" s="50"/>
      <c r="AR522" s="50"/>
      <c r="AS522" s="50"/>
      <c r="AT522" s="50"/>
      <c r="AU522" s="50"/>
      <c r="AV522" s="50"/>
      <c r="AW522" s="50"/>
      <c r="AX522" s="50"/>
      <c r="AY522">
        <f>$AY$521</f>
        <v>0</v>
      </c>
    </row>
    <row r="523" spans="1:51" ht="59.25" hidden="1"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225</v>
      </c>
      <c r="AD523" s="108"/>
      <c r="AE523" s="108"/>
      <c r="AF523" s="108"/>
      <c r="AG523" s="108"/>
      <c r="AH523" s="125" t="s">
        <v>243</v>
      </c>
      <c r="AI523" s="122"/>
      <c r="AJ523" s="122"/>
      <c r="AK523" s="122"/>
      <c r="AL523" s="122" t="s">
        <v>19</v>
      </c>
      <c r="AM523" s="122"/>
      <c r="AN523" s="122"/>
      <c r="AO523" s="127"/>
      <c r="AP523" s="111" t="s">
        <v>194</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2"/>
      <c r="B554" s="52"/>
      <c r="C554" s="52"/>
      <c r="D554" s="52"/>
      <c r="E554" s="52"/>
      <c r="F554" s="52"/>
      <c r="G554" s="52"/>
      <c r="H554" s="52"/>
      <c r="I554" s="52"/>
      <c r="J554" s="52"/>
      <c r="K554" s="52"/>
      <c r="L554" s="52"/>
      <c r="M554" s="52"/>
      <c r="N554" s="52"/>
      <c r="O554" s="52"/>
      <c r="P554" s="53"/>
      <c r="Q554" s="53"/>
      <c r="R554" s="53"/>
      <c r="S554" s="53"/>
      <c r="T554" s="53"/>
      <c r="U554" s="53"/>
      <c r="V554" s="53"/>
      <c r="W554" s="53"/>
      <c r="X554" s="53"/>
      <c r="Y554" s="54"/>
      <c r="Z554" s="54"/>
      <c r="AA554" s="54"/>
      <c r="AB554" s="54"/>
      <c r="AC554" s="54"/>
      <c r="AD554" s="54"/>
      <c r="AE554" s="54"/>
      <c r="AF554" s="54"/>
      <c r="AG554" s="54"/>
      <c r="AH554" s="54"/>
      <c r="AI554" s="54"/>
      <c r="AJ554" s="54"/>
      <c r="AK554" s="54"/>
      <c r="AL554" s="54"/>
      <c r="AM554" s="54"/>
      <c r="AN554" s="54"/>
      <c r="AO554" s="54"/>
      <c r="AP554" s="53"/>
      <c r="AQ554" s="53"/>
      <c r="AR554" s="53"/>
      <c r="AS554" s="53"/>
      <c r="AT554" s="53"/>
      <c r="AU554" s="53"/>
      <c r="AV554" s="53"/>
      <c r="AW554" s="53"/>
      <c r="AX554" s="53"/>
      <c r="AY554">
        <f>COUNTA($C$557)</f>
        <v>0</v>
      </c>
    </row>
    <row r="555" spans="1:51" ht="24.75" hidden="1" customHeight="1" x14ac:dyDescent="0.15">
      <c r="A555" s="45"/>
      <c r="B555" s="49" t="s">
        <v>168</v>
      </c>
      <c r="C555" s="45"/>
      <c r="D555" s="45"/>
      <c r="E555" s="45"/>
      <c r="F555" s="45"/>
      <c r="G555" s="45"/>
      <c r="H555" s="45"/>
      <c r="I555" s="45"/>
      <c r="J555" s="45"/>
      <c r="K555" s="45"/>
      <c r="L555" s="45"/>
      <c r="M555" s="45"/>
      <c r="N555" s="45"/>
      <c r="O555" s="45"/>
      <c r="P555" s="50"/>
      <c r="Q555" s="50"/>
      <c r="R555" s="50"/>
      <c r="S555" s="50"/>
      <c r="T555" s="50"/>
      <c r="U555" s="50"/>
      <c r="V555" s="50"/>
      <c r="W555" s="50"/>
      <c r="X555" s="50"/>
      <c r="Y555" s="51"/>
      <c r="Z555" s="51"/>
      <c r="AA555" s="51"/>
      <c r="AB555" s="51"/>
      <c r="AC555" s="51"/>
      <c r="AD555" s="51"/>
      <c r="AE555" s="51"/>
      <c r="AF555" s="51"/>
      <c r="AG555" s="51"/>
      <c r="AH555" s="51"/>
      <c r="AI555" s="51"/>
      <c r="AJ555" s="51"/>
      <c r="AK555" s="51"/>
      <c r="AL555" s="51"/>
      <c r="AM555" s="51"/>
      <c r="AN555" s="51"/>
      <c r="AO555" s="51"/>
      <c r="AP555" s="50"/>
      <c r="AQ555" s="50"/>
      <c r="AR555" s="50"/>
      <c r="AS555" s="50"/>
      <c r="AT555" s="50"/>
      <c r="AU555" s="50"/>
      <c r="AV555" s="50"/>
      <c r="AW555" s="50"/>
      <c r="AX555" s="50"/>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225</v>
      </c>
      <c r="AD556" s="108"/>
      <c r="AE556" s="108"/>
      <c r="AF556" s="108"/>
      <c r="AG556" s="108"/>
      <c r="AH556" s="125" t="s">
        <v>243</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2"/>
      <c r="B587" s="52"/>
      <c r="C587" s="52"/>
      <c r="D587" s="52"/>
      <c r="E587" s="52"/>
      <c r="F587" s="52"/>
      <c r="G587" s="52"/>
      <c r="H587" s="52"/>
      <c r="I587" s="52"/>
      <c r="J587" s="52"/>
      <c r="K587" s="52"/>
      <c r="L587" s="52"/>
      <c r="M587" s="52"/>
      <c r="N587" s="52"/>
      <c r="O587" s="52"/>
      <c r="P587" s="53"/>
      <c r="Q587" s="53"/>
      <c r="R587" s="53"/>
      <c r="S587" s="53"/>
      <c r="T587" s="53"/>
      <c r="U587" s="53"/>
      <c r="V587" s="53"/>
      <c r="W587" s="53"/>
      <c r="X587" s="53"/>
      <c r="Y587" s="54"/>
      <c r="Z587" s="54"/>
      <c r="AA587" s="54"/>
      <c r="AB587" s="54"/>
      <c r="AC587" s="54"/>
      <c r="AD587" s="54"/>
      <c r="AE587" s="54"/>
      <c r="AF587" s="54"/>
      <c r="AG587" s="54"/>
      <c r="AH587" s="54"/>
      <c r="AI587" s="54"/>
      <c r="AJ587" s="54"/>
      <c r="AK587" s="54"/>
      <c r="AL587" s="54"/>
      <c r="AM587" s="54"/>
      <c r="AN587" s="54"/>
      <c r="AO587" s="54"/>
      <c r="AP587" s="53"/>
      <c r="AQ587" s="53"/>
      <c r="AR587" s="53"/>
      <c r="AS587" s="53"/>
      <c r="AT587" s="53"/>
      <c r="AU587" s="53"/>
      <c r="AV587" s="53"/>
      <c r="AW587" s="53"/>
      <c r="AX587" s="53"/>
      <c r="AY587">
        <f>COUNTA($C$590)</f>
        <v>0</v>
      </c>
    </row>
    <row r="588" spans="1:51" ht="24.75" hidden="1" customHeight="1" x14ac:dyDescent="0.15">
      <c r="A588" s="45"/>
      <c r="B588" s="49" t="s">
        <v>169</v>
      </c>
      <c r="C588" s="45"/>
      <c r="D588" s="45"/>
      <c r="E588" s="45"/>
      <c r="F588" s="45"/>
      <c r="G588" s="45"/>
      <c r="H588" s="45"/>
      <c r="I588" s="45"/>
      <c r="J588" s="45"/>
      <c r="K588" s="45"/>
      <c r="L588" s="45"/>
      <c r="M588" s="45"/>
      <c r="N588" s="45"/>
      <c r="O588" s="45"/>
      <c r="P588" s="50"/>
      <c r="Q588" s="50"/>
      <c r="R588" s="50"/>
      <c r="S588" s="50"/>
      <c r="T588" s="50"/>
      <c r="U588" s="50"/>
      <c r="V588" s="50"/>
      <c r="W588" s="50"/>
      <c r="X588" s="50"/>
      <c r="Y588" s="51"/>
      <c r="Z588" s="51"/>
      <c r="AA588" s="51"/>
      <c r="AB588" s="51"/>
      <c r="AC588" s="51"/>
      <c r="AD588" s="51"/>
      <c r="AE588" s="51"/>
      <c r="AF588" s="51"/>
      <c r="AG588" s="51"/>
      <c r="AH588" s="51"/>
      <c r="AI588" s="51"/>
      <c r="AJ588" s="51"/>
      <c r="AK588" s="51"/>
      <c r="AL588" s="51"/>
      <c r="AM588" s="51"/>
      <c r="AN588" s="51"/>
      <c r="AO588" s="51"/>
      <c r="AP588" s="50"/>
      <c r="AQ588" s="50"/>
      <c r="AR588" s="50"/>
      <c r="AS588" s="50"/>
      <c r="AT588" s="50"/>
      <c r="AU588" s="50"/>
      <c r="AV588" s="50"/>
      <c r="AW588" s="50"/>
      <c r="AX588" s="50"/>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225</v>
      </c>
      <c r="AD589" s="108"/>
      <c r="AE589" s="108"/>
      <c r="AF589" s="108"/>
      <c r="AG589" s="108"/>
      <c r="AH589" s="125" t="s">
        <v>243</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573</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227</v>
      </c>
      <c r="AM620" s="116"/>
      <c r="AN620" s="116"/>
      <c r="AO620" s="60"/>
      <c r="AP620" s="55"/>
      <c r="AQ620" s="55"/>
      <c r="AR620" s="55"/>
      <c r="AS620" s="55"/>
      <c r="AT620" s="55"/>
      <c r="AU620" s="55"/>
      <c r="AV620" s="55"/>
      <c r="AW620" s="55"/>
      <c r="AX620" s="56"/>
      <c r="AY620">
        <f>COUNTIF($AO$620,"☑")</f>
        <v>0</v>
      </c>
    </row>
    <row r="621" spans="1:51" ht="24.75" customHeight="1" x14ac:dyDescent="0.1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57"/>
      <c r="AM621" s="57"/>
      <c r="AN621" s="57"/>
      <c r="AO621" s="57"/>
      <c r="AP621" s="57"/>
      <c r="AQ621" s="57"/>
      <c r="AR621" s="57"/>
      <c r="AS621" s="57"/>
      <c r="AT621" s="57"/>
      <c r="AU621" s="57"/>
      <c r="AV621" s="57"/>
      <c r="AW621" s="57"/>
      <c r="AX621" s="57"/>
    </row>
    <row r="622" spans="1:51" ht="24.75" customHeight="1" x14ac:dyDescent="0.15">
      <c r="A622" s="46"/>
      <c r="B622" s="58" t="s">
        <v>212</v>
      </c>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row>
    <row r="623" spans="1:51" ht="58.5"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221</v>
      </c>
      <c r="AQ623" s="111"/>
      <c r="AR623" s="111"/>
      <c r="AS623" s="111"/>
      <c r="AT623" s="111"/>
      <c r="AU623" s="111"/>
      <c r="AV623" s="111"/>
      <c r="AW623" s="111"/>
      <c r="AX623" s="111"/>
    </row>
    <row r="624" spans="1:51" ht="30"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16383" man="1"/>
    <brk id="221" max="16383" man="1"/>
    <brk id="249" max="16383" man="1"/>
    <brk id="300" max="16383" man="1"/>
    <brk id="355" max="16383" man="1"/>
    <brk id="38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1" t="s">
        <v>176</v>
      </c>
      <c r="AI1" s="41" t="s">
        <v>179</v>
      </c>
      <c r="AK1" s="41" t="s">
        <v>184</v>
      </c>
      <c r="AM1" s="62"/>
      <c r="AN1" s="62"/>
      <c r="AP1" s="28" t="s">
        <v>236</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7">
        <v>21</v>
      </c>
      <c r="W2" s="32" t="s">
        <v>161</v>
      </c>
      <c r="Y2" s="32" t="s">
        <v>59</v>
      </c>
      <c r="Z2" s="32" t="s">
        <v>59</v>
      </c>
      <c r="AA2" s="70" t="s">
        <v>282</v>
      </c>
      <c r="AB2" s="70" t="s">
        <v>507</v>
      </c>
      <c r="AC2" s="71" t="s">
        <v>125</v>
      </c>
      <c r="AD2" s="28"/>
      <c r="AE2" s="34" t="s">
        <v>157</v>
      </c>
      <c r="AF2" s="30"/>
      <c r="AG2" s="43" t="s">
        <v>247</v>
      </c>
      <c r="AI2" s="41" t="s">
        <v>279</v>
      </c>
      <c r="AK2" s="41" t="s">
        <v>185</v>
      </c>
      <c r="AM2" s="62"/>
      <c r="AN2" s="62"/>
      <c r="AP2" s="43" t="s">
        <v>247</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538</v>
      </c>
      <c r="W3" s="32" t="s">
        <v>136</v>
      </c>
      <c r="Y3" s="32" t="s">
        <v>60</v>
      </c>
      <c r="Z3" s="32" t="s">
        <v>414</v>
      </c>
      <c r="AA3" s="70" t="s">
        <v>380</v>
      </c>
      <c r="AB3" s="70" t="s">
        <v>508</v>
      </c>
      <c r="AC3" s="71" t="s">
        <v>126</v>
      </c>
      <c r="AD3" s="28"/>
      <c r="AE3" s="34" t="s">
        <v>158</v>
      </c>
      <c r="AF3" s="30"/>
      <c r="AG3" s="43" t="s">
        <v>248</v>
      </c>
      <c r="AI3" s="41" t="s">
        <v>178</v>
      </c>
      <c r="AK3" s="41" t="str">
        <f>CHAR(CODE(AK2)+1)</f>
        <v>B</v>
      </c>
      <c r="AM3" s="62"/>
      <c r="AN3" s="62"/>
      <c r="AP3" s="43" t="s">
        <v>248</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594</v>
      </c>
      <c r="W4" s="32" t="s">
        <v>137</v>
      </c>
      <c r="Y4" s="32" t="s">
        <v>287</v>
      </c>
      <c r="Z4" s="32" t="s">
        <v>415</v>
      </c>
      <c r="AA4" s="70" t="s">
        <v>381</v>
      </c>
      <c r="AB4" s="70" t="s">
        <v>509</v>
      </c>
      <c r="AC4" s="70" t="s">
        <v>127</v>
      </c>
      <c r="AD4" s="28"/>
      <c r="AE4" s="34" t="s">
        <v>159</v>
      </c>
      <c r="AF4" s="30"/>
      <c r="AG4" s="43" t="s">
        <v>249</v>
      </c>
      <c r="AI4" s="41" t="s">
        <v>180</v>
      </c>
      <c r="AK4" s="41" t="str">
        <f t="shared" ref="AK4:AK49" si="7">CHAR(CODE(AK3)+1)</f>
        <v>C</v>
      </c>
      <c r="AM4" s="62"/>
      <c r="AN4" s="62"/>
      <c r="AP4" s="43" t="s">
        <v>249</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562</v>
      </c>
      <c r="Y5" s="32" t="s">
        <v>288</v>
      </c>
      <c r="Z5" s="32" t="s">
        <v>416</v>
      </c>
      <c r="AA5" s="70" t="s">
        <v>382</v>
      </c>
      <c r="AB5" s="70" t="s">
        <v>510</v>
      </c>
      <c r="AC5" s="70" t="s">
        <v>160</v>
      </c>
      <c r="AD5" s="31"/>
      <c r="AE5" s="34" t="s">
        <v>260</v>
      </c>
      <c r="AF5" s="30"/>
      <c r="AG5" s="43" t="s">
        <v>250</v>
      </c>
      <c r="AI5" s="41" t="s">
        <v>285</v>
      </c>
      <c r="AK5" s="41" t="str">
        <f t="shared" si="7"/>
        <v>D</v>
      </c>
      <c r="AP5" s="43" t="s">
        <v>250</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262</v>
      </c>
      <c r="W6" s="32" t="s">
        <v>564</v>
      </c>
      <c r="Y6" s="32" t="s">
        <v>289</v>
      </c>
      <c r="Z6" s="32" t="s">
        <v>417</v>
      </c>
      <c r="AA6" s="70" t="s">
        <v>383</v>
      </c>
      <c r="AB6" s="70" t="s">
        <v>511</v>
      </c>
      <c r="AC6" s="70" t="s">
        <v>128</v>
      </c>
      <c r="AD6" s="31"/>
      <c r="AE6" s="34" t="s">
        <v>257</v>
      </c>
      <c r="AF6" s="30"/>
      <c r="AG6" s="43" t="s">
        <v>251</v>
      </c>
      <c r="AI6" s="41" t="s">
        <v>286</v>
      </c>
      <c r="AK6" s="41" t="str">
        <f>CHAR(CODE(AK5)+1)</f>
        <v>E</v>
      </c>
      <c r="AP6" s="43" t="s">
        <v>251</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290</v>
      </c>
      <c r="Z7" s="32" t="s">
        <v>418</v>
      </c>
      <c r="AA7" s="70" t="s">
        <v>384</v>
      </c>
      <c r="AB7" s="70" t="s">
        <v>512</v>
      </c>
      <c r="AC7" s="31"/>
      <c r="AD7" s="31"/>
      <c r="AE7" s="32" t="s">
        <v>128</v>
      </c>
      <c r="AF7" s="30"/>
      <c r="AG7" s="43" t="s">
        <v>252</v>
      </c>
      <c r="AH7" s="65"/>
      <c r="AI7" s="43" t="s">
        <v>275</v>
      </c>
      <c r="AK7" s="41" t="str">
        <f>CHAR(CODE(AK6)+1)</f>
        <v>F</v>
      </c>
      <c r="AP7" s="43" t="s">
        <v>252</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283</v>
      </c>
      <c r="W8" s="32" t="s">
        <v>139</v>
      </c>
      <c r="Y8" s="32" t="s">
        <v>291</v>
      </c>
      <c r="Z8" s="32" t="s">
        <v>419</v>
      </c>
      <c r="AA8" s="70" t="s">
        <v>385</v>
      </c>
      <c r="AB8" s="70" t="s">
        <v>513</v>
      </c>
      <c r="AC8" s="31"/>
      <c r="AD8" s="31"/>
      <c r="AE8" s="31"/>
      <c r="AF8" s="30"/>
      <c r="AG8" s="43" t="s">
        <v>253</v>
      </c>
      <c r="AI8" s="41" t="s">
        <v>276</v>
      </c>
      <c r="AK8" s="41" t="str">
        <f t="shared" si="7"/>
        <v>G</v>
      </c>
      <c r="AP8" s="43" t="s">
        <v>253</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284</v>
      </c>
      <c r="W9" s="32" t="s">
        <v>140</v>
      </c>
      <c r="Y9" s="32" t="s">
        <v>292</v>
      </c>
      <c r="Z9" s="32" t="s">
        <v>420</v>
      </c>
      <c r="AA9" s="70" t="s">
        <v>386</v>
      </c>
      <c r="AB9" s="70" t="s">
        <v>514</v>
      </c>
      <c r="AC9" s="31"/>
      <c r="AD9" s="31"/>
      <c r="AE9" s="31"/>
      <c r="AF9" s="30"/>
      <c r="AG9" s="43" t="s">
        <v>254</v>
      </c>
      <c r="AI9" s="61"/>
      <c r="AK9" s="41" t="str">
        <f t="shared" si="7"/>
        <v>H</v>
      </c>
      <c r="AP9" s="43" t="s">
        <v>254</v>
      </c>
    </row>
    <row r="10" spans="1:42" ht="13.5" customHeight="1" x14ac:dyDescent="0.15">
      <c r="A10" s="14" t="s">
        <v>219</v>
      </c>
      <c r="B10" s="15"/>
      <c r="C10" s="13" t="str">
        <f t="shared" si="0"/>
        <v/>
      </c>
      <c r="D10" s="13" t="str">
        <f t="shared" si="8"/>
        <v/>
      </c>
      <c r="F10" s="18" t="s">
        <v>107</v>
      </c>
      <c r="G10" s="17"/>
      <c r="H10" s="13" t="str">
        <f t="shared" si="1"/>
        <v/>
      </c>
      <c r="I10" s="13" t="str">
        <f t="shared" si="5"/>
        <v>一般会計</v>
      </c>
      <c r="K10" s="14" t="s">
        <v>222</v>
      </c>
      <c r="L10" s="15"/>
      <c r="M10" s="13" t="str">
        <f t="shared" si="2"/>
        <v/>
      </c>
      <c r="N10" s="13" t="str">
        <f t="shared" si="6"/>
        <v/>
      </c>
      <c r="O10" s="13"/>
      <c r="P10" s="13" t="str">
        <f>S8</f>
        <v>直接実施</v>
      </c>
      <c r="Q10" s="19"/>
      <c r="T10" s="13"/>
      <c r="W10" s="32" t="s">
        <v>141</v>
      </c>
      <c r="Y10" s="32" t="s">
        <v>293</v>
      </c>
      <c r="Z10" s="32" t="s">
        <v>421</v>
      </c>
      <c r="AA10" s="70" t="s">
        <v>387</v>
      </c>
      <c r="AB10" s="70" t="s">
        <v>515</v>
      </c>
      <c r="AC10" s="31"/>
      <c r="AD10" s="31"/>
      <c r="AE10" s="31"/>
      <c r="AF10" s="30"/>
      <c r="AG10" s="43" t="s">
        <v>239</v>
      </c>
      <c r="AK10" s="41" t="str">
        <f t="shared" si="7"/>
        <v>I</v>
      </c>
      <c r="AP10" s="41" t="s">
        <v>237</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591</v>
      </c>
      <c r="Y11" s="32" t="s">
        <v>294</v>
      </c>
      <c r="Z11" s="32" t="s">
        <v>422</v>
      </c>
      <c r="AA11" s="70" t="s">
        <v>388</v>
      </c>
      <c r="AB11" s="70" t="s">
        <v>516</v>
      </c>
      <c r="AC11" s="31"/>
      <c r="AD11" s="31"/>
      <c r="AE11" s="31"/>
      <c r="AF11" s="30"/>
      <c r="AG11" s="41" t="s">
        <v>242</v>
      </c>
      <c r="AK11" s="41"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0" t="s">
        <v>389</v>
      </c>
      <c r="AB12" s="70" t="s">
        <v>517</v>
      </c>
      <c r="AC12" s="31"/>
      <c r="AD12" s="31"/>
      <c r="AE12" s="31"/>
      <c r="AF12" s="30"/>
      <c r="AG12" s="41" t="s">
        <v>240</v>
      </c>
      <c r="AK12" s="41"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296</v>
      </c>
      <c r="Z13" s="32" t="s">
        <v>424</v>
      </c>
      <c r="AA13" s="70" t="s">
        <v>390</v>
      </c>
      <c r="AB13" s="70" t="s">
        <v>518</v>
      </c>
      <c r="AC13" s="31"/>
      <c r="AD13" s="31"/>
      <c r="AE13" s="31"/>
      <c r="AF13" s="30"/>
      <c r="AG13" s="41" t="s">
        <v>241</v>
      </c>
      <c r="AK13" s="41"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0" t="s">
        <v>391</v>
      </c>
      <c r="AB14" s="70" t="s">
        <v>519</v>
      </c>
      <c r="AC14" s="31"/>
      <c r="AD14" s="31"/>
      <c r="AE14" s="31"/>
      <c r="AF14" s="30"/>
      <c r="AG14" s="61"/>
      <c r="AK14" s="41"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0" t="s">
        <v>392</v>
      </c>
      <c r="AB15" s="70" t="s">
        <v>520</v>
      </c>
      <c r="AC15" s="31"/>
      <c r="AD15" s="31"/>
      <c r="AE15" s="31"/>
      <c r="AF15" s="30"/>
      <c r="AG15" s="62"/>
      <c r="AK15" s="41"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0" t="s">
        <v>393</v>
      </c>
      <c r="AB16" s="70" t="s">
        <v>521</v>
      </c>
      <c r="AC16" s="31"/>
      <c r="AD16" s="31"/>
      <c r="AE16" s="31"/>
      <c r="AF16" s="30"/>
      <c r="AG16" s="62"/>
      <c r="AK16" s="41"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0" t="s">
        <v>394</v>
      </c>
      <c r="AB17" s="70" t="s">
        <v>522</v>
      </c>
      <c r="AC17" s="31"/>
      <c r="AD17" s="31"/>
      <c r="AE17" s="31"/>
      <c r="AF17" s="30"/>
      <c r="AG17" s="62"/>
      <c r="AK17" s="41"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0" t="s">
        <v>395</v>
      </c>
      <c r="AB18" s="70" t="s">
        <v>523</v>
      </c>
      <c r="AC18" s="31"/>
      <c r="AD18" s="31"/>
      <c r="AE18" s="31"/>
      <c r="AF18" s="30"/>
      <c r="AK18" s="41"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0" t="s">
        <v>396</v>
      </c>
      <c r="AB19" s="70" t="s">
        <v>524</v>
      </c>
      <c r="AC19" s="31"/>
      <c r="AD19" s="31"/>
      <c r="AE19" s="31"/>
      <c r="AF19" s="30"/>
      <c r="AK19" s="41"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0" t="s">
        <v>397</v>
      </c>
      <c r="AB20" s="70" t="s">
        <v>525</v>
      </c>
      <c r="AC20" s="31"/>
      <c r="AD20" s="31"/>
      <c r="AE20" s="31"/>
      <c r="AF20" s="30"/>
      <c r="AK20" s="41"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0" t="s">
        <v>398</v>
      </c>
      <c r="AB21" s="70" t="s">
        <v>526</v>
      </c>
      <c r="AC21" s="31"/>
      <c r="AD21" s="31"/>
      <c r="AE21" s="31"/>
      <c r="AF21" s="30"/>
      <c r="AK21" s="41"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0" t="s">
        <v>399</v>
      </c>
      <c r="AB22" s="70" t="s">
        <v>527</v>
      </c>
      <c r="AC22" s="31"/>
      <c r="AD22" s="31"/>
      <c r="AE22" s="31"/>
      <c r="AF22" s="30"/>
      <c r="AK22" s="41" t="str">
        <f t="shared" si="7"/>
        <v>U</v>
      </c>
    </row>
    <row r="23" spans="1:37" ht="13.5" customHeight="1" x14ac:dyDescent="0.15">
      <c r="A23" s="68" t="s">
        <v>277</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0" t="s">
        <v>400</v>
      </c>
      <c r="AB23" s="70" t="s">
        <v>528</v>
      </c>
      <c r="AC23" s="31"/>
      <c r="AD23" s="31"/>
      <c r="AE23" s="31"/>
      <c r="AF23" s="30"/>
      <c r="AK23" s="41" t="str">
        <f t="shared" si="7"/>
        <v>V</v>
      </c>
    </row>
    <row r="24" spans="1:37" ht="13.5" customHeight="1" x14ac:dyDescent="0.15">
      <c r="A24" s="82"/>
      <c r="B24" s="66"/>
      <c r="F24" s="18" t="s">
        <v>280</v>
      </c>
      <c r="G24" s="17"/>
      <c r="H24" s="13" t="str">
        <f t="shared" si="1"/>
        <v/>
      </c>
      <c r="I24" s="13" t="str">
        <f t="shared" si="5"/>
        <v>一般会計</v>
      </c>
      <c r="K24" s="13"/>
      <c r="L24" s="13"/>
      <c r="O24" s="13"/>
      <c r="P24" s="13"/>
      <c r="Q24" s="19"/>
      <c r="T24" s="13"/>
      <c r="U24" s="32" t="s">
        <v>548</v>
      </c>
      <c r="W24" s="32" t="s">
        <v>154</v>
      </c>
      <c r="Y24" s="32" t="s">
        <v>307</v>
      </c>
      <c r="Z24" s="32" t="s">
        <v>435</v>
      </c>
      <c r="AA24" s="70" t="s">
        <v>401</v>
      </c>
      <c r="AB24" s="70" t="s">
        <v>529</v>
      </c>
      <c r="AC24" s="31"/>
      <c r="AD24" s="31"/>
      <c r="AE24" s="31"/>
      <c r="AF24" s="30"/>
      <c r="AK24" s="41" t="str">
        <f>CHAR(CODE(AK23)+1)</f>
        <v>W</v>
      </c>
    </row>
    <row r="25" spans="1:37" ht="13.5" customHeight="1" x14ac:dyDescent="0.15">
      <c r="A25" s="67"/>
      <c r="B25" s="66"/>
      <c r="F25" s="18" t="s">
        <v>120</v>
      </c>
      <c r="G25" s="17"/>
      <c r="H25" s="13" t="str">
        <f t="shared" si="1"/>
        <v/>
      </c>
      <c r="I25" s="13" t="str">
        <f t="shared" si="5"/>
        <v>一般会計</v>
      </c>
      <c r="K25" s="13"/>
      <c r="L25" s="13"/>
      <c r="O25" s="13"/>
      <c r="P25" s="13"/>
      <c r="Q25" s="19"/>
      <c r="T25" s="13"/>
      <c r="U25" s="32" t="s">
        <v>549</v>
      </c>
      <c r="W25" s="59"/>
      <c r="Y25" s="32" t="s">
        <v>308</v>
      </c>
      <c r="Z25" s="32" t="s">
        <v>436</v>
      </c>
      <c r="AA25" s="70" t="s">
        <v>402</v>
      </c>
      <c r="AB25" s="70" t="s">
        <v>530</v>
      </c>
      <c r="AC25" s="31"/>
      <c r="AD25" s="31"/>
      <c r="AE25" s="31"/>
      <c r="AF25" s="30"/>
      <c r="AK25" s="41" t="str">
        <f t="shared" si="7"/>
        <v>X</v>
      </c>
    </row>
    <row r="26" spans="1:37" ht="13.5" customHeight="1" x14ac:dyDescent="0.15">
      <c r="A26" s="67"/>
      <c r="B26" s="66"/>
      <c r="F26" s="18" t="s">
        <v>121</v>
      </c>
      <c r="G26" s="17"/>
      <c r="H26" s="13" t="str">
        <f t="shared" si="1"/>
        <v/>
      </c>
      <c r="I26" s="13" t="str">
        <f t="shared" si="5"/>
        <v>一般会計</v>
      </c>
      <c r="K26" s="13"/>
      <c r="L26" s="13"/>
      <c r="O26" s="13"/>
      <c r="P26" s="13"/>
      <c r="Q26" s="19"/>
      <c r="T26" s="13"/>
      <c r="U26" s="32" t="s">
        <v>550</v>
      </c>
      <c r="Y26" s="32" t="s">
        <v>309</v>
      </c>
      <c r="Z26" s="32" t="s">
        <v>437</v>
      </c>
      <c r="AA26" s="70" t="s">
        <v>403</v>
      </c>
      <c r="AB26" s="70" t="s">
        <v>531</v>
      </c>
      <c r="AC26" s="31"/>
      <c r="AD26" s="31"/>
      <c r="AE26" s="31"/>
      <c r="AF26" s="30"/>
      <c r="AK26" s="41"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551</v>
      </c>
      <c r="Y27" s="32" t="s">
        <v>310</v>
      </c>
      <c r="Z27" s="32" t="s">
        <v>438</v>
      </c>
      <c r="AA27" s="70" t="s">
        <v>404</v>
      </c>
      <c r="AB27" s="70" t="s">
        <v>532</v>
      </c>
      <c r="AC27" s="31"/>
      <c r="AD27" s="31"/>
      <c r="AE27" s="31"/>
      <c r="AF27" s="30"/>
      <c r="AK27" s="41"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0" t="s">
        <v>405</v>
      </c>
      <c r="AB28" s="70" t="s">
        <v>533</v>
      </c>
      <c r="AC28" s="31"/>
      <c r="AD28" s="31"/>
      <c r="AE28" s="31"/>
      <c r="AF28" s="30"/>
      <c r="AK28" s="41"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0" t="s">
        <v>406</v>
      </c>
      <c r="AB29" s="70" t="s">
        <v>534</v>
      </c>
      <c r="AC29" s="31"/>
      <c r="AD29" s="31"/>
      <c r="AE29" s="31"/>
      <c r="AF29" s="30"/>
      <c r="AK29" s="41"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0" t="s">
        <v>407</v>
      </c>
      <c r="AB30" s="70" t="s">
        <v>535</v>
      </c>
      <c r="AC30" s="31"/>
      <c r="AD30" s="31"/>
      <c r="AE30" s="31"/>
      <c r="AF30" s="30"/>
      <c r="AK30" s="41"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0" t="s">
        <v>408</v>
      </c>
      <c r="AB31" s="70" t="s">
        <v>536</v>
      </c>
      <c r="AC31" s="31"/>
      <c r="AD31" s="31"/>
      <c r="AE31" s="31"/>
      <c r="AF31" s="30"/>
      <c r="AK31" s="41"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0" t="s">
        <v>61</v>
      </c>
      <c r="AB32" s="70" t="s">
        <v>61</v>
      </c>
      <c r="AC32" s="31"/>
      <c r="AD32" s="31"/>
      <c r="AE32" s="31"/>
      <c r="AF32" s="30"/>
      <c r="AK32" s="41"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59"/>
      <c r="AB33" s="31"/>
      <c r="AC33" s="31"/>
      <c r="AD33" s="31"/>
      <c r="AE33" s="31"/>
      <c r="AF33" s="30"/>
      <c r="AK33" s="41"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1"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1"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1" t="str">
        <f t="shared" si="7"/>
        <v>j</v>
      </c>
    </row>
    <row r="38" spans="1:37" x14ac:dyDescent="0.15">
      <c r="A38" s="13"/>
      <c r="B38" s="13"/>
      <c r="F38" s="13"/>
      <c r="G38" s="19"/>
      <c r="K38" s="13"/>
      <c r="L38" s="13"/>
      <c r="O38" s="13"/>
      <c r="P38" s="13"/>
      <c r="Q38" s="19"/>
      <c r="T38" s="13"/>
      <c r="Y38" s="32" t="s">
        <v>321</v>
      </c>
      <c r="Z38" s="32" t="s">
        <v>449</v>
      </c>
      <c r="AF38" s="30"/>
      <c r="AK38" s="41"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1" t="str">
        <f t="shared" si="7"/>
        <v>l</v>
      </c>
    </row>
    <row r="40" spans="1:37" x14ac:dyDescent="0.15">
      <c r="A40" s="13"/>
      <c r="B40" s="13"/>
      <c r="F40" s="13"/>
      <c r="G40" s="19"/>
      <c r="K40" s="13"/>
      <c r="L40" s="13"/>
      <c r="O40" s="13"/>
      <c r="P40" s="13"/>
      <c r="Q40" s="19"/>
      <c r="T40" s="13"/>
      <c r="U40" s="32"/>
      <c r="Y40" s="32" t="s">
        <v>323</v>
      </c>
      <c r="Z40" s="32" t="s">
        <v>451</v>
      </c>
      <c r="AF40" s="30"/>
      <c r="AK40" s="41" t="str">
        <f t="shared" si="7"/>
        <v>m</v>
      </c>
    </row>
    <row r="41" spans="1:37" x14ac:dyDescent="0.15">
      <c r="A41" s="13"/>
      <c r="B41" s="13"/>
      <c r="F41" s="13"/>
      <c r="G41" s="19"/>
      <c r="K41" s="13"/>
      <c r="L41" s="13"/>
      <c r="O41" s="13"/>
      <c r="P41" s="13"/>
      <c r="Q41" s="19"/>
      <c r="T41" s="13"/>
      <c r="U41" s="32" t="s">
        <v>263</v>
      </c>
      <c r="Y41" s="32" t="s">
        <v>324</v>
      </c>
      <c r="Z41" s="32" t="s">
        <v>452</v>
      </c>
      <c r="AF41" s="30"/>
      <c r="AK41" s="41" t="str">
        <f t="shared" si="7"/>
        <v>n</v>
      </c>
    </row>
    <row r="42" spans="1:37" x14ac:dyDescent="0.15">
      <c r="A42" s="13"/>
      <c r="B42" s="13"/>
      <c r="F42" s="13"/>
      <c r="G42" s="19"/>
      <c r="K42" s="13"/>
      <c r="L42" s="13"/>
      <c r="O42" s="13"/>
      <c r="P42" s="13"/>
      <c r="Q42" s="19"/>
      <c r="T42" s="13"/>
      <c r="U42" s="32" t="s">
        <v>273</v>
      </c>
      <c r="Y42" s="32" t="s">
        <v>325</v>
      </c>
      <c r="Z42" s="32" t="s">
        <v>453</v>
      </c>
      <c r="AF42" s="30"/>
      <c r="AK42" s="41" t="str">
        <f t="shared" si="7"/>
        <v>o</v>
      </c>
    </row>
    <row r="43" spans="1:37" x14ac:dyDescent="0.15">
      <c r="A43" s="13"/>
      <c r="B43" s="13"/>
      <c r="F43" s="13"/>
      <c r="G43" s="19"/>
      <c r="K43" s="13"/>
      <c r="L43" s="13"/>
      <c r="O43" s="13"/>
      <c r="P43" s="13"/>
      <c r="Q43" s="19"/>
      <c r="T43" s="13"/>
      <c r="Y43" s="32" t="s">
        <v>326</v>
      </c>
      <c r="Z43" s="32" t="s">
        <v>454</v>
      </c>
      <c r="AF43" s="30"/>
      <c r="AK43" s="41" t="str">
        <f t="shared" si="7"/>
        <v>p</v>
      </c>
    </row>
    <row r="44" spans="1:37" x14ac:dyDescent="0.15">
      <c r="A44" s="13"/>
      <c r="B44" s="13"/>
      <c r="F44" s="13"/>
      <c r="G44" s="19"/>
      <c r="K44" s="13"/>
      <c r="L44" s="13"/>
      <c r="O44" s="13"/>
      <c r="P44" s="13"/>
      <c r="Q44" s="19"/>
      <c r="T44" s="13"/>
      <c r="Y44" s="32" t="s">
        <v>327</v>
      </c>
      <c r="Z44" s="32" t="s">
        <v>455</v>
      </c>
      <c r="AF44" s="30"/>
      <c r="AK44" s="41" t="str">
        <f t="shared" si="7"/>
        <v>q</v>
      </c>
    </row>
    <row r="45" spans="1:37" x14ac:dyDescent="0.15">
      <c r="A45" s="13"/>
      <c r="B45" s="13"/>
      <c r="F45" s="13"/>
      <c r="G45" s="19"/>
      <c r="K45" s="13"/>
      <c r="L45" s="13"/>
      <c r="O45" s="13"/>
      <c r="P45" s="13"/>
      <c r="Q45" s="19"/>
      <c r="T45" s="13"/>
      <c r="U45" s="29" t="s">
        <v>156</v>
      </c>
      <c r="Y45" s="32" t="s">
        <v>328</v>
      </c>
      <c r="Z45" s="32" t="s">
        <v>456</v>
      </c>
      <c r="AF45" s="30"/>
      <c r="AK45" s="41" t="str">
        <f t="shared" si="7"/>
        <v>r</v>
      </c>
    </row>
    <row r="46" spans="1:37" x14ac:dyDescent="0.15">
      <c r="A46" s="13"/>
      <c r="B46" s="13"/>
      <c r="F46" s="13"/>
      <c r="G46" s="19"/>
      <c r="K46" s="13"/>
      <c r="L46" s="13"/>
      <c r="O46" s="13"/>
      <c r="P46" s="13"/>
      <c r="Q46" s="19"/>
      <c r="T46" s="13"/>
      <c r="U46" s="77" t="s">
        <v>592</v>
      </c>
      <c r="Y46" s="32" t="s">
        <v>329</v>
      </c>
      <c r="Z46" s="32" t="s">
        <v>457</v>
      </c>
      <c r="AF46" s="30"/>
      <c r="AK46" s="41" t="str">
        <f t="shared" si="7"/>
        <v>s</v>
      </c>
    </row>
    <row r="47" spans="1:37" x14ac:dyDescent="0.15">
      <c r="A47" s="13"/>
      <c r="B47" s="13"/>
      <c r="F47" s="13"/>
      <c r="G47" s="19"/>
      <c r="K47" s="13"/>
      <c r="L47" s="13"/>
      <c r="O47" s="13"/>
      <c r="P47" s="13"/>
      <c r="Q47" s="19"/>
      <c r="T47" s="13"/>
      <c r="Y47" s="32" t="s">
        <v>330</v>
      </c>
      <c r="Z47" s="32" t="s">
        <v>458</v>
      </c>
      <c r="AF47" s="30"/>
      <c r="AK47" s="41" t="str">
        <f t="shared" si="7"/>
        <v>t</v>
      </c>
    </row>
    <row r="48" spans="1:37" x14ac:dyDescent="0.15">
      <c r="A48" s="13"/>
      <c r="B48" s="13"/>
      <c r="F48" s="13"/>
      <c r="G48" s="19"/>
      <c r="K48" s="13"/>
      <c r="L48" s="13"/>
      <c r="O48" s="13"/>
      <c r="P48" s="13"/>
      <c r="Q48" s="19"/>
      <c r="T48" s="13"/>
      <c r="U48" s="77">
        <v>2021</v>
      </c>
      <c r="Y48" s="32" t="s">
        <v>331</v>
      </c>
      <c r="Z48" s="32" t="s">
        <v>459</v>
      </c>
      <c r="AF48" s="30"/>
      <c r="AK48" s="41" t="str">
        <f t="shared" si="7"/>
        <v>u</v>
      </c>
    </row>
    <row r="49" spans="1:37" x14ac:dyDescent="0.15">
      <c r="A49" s="13"/>
      <c r="B49" s="13"/>
      <c r="F49" s="13"/>
      <c r="G49" s="19"/>
      <c r="K49" s="13"/>
      <c r="L49" s="13"/>
      <c r="O49" s="13"/>
      <c r="P49" s="13"/>
      <c r="Q49" s="19"/>
      <c r="T49" s="13"/>
      <c r="U49" s="77">
        <v>2022</v>
      </c>
      <c r="Y49" s="32" t="s">
        <v>332</v>
      </c>
      <c r="Z49" s="32" t="s">
        <v>460</v>
      </c>
      <c r="AF49" s="30"/>
      <c r="AK49" s="41" t="str">
        <f t="shared" si="7"/>
        <v>v</v>
      </c>
    </row>
    <row r="50" spans="1:37" x14ac:dyDescent="0.15">
      <c r="A50" s="13"/>
      <c r="B50" s="13"/>
      <c r="F50" s="13"/>
      <c r="G50" s="19"/>
      <c r="K50" s="13"/>
      <c r="L50" s="13"/>
      <c r="O50" s="13"/>
      <c r="P50" s="13"/>
      <c r="Q50" s="19"/>
      <c r="T50" s="13"/>
      <c r="U50" s="77">
        <v>2023</v>
      </c>
      <c r="Y50" s="32" t="s">
        <v>333</v>
      </c>
      <c r="Z50" s="32" t="s">
        <v>461</v>
      </c>
      <c r="AF50" s="30"/>
    </row>
    <row r="51" spans="1:37" x14ac:dyDescent="0.15">
      <c r="A51" s="13"/>
      <c r="B51" s="13"/>
      <c r="F51" s="13"/>
      <c r="G51" s="19"/>
      <c r="K51" s="13"/>
      <c r="L51" s="13"/>
      <c r="O51" s="13"/>
      <c r="P51" s="13"/>
      <c r="Q51" s="19"/>
      <c r="T51" s="13"/>
      <c r="U51" s="77">
        <v>2024</v>
      </c>
      <c r="Y51" s="32" t="s">
        <v>334</v>
      </c>
      <c r="Z51" s="32" t="s">
        <v>462</v>
      </c>
      <c r="AF51" s="30"/>
    </row>
    <row r="52" spans="1:37" x14ac:dyDescent="0.15">
      <c r="A52" s="13"/>
      <c r="B52" s="13"/>
      <c r="F52" s="13"/>
      <c r="G52" s="19"/>
      <c r="K52" s="13"/>
      <c r="L52" s="13"/>
      <c r="O52" s="13"/>
      <c r="P52" s="13"/>
      <c r="Q52" s="19"/>
      <c r="T52" s="13"/>
      <c r="U52" s="77">
        <v>2025</v>
      </c>
      <c r="Y52" s="32" t="s">
        <v>335</v>
      </c>
      <c r="Z52" s="32" t="s">
        <v>463</v>
      </c>
      <c r="AF52" s="30"/>
    </row>
    <row r="53" spans="1:37" x14ac:dyDescent="0.15">
      <c r="A53" s="13"/>
      <c r="B53" s="13"/>
      <c r="F53" s="13"/>
      <c r="G53" s="19"/>
      <c r="K53" s="13"/>
      <c r="L53" s="13"/>
      <c r="O53" s="13"/>
      <c r="P53" s="13"/>
      <c r="Q53" s="19"/>
      <c r="T53" s="13"/>
      <c r="U53" s="77">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7">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2022-11-08T07:35:12Z</cp:lastPrinted>
  <dcterms:created xsi:type="dcterms:W3CDTF">2012-03-13T00:50:25Z</dcterms:created>
  <dcterms:modified xsi:type="dcterms:W3CDTF">2022-11-16T06:02:01Z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