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4年度（R4年度作業）\行政事業レビュー\20221102　令和４年度第２次補正予算行政事業レビューシートの作成・公表について　★\6．会計課より確認依頼\"/>
    </mc:Choice>
  </mc:AlternateContent>
  <bookViews>
    <workbookView xWindow="5880" yWindow="1185" windowWidth="22680" windowHeight="14580"/>
  </bookViews>
  <sheets>
    <sheet name="補正予算セグメントシート " sheetId="9" r:id="rId1"/>
    <sheet name="入力規則等" sheetId="5" r:id="rId2"/>
  </sheets>
  <definedNames>
    <definedName name="_xlnm.Print_Area" localSheetId="0">'補正予算セグメントシート '!$A$1:$AX$633</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2" i="9" l="1"/>
  <c r="AY633" i="9" l="1"/>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67" i="9"/>
  <c r="AY569" i="9" s="1"/>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4" i="9"/>
  <c r="AY536" i="9" s="1"/>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1" i="9"/>
  <c r="AY503" i="9" s="1"/>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5" i="9"/>
  <c r="AY437" i="9" s="1"/>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2" i="9"/>
  <c r="AY404" i="9" s="1"/>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69" i="9"/>
  <c r="AY371" i="9" s="1"/>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4" i="9"/>
  <c r="AU333" i="9"/>
  <c r="Y333" i="9"/>
  <c r="AY321" i="9"/>
  <c r="AU320" i="9"/>
  <c r="Y320" i="9"/>
  <c r="AY308" i="9"/>
  <c r="AY320" i="9" s="1"/>
  <c r="AU307" i="9"/>
  <c r="Y307" i="9"/>
  <c r="AY295" i="9"/>
  <c r="AU294" i="9"/>
  <c r="Y294" i="9"/>
  <c r="AY282" i="9"/>
  <c r="AY294" i="9" s="1"/>
  <c r="AY217" i="9"/>
  <c r="AY211" i="9"/>
  <c r="AY213" i="9" s="1"/>
  <c r="AY203" i="9"/>
  <c r="AY205" i="9" s="1"/>
  <c r="AY198" i="9"/>
  <c r="AY202" i="9" s="1"/>
  <c r="AY195" i="9"/>
  <c r="AY193" i="9"/>
  <c r="AY183" i="9"/>
  <c r="AY176" i="9"/>
  <c r="AY182" i="9" s="1"/>
  <c r="AY173" i="9"/>
  <c r="AY174" i="9" s="1"/>
  <c r="AY170" i="9"/>
  <c r="AY172" i="9" s="1"/>
  <c r="AY169" i="9"/>
  <c r="AY164" i="9"/>
  <c r="AY168" i="9" s="1"/>
  <c r="AY159" i="9"/>
  <c r="AY161" i="9" s="1"/>
  <c r="AY149" i="9"/>
  <c r="AY142" i="9"/>
  <c r="AY148" i="9" s="1"/>
  <c r="AY139" i="9"/>
  <c r="AY140" i="9" s="1"/>
  <c r="AY136" i="9"/>
  <c r="AY138" i="9" s="1"/>
  <c r="AY135" i="9"/>
  <c r="AY130" i="9"/>
  <c r="AY134" i="9" s="1"/>
  <c r="AY125" i="9"/>
  <c r="AY127" i="9" s="1"/>
  <c r="AY115" i="9"/>
  <c r="AY108" i="9"/>
  <c r="AY114" i="9" s="1"/>
  <c r="AY105" i="9"/>
  <c r="AY106" i="9" s="1"/>
  <c r="AY102" i="9"/>
  <c r="AY104" i="9" s="1"/>
  <c r="AY101" i="9"/>
  <c r="AY96" i="9"/>
  <c r="AY91" i="9"/>
  <c r="AY95" i="9" s="1"/>
  <c r="AY81" i="9"/>
  <c r="AY89" i="9" s="1"/>
  <c r="AY74" i="9"/>
  <c r="AY79" i="9" s="1"/>
  <c r="AY71" i="9"/>
  <c r="AY73" i="9" s="1"/>
  <c r="AY68" i="9"/>
  <c r="AY69" i="9" s="1"/>
  <c r="AY67" i="9"/>
  <c r="AY62" i="9"/>
  <c r="AY65" i="9" s="1"/>
  <c r="AY57" i="9"/>
  <c r="AY61" i="9" s="1"/>
  <c r="AY47" i="9"/>
  <c r="AY55" i="9" s="1"/>
  <c r="L31" i="9"/>
  <c r="AD24" i="9"/>
  <c r="W24" i="9"/>
  <c r="P24" i="9"/>
  <c r="AD19" i="9"/>
  <c r="AD20" i="9" s="1"/>
  <c r="W19" i="9"/>
  <c r="W20" i="9" s="1"/>
  <c r="P19" i="9"/>
  <c r="P20" i="9" s="1"/>
  <c r="AV2" i="9"/>
  <c r="AY436" i="9" l="1"/>
  <c r="AY72" i="9"/>
  <c r="AY165" i="9"/>
  <c r="AY52" i="9"/>
  <c r="AY56" i="9"/>
  <c r="AY502" i="9"/>
  <c r="AY137" i="9"/>
  <c r="AY131" i="9"/>
  <c r="AY199" i="9"/>
  <c r="AY48" i="9"/>
  <c r="AY58" i="9"/>
  <c r="AY103" i="9"/>
  <c r="AY171" i="9"/>
  <c r="AY84" i="9"/>
  <c r="AY88" i="9"/>
  <c r="AY94" i="9"/>
  <c r="AY111" i="9"/>
  <c r="AY145" i="9"/>
  <c r="AY179" i="9"/>
  <c r="AY209" i="9"/>
  <c r="AY285" i="9"/>
  <c r="AY289" i="9"/>
  <c r="AY293" i="9"/>
  <c r="AY311" i="9"/>
  <c r="AY315" i="9"/>
  <c r="AY319" i="9"/>
  <c r="AY372" i="9"/>
  <c r="AY570" i="9"/>
  <c r="AY50" i="9"/>
  <c r="AY54" i="9"/>
  <c r="AY60" i="9"/>
  <c r="AY82" i="9"/>
  <c r="AY86" i="9"/>
  <c r="AY90" i="9"/>
  <c r="AY92" i="9"/>
  <c r="AY109" i="9"/>
  <c r="AY113" i="9"/>
  <c r="AY133" i="9"/>
  <c r="AY143" i="9"/>
  <c r="AY147" i="9"/>
  <c r="AY167" i="9"/>
  <c r="AY177" i="9"/>
  <c r="AY181" i="9"/>
  <c r="AY201" i="9"/>
  <c r="AY283" i="9"/>
  <c r="AY287" i="9"/>
  <c r="AY291" i="9"/>
  <c r="AY309" i="9"/>
  <c r="AY313" i="9"/>
  <c r="AY317" i="9"/>
  <c r="AY370" i="9"/>
  <c r="AY438" i="9"/>
  <c r="AY504" i="9"/>
  <c r="AY568" i="9"/>
  <c r="AY66" i="9"/>
  <c r="AY70" i="9"/>
  <c r="AY76" i="9"/>
  <c r="AY78" i="9"/>
  <c r="AY80" i="9"/>
  <c r="AY100" i="9"/>
  <c r="AY98" i="9"/>
  <c r="AY99" i="9"/>
  <c r="AY124" i="9"/>
  <c r="AY122" i="9"/>
  <c r="AY120" i="9"/>
  <c r="AY118" i="9"/>
  <c r="AY116" i="9"/>
  <c r="AY119" i="9"/>
  <c r="AY123" i="9"/>
  <c r="AY158" i="9"/>
  <c r="AY156" i="9"/>
  <c r="AY154" i="9"/>
  <c r="AY152" i="9"/>
  <c r="AY150" i="9"/>
  <c r="AY153" i="9"/>
  <c r="AY157" i="9"/>
  <c r="AY192" i="9"/>
  <c r="AY190" i="9"/>
  <c r="AY188" i="9"/>
  <c r="AY186" i="9"/>
  <c r="AY184" i="9"/>
  <c r="AY187" i="9"/>
  <c r="AY191" i="9"/>
  <c r="AY306" i="9"/>
  <c r="AY304" i="9"/>
  <c r="AY302" i="9"/>
  <c r="AY300" i="9"/>
  <c r="AY298" i="9"/>
  <c r="AY296" i="9"/>
  <c r="AY299" i="9"/>
  <c r="AY303" i="9"/>
  <c r="AY307" i="9"/>
  <c r="AY332" i="9"/>
  <c r="AY330" i="9"/>
  <c r="AY328" i="9"/>
  <c r="AY326" i="9"/>
  <c r="AY324" i="9"/>
  <c r="AY322" i="9"/>
  <c r="AY325" i="9"/>
  <c r="AY329" i="9"/>
  <c r="AY333" i="9"/>
  <c r="AY471" i="9"/>
  <c r="AY469" i="9"/>
  <c r="AY64" i="9"/>
  <c r="AY49" i="9"/>
  <c r="AY51" i="9"/>
  <c r="AY53" i="9"/>
  <c r="AY59" i="9"/>
  <c r="AY63" i="9"/>
  <c r="AY75" i="9"/>
  <c r="AY77" i="9"/>
  <c r="AY83" i="9"/>
  <c r="AY85" i="9"/>
  <c r="AY87" i="9"/>
  <c r="AY93" i="9"/>
  <c r="AY97" i="9"/>
  <c r="AY107" i="9"/>
  <c r="AY117" i="9"/>
  <c r="AY121" i="9"/>
  <c r="AY128" i="9"/>
  <c r="AY126" i="9"/>
  <c r="AY129" i="9"/>
  <c r="AY141" i="9"/>
  <c r="AY151" i="9"/>
  <c r="AY155" i="9"/>
  <c r="AY162" i="9"/>
  <c r="AY160" i="9"/>
  <c r="AY163" i="9"/>
  <c r="AY175" i="9"/>
  <c r="AY185" i="9"/>
  <c r="AY189" i="9"/>
  <c r="AY196" i="9"/>
  <c r="AY194" i="9"/>
  <c r="AY197" i="9"/>
  <c r="AY210" i="9"/>
  <c r="AY208" i="9"/>
  <c r="AY206" i="9"/>
  <c r="AY204" i="9"/>
  <c r="AY207" i="9"/>
  <c r="AY216" i="9"/>
  <c r="AY214" i="9"/>
  <c r="AY212" i="9"/>
  <c r="AY215" i="9"/>
  <c r="AY297" i="9"/>
  <c r="AY301" i="9"/>
  <c r="AY305" i="9"/>
  <c r="AY323" i="9"/>
  <c r="AY327" i="9"/>
  <c r="AY331" i="9"/>
  <c r="AY405" i="9"/>
  <c r="AY403" i="9"/>
  <c r="AY470" i="9"/>
  <c r="AY537" i="9"/>
  <c r="AY535" i="9"/>
  <c r="AY110" i="9"/>
  <c r="AY112" i="9"/>
  <c r="AY132" i="9"/>
  <c r="AY144" i="9"/>
  <c r="AY146" i="9"/>
  <c r="AY166" i="9"/>
  <c r="AY178" i="9"/>
  <c r="AY180" i="9"/>
  <c r="AY200" i="9"/>
  <c r="AY284" i="9"/>
  <c r="AY286" i="9"/>
  <c r="AY288" i="9"/>
  <c r="AY290" i="9"/>
  <c r="AY292" i="9"/>
  <c r="AY310" i="9"/>
  <c r="AY312" i="9"/>
  <c r="AY314" i="9"/>
  <c r="AY316" i="9"/>
  <c r="AY318" i="9"/>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9" s="1"/>
  <c r="D3" i="5"/>
  <c r="D4" i="5" s="1"/>
  <c r="D5" i="5" s="1"/>
  <c r="D6" i="5" s="1"/>
  <c r="D7" i="5" s="1"/>
  <c r="D8" i="5" s="1"/>
  <c r="D9" i="5" s="1"/>
  <c r="D10" i="5" s="1"/>
  <c r="D11" i="5" s="1"/>
  <c r="N3" i="5"/>
  <c r="N4" i="5" s="1"/>
  <c r="N5" i="5" s="1"/>
  <c r="N6" i="5" s="1"/>
  <c r="N7" i="5" s="1"/>
  <c r="N8" i="5" s="1"/>
  <c r="N9" i="5" s="1"/>
  <c r="N10" i="5" s="1"/>
  <c r="N11" i="5" s="1"/>
  <c r="K13" i="5" s="1"/>
  <c r="AE9" i="9" s="1"/>
  <c r="S3" i="5"/>
  <c r="S4" i="5" s="1"/>
  <c r="S5" i="5" s="1"/>
  <c r="S6" i="5" s="1"/>
  <c r="S7" i="5" s="1"/>
  <c r="S8" i="5" s="1"/>
  <c r="P10" i="5" s="1"/>
  <c r="G12" i="9" s="1"/>
  <c r="D12" i="5" l="1"/>
  <c r="D13" i="5" s="1"/>
  <c r="D14" i="5" s="1"/>
  <c r="D15" i="5" s="1"/>
  <c r="D16" i="5" s="1"/>
  <c r="D17" i="5" s="1"/>
  <c r="D18" i="5" s="1"/>
  <c r="D19" i="5" s="1"/>
  <c r="D20" i="5" s="1"/>
  <c r="D21" i="5" s="1"/>
  <c r="D22" i="5" s="1"/>
  <c r="D23" i="5" s="1"/>
  <c r="A25" i="5" l="1"/>
  <c r="G9" i="9" s="1"/>
</calcChain>
</file>

<file path=xl/sharedStrings.xml><?xml version="1.0" encoding="utf-8"?>
<sst xmlns="http://schemas.openxmlformats.org/spreadsheetml/2006/main" count="1432" uniqueCount="747">
  <si>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</si>
  <si>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</si>
  <si>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</si>
  <si>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</si>
  <si>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</si>
  <si>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</si>
  <si>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</si>
  <si>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</si>
  <si>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</si>
  <si>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</si>
  <si>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</si>
  <si>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</si>
  <si>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</si>
  <si>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</si>
  <si>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</si>
  <si>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</si>
  <si>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</si>
  <si>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</si>
  <si>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</si>
  <si>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</si>
  <si>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</si>
  <si>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</si>
  <si>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</si>
  <si>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</si>
  <si>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</si>
  <si>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</si>
  <si>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</si>
  <si>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</si>
  <si>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</si>
  <si>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計算式</t>
    <rPh sb="0" eb="2">
      <t>ケイサン</t>
    </rPh>
    <rPh sb="2" eb="3">
      <t>シキ</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</si>
  <si>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</si>
  <si>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</si>
  <si>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</si>
  <si>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</si>
  <si>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</si>
  <si>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</si>
  <si>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</si>
  <si>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</si>
  <si>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</si>
  <si>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</si>
  <si>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</si>
  <si>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</si>
  <si>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</si>
  <si>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</si>
  <si>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</si>
  <si>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</si>
  <si>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</si>
  <si>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</si>
  <si>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</si>
  <si>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</si>
  <si>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</si>
  <si>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</si>
  <si>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</si>
  <si>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</si>
  <si>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</si>
  <si>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</si>
  <si>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</si>
  <si>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</si>
  <si>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</si>
  <si>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</si>
  <si>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</si>
  <si>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</si>
  <si>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</si>
  <si>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</si>
  <si>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</si>
  <si>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</si>
  <si>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</si>
  <si>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</si>
  <si>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</si>
  <si>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</si>
  <si>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</si>
  <si>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</si>
  <si>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</si>
  <si>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</si>
  <si>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</si>
  <si>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</si>
  <si>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</si>
  <si>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</si>
  <si>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</si>
  <si>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</si>
  <si>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</si>
  <si>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</si>
  <si>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</si>
  <si>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</si>
  <si>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</si>
  <si>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</si>
  <si>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</si>
  <si>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</si>
  <si>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</si>
  <si>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</si>
  <si>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</si>
  <si>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</si>
  <si>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</si>
  <si>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</si>
  <si>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</si>
  <si>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</si>
  <si>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</si>
  <si>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</si>
  <si>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</si>
  <si>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</si>
  <si>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</si>
  <si>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</si>
  <si>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</si>
  <si>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</si>
  <si>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</si>
  <si>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</si>
  <si>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</si>
  <si>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</si>
  <si>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</si>
  <si>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</si>
  <si>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</si>
  <si>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</si>
  <si>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</si>
  <si>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</si>
  <si>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</si>
  <si>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</si>
  <si>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</si>
  <si>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</si>
  <si>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</si>
  <si>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</si>
  <si>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</si>
  <si>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</si>
  <si>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</si>
  <si>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</si>
  <si>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</si>
  <si>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</si>
  <si>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</si>
  <si>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</si>
  <si>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</si>
  <si>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</si>
  <si>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</si>
  <si>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</si>
  <si>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</si>
  <si>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</si>
  <si>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</si>
  <si>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</si>
  <si>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</si>
  <si>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</si>
  <si>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</si>
  <si>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</si>
  <si>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</si>
  <si>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</si>
  <si>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</si>
  <si>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</si>
  <si>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</si>
  <si>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</si>
  <si>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</si>
  <si>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</si>
  <si>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</si>
  <si>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</si>
  <si>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</si>
  <si>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</si>
  <si>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</si>
  <si>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</si>
  <si>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</si>
  <si>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</si>
  <si>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</si>
  <si>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</si>
  <si>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</si>
  <si>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</si>
  <si>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</si>
  <si>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</si>
  <si>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</si>
  <si>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</si>
  <si>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</si>
  <si>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</si>
  <si>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</si>
  <si>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</si>
  <si>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</si>
  <si>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</si>
  <si>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</si>
  <si>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</si>
  <si>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</si>
  <si>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</si>
  <si>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</si>
  <si>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</si>
  <si>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</si>
  <si>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</si>
  <si>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</si>
  <si>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</si>
  <si>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</si>
  <si>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</si>
  <si>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</si>
  <si>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</si>
  <si>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</si>
  <si>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</si>
  <si>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</si>
  <si>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</si>
  <si>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</si>
  <si>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</si>
  <si>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</si>
  <si>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</si>
  <si>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</si>
  <si>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</si>
  <si>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</si>
  <si>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</si>
  <si>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</si>
  <si>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</si>
  <si>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</si>
  <si>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</si>
  <si>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</si>
  <si>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</si>
  <si>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</si>
  <si>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</si>
  <si>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</si>
  <si>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</si>
  <si>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</si>
  <si>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</si>
  <si>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</si>
  <si>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</si>
  <si>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</si>
  <si>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</si>
  <si>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</si>
  <si>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</si>
  <si>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</si>
  <si>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</si>
  <si>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</si>
  <si>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</si>
  <si>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</si>
  <si>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算出方法</t>
    <rPh sb="0" eb="2">
      <t>サンシュツ</t>
    </rPh>
    <rPh sb="2" eb="4">
      <t>ホウホウ</t>
    </rPh>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</si>
  <si>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</si>
  <si>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</si>
  <si>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</si>
  <si>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</si>
  <si>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</si>
  <si>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</si>
  <si>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</si>
  <si>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</si>
  <si>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</si>
  <si>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</si>
  <si>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</si>
  <si>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</si>
  <si>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</si>
  <si>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</si>
  <si>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</si>
  <si>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</si>
  <si>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</si>
  <si>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</si>
  <si>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</si>
  <si>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</si>
  <si>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</si>
  <si>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</si>
  <si>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</si>
  <si>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</si>
  <si>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</si>
  <si>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</si>
  <si>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</si>
  <si>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</si>
  <si>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</si>
  <si>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</si>
  <si>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</si>
  <si>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</si>
  <si>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</si>
  <si>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</si>
  <si>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</si>
  <si>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</si>
  <si>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</si>
  <si>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</si>
  <si>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</si>
  <si>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</si>
  <si>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</si>
  <si>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</si>
  <si>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</si>
  <si>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</si>
  <si>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</si>
  <si>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</si>
  <si>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</si>
  <si>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</si>
  <si>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</si>
  <si>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</si>
  <si>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</si>
  <si>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</si>
  <si>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</si>
  <si>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</si>
  <si>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</si>
  <si>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</si>
  <si>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</si>
  <si>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</si>
  <si>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</si>
  <si>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</si>
  <si>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</si>
  <si>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</si>
  <si>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</si>
  <si>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</si>
  <si>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</si>
  <si>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</si>
  <si>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</si>
  <si>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</si>
  <si>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</si>
  <si>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</si>
  <si>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</si>
  <si>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</si>
  <si>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</si>
  <si>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</si>
  <si>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</si>
  <si>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</si>
  <si>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</si>
  <si>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</si>
  <si>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</si>
  <si>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</si>
  <si>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</si>
  <si>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</si>
  <si>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</si>
  <si>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</si>
  <si>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</si>
  <si>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</si>
  <si>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</si>
  <si>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</si>
  <si>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</si>
  <si>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</si>
  <si>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</si>
  <si>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</si>
  <si>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</si>
  <si>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</si>
  <si>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</si>
  <si>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</si>
  <si>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</si>
  <si>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</si>
  <si>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</si>
  <si>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</si>
  <si>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</si>
  <si>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</si>
  <si>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</si>
  <si>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</si>
  <si>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</si>
  <si>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</si>
  <si>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</si>
  <si>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</si>
  <si>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</si>
  <si>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</si>
  <si>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</si>
  <si>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</si>
  <si>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</si>
  <si>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</si>
  <si>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</si>
  <si>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</si>
  <si>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</si>
  <si>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</si>
  <si>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</si>
  <si>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</si>
  <si>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</si>
  <si>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</si>
  <si>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</si>
  <si>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</si>
  <si>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</si>
  <si>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</si>
  <si>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</si>
  <si>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</si>
  <si>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</si>
  <si>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</si>
  <si>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</si>
  <si>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</si>
  <si>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</si>
  <si>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</si>
  <si>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</si>
  <si>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</si>
  <si>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</si>
  <si>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</si>
  <si>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</si>
  <si>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</si>
  <si>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</si>
  <si>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</si>
  <si>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</si>
  <si>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</si>
  <si>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</si>
  <si>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</si>
  <si>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</si>
  <si>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</si>
  <si>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</si>
  <si>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</si>
  <si>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</si>
  <si>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</si>
  <si>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</si>
  <si>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</si>
  <si>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</si>
  <si>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</si>
  <si>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</si>
  <si>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</si>
  <si>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</si>
  <si>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</si>
  <si>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</si>
  <si>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</si>
  <si>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</si>
  <si>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</si>
  <si>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</si>
  <si>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</si>
  <si>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</si>
  <si>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</si>
  <si>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</si>
  <si>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</si>
  <si>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</si>
  <si>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</si>
  <si>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</si>
  <si>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</si>
  <si>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</si>
  <si>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</si>
  <si>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</si>
  <si>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</si>
  <si>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</si>
  <si>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</si>
  <si>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</si>
  <si>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</si>
  <si>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</si>
  <si>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</si>
  <si>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</si>
  <si>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</si>
  <si>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</si>
  <si>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</si>
  <si>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</si>
  <si>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</si>
  <si>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</si>
  <si>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</si>
  <si>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</si>
  <si>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</si>
  <si>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</si>
  <si>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</si>
  <si>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</si>
  <si>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</si>
  <si>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</si>
  <si>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</si>
  <si>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</si>
  <si>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</si>
  <si>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</si>
  <si>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</si>
  <si>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</si>
  <si>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</si>
  <si>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</si>
  <si>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</si>
  <si>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</si>
  <si>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</si>
  <si>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</si>
  <si>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</si>
  <si>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</si>
  <si>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</si>
  <si>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</si>
  <si>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</si>
  <si>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</si>
  <si>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</si>
  <si>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</si>
  <si>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</si>
  <si>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</si>
  <si>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</si>
  <si>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</si>
  <si>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</si>
  <si>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</si>
  <si>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</si>
  <si>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</si>
  <si>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</si>
  <si>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</si>
  <si>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</si>
  <si>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</si>
  <si>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</si>
  <si>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</si>
  <si>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</si>
  <si>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</si>
  <si>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</si>
  <si>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</si>
  <si>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</si>
  <si>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</si>
  <si>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</si>
  <si>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</si>
  <si>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</si>
  <si>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</si>
  <si>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</si>
  <si>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</si>
  <si>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</si>
  <si>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</si>
  <si>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</si>
  <si>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</si>
  <si>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</si>
  <si>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</si>
  <si>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</si>
  <si>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</si>
  <si>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</si>
  <si>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</si>
  <si>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</si>
  <si>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</si>
  <si>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</si>
  <si>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</si>
  <si>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</si>
  <si>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</si>
  <si>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</si>
  <si>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</si>
  <si>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</si>
  <si>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</si>
  <si>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</si>
  <si>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</si>
  <si>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</si>
  <si>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</si>
  <si>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</si>
  <si>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</si>
  <si>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</si>
  <si>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</si>
  <si>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</si>
  <si>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</si>
  <si>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</si>
  <si>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</si>
  <si>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</si>
  <si>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</si>
  <si>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</si>
  <si>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</si>
  <si>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</si>
  <si>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</si>
  <si>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</si>
  <si>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</si>
  <si>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</si>
  <si>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</si>
  <si>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</si>
  <si>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</si>
  <si>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</si>
  <si>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</si>
  <si>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</si>
  <si>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</si>
  <si>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</si>
  <si>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</si>
  <si>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</si>
  <si>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</si>
  <si>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</si>
  <si>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</si>
  <si>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</si>
  <si>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</si>
  <si>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</si>
  <si>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</si>
  <si>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</si>
  <si>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</si>
  <si>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</si>
  <si>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</si>
  <si>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</si>
  <si>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</si>
  <si>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</si>
  <si>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</si>
  <si>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</si>
  <si>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</si>
  <si>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</si>
  <si>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</si>
  <si>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</si>
  <si>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</si>
  <si>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</si>
  <si>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</si>
  <si>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</si>
  <si>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</si>
  <si>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</si>
  <si>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</si>
  <si>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</si>
  <si>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</si>
  <si>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</si>
  <si>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</si>
  <si>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</si>
  <si>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</si>
  <si>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</si>
  <si>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</si>
  <si>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</si>
  <si>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</si>
  <si>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</si>
  <si>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</si>
  <si>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</si>
  <si>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</si>
  <si>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</si>
  <si>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</si>
  <si>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</si>
  <si>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</si>
  <si>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</si>
  <si>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</si>
  <si>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</si>
  <si>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</si>
  <si>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</si>
  <si>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</si>
  <si>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</si>
  <si>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</si>
  <si>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</si>
  <si>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</si>
  <si>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</si>
  <si>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</si>
  <si>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</si>
  <si>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</si>
  <si>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</si>
  <si>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</si>
  <si>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</si>
  <si>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</si>
  <si>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</si>
  <si>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</si>
  <si>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</si>
  <si>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</si>
  <si>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</si>
  <si>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</si>
  <si>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</si>
  <si>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</si>
  <si>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</si>
  <si>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</si>
  <si>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</si>
  <si>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</si>
  <si>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</si>
  <si>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</si>
  <si>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</si>
  <si>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</si>
  <si>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</si>
  <si>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</si>
  <si>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</si>
  <si>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</si>
  <si>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</si>
  <si>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</si>
  <si>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</si>
  <si>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</si>
  <si>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</si>
  <si>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</si>
  <si>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</si>
  <si>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</si>
  <si>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</si>
  <si>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</si>
  <si>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</si>
  <si>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</si>
  <si>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</si>
  <si>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</si>
  <si>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</si>
  <si>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</si>
  <si>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</si>
  <si>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</si>
  <si>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</si>
  <si>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</si>
  <si>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</si>
  <si>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</si>
  <si>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</si>
  <si>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</si>
  <si>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</si>
  <si>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</si>
  <si>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</si>
  <si>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</si>
  <si>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</si>
  <si>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</si>
  <si>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</si>
  <si>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</si>
  <si>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</si>
  <si>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</si>
  <si>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</si>
  <si>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</si>
  <si>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</si>
  <si>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</si>
  <si>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</si>
  <si>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</si>
  <si>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</si>
  <si>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</si>
  <si>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</si>
  <si>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</si>
  <si>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</si>
  <si>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</si>
  <si>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</si>
  <si>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</si>
  <si>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</si>
  <si>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</si>
  <si>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</si>
  <si>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</si>
  <si>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</si>
  <si>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</si>
  <si>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</si>
  <si>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</si>
  <si>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</si>
  <si>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</si>
  <si>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令和4年度第２次補正予算セグメントシート</t>
    <rPh sb="0" eb="2">
      <t>レイワ</t>
    </rPh>
    <rPh sb="5" eb="6">
      <t>ダイ</t>
    </rPh>
    <rPh sb="7" eb="8">
      <t>ジ</t>
    </rPh>
    <rPh sb="8" eb="10">
      <t>ホセイ</t>
    </rPh>
    <rPh sb="10" eb="12">
      <t>ヨサン</t>
    </rPh>
    <phoneticPr fontId="6"/>
  </si>
  <si>
    <t>令和４年度第２次
補正予算</t>
    <rPh sb="0" eb="2">
      <t>レイワ</t>
    </rPh>
    <rPh sb="3" eb="5">
      <t>ネンド</t>
    </rPh>
    <rPh sb="5" eb="6">
      <t>ダイ</t>
    </rPh>
    <rPh sb="7" eb="8">
      <t>ジ</t>
    </rPh>
    <rPh sb="9" eb="11">
      <t>ホセイ</t>
    </rPh>
    <rPh sb="11" eb="13">
      <t>ヨサン</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</si>
  <si>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</si>
  <si>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国交</t>
    <rPh sb="0" eb="2">
      <t>コッコウ</t>
    </rPh>
    <phoneticPr fontId="6"/>
  </si>
  <si>
    <t>自動車事故対策機構</t>
    <rPh sb="0" eb="9">
      <t>ジドウシャジコタイサクキコウ</t>
    </rPh>
    <phoneticPr fontId="6"/>
  </si>
  <si>
    <t>自動車局</t>
  </si>
  <si>
    <t>平成１５年度</t>
  </si>
  <si>
    <t>終了予定なし</t>
  </si>
  <si>
    <t>保障制度参事官室</t>
  </si>
  <si>
    <t>参事官　出口　まきゆ</t>
    <rPh sb="0" eb="3">
      <t>サンジカン</t>
    </rPh>
    <rPh sb="4" eb="6">
      <t>デグチ</t>
    </rPh>
    <phoneticPr fontId="6"/>
  </si>
  <si>
    <t>○</t>
  </si>
  <si>
    <t>独立行政法人自動車事故対策機構に関する省令第２９条により区分</t>
    <phoneticPr fontId="6"/>
  </si>
  <si>
    <t>独立行政法人通則法第46条
（独立行政法人自動車事故対策機構法）</t>
    <phoneticPr fontId="6"/>
  </si>
  <si>
    <t>自動車事故対策計画
（平成14年国土交通省告示第52号）</t>
    <phoneticPr fontId="6"/>
  </si>
  <si>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6"/>
  </si>
  <si>
    <t>-</t>
  </si>
  <si>
    <t>-</t>
    <phoneticPr fontId="6"/>
  </si>
  <si>
    <t>業務達成基準</t>
    <rPh sb="0" eb="4">
      <t>ギョウムタッセイ</t>
    </rPh>
    <rPh sb="4" eb="6">
      <t>キジュン</t>
    </rPh>
    <phoneticPr fontId="6"/>
  </si>
  <si>
    <t>業務達成基準</t>
    <phoneticPr fontId="6"/>
  </si>
  <si>
    <t>独立行政法人自動車事故対策機構運営費交付金</t>
    <phoneticPr fontId="6"/>
  </si>
  <si>
    <t>交通遺児等に対する生活資金の貸付け等</t>
    <phoneticPr fontId="6"/>
  </si>
  <si>
    <t>人</t>
  </si>
  <si>
    <t>民間では十分な対応がなされておらず、安定的・継続的に実施する体制を構築している本法人において実施する必要がある。</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</si>
  <si>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33"/>
  </si>
  <si>
    <t>経費削減方策に基づき経費削減に積極的に取り組んでいる。</t>
  </si>
  <si>
    <t>成果目標を上回る実績を達成している。</t>
  </si>
  <si>
    <t>概ね見込どおりの実績を達成している。</t>
  </si>
  <si>
    <t>有</t>
  </si>
  <si>
    <t>‐</t>
  </si>
  <si>
    <t>療護業務</t>
    <rPh sb="0" eb="2">
      <t>リョウゴ</t>
    </rPh>
    <rPh sb="2" eb="4">
      <t>ギョウム</t>
    </rPh>
    <phoneticPr fontId="6"/>
  </si>
  <si>
    <t>・自動車事故による遷延性意識障害者（脳損傷により自力移動・摂食が不可能であるなどの最重度の後遺障害者）に適切な治療・看護等を行う療護施設（療護センター及び療護施設機能委託病床）の設置･運営</t>
    <phoneticPr fontId="6"/>
  </si>
  <si>
    <t>自動車事故による遷延性意識障害者の療護施設への受入れ</t>
    <phoneticPr fontId="6"/>
  </si>
  <si>
    <t>受入患者数（各年度末入院者数）</t>
  </si>
  <si>
    <t>執行額／受入患者数（各年度末入院者数）　　　　　　　　　</t>
    <phoneticPr fontId="6"/>
  </si>
  <si>
    <t>百万円/人</t>
  </si>
  <si>
    <t>3,560/239</t>
  </si>
  <si>
    <t>3,673/242</t>
  </si>
  <si>
    <t>3,707/242</t>
    <phoneticPr fontId="6"/>
  </si>
  <si>
    <t>3,697/242</t>
    <phoneticPr fontId="6"/>
  </si>
  <si>
    <t>脱却者数を延べ116人以上とする。</t>
  </si>
  <si>
    <t>療護施設における脱却者数（一定の意思疎通・運動機能の改善が図られた患者数）</t>
  </si>
  <si>
    <t>独立行政法人自動車事故対策機構第四期中期目標・計画（平成29年～令和3年度）※中期目標・計画期間実績（目標：116人、実績119人）
http://www.nasva.go.jp/gaiyou/tyuki1.html</t>
    <phoneticPr fontId="6"/>
  </si>
  <si>
    <t>遷延性意識障害度評価表（ナスバスコア）を用いた入院時スコアの平均値から退院時スコアの平均値の差を12.5点以上を維持する。</t>
    <phoneticPr fontId="6"/>
  </si>
  <si>
    <t>療護施設における退院患者のスコアの差
（入院時スコアの平均値から退院時スコアの平均値の差）</t>
    <rPh sb="0" eb="4">
      <t>リョウゴシセツ</t>
    </rPh>
    <rPh sb="8" eb="12">
      <t>タイインカンジャ</t>
    </rPh>
    <rPh sb="17" eb="18">
      <t>サ</t>
    </rPh>
    <rPh sb="20" eb="23">
      <t>ニュウインジ</t>
    </rPh>
    <rPh sb="27" eb="30">
      <t>ヘイキンチ</t>
    </rPh>
    <rPh sb="32" eb="35">
      <t>タイインジ</t>
    </rPh>
    <rPh sb="39" eb="42">
      <t>ヘイキンチ</t>
    </rPh>
    <rPh sb="43" eb="44">
      <t>サ</t>
    </rPh>
    <phoneticPr fontId="6"/>
  </si>
  <si>
    <t>点</t>
    <rPh sb="0" eb="1">
      <t>テン</t>
    </rPh>
    <phoneticPr fontId="6"/>
  </si>
  <si>
    <t>－</t>
  </si>
  <si>
    <t>-</t>
    <phoneticPr fontId="6"/>
  </si>
  <si>
    <t>独立行政法人自動車事故対策機構第五期中期目標・計画（令和4年～令和8年度）
https://www.nasva.go.jp/gaiyou/tyuki1.html</t>
    <phoneticPr fontId="6"/>
  </si>
  <si>
    <t>自動車事故による重度後遺障害者への支援については、民間では十分な対応がなされておらず、国民や社会のニーズを的確に反映している。</t>
  </si>
  <si>
    <t>脳損傷による遷延性意識障害の状態からの脱却を目指して専門の治療を行う我が国唯一の医療機関であり、民間等に委ねることができない。</t>
  </si>
  <si>
    <t>患者数等に応じた妥当な水準となっている。</t>
  </si>
  <si>
    <t>重度後遺障害者である被害者にとって真に必要なものに使途が限定されている。</t>
  </si>
  <si>
    <t>療護施設において、重度後遺障害者の専門的な治療・看護を行うなど、本法人は着実に事業を進めている。</t>
  </si>
  <si>
    <t>A.医療法人社団誠馨会</t>
    <phoneticPr fontId="6"/>
  </si>
  <si>
    <t>B.株式会社アネシス</t>
    <phoneticPr fontId="6"/>
  </si>
  <si>
    <t>千葉療護センター　運営委託</t>
    <rPh sb="0" eb="2">
      <t>チバ</t>
    </rPh>
    <rPh sb="2" eb="4">
      <t>リョウゴ</t>
    </rPh>
    <rPh sb="9" eb="11">
      <t>ウンエイ</t>
    </rPh>
    <rPh sb="11" eb="13">
      <t>イタク</t>
    </rPh>
    <phoneticPr fontId="6"/>
  </si>
  <si>
    <t>千葉療護センター　運営管理等業務</t>
    <rPh sb="0" eb="2">
      <t>チバ</t>
    </rPh>
    <rPh sb="2" eb="4">
      <t>リョウゴ</t>
    </rPh>
    <rPh sb="9" eb="11">
      <t>ウンエイ</t>
    </rPh>
    <rPh sb="11" eb="13">
      <t>カンリ</t>
    </rPh>
    <rPh sb="13" eb="14">
      <t>トウ</t>
    </rPh>
    <rPh sb="14" eb="16">
      <t>ギョウム</t>
    </rPh>
    <phoneticPr fontId="6"/>
  </si>
  <si>
    <t>医療法人社団誠馨会</t>
    <phoneticPr fontId="6"/>
  </si>
  <si>
    <t>運営委託</t>
    <rPh sb="0" eb="2">
      <t>ウンエイ</t>
    </rPh>
    <rPh sb="2" eb="4">
      <t>イタク</t>
    </rPh>
    <phoneticPr fontId="4"/>
  </si>
  <si>
    <t>社会福祉法人恩賜財団済生会</t>
    <rPh sb="0" eb="6">
      <t>シャカイフクシホウジン</t>
    </rPh>
    <phoneticPr fontId="6"/>
  </si>
  <si>
    <t>社会医療法人厚生会</t>
    <rPh sb="0" eb="6">
      <t>シャカイイリョウホウジン</t>
    </rPh>
    <phoneticPr fontId="6"/>
  </si>
  <si>
    <t>一般財団法人広南会</t>
    <phoneticPr fontId="6"/>
  </si>
  <si>
    <t>泉大津市</t>
  </si>
  <si>
    <t>社会医療法人雪の聖母会</t>
    <phoneticPr fontId="6"/>
  </si>
  <si>
    <t>医療法人社団康心会</t>
    <phoneticPr fontId="6"/>
  </si>
  <si>
    <t>社会医療法人医仁会</t>
    <phoneticPr fontId="6"/>
  </si>
  <si>
    <t>学校法人藤田学園</t>
    <rPh sb="0" eb="4">
      <t>ガッコウホウジン</t>
    </rPh>
    <phoneticPr fontId="6"/>
  </si>
  <si>
    <t>医療法人社団浅ノ川</t>
    <phoneticPr fontId="6"/>
  </si>
  <si>
    <t>株式会社アネシス</t>
    <phoneticPr fontId="6"/>
  </si>
  <si>
    <t>千葉療護センター総合管理等業務</t>
    <phoneticPr fontId="6"/>
  </si>
  <si>
    <t>株式会社アールエコ</t>
    <phoneticPr fontId="6"/>
  </si>
  <si>
    <t>岡山療護センター施設管理等業務</t>
  </si>
  <si>
    <t>株式会社ダイエイハービス</t>
    <phoneticPr fontId="6"/>
  </si>
  <si>
    <t>中部療護センター施設管理等業務</t>
    <rPh sb="0" eb="2">
      <t>チュウブ</t>
    </rPh>
    <phoneticPr fontId="4"/>
  </si>
  <si>
    <t>同和興業株式会社</t>
    <phoneticPr fontId="6"/>
  </si>
  <si>
    <t>東北療護センター施設管理等業務</t>
    <rPh sb="0" eb="2">
      <t>トウホク</t>
    </rPh>
    <phoneticPr fontId="4"/>
  </si>
  <si>
    <t>岩渕薬品株式会社</t>
    <phoneticPr fontId="6"/>
  </si>
  <si>
    <t>千葉療護センター　人工呼吸器の更新　ほか</t>
  </si>
  <si>
    <t>ＢＥＡＲＭＥＤＩＡ</t>
  </si>
  <si>
    <t>感染症防護キットの購入</t>
  </si>
  <si>
    <t>株式会社八神製作所</t>
    <rPh sb="0" eb="4">
      <t>カブ</t>
    </rPh>
    <phoneticPr fontId="6"/>
  </si>
  <si>
    <t>中部療護センター　脳波保存ｼｽﾃﾑの購入</t>
  </si>
  <si>
    <t>株式会社レオクラン</t>
    <rPh sb="0" eb="4">
      <t>カブ</t>
    </rPh>
    <phoneticPr fontId="6"/>
  </si>
  <si>
    <t>中部療護センター　超音波画像診断装置の購入</t>
  </si>
  <si>
    <t>丸木医科器械株式会社</t>
    <rPh sb="6" eb="10">
      <t>カブ</t>
    </rPh>
    <phoneticPr fontId="6"/>
  </si>
  <si>
    <t>空気感染隔離ユニットの購入</t>
  </si>
  <si>
    <t>株式会社土屋建築研究所</t>
    <rPh sb="0" eb="4">
      <t>カブ</t>
    </rPh>
    <phoneticPr fontId="6"/>
  </si>
  <si>
    <t>千葉療護センターの本館(西棟)に関する建物等劣化調査</t>
  </si>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</sst>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
      <sz val="12"/>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0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0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07"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0"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3"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6"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6" fillId="3" borderId="0" xfId="0" applyFont="1" applyFill="1">
      <alignment vertical="center"/>
    </xf>
    <xf numFmtId="0" fontId="20"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0" fillId="0" borderId="10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28" fillId="0" borderId="0" xfId="0" applyFont="1" applyFill="1">
      <alignment vertical="center"/>
    </xf>
    <xf numFmtId="0" fontId="17" fillId="0" borderId="0" xfId="0" applyFont="1" applyFill="1" applyAlignment="1">
      <alignment horizontal="center" vertical="center"/>
    </xf>
    <xf numFmtId="0" fontId="17"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23" fillId="0" borderId="0" xfId="0" applyFont="1" applyBorder="1" applyAlignment="1" applyProtection="1">
      <alignment horizontal="center" vertical="center"/>
      <protection locked="0"/>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7" fillId="0" borderId="6" xfId="0" applyFont="1" applyFill="1" applyBorder="1" applyAlignment="1" applyProtection="1">
      <alignment horizontal="center" vertical="center"/>
      <protection locked="0"/>
    </xf>
    <xf numFmtId="183" fontId="17" fillId="0" borderId="6" xfId="0" applyNumberFormat="1" applyFont="1" applyFill="1" applyBorder="1" applyAlignment="1" applyProtection="1">
      <alignment horizontal="center" vertical="center"/>
      <protection locked="0"/>
    </xf>
    <xf numFmtId="178" fontId="17" fillId="0" borderId="6" xfId="0" applyNumberFormat="1" applyFont="1" applyFill="1" applyBorder="1" applyAlignment="1" applyProtection="1">
      <alignment horizontal="center" vertical="center"/>
      <protection locked="0"/>
    </xf>
    <xf numFmtId="0" fontId="29" fillId="2" borderId="91" xfId="3" applyFont="1" applyFill="1" applyBorder="1" applyAlignment="1" applyProtection="1">
      <alignment horizontal="right" vertical="center"/>
    </xf>
    <xf numFmtId="0" fontId="29"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11"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4"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0" fontId="30" fillId="2" borderId="22" xfId="3" applyFont="1" applyFill="1" applyBorder="1" applyAlignment="1" applyProtection="1">
      <alignment horizontal="center" vertical="center" wrapText="1"/>
    </xf>
    <xf numFmtId="0" fontId="30" fillId="2" borderId="23" xfId="3" applyFont="1" applyFill="1" applyBorder="1" applyAlignment="1" applyProtection="1">
      <alignment horizontal="center" vertical="center" wrapText="1"/>
    </xf>
    <xf numFmtId="0" fontId="30" fillId="2" borderId="24" xfId="3" applyFont="1" applyFill="1" applyBorder="1" applyAlignment="1" applyProtection="1">
      <alignment horizontal="center" vertical="center" wrapText="1"/>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113"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111" xfId="0" applyNumberFormat="1" applyFont="1" applyFill="1" applyBorder="1" applyAlignment="1" applyProtection="1">
      <alignment horizontal="center" vertical="center"/>
    </xf>
    <xf numFmtId="177" fontId="4" fillId="0" borderId="112"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0" fontId="31" fillId="2" borderId="42" xfId="0" applyFont="1" applyFill="1" applyBorder="1" applyAlignment="1">
      <alignment horizontal="center" vertical="center" textRotation="255" wrapText="1"/>
    </xf>
    <xf numFmtId="0" fontId="31" fillId="2" borderId="40" xfId="0" applyFont="1" applyFill="1" applyBorder="1" applyAlignment="1">
      <alignment horizontal="center" vertical="center" textRotation="255" wrapText="1"/>
    </xf>
    <xf numFmtId="0" fontId="31" fillId="2" borderId="3" xfId="0" applyFont="1" applyFill="1" applyBorder="1" applyAlignment="1">
      <alignment horizontal="center" vertical="center" textRotation="255" wrapText="1"/>
    </xf>
    <xf numFmtId="0" fontId="31" fillId="2" borderId="78" xfId="0" applyFont="1" applyFill="1" applyBorder="1" applyAlignment="1">
      <alignment horizontal="center" vertical="center" textRotation="255" wrapText="1"/>
    </xf>
    <xf numFmtId="0" fontId="31" fillId="2" borderId="61" xfId="0" applyFont="1" applyFill="1" applyBorder="1" applyAlignment="1">
      <alignment horizontal="center" vertical="center" textRotation="255" wrapText="1"/>
    </xf>
    <xf numFmtId="0" fontId="31" fillId="2" borderId="132" xfId="0" applyFont="1" applyFill="1" applyBorder="1" applyAlignment="1">
      <alignment horizontal="center" vertical="center" textRotation="255"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32" fillId="6" borderId="9" xfId="0" applyFont="1" applyFill="1" applyBorder="1" applyAlignment="1">
      <alignment horizontal="center" vertical="center" wrapText="1"/>
    </xf>
    <xf numFmtId="0" fontId="32" fillId="6" borderId="9"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9" fontId="4" fillId="0" borderId="9" xfId="0" applyNumberFormat="1"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8" fillId="2" borderId="47" xfId="3" applyFont="1" applyFill="1" applyBorder="1" applyAlignment="1" applyProtection="1">
      <alignment horizontal="center" vertical="center" wrapText="1"/>
    </xf>
    <xf numFmtId="0" fontId="8" fillId="2" borderId="48"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0"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28"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98"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31"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177" fontId="0" fillId="0" borderId="55"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2" borderId="126" xfId="0" applyFont="1" applyFill="1" applyBorder="1" applyAlignment="1">
      <alignment horizontal="center" vertical="center"/>
    </xf>
    <xf numFmtId="0" fontId="0" fillId="2" borderId="56"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4" fillId="0" borderId="74" xfId="1" applyFont="1" applyFill="1" applyBorder="1" applyAlignment="1" applyProtection="1">
      <alignment horizontal="left" vertical="top" wrapText="1"/>
      <protection locked="0"/>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5" borderId="11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4" fillId="5" borderId="66" xfId="0" applyFont="1" applyFill="1" applyBorder="1" applyAlignment="1" applyProtection="1">
      <alignment vertical="center" wrapText="1"/>
      <protection locked="0"/>
    </xf>
    <xf numFmtId="0" fontId="12" fillId="4" borderId="71" xfId="0" applyFont="1" applyFill="1" applyBorder="1" applyAlignment="1" applyProtection="1">
      <alignment horizontal="center" vertical="center" wrapText="1"/>
    </xf>
    <xf numFmtId="0" fontId="12" fillId="4" borderId="72" xfId="0" applyFont="1" applyFill="1" applyBorder="1" applyAlignment="1" applyProtection="1">
      <alignment horizontal="center" vertical="center" wrapText="1"/>
    </xf>
    <xf numFmtId="0" fontId="12" fillId="4" borderId="7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17"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0" fillId="4" borderId="123" xfId="0" applyFont="1" applyFill="1" applyBorder="1" applyAlignment="1">
      <alignment horizontal="center" vertical="center" textRotation="255"/>
    </xf>
    <xf numFmtId="0" fontId="10" fillId="4" borderId="124" xfId="0" applyFont="1" applyFill="1" applyBorder="1" applyAlignment="1">
      <alignment horizontal="center" vertical="center" textRotation="255"/>
    </xf>
    <xf numFmtId="0" fontId="10"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27" xfId="0" applyFont="1" applyFill="1" applyBorder="1" applyAlignment="1" applyProtection="1">
      <alignment horizontal="center" vertical="center" textRotation="255" shrinkToFit="1"/>
    </xf>
    <xf numFmtId="0" fontId="0" fillId="6" borderId="119" xfId="0" applyFont="1" applyFill="1" applyBorder="1" applyAlignment="1" applyProtection="1">
      <alignment horizontal="center" vertical="center" textRotation="255" shrinkToFit="1"/>
    </xf>
    <xf numFmtId="0" fontId="0" fillId="6" borderId="129" xfId="0" applyFont="1" applyFill="1" applyBorder="1" applyAlignment="1" applyProtection="1">
      <alignment horizontal="center" vertical="center" textRotation="255" shrinkToFit="1"/>
    </xf>
    <xf numFmtId="0" fontId="0" fillId="6" borderId="130" xfId="0" applyFont="1" applyFill="1" applyBorder="1" applyAlignment="1" applyProtection="1">
      <alignment horizontal="center" vertical="center" textRotation="255" shrinkToFit="1"/>
    </xf>
    <xf numFmtId="0" fontId="0" fillId="6" borderId="128"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17"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4" xfId="0" applyFont="1" applyFill="1" applyBorder="1" applyAlignment="1">
      <alignment horizontal="center" vertical="center"/>
    </xf>
    <xf numFmtId="0" fontId="10" fillId="3" borderId="123" xfId="0" applyFont="1" applyFill="1" applyBorder="1" applyAlignment="1">
      <alignment horizontal="center" vertical="center" textRotation="255"/>
    </xf>
    <xf numFmtId="0" fontId="10" fillId="3" borderId="124" xfId="0" applyFont="1" applyFill="1" applyBorder="1" applyAlignment="1">
      <alignment horizontal="center" vertical="center" textRotation="255"/>
    </xf>
    <xf numFmtId="0" fontId="10" fillId="3" borderId="125" xfId="0" applyFont="1" applyFill="1" applyBorder="1" applyAlignment="1">
      <alignment horizontal="center" vertical="center" textRotation="255"/>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34" xfId="0" applyFont="1" applyFill="1" applyBorder="1" applyAlignment="1">
      <alignment horizontal="center" vertical="center" wrapText="1"/>
    </xf>
    <xf numFmtId="0" fontId="18" fillId="5" borderId="135" xfId="0" applyFont="1" applyFill="1" applyBorder="1" applyAlignment="1">
      <alignment horizontal="center" vertical="center" wrapText="1"/>
    </xf>
    <xf numFmtId="0" fontId="18" fillId="5" borderId="136" xfId="0" applyFont="1" applyFill="1" applyBorder="1" applyAlignment="1">
      <alignment horizontal="center" vertical="center" wrapText="1"/>
    </xf>
    <xf numFmtId="49" fontId="18" fillId="0" borderId="70" xfId="0" applyNumberFormat="1" applyFont="1" applyFill="1" applyBorder="1" applyAlignment="1" applyProtection="1">
      <alignment horizontal="center" vertical="center" wrapText="1"/>
      <protection locked="0"/>
    </xf>
    <xf numFmtId="49" fontId="18" fillId="0" borderId="137" xfId="0" applyNumberFormat="1" applyFont="1" applyFill="1" applyBorder="1" applyAlignment="1" applyProtection="1">
      <alignment horizontal="center" vertical="center" wrapText="1"/>
      <protection locked="0"/>
    </xf>
    <xf numFmtId="0" fontId="12"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49" fontId="18" fillId="0" borderId="65" xfId="0" applyNumberFormat="1" applyFont="1" applyFill="1" applyBorder="1" applyAlignment="1" applyProtection="1">
      <alignment horizontal="center" vertical="center" wrapText="1"/>
      <protection locked="0"/>
    </xf>
    <xf numFmtId="49" fontId="18" fillId="0" borderId="82" xfId="0" applyNumberFormat="1" applyFont="1" applyFill="1" applyBorder="1" applyAlignment="1" applyProtection="1">
      <alignment horizontal="center" vertical="center" wrapText="1"/>
      <protection locked="0"/>
    </xf>
    <xf numFmtId="0" fontId="20" fillId="0" borderId="142" xfId="0" applyFont="1" applyFill="1" applyBorder="1" applyAlignment="1" applyProtection="1">
      <alignment horizontal="center" vertical="center" wrapText="1"/>
      <protection locked="0"/>
    </xf>
    <xf numFmtId="49" fontId="18" fillId="0" borderId="138" xfId="0" applyNumberFormat="1" applyFont="1" applyFill="1" applyBorder="1" applyAlignment="1" applyProtection="1">
      <alignment horizontal="center" vertical="center" wrapText="1"/>
      <protection locked="0"/>
    </xf>
    <xf numFmtId="183" fontId="20" fillId="0" borderId="142" xfId="0" applyNumberFormat="1" applyFont="1" applyFill="1" applyBorder="1" applyAlignment="1" applyProtection="1">
      <alignment horizontal="center" vertical="center" wrapText="1"/>
      <protection locked="0"/>
    </xf>
    <xf numFmtId="49" fontId="18" fillId="0" borderId="142" xfId="0" applyNumberFormat="1" applyFont="1" applyFill="1" applyBorder="1" applyAlignment="1" applyProtection="1">
      <alignment horizontal="center" vertical="center" wrapText="1"/>
      <protection locked="0"/>
    </xf>
    <xf numFmtId="49" fontId="18" fillId="0" borderId="92" xfId="0" applyNumberFormat="1" applyFont="1" applyFill="1" applyBorder="1" applyAlignment="1" applyProtection="1">
      <alignment horizontal="center" vertical="center" wrapText="1"/>
      <protection locked="0"/>
    </xf>
    <xf numFmtId="0" fontId="18" fillId="5" borderId="143" xfId="0" applyFont="1" applyFill="1" applyBorder="1" applyAlignment="1" applyProtection="1">
      <alignment horizontal="center" vertical="center" wrapText="1"/>
      <protection locked="0"/>
    </xf>
    <xf numFmtId="0" fontId="18" fillId="5" borderId="142" xfId="0" applyFont="1" applyFill="1" applyBorder="1" applyAlignment="1" applyProtection="1">
      <alignment horizontal="center" vertical="center" wrapText="1"/>
      <protection locked="0"/>
    </xf>
    <xf numFmtId="0" fontId="18" fillId="5" borderId="144" xfId="0" applyFont="1" applyFill="1" applyBorder="1" applyAlignment="1" applyProtection="1">
      <alignment horizontal="center" vertical="center" wrapText="1"/>
      <protection locked="0"/>
    </xf>
    <xf numFmtId="0" fontId="20" fillId="0" borderId="148" xfId="0" applyFont="1" applyFill="1" applyBorder="1" applyAlignment="1" applyProtection="1">
      <alignment horizontal="center" vertical="center" wrapText="1"/>
      <protection locked="0"/>
    </xf>
    <xf numFmtId="183" fontId="20" fillId="0" borderId="138" xfId="0" applyNumberFormat="1" applyFont="1" applyFill="1" applyBorder="1" applyAlignment="1" applyProtection="1">
      <alignment horizontal="center" vertical="center" wrapText="1"/>
      <protection locked="0"/>
    </xf>
    <xf numFmtId="49" fontId="18" fillId="0" borderId="139" xfId="0" applyNumberFormat="1" applyFont="1" applyFill="1" applyBorder="1" applyAlignment="1" applyProtection="1">
      <alignment horizontal="center" vertical="center" wrapText="1"/>
      <protection locked="0"/>
    </xf>
    <xf numFmtId="0" fontId="18" fillId="5" borderId="140" xfId="0" applyFont="1" applyFill="1" applyBorder="1" applyAlignment="1" applyProtection="1">
      <alignment horizontal="center" vertical="center" wrapText="1"/>
      <protection locked="0"/>
    </xf>
    <xf numFmtId="0" fontId="18" fillId="5" borderId="138" xfId="0" applyFont="1" applyFill="1" applyBorder="1" applyAlignment="1" applyProtection="1">
      <alignment horizontal="center" vertical="center" wrapText="1"/>
      <protection locked="0"/>
    </xf>
    <xf numFmtId="0" fontId="18" fillId="5" borderId="141" xfId="0" applyFont="1" applyFill="1" applyBorder="1" applyAlignment="1" applyProtection="1">
      <alignment horizontal="center"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6" borderId="106" xfId="0" applyFont="1" applyFill="1" applyBorder="1" applyAlignment="1">
      <alignment horizontal="center" vertical="center" textRotation="255"/>
    </xf>
    <xf numFmtId="0" fontId="12"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49" fontId="18" fillId="0" borderId="103" xfId="0" applyNumberFormat="1" applyFont="1" applyFill="1" applyBorder="1" applyAlignment="1" applyProtection="1">
      <alignment horizontal="center" vertical="center" wrapText="1"/>
      <protection locked="0"/>
    </xf>
    <xf numFmtId="49" fontId="18" fillId="0" borderId="104" xfId="0" applyNumberFormat="1" applyFont="1" applyFill="1" applyBorder="1" applyAlignment="1" applyProtection="1">
      <alignment horizontal="center" vertical="center" wrapText="1"/>
      <protection locked="0"/>
    </xf>
    <xf numFmtId="0" fontId="20" fillId="0" borderId="145" xfId="0" applyFont="1" applyFill="1" applyBorder="1" applyAlignment="1" applyProtection="1">
      <alignment horizontal="center" vertical="center" wrapText="1"/>
      <protection locked="0"/>
    </xf>
    <xf numFmtId="183" fontId="20" fillId="0" borderId="145" xfId="0" applyNumberFormat="1" applyFont="1" applyFill="1" applyBorder="1" applyAlignment="1" applyProtection="1">
      <alignment horizontal="center" vertical="center" wrapText="1"/>
      <protection locked="0"/>
    </xf>
    <xf numFmtId="49" fontId="18" fillId="0" borderId="145" xfId="0" applyNumberFormat="1" applyFont="1" applyFill="1" applyBorder="1" applyAlignment="1" applyProtection="1">
      <alignment horizontal="center" vertical="center" wrapText="1"/>
      <protection locked="0"/>
    </xf>
    <xf numFmtId="49" fontId="18" fillId="0" borderId="67" xfId="0" applyNumberFormat="1" applyFont="1" applyFill="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5"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6"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4" fillId="6" borderId="9"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6"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77" fontId="0" fillId="0" borderId="127" xfId="0" applyNumberFormat="1" applyFont="1" applyFill="1" applyBorder="1" applyAlignment="1" applyProtection="1">
      <alignment horizontal="center" vertical="center"/>
    </xf>
    <xf numFmtId="177" fontId="0" fillId="0" borderId="118" xfId="0" applyNumberFormat="1" applyFont="1" applyFill="1" applyBorder="1" applyAlignment="1" applyProtection="1">
      <alignment horizontal="center" vertical="center"/>
    </xf>
    <xf numFmtId="177" fontId="0" fillId="0" borderId="149"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150" xfId="0" applyNumberFormat="1" applyFont="1" applyFill="1" applyBorder="1" applyAlignment="1" applyProtection="1">
      <alignment horizontal="center" vertical="center"/>
    </xf>
    <xf numFmtId="177" fontId="0" fillId="0" borderId="151" xfId="0" applyNumberFormat="1" applyFont="1" applyFill="1" applyBorder="1" applyAlignment="1" applyProtection="1">
      <alignment horizontal="center" vertical="center"/>
    </xf>
    <xf numFmtId="177" fontId="0" fillId="0" borderId="153" xfId="0" applyNumberFormat="1" applyFont="1" applyFill="1" applyBorder="1" applyAlignment="1" applyProtection="1">
      <alignment horizontal="center" vertical="center"/>
    </xf>
    <xf numFmtId="177" fontId="0" fillId="0" borderId="154" xfId="0" applyNumberFormat="1" applyFont="1" applyFill="1" applyBorder="1" applyAlignment="1" applyProtection="1">
      <alignment horizontal="center" vertical="center"/>
    </xf>
    <xf numFmtId="177" fontId="0" fillId="0" borderId="155" xfId="0" applyNumberFormat="1" applyFont="1" applyFill="1" applyBorder="1" applyAlignment="1" applyProtection="1">
      <alignment horizontal="center" vertical="center"/>
    </xf>
    <xf numFmtId="0" fontId="0" fillId="6" borderId="32" xfId="0" applyFont="1" applyFill="1" applyBorder="1" applyAlignment="1">
      <alignment horizontal="center" vertical="center"/>
    </xf>
    <xf numFmtId="177" fontId="4" fillId="0" borderId="127"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protection locked="0"/>
    </xf>
    <xf numFmtId="177" fontId="4" fillId="0" borderId="149" xfId="0" applyNumberFormat="1" applyFont="1" applyFill="1" applyBorder="1" applyAlignment="1" applyProtection="1">
      <alignment horizontal="center" vertical="center"/>
      <protection locked="0"/>
    </xf>
    <xf numFmtId="177" fontId="4" fillId="0" borderId="129" xfId="0" applyNumberFormat="1" applyFont="1" applyFill="1" applyBorder="1" applyAlignment="1" applyProtection="1">
      <alignment horizontal="center" vertical="center"/>
      <protection locked="0"/>
    </xf>
    <xf numFmtId="177" fontId="4" fillId="0" borderId="150" xfId="0" applyNumberFormat="1" applyFont="1" applyFill="1" applyBorder="1" applyAlignment="1" applyProtection="1">
      <alignment horizontal="center" vertical="center"/>
      <protection locked="0"/>
    </xf>
    <xf numFmtId="177" fontId="4" fillId="0" borderId="151" xfId="0" applyNumberFormat="1" applyFont="1" applyFill="1" applyBorder="1" applyAlignment="1" applyProtection="1">
      <alignment horizontal="center" vertical="center"/>
      <protection locked="0"/>
    </xf>
    <xf numFmtId="177" fontId="4" fillId="0" borderId="128"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protection locked="0"/>
    </xf>
    <xf numFmtId="177" fontId="4" fillId="0" borderId="152" xfId="0" applyNumberFormat="1" applyFont="1" applyFill="1" applyBorder="1" applyAlignment="1" applyProtection="1">
      <alignment horizontal="center" vertical="center"/>
      <protection locked="0"/>
    </xf>
    <xf numFmtId="177" fontId="4" fillId="0" borderId="119" xfId="0" applyNumberFormat="1" applyFont="1" applyFill="1" applyBorder="1" applyAlignment="1" applyProtection="1">
      <alignment horizontal="center" vertical="center"/>
      <protection locked="0"/>
    </xf>
    <xf numFmtId="177" fontId="4" fillId="0" borderId="22" xfId="0" applyNumberFormat="1" applyFont="1" applyFill="1" applyBorder="1" applyAlignment="1" applyProtection="1">
      <alignment horizontal="center" vertical="center"/>
      <protection locked="0"/>
    </xf>
    <xf numFmtId="177" fontId="4" fillId="0" borderId="23"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176" fontId="0" fillId="5" borderId="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84">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243</xdr:row>
      <xdr:rowOff>0</xdr:rowOff>
    </xdr:from>
    <xdr:to>
      <xdr:col>48</xdr:col>
      <xdr:colOff>143728</xdr:colOff>
      <xdr:row>260</xdr:row>
      <xdr:rowOff>149679</xdr:rowOff>
    </xdr:to>
    <xdr:pic>
      <xdr:nvPicPr>
        <xdr:cNvPr id="3" name="図 2">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8824" y="29505088"/>
          <a:ext cx="9332551" cy="6626679"/>
        </a:xfrm>
        <a:prstGeom prst="rect">
          <a:avLst/>
        </a:prstGeom>
        <a:solidFill>
          <a:schemeClr val="bg1"/>
        </a:solidFill>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33"/>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1"/>
      <c r="B2" s="71"/>
      <c r="C2" s="71"/>
      <c r="D2" s="71"/>
      <c r="E2" s="71"/>
      <c r="F2" s="71"/>
      <c r="G2" s="71"/>
      <c r="H2" s="71"/>
      <c r="I2" s="71"/>
      <c r="J2" s="71"/>
      <c r="K2" s="71"/>
      <c r="L2" s="71"/>
      <c r="M2" s="71"/>
      <c r="N2" s="71"/>
      <c r="O2" s="71"/>
      <c r="P2" s="71"/>
      <c r="Q2" s="71"/>
      <c r="R2" s="71"/>
      <c r="S2" s="71"/>
      <c r="T2" s="71"/>
      <c r="U2" s="71"/>
      <c r="V2" s="71"/>
      <c r="W2" s="71"/>
      <c r="X2" s="72" t="s">
        <v>0</v>
      </c>
      <c r="Y2" s="71"/>
      <c r="Z2" s="11"/>
      <c r="AA2" s="11"/>
      <c r="AB2" s="11"/>
      <c r="AC2" s="11"/>
      <c r="AD2" s="104">
        <v>2022</v>
      </c>
      <c r="AE2" s="104"/>
      <c r="AF2" s="104"/>
      <c r="AG2" s="104"/>
      <c r="AH2" s="104"/>
      <c r="AI2" s="73" t="s">
        <v>282</v>
      </c>
      <c r="AJ2" s="104" t="s">
        <v>660</v>
      </c>
      <c r="AK2" s="104"/>
      <c r="AL2" s="104"/>
      <c r="AM2" s="104"/>
      <c r="AN2" s="73" t="s">
        <v>282</v>
      </c>
      <c r="AO2" s="104">
        <v>21</v>
      </c>
      <c r="AP2" s="104"/>
      <c r="AQ2" s="104"/>
      <c r="AR2" s="74" t="s">
        <v>282</v>
      </c>
      <c r="AS2" s="105">
        <v>189</v>
      </c>
      <c r="AT2" s="105"/>
      <c r="AU2" s="105"/>
      <c r="AV2" s="73" t="str">
        <f>IF(AW2="","","-")</f>
        <v>-</v>
      </c>
      <c r="AW2" s="106">
        <v>2</v>
      </c>
      <c r="AX2" s="106"/>
      <c r="BH2" s="5"/>
    </row>
    <row r="3" spans="1:60" ht="24" customHeight="1" thickBot="1" x14ac:dyDescent="0.2">
      <c r="A3" s="107" t="s">
        <v>657</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7" t="s">
        <v>543</v>
      </c>
      <c r="AJ3" s="109" t="s">
        <v>661</v>
      </c>
      <c r="AK3" s="109"/>
      <c r="AL3" s="109"/>
      <c r="AM3" s="109"/>
      <c r="AN3" s="109"/>
      <c r="AO3" s="109"/>
      <c r="AP3" s="109"/>
      <c r="AQ3" s="109"/>
      <c r="AR3" s="109"/>
      <c r="AS3" s="109"/>
      <c r="AT3" s="109"/>
      <c r="AU3" s="109"/>
      <c r="AV3" s="109"/>
      <c r="AW3" s="109"/>
      <c r="AX3" s="8" t="s">
        <v>38</v>
      </c>
    </row>
    <row r="4" spans="1:60" ht="36" customHeight="1" x14ac:dyDescent="0.15">
      <c r="A4" s="79" t="s">
        <v>64</v>
      </c>
      <c r="B4" s="80"/>
      <c r="C4" s="80"/>
      <c r="D4" s="80"/>
      <c r="E4" s="80"/>
      <c r="F4" s="80"/>
      <c r="G4" s="81" t="s">
        <v>686</v>
      </c>
      <c r="H4" s="82"/>
      <c r="I4" s="82"/>
      <c r="J4" s="82"/>
      <c r="K4" s="82"/>
      <c r="L4" s="82"/>
      <c r="M4" s="82"/>
      <c r="N4" s="82"/>
      <c r="O4" s="82"/>
      <c r="P4" s="82"/>
      <c r="Q4" s="82"/>
      <c r="R4" s="82"/>
      <c r="S4" s="82"/>
      <c r="T4" s="82"/>
      <c r="U4" s="82"/>
      <c r="V4" s="82"/>
      <c r="W4" s="82"/>
      <c r="X4" s="82"/>
      <c r="Y4" s="83" t="s">
        <v>1</v>
      </c>
      <c r="Z4" s="84"/>
      <c r="AA4" s="84"/>
      <c r="AB4" s="84"/>
      <c r="AC4" s="84"/>
      <c r="AD4" s="85"/>
      <c r="AE4" s="86" t="s">
        <v>662</v>
      </c>
      <c r="AF4" s="87"/>
      <c r="AG4" s="87"/>
      <c r="AH4" s="87"/>
      <c r="AI4" s="87"/>
      <c r="AJ4" s="87"/>
      <c r="AK4" s="87"/>
      <c r="AL4" s="87"/>
      <c r="AM4" s="87"/>
      <c r="AN4" s="87"/>
      <c r="AO4" s="87"/>
      <c r="AP4" s="88"/>
      <c r="AQ4" s="89" t="s">
        <v>2</v>
      </c>
      <c r="AR4" s="84"/>
      <c r="AS4" s="84"/>
      <c r="AT4" s="84"/>
      <c r="AU4" s="84"/>
      <c r="AV4" s="84"/>
      <c r="AW4" s="84"/>
      <c r="AX4" s="90"/>
    </row>
    <row r="5" spans="1:60" ht="36" customHeight="1" x14ac:dyDescent="0.15">
      <c r="A5" s="91" t="s">
        <v>40</v>
      </c>
      <c r="B5" s="92"/>
      <c r="C5" s="92"/>
      <c r="D5" s="92"/>
      <c r="E5" s="92"/>
      <c r="F5" s="93"/>
      <c r="G5" s="94" t="s">
        <v>663</v>
      </c>
      <c r="H5" s="95"/>
      <c r="I5" s="95"/>
      <c r="J5" s="95"/>
      <c r="K5" s="95"/>
      <c r="L5" s="95"/>
      <c r="M5" s="96" t="s">
        <v>39</v>
      </c>
      <c r="N5" s="97"/>
      <c r="O5" s="97"/>
      <c r="P5" s="97"/>
      <c r="Q5" s="97"/>
      <c r="R5" s="98"/>
      <c r="S5" s="99" t="s">
        <v>664</v>
      </c>
      <c r="T5" s="95"/>
      <c r="U5" s="95"/>
      <c r="V5" s="95"/>
      <c r="W5" s="95"/>
      <c r="X5" s="100"/>
      <c r="Y5" s="101" t="s">
        <v>3</v>
      </c>
      <c r="Z5" s="102"/>
      <c r="AA5" s="102"/>
      <c r="AB5" s="102"/>
      <c r="AC5" s="102"/>
      <c r="AD5" s="103"/>
      <c r="AE5" s="144" t="s">
        <v>665</v>
      </c>
      <c r="AF5" s="144"/>
      <c r="AG5" s="144"/>
      <c r="AH5" s="144"/>
      <c r="AI5" s="144"/>
      <c r="AJ5" s="144"/>
      <c r="AK5" s="144"/>
      <c r="AL5" s="144"/>
      <c r="AM5" s="144"/>
      <c r="AN5" s="144"/>
      <c r="AO5" s="144"/>
      <c r="AP5" s="145"/>
      <c r="AQ5" s="146" t="s">
        <v>666</v>
      </c>
      <c r="AR5" s="147"/>
      <c r="AS5" s="147"/>
      <c r="AT5" s="147"/>
      <c r="AU5" s="147"/>
      <c r="AV5" s="147"/>
      <c r="AW5" s="147"/>
      <c r="AX5" s="148"/>
    </row>
    <row r="6" spans="1:60" ht="36" customHeight="1" x14ac:dyDescent="0.15">
      <c r="A6" s="149" t="s">
        <v>4</v>
      </c>
      <c r="B6" s="150"/>
      <c r="C6" s="150"/>
      <c r="D6" s="150"/>
      <c r="E6" s="150"/>
      <c r="F6" s="150"/>
      <c r="G6" s="151" t="str">
        <f>入力規則等!F39</f>
        <v>自動車安全特別会計自動車事故対策勘定</v>
      </c>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3"/>
    </row>
    <row r="7" spans="1:60" ht="36" customHeight="1" x14ac:dyDescent="0.15">
      <c r="A7" s="154" t="s">
        <v>68</v>
      </c>
      <c r="B7" s="150"/>
      <c r="C7" s="150"/>
      <c r="D7" s="150"/>
      <c r="E7" s="150"/>
      <c r="F7" s="150"/>
      <c r="G7" s="155" t="s">
        <v>668</v>
      </c>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7"/>
    </row>
    <row r="8" spans="1:60" ht="36" customHeight="1" x14ac:dyDescent="0.15">
      <c r="A8" s="124" t="s">
        <v>65</v>
      </c>
      <c r="B8" s="125"/>
      <c r="C8" s="125"/>
      <c r="D8" s="125"/>
      <c r="E8" s="125"/>
      <c r="F8" s="126"/>
      <c r="G8" s="127" t="s">
        <v>669</v>
      </c>
      <c r="H8" s="128"/>
      <c r="I8" s="128"/>
      <c r="J8" s="128"/>
      <c r="K8" s="128"/>
      <c r="L8" s="128"/>
      <c r="M8" s="128"/>
      <c r="N8" s="128"/>
      <c r="O8" s="128"/>
      <c r="P8" s="128"/>
      <c r="Q8" s="128"/>
      <c r="R8" s="128"/>
      <c r="S8" s="128"/>
      <c r="T8" s="128"/>
      <c r="U8" s="128"/>
      <c r="V8" s="128"/>
      <c r="W8" s="128"/>
      <c r="X8" s="129"/>
      <c r="Y8" s="130" t="s">
        <v>211</v>
      </c>
      <c r="Z8" s="131"/>
      <c r="AA8" s="131"/>
      <c r="AB8" s="131"/>
      <c r="AC8" s="131"/>
      <c r="AD8" s="132"/>
      <c r="AE8" s="133" t="s">
        <v>670</v>
      </c>
      <c r="AF8" s="134"/>
      <c r="AG8" s="134"/>
      <c r="AH8" s="134"/>
      <c r="AI8" s="134"/>
      <c r="AJ8" s="134"/>
      <c r="AK8" s="134"/>
      <c r="AL8" s="134"/>
      <c r="AM8" s="134"/>
      <c r="AN8" s="134"/>
      <c r="AO8" s="134"/>
      <c r="AP8" s="134"/>
      <c r="AQ8" s="134"/>
      <c r="AR8" s="134"/>
      <c r="AS8" s="134"/>
      <c r="AT8" s="134"/>
      <c r="AU8" s="134"/>
      <c r="AV8" s="134"/>
      <c r="AW8" s="134"/>
      <c r="AX8" s="135"/>
    </row>
    <row r="9" spans="1:60" ht="36" customHeight="1" x14ac:dyDescent="0.15">
      <c r="A9" s="124" t="s">
        <v>66</v>
      </c>
      <c r="B9" s="125"/>
      <c r="C9" s="125"/>
      <c r="D9" s="125"/>
      <c r="E9" s="125"/>
      <c r="F9" s="126"/>
      <c r="G9" s="136" t="str">
        <f>入力規則等!A25</f>
        <v>交通安全対策、犯罪被害者等施策</v>
      </c>
      <c r="H9" s="137"/>
      <c r="I9" s="137"/>
      <c r="J9" s="137"/>
      <c r="K9" s="137"/>
      <c r="L9" s="137"/>
      <c r="M9" s="137"/>
      <c r="N9" s="137"/>
      <c r="O9" s="137"/>
      <c r="P9" s="137"/>
      <c r="Q9" s="137"/>
      <c r="R9" s="137"/>
      <c r="S9" s="137"/>
      <c r="T9" s="137"/>
      <c r="U9" s="137"/>
      <c r="V9" s="137"/>
      <c r="W9" s="137"/>
      <c r="X9" s="138"/>
      <c r="Y9" s="139" t="s">
        <v>67</v>
      </c>
      <c r="Z9" s="140"/>
      <c r="AA9" s="140"/>
      <c r="AB9" s="140"/>
      <c r="AC9" s="140"/>
      <c r="AD9" s="141"/>
      <c r="AE9" s="142" t="str">
        <f>入力規則等!K13</f>
        <v>その他の事項経費</v>
      </c>
      <c r="AF9" s="137"/>
      <c r="AG9" s="137"/>
      <c r="AH9" s="137"/>
      <c r="AI9" s="137"/>
      <c r="AJ9" s="137"/>
      <c r="AK9" s="137"/>
      <c r="AL9" s="137"/>
      <c r="AM9" s="137"/>
      <c r="AN9" s="137"/>
      <c r="AO9" s="137"/>
      <c r="AP9" s="137"/>
      <c r="AQ9" s="137"/>
      <c r="AR9" s="137"/>
      <c r="AS9" s="137"/>
      <c r="AT9" s="137"/>
      <c r="AU9" s="137"/>
      <c r="AV9" s="137"/>
      <c r="AW9" s="137"/>
      <c r="AX9" s="143"/>
    </row>
    <row r="10" spans="1:60" ht="59.25" customHeight="1" x14ac:dyDescent="0.15">
      <c r="A10" s="110" t="s">
        <v>226</v>
      </c>
      <c r="B10" s="111"/>
      <c r="C10" s="111"/>
      <c r="D10" s="111"/>
      <c r="E10" s="111"/>
      <c r="F10" s="111"/>
      <c r="G10" s="112" t="s">
        <v>671</v>
      </c>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4"/>
    </row>
    <row r="11" spans="1:60" ht="59.25" customHeight="1" x14ac:dyDescent="0.15">
      <c r="A11" s="115" t="s">
        <v>227</v>
      </c>
      <c r="B11" s="116"/>
      <c r="C11" s="116"/>
      <c r="D11" s="116"/>
      <c r="E11" s="116"/>
      <c r="F11" s="116"/>
      <c r="G11" s="117" t="s">
        <v>687</v>
      </c>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9"/>
    </row>
    <row r="12" spans="1:60" ht="36" customHeight="1" x14ac:dyDescent="0.15">
      <c r="A12" s="115" t="s">
        <v>5</v>
      </c>
      <c r="B12" s="116"/>
      <c r="C12" s="116"/>
      <c r="D12" s="116"/>
      <c r="E12" s="116"/>
      <c r="F12" s="120"/>
      <c r="G12" s="121" t="str">
        <f>入力規則等!P10</f>
        <v>交付</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3"/>
    </row>
    <row r="13" spans="1:60" ht="24" customHeight="1" x14ac:dyDescent="0.15">
      <c r="A13" s="177" t="s">
        <v>106</v>
      </c>
      <c r="B13" s="178"/>
      <c r="C13" s="178"/>
      <c r="D13" s="178"/>
      <c r="E13" s="178"/>
      <c r="F13" s="179"/>
      <c r="G13" s="184"/>
      <c r="H13" s="185"/>
      <c r="I13" s="185"/>
      <c r="J13" s="185"/>
      <c r="K13" s="185"/>
      <c r="L13" s="185"/>
      <c r="M13" s="185"/>
      <c r="N13" s="185"/>
      <c r="O13" s="185"/>
      <c r="P13" s="171" t="s">
        <v>289</v>
      </c>
      <c r="Q13" s="172"/>
      <c r="R13" s="172"/>
      <c r="S13" s="172"/>
      <c r="T13" s="172"/>
      <c r="U13" s="172"/>
      <c r="V13" s="186"/>
      <c r="W13" s="171" t="s">
        <v>641</v>
      </c>
      <c r="X13" s="172"/>
      <c r="Y13" s="172"/>
      <c r="Z13" s="172"/>
      <c r="AA13" s="172"/>
      <c r="AB13" s="172"/>
      <c r="AC13" s="186"/>
      <c r="AD13" s="171" t="s">
        <v>643</v>
      </c>
      <c r="AE13" s="172"/>
      <c r="AF13" s="172"/>
      <c r="AG13" s="172"/>
      <c r="AH13" s="172"/>
      <c r="AI13" s="172"/>
      <c r="AJ13" s="186"/>
      <c r="AK13" s="171" t="s">
        <v>648</v>
      </c>
      <c r="AL13" s="172"/>
      <c r="AM13" s="172"/>
      <c r="AN13" s="172"/>
      <c r="AO13" s="172"/>
      <c r="AP13" s="172"/>
      <c r="AQ13" s="186"/>
      <c r="AR13" s="171"/>
      <c r="AS13" s="172"/>
      <c r="AT13" s="172"/>
      <c r="AU13" s="172"/>
      <c r="AV13" s="172"/>
      <c r="AW13" s="172"/>
      <c r="AX13" s="173"/>
    </row>
    <row r="14" spans="1:60" ht="24" customHeight="1" x14ac:dyDescent="0.15">
      <c r="A14" s="180"/>
      <c r="B14" s="181"/>
      <c r="C14" s="181"/>
      <c r="D14" s="181"/>
      <c r="E14" s="181"/>
      <c r="F14" s="182"/>
      <c r="G14" s="174" t="s">
        <v>103</v>
      </c>
      <c r="H14" s="158" t="s">
        <v>94</v>
      </c>
      <c r="I14" s="158"/>
      <c r="J14" s="158"/>
      <c r="K14" s="158"/>
      <c r="L14" s="158"/>
      <c r="M14" s="158"/>
      <c r="N14" s="158"/>
      <c r="O14" s="158"/>
      <c r="P14" s="175">
        <v>3560</v>
      </c>
      <c r="Q14" s="176"/>
      <c r="R14" s="176"/>
      <c r="S14" s="176"/>
      <c r="T14" s="176"/>
      <c r="U14" s="176"/>
      <c r="V14" s="176"/>
      <c r="W14" s="176">
        <v>3673</v>
      </c>
      <c r="X14" s="176"/>
      <c r="Y14" s="176"/>
      <c r="Z14" s="176"/>
      <c r="AA14" s="176"/>
      <c r="AB14" s="176"/>
      <c r="AC14" s="176"/>
      <c r="AD14" s="176">
        <v>3701</v>
      </c>
      <c r="AE14" s="176"/>
      <c r="AF14" s="176"/>
      <c r="AG14" s="176"/>
      <c r="AH14" s="176"/>
      <c r="AI14" s="176"/>
      <c r="AJ14" s="176"/>
      <c r="AK14" s="176">
        <v>3697</v>
      </c>
      <c r="AL14" s="176"/>
      <c r="AM14" s="176"/>
      <c r="AN14" s="176"/>
      <c r="AO14" s="176"/>
      <c r="AP14" s="176"/>
      <c r="AQ14" s="176"/>
      <c r="AR14" s="795"/>
      <c r="AS14" s="796"/>
      <c r="AT14" s="796"/>
      <c r="AU14" s="796"/>
      <c r="AV14" s="796"/>
      <c r="AW14" s="796"/>
      <c r="AX14" s="797"/>
    </row>
    <row r="15" spans="1:60" ht="24" customHeight="1" x14ac:dyDescent="0.15">
      <c r="A15" s="180"/>
      <c r="B15" s="181"/>
      <c r="C15" s="181"/>
      <c r="D15" s="181"/>
      <c r="E15" s="181"/>
      <c r="F15" s="182"/>
      <c r="G15" s="174"/>
      <c r="H15" s="165" t="s">
        <v>658</v>
      </c>
      <c r="I15" s="166"/>
      <c r="J15" s="166"/>
      <c r="K15" s="166"/>
      <c r="L15" s="166"/>
      <c r="M15" s="166"/>
      <c r="N15" s="166"/>
      <c r="O15" s="167"/>
      <c r="P15" s="168"/>
      <c r="Q15" s="169"/>
      <c r="R15" s="169"/>
      <c r="S15" s="169"/>
      <c r="T15" s="169"/>
      <c r="U15" s="169"/>
      <c r="V15" s="170"/>
      <c r="W15" s="795"/>
      <c r="X15" s="796"/>
      <c r="Y15" s="796"/>
      <c r="Z15" s="796"/>
      <c r="AA15" s="796"/>
      <c r="AB15" s="796"/>
      <c r="AC15" s="804"/>
      <c r="AD15" s="795"/>
      <c r="AE15" s="796"/>
      <c r="AF15" s="796"/>
      <c r="AG15" s="796"/>
      <c r="AH15" s="796"/>
      <c r="AI15" s="796"/>
      <c r="AJ15" s="804"/>
      <c r="AK15" s="805">
        <v>41</v>
      </c>
      <c r="AL15" s="806"/>
      <c r="AM15" s="806"/>
      <c r="AN15" s="806"/>
      <c r="AO15" s="806"/>
      <c r="AP15" s="806"/>
      <c r="AQ15" s="807"/>
      <c r="AR15" s="798"/>
      <c r="AS15" s="799"/>
      <c r="AT15" s="799"/>
      <c r="AU15" s="799"/>
      <c r="AV15" s="799"/>
      <c r="AW15" s="799"/>
      <c r="AX15" s="800"/>
    </row>
    <row r="16" spans="1:60" ht="24" customHeight="1" x14ac:dyDescent="0.15">
      <c r="A16" s="180"/>
      <c r="B16" s="181"/>
      <c r="C16" s="181"/>
      <c r="D16" s="181"/>
      <c r="E16" s="181"/>
      <c r="F16" s="182"/>
      <c r="G16" s="174"/>
      <c r="H16" s="158" t="s">
        <v>95</v>
      </c>
      <c r="I16" s="158" t="s">
        <v>99</v>
      </c>
      <c r="J16" s="158"/>
      <c r="K16" s="158"/>
      <c r="L16" s="158"/>
      <c r="M16" s="158"/>
      <c r="N16" s="158"/>
      <c r="O16" s="158"/>
      <c r="P16" s="159">
        <v>3538</v>
      </c>
      <c r="Q16" s="187"/>
      <c r="R16" s="187"/>
      <c r="S16" s="187"/>
      <c r="T16" s="187"/>
      <c r="U16" s="187"/>
      <c r="V16" s="188"/>
      <c r="W16" s="189">
        <v>3672</v>
      </c>
      <c r="X16" s="190"/>
      <c r="Y16" s="190"/>
      <c r="Z16" s="190"/>
      <c r="AA16" s="190"/>
      <c r="AB16" s="190"/>
      <c r="AC16" s="191"/>
      <c r="AD16" s="189">
        <v>3828</v>
      </c>
      <c r="AE16" s="190"/>
      <c r="AF16" s="190"/>
      <c r="AG16" s="190"/>
      <c r="AH16" s="190"/>
      <c r="AI16" s="190"/>
      <c r="AJ16" s="191"/>
      <c r="AK16" s="192"/>
      <c r="AL16" s="193"/>
      <c r="AM16" s="193"/>
      <c r="AN16" s="193"/>
      <c r="AO16" s="193"/>
      <c r="AP16" s="193"/>
      <c r="AQ16" s="194"/>
      <c r="AR16" s="798"/>
      <c r="AS16" s="799"/>
      <c r="AT16" s="799"/>
      <c r="AU16" s="799"/>
      <c r="AV16" s="799"/>
      <c r="AW16" s="799"/>
      <c r="AX16" s="800"/>
    </row>
    <row r="17" spans="1:50" ht="24" customHeight="1" x14ac:dyDescent="0.15">
      <c r="A17" s="180"/>
      <c r="B17" s="181"/>
      <c r="C17" s="181"/>
      <c r="D17" s="181"/>
      <c r="E17" s="181"/>
      <c r="F17" s="182"/>
      <c r="G17" s="174"/>
      <c r="H17" s="158"/>
      <c r="I17" s="158" t="s">
        <v>100</v>
      </c>
      <c r="J17" s="158"/>
      <c r="K17" s="158"/>
      <c r="L17" s="158"/>
      <c r="M17" s="158"/>
      <c r="N17" s="158"/>
      <c r="O17" s="158"/>
      <c r="P17" s="159" t="s">
        <v>673</v>
      </c>
      <c r="Q17" s="160"/>
      <c r="R17" s="160"/>
      <c r="S17" s="160"/>
      <c r="T17" s="160"/>
      <c r="U17" s="160"/>
      <c r="V17" s="161"/>
      <c r="W17" s="159" t="s">
        <v>673</v>
      </c>
      <c r="X17" s="160"/>
      <c r="Y17" s="160"/>
      <c r="Z17" s="160"/>
      <c r="AA17" s="160"/>
      <c r="AB17" s="160"/>
      <c r="AC17" s="161"/>
      <c r="AD17" s="159" t="s">
        <v>673</v>
      </c>
      <c r="AE17" s="160"/>
      <c r="AF17" s="160"/>
      <c r="AG17" s="160"/>
      <c r="AH17" s="160"/>
      <c r="AI17" s="160"/>
      <c r="AJ17" s="161"/>
      <c r="AK17" s="162"/>
      <c r="AL17" s="163"/>
      <c r="AM17" s="163"/>
      <c r="AN17" s="163"/>
      <c r="AO17" s="163"/>
      <c r="AP17" s="163"/>
      <c r="AQ17" s="164"/>
      <c r="AR17" s="798"/>
      <c r="AS17" s="799"/>
      <c r="AT17" s="799"/>
      <c r="AU17" s="799"/>
      <c r="AV17" s="799"/>
      <c r="AW17" s="799"/>
      <c r="AX17" s="800"/>
    </row>
    <row r="18" spans="1:50" ht="24" customHeight="1" x14ac:dyDescent="0.15">
      <c r="A18" s="180"/>
      <c r="B18" s="181"/>
      <c r="C18" s="181"/>
      <c r="D18" s="181"/>
      <c r="E18" s="181"/>
      <c r="F18" s="182"/>
      <c r="G18" s="174"/>
      <c r="H18" s="158"/>
      <c r="I18" s="158" t="s">
        <v>101</v>
      </c>
      <c r="J18" s="158"/>
      <c r="K18" s="158"/>
      <c r="L18" s="158"/>
      <c r="M18" s="158"/>
      <c r="N18" s="158"/>
      <c r="O18" s="158"/>
      <c r="P18" s="202">
        <v>126</v>
      </c>
      <c r="Q18" s="160"/>
      <c r="R18" s="160"/>
      <c r="S18" s="160"/>
      <c r="T18" s="160"/>
      <c r="U18" s="160"/>
      <c r="V18" s="161"/>
      <c r="W18" s="202">
        <v>143</v>
      </c>
      <c r="X18" s="160"/>
      <c r="Y18" s="160"/>
      <c r="Z18" s="160"/>
      <c r="AA18" s="160"/>
      <c r="AB18" s="160"/>
      <c r="AC18" s="161"/>
      <c r="AD18" s="202">
        <v>145</v>
      </c>
      <c r="AE18" s="160"/>
      <c r="AF18" s="160"/>
      <c r="AG18" s="160"/>
      <c r="AH18" s="160"/>
      <c r="AI18" s="160"/>
      <c r="AJ18" s="161"/>
      <c r="AK18" s="162"/>
      <c r="AL18" s="163"/>
      <c r="AM18" s="163"/>
      <c r="AN18" s="163"/>
      <c r="AO18" s="163"/>
      <c r="AP18" s="163"/>
      <c r="AQ18" s="164"/>
      <c r="AR18" s="798"/>
      <c r="AS18" s="799"/>
      <c r="AT18" s="799"/>
      <c r="AU18" s="799"/>
      <c r="AV18" s="799"/>
      <c r="AW18" s="799"/>
      <c r="AX18" s="800"/>
    </row>
    <row r="19" spans="1:50" ht="24" customHeight="1" x14ac:dyDescent="0.15">
      <c r="A19" s="180"/>
      <c r="B19" s="181"/>
      <c r="C19" s="181"/>
      <c r="D19" s="181"/>
      <c r="E19" s="181"/>
      <c r="F19" s="182"/>
      <c r="G19" s="174"/>
      <c r="H19" s="158"/>
      <c r="I19" s="158" t="s">
        <v>96</v>
      </c>
      <c r="J19" s="158"/>
      <c r="K19" s="158"/>
      <c r="L19" s="158"/>
      <c r="M19" s="158"/>
      <c r="N19" s="158"/>
      <c r="O19" s="158"/>
      <c r="P19" s="199">
        <f>SUM(P16:V18)</f>
        <v>3664</v>
      </c>
      <c r="Q19" s="200"/>
      <c r="R19" s="200"/>
      <c r="S19" s="200"/>
      <c r="T19" s="200"/>
      <c r="U19" s="200"/>
      <c r="V19" s="201"/>
      <c r="W19" s="199">
        <f t="shared" ref="W19" si="0">SUM(W16:AC18)</f>
        <v>3815</v>
      </c>
      <c r="X19" s="200"/>
      <c r="Y19" s="200"/>
      <c r="Z19" s="200"/>
      <c r="AA19" s="200"/>
      <c r="AB19" s="200"/>
      <c r="AC19" s="201"/>
      <c r="AD19" s="199">
        <f t="shared" ref="AD19" si="1">SUM(AD16:AJ18)</f>
        <v>3973</v>
      </c>
      <c r="AE19" s="200"/>
      <c r="AF19" s="200"/>
      <c r="AG19" s="200"/>
      <c r="AH19" s="200"/>
      <c r="AI19" s="200"/>
      <c r="AJ19" s="201"/>
      <c r="AK19" s="162"/>
      <c r="AL19" s="163"/>
      <c r="AM19" s="163"/>
      <c r="AN19" s="163"/>
      <c r="AO19" s="163"/>
      <c r="AP19" s="163"/>
      <c r="AQ19" s="164"/>
      <c r="AR19" s="798"/>
      <c r="AS19" s="799"/>
      <c r="AT19" s="799"/>
      <c r="AU19" s="799"/>
      <c r="AV19" s="799"/>
      <c r="AW19" s="799"/>
      <c r="AX19" s="800"/>
    </row>
    <row r="20" spans="1:50" ht="36" customHeight="1" x14ac:dyDescent="0.15">
      <c r="A20" s="180"/>
      <c r="B20" s="181"/>
      <c r="C20" s="181"/>
      <c r="D20" s="181"/>
      <c r="E20" s="181"/>
      <c r="F20" s="182"/>
      <c r="G20" s="174"/>
      <c r="H20" s="158" t="s">
        <v>104</v>
      </c>
      <c r="I20" s="158"/>
      <c r="J20" s="158"/>
      <c r="K20" s="158"/>
      <c r="L20" s="158"/>
      <c r="M20" s="158"/>
      <c r="N20" s="158"/>
      <c r="O20" s="158"/>
      <c r="P20" s="197">
        <f>P16/P19</f>
        <v>0.96561135371179041</v>
      </c>
      <c r="Q20" s="197"/>
      <c r="R20" s="197"/>
      <c r="S20" s="197"/>
      <c r="T20" s="197"/>
      <c r="U20" s="197"/>
      <c r="V20" s="197"/>
      <c r="W20" s="197">
        <f>W16/W19</f>
        <v>0.96251638269986894</v>
      </c>
      <c r="X20" s="197"/>
      <c r="Y20" s="197"/>
      <c r="Z20" s="197"/>
      <c r="AA20" s="197"/>
      <c r="AB20" s="197"/>
      <c r="AC20" s="197"/>
      <c r="AD20" s="197">
        <f>AD16/AD19</f>
        <v>0.96350364963503654</v>
      </c>
      <c r="AE20" s="197"/>
      <c r="AF20" s="197"/>
      <c r="AG20" s="197"/>
      <c r="AH20" s="197"/>
      <c r="AI20" s="197"/>
      <c r="AJ20" s="197"/>
      <c r="AK20" s="198"/>
      <c r="AL20" s="198"/>
      <c r="AM20" s="198"/>
      <c r="AN20" s="198"/>
      <c r="AO20" s="198"/>
      <c r="AP20" s="198"/>
      <c r="AQ20" s="198"/>
      <c r="AR20" s="798"/>
      <c r="AS20" s="799"/>
      <c r="AT20" s="799"/>
      <c r="AU20" s="799"/>
      <c r="AV20" s="799"/>
      <c r="AW20" s="799"/>
      <c r="AX20" s="800"/>
    </row>
    <row r="21" spans="1:50" ht="36" customHeight="1" x14ac:dyDescent="0.15">
      <c r="A21" s="180"/>
      <c r="B21" s="181"/>
      <c r="C21" s="181"/>
      <c r="D21" s="181"/>
      <c r="E21" s="181"/>
      <c r="F21" s="182"/>
      <c r="G21" s="174"/>
      <c r="H21" s="158" t="s">
        <v>105</v>
      </c>
      <c r="I21" s="158"/>
      <c r="J21" s="158"/>
      <c r="K21" s="158"/>
      <c r="L21" s="158"/>
      <c r="M21" s="158"/>
      <c r="N21" s="158"/>
      <c r="O21" s="158"/>
      <c r="P21" s="195" t="s">
        <v>674</v>
      </c>
      <c r="Q21" s="196"/>
      <c r="R21" s="196"/>
      <c r="S21" s="196"/>
      <c r="T21" s="196"/>
      <c r="U21" s="196"/>
      <c r="V21" s="196"/>
      <c r="W21" s="195" t="s">
        <v>675</v>
      </c>
      <c r="X21" s="196"/>
      <c r="Y21" s="196"/>
      <c r="Z21" s="196"/>
      <c r="AA21" s="196"/>
      <c r="AB21" s="196"/>
      <c r="AC21" s="196"/>
      <c r="AD21" s="195" t="s">
        <v>675</v>
      </c>
      <c r="AE21" s="196"/>
      <c r="AF21" s="196"/>
      <c r="AG21" s="196"/>
      <c r="AH21" s="196"/>
      <c r="AI21" s="196"/>
      <c r="AJ21" s="196"/>
      <c r="AK21" s="195" t="s">
        <v>675</v>
      </c>
      <c r="AL21" s="196"/>
      <c r="AM21" s="196"/>
      <c r="AN21" s="196"/>
      <c r="AO21" s="196"/>
      <c r="AP21" s="196"/>
      <c r="AQ21" s="196"/>
      <c r="AR21" s="798"/>
      <c r="AS21" s="799"/>
      <c r="AT21" s="799"/>
      <c r="AU21" s="799"/>
      <c r="AV21" s="799"/>
      <c r="AW21" s="799"/>
      <c r="AX21" s="800"/>
    </row>
    <row r="22" spans="1:50" ht="24" customHeight="1" x14ac:dyDescent="0.15">
      <c r="A22" s="180"/>
      <c r="B22" s="181"/>
      <c r="C22" s="181"/>
      <c r="D22" s="181"/>
      <c r="E22" s="181"/>
      <c r="F22" s="182"/>
      <c r="G22" s="174" t="s">
        <v>102</v>
      </c>
      <c r="H22" s="217" t="s">
        <v>97</v>
      </c>
      <c r="I22" s="217"/>
      <c r="J22" s="217"/>
      <c r="K22" s="217"/>
      <c r="L22" s="217"/>
      <c r="M22" s="217"/>
      <c r="N22" s="217"/>
      <c r="O22" s="217"/>
      <c r="P22" s="175">
        <v>3584</v>
      </c>
      <c r="Q22" s="176"/>
      <c r="R22" s="176"/>
      <c r="S22" s="176"/>
      <c r="T22" s="176"/>
      <c r="U22" s="176"/>
      <c r="V22" s="176"/>
      <c r="W22" s="176">
        <v>3770</v>
      </c>
      <c r="X22" s="176"/>
      <c r="Y22" s="176"/>
      <c r="Z22" s="176"/>
      <c r="AA22" s="176"/>
      <c r="AB22" s="176"/>
      <c r="AC22" s="176"/>
      <c r="AD22" s="176">
        <v>3816</v>
      </c>
      <c r="AE22" s="176"/>
      <c r="AF22" s="176"/>
      <c r="AG22" s="176"/>
      <c r="AH22" s="176"/>
      <c r="AI22" s="176"/>
      <c r="AJ22" s="176"/>
      <c r="AK22" s="176">
        <v>3811</v>
      </c>
      <c r="AL22" s="176"/>
      <c r="AM22" s="176"/>
      <c r="AN22" s="176"/>
      <c r="AO22" s="176"/>
      <c r="AP22" s="176"/>
      <c r="AQ22" s="176"/>
      <c r="AR22" s="798"/>
      <c r="AS22" s="799"/>
      <c r="AT22" s="799"/>
      <c r="AU22" s="799"/>
      <c r="AV22" s="799"/>
      <c r="AW22" s="799"/>
      <c r="AX22" s="800"/>
    </row>
    <row r="23" spans="1:50" ht="24" customHeight="1" x14ac:dyDescent="0.15">
      <c r="A23" s="180"/>
      <c r="B23" s="181"/>
      <c r="C23" s="181"/>
      <c r="D23" s="181"/>
      <c r="E23" s="181"/>
      <c r="F23" s="182"/>
      <c r="G23" s="174"/>
      <c r="H23" s="217" t="s">
        <v>95</v>
      </c>
      <c r="I23" s="217"/>
      <c r="J23" s="217"/>
      <c r="K23" s="217"/>
      <c r="L23" s="217"/>
      <c r="M23" s="217"/>
      <c r="N23" s="217"/>
      <c r="O23" s="217"/>
      <c r="P23" s="176">
        <v>3682</v>
      </c>
      <c r="Q23" s="176"/>
      <c r="R23" s="176"/>
      <c r="S23" s="176"/>
      <c r="T23" s="176"/>
      <c r="U23" s="176"/>
      <c r="V23" s="176"/>
      <c r="W23" s="176">
        <v>3810</v>
      </c>
      <c r="X23" s="176"/>
      <c r="Y23" s="176"/>
      <c r="Z23" s="176"/>
      <c r="AA23" s="176"/>
      <c r="AB23" s="176"/>
      <c r="AC23" s="176"/>
      <c r="AD23" s="176">
        <v>3897</v>
      </c>
      <c r="AE23" s="176"/>
      <c r="AF23" s="176"/>
      <c r="AG23" s="176"/>
      <c r="AH23" s="176"/>
      <c r="AI23" s="176"/>
      <c r="AJ23" s="176"/>
      <c r="AK23" s="203"/>
      <c r="AL23" s="203"/>
      <c r="AM23" s="203"/>
      <c r="AN23" s="203"/>
      <c r="AO23" s="203"/>
      <c r="AP23" s="203"/>
      <c r="AQ23" s="203"/>
      <c r="AR23" s="798"/>
      <c r="AS23" s="799"/>
      <c r="AT23" s="799"/>
      <c r="AU23" s="799"/>
      <c r="AV23" s="799"/>
      <c r="AW23" s="799"/>
      <c r="AX23" s="800"/>
    </row>
    <row r="24" spans="1:50" ht="24" customHeight="1" x14ac:dyDescent="0.15">
      <c r="A24" s="110"/>
      <c r="B24" s="111"/>
      <c r="C24" s="111"/>
      <c r="D24" s="111"/>
      <c r="E24" s="111"/>
      <c r="F24" s="183"/>
      <c r="G24" s="174"/>
      <c r="H24" s="158" t="s">
        <v>98</v>
      </c>
      <c r="I24" s="158"/>
      <c r="J24" s="158"/>
      <c r="K24" s="158"/>
      <c r="L24" s="158"/>
      <c r="M24" s="158"/>
      <c r="N24" s="158"/>
      <c r="O24" s="158"/>
      <c r="P24" s="218">
        <f>IF(P22=0, "-",P23/P22)</f>
        <v>1.02734375</v>
      </c>
      <c r="Q24" s="218"/>
      <c r="R24" s="218"/>
      <c r="S24" s="218"/>
      <c r="T24" s="218"/>
      <c r="U24" s="218"/>
      <c r="V24" s="218"/>
      <c r="W24" s="218">
        <f t="shared" ref="W24" si="2">IF(W22=0, "-",W23/W22)</f>
        <v>1.0106100795755968</v>
      </c>
      <c r="X24" s="218"/>
      <c r="Y24" s="218"/>
      <c r="Z24" s="218"/>
      <c r="AA24" s="218"/>
      <c r="AB24" s="218"/>
      <c r="AC24" s="218"/>
      <c r="AD24" s="218">
        <f>IF(AD22=0, "-",AD23/AD22)</f>
        <v>1.0212264150943395</v>
      </c>
      <c r="AE24" s="218"/>
      <c r="AF24" s="218"/>
      <c r="AG24" s="218"/>
      <c r="AH24" s="218"/>
      <c r="AI24" s="218"/>
      <c r="AJ24" s="218"/>
      <c r="AK24" s="203"/>
      <c r="AL24" s="203"/>
      <c r="AM24" s="203"/>
      <c r="AN24" s="203"/>
      <c r="AO24" s="203"/>
      <c r="AP24" s="203"/>
      <c r="AQ24" s="204"/>
      <c r="AR24" s="801"/>
      <c r="AS24" s="802"/>
      <c r="AT24" s="802"/>
      <c r="AU24" s="802"/>
      <c r="AV24" s="802"/>
      <c r="AW24" s="802"/>
      <c r="AX24" s="803"/>
    </row>
    <row r="25" spans="1:50" ht="45" customHeight="1" x14ac:dyDescent="0.15">
      <c r="A25" s="205" t="s">
        <v>659</v>
      </c>
      <c r="B25" s="206"/>
      <c r="C25" s="211" t="s">
        <v>70</v>
      </c>
      <c r="D25" s="211"/>
      <c r="E25" s="211"/>
      <c r="F25" s="211"/>
      <c r="G25" s="211"/>
      <c r="H25" s="211"/>
      <c r="I25" s="211"/>
      <c r="J25" s="211"/>
      <c r="K25" s="212"/>
      <c r="L25" s="213" t="s">
        <v>658</v>
      </c>
      <c r="M25" s="214"/>
      <c r="N25" s="214"/>
      <c r="O25" s="214"/>
      <c r="P25" s="214"/>
      <c r="Q25" s="214"/>
      <c r="R25" s="404"/>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794"/>
    </row>
    <row r="26" spans="1:50" ht="27" customHeight="1" x14ac:dyDescent="0.15">
      <c r="A26" s="207"/>
      <c r="B26" s="208"/>
      <c r="C26" s="215" t="s">
        <v>676</v>
      </c>
      <c r="D26" s="215"/>
      <c r="E26" s="215"/>
      <c r="F26" s="215"/>
      <c r="G26" s="215"/>
      <c r="H26" s="215"/>
      <c r="I26" s="215"/>
      <c r="J26" s="215"/>
      <c r="K26" s="216"/>
      <c r="L26" s="159">
        <v>41</v>
      </c>
      <c r="M26" s="187"/>
      <c r="N26" s="187"/>
      <c r="O26" s="187"/>
      <c r="P26" s="187"/>
      <c r="Q26" s="188"/>
      <c r="R26" s="785"/>
      <c r="S26" s="786"/>
      <c r="T26" s="786"/>
      <c r="U26" s="786"/>
      <c r="V26" s="786"/>
      <c r="W26" s="786"/>
      <c r="X26" s="786"/>
      <c r="Y26" s="786"/>
      <c r="Z26" s="786"/>
      <c r="AA26" s="786"/>
      <c r="AB26" s="786"/>
      <c r="AC26" s="786"/>
      <c r="AD26" s="786"/>
      <c r="AE26" s="786"/>
      <c r="AF26" s="786"/>
      <c r="AG26" s="786"/>
      <c r="AH26" s="786"/>
      <c r="AI26" s="786"/>
      <c r="AJ26" s="786"/>
      <c r="AK26" s="786"/>
      <c r="AL26" s="786"/>
      <c r="AM26" s="786"/>
      <c r="AN26" s="786"/>
      <c r="AO26" s="786"/>
      <c r="AP26" s="786"/>
      <c r="AQ26" s="786"/>
      <c r="AR26" s="786"/>
      <c r="AS26" s="786"/>
      <c r="AT26" s="786"/>
      <c r="AU26" s="786"/>
      <c r="AV26" s="786"/>
      <c r="AW26" s="786"/>
      <c r="AX26" s="787"/>
    </row>
    <row r="27" spans="1:50" ht="27" customHeight="1" x14ac:dyDescent="0.15">
      <c r="A27" s="207"/>
      <c r="B27" s="208"/>
      <c r="C27" s="244"/>
      <c r="D27" s="244"/>
      <c r="E27" s="244"/>
      <c r="F27" s="244"/>
      <c r="G27" s="244"/>
      <c r="H27" s="244"/>
      <c r="I27" s="244"/>
      <c r="J27" s="244"/>
      <c r="K27" s="245"/>
      <c r="L27" s="159"/>
      <c r="M27" s="187"/>
      <c r="N27" s="187"/>
      <c r="O27" s="187"/>
      <c r="P27" s="187"/>
      <c r="Q27" s="188"/>
      <c r="R27" s="788"/>
      <c r="S27" s="789"/>
      <c r="T27" s="789"/>
      <c r="U27" s="789"/>
      <c r="V27" s="789"/>
      <c r="W27" s="789"/>
      <c r="X27" s="789"/>
      <c r="Y27" s="789"/>
      <c r="Z27" s="789"/>
      <c r="AA27" s="789"/>
      <c r="AB27" s="789"/>
      <c r="AC27" s="789"/>
      <c r="AD27" s="789"/>
      <c r="AE27" s="789"/>
      <c r="AF27" s="789"/>
      <c r="AG27" s="789"/>
      <c r="AH27" s="789"/>
      <c r="AI27" s="789"/>
      <c r="AJ27" s="789"/>
      <c r="AK27" s="789"/>
      <c r="AL27" s="789"/>
      <c r="AM27" s="789"/>
      <c r="AN27" s="789"/>
      <c r="AO27" s="789"/>
      <c r="AP27" s="789"/>
      <c r="AQ27" s="789"/>
      <c r="AR27" s="789"/>
      <c r="AS27" s="789"/>
      <c r="AT27" s="789"/>
      <c r="AU27" s="789"/>
      <c r="AV27" s="789"/>
      <c r="AW27" s="789"/>
      <c r="AX27" s="790"/>
    </row>
    <row r="28" spans="1:50" ht="27" customHeight="1" x14ac:dyDescent="0.15">
      <c r="A28" s="207"/>
      <c r="B28" s="208"/>
      <c r="C28" s="244"/>
      <c r="D28" s="244"/>
      <c r="E28" s="244"/>
      <c r="F28" s="244"/>
      <c r="G28" s="244"/>
      <c r="H28" s="244"/>
      <c r="I28" s="244"/>
      <c r="J28" s="244"/>
      <c r="K28" s="245"/>
      <c r="L28" s="159"/>
      <c r="M28" s="187"/>
      <c r="N28" s="187"/>
      <c r="O28" s="187"/>
      <c r="P28" s="187"/>
      <c r="Q28" s="188"/>
      <c r="R28" s="788"/>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ht="27" customHeight="1" x14ac:dyDescent="0.15">
      <c r="A29" s="207"/>
      <c r="B29" s="208"/>
      <c r="C29" s="244"/>
      <c r="D29" s="244"/>
      <c r="E29" s="244"/>
      <c r="F29" s="244"/>
      <c r="G29" s="244"/>
      <c r="H29" s="244"/>
      <c r="I29" s="244"/>
      <c r="J29" s="244"/>
      <c r="K29" s="245"/>
      <c r="L29" s="159"/>
      <c r="M29" s="187"/>
      <c r="N29" s="187"/>
      <c r="O29" s="187"/>
      <c r="P29" s="187"/>
      <c r="Q29" s="188"/>
      <c r="R29" s="788"/>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27" customHeight="1" x14ac:dyDescent="0.15">
      <c r="A30" s="207"/>
      <c r="B30" s="208"/>
      <c r="C30" s="244"/>
      <c r="D30" s="244"/>
      <c r="E30" s="244"/>
      <c r="F30" s="244"/>
      <c r="G30" s="244"/>
      <c r="H30" s="244"/>
      <c r="I30" s="244"/>
      <c r="J30" s="244"/>
      <c r="K30" s="245"/>
      <c r="L30" s="159"/>
      <c r="M30" s="187"/>
      <c r="N30" s="187"/>
      <c r="O30" s="187"/>
      <c r="P30" s="187"/>
      <c r="Q30" s="188"/>
      <c r="R30" s="788"/>
      <c r="S30" s="789"/>
      <c r="T30" s="789"/>
      <c r="U30" s="789"/>
      <c r="V30" s="789"/>
      <c r="W30" s="789"/>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90"/>
    </row>
    <row r="31" spans="1:50" ht="27" customHeight="1" x14ac:dyDescent="0.15">
      <c r="A31" s="207"/>
      <c r="B31" s="208"/>
      <c r="C31" s="246" t="s">
        <v>160</v>
      </c>
      <c r="D31" s="246"/>
      <c r="E31" s="246"/>
      <c r="F31" s="246"/>
      <c r="G31" s="246"/>
      <c r="H31" s="246"/>
      <c r="I31" s="246"/>
      <c r="J31" s="246"/>
      <c r="K31" s="247"/>
      <c r="L31" s="248">
        <f>L32-SUM(L26:L30)</f>
        <v>0</v>
      </c>
      <c r="M31" s="249"/>
      <c r="N31" s="249"/>
      <c r="O31" s="249"/>
      <c r="P31" s="249"/>
      <c r="Q31" s="250"/>
      <c r="R31" s="788"/>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90"/>
    </row>
    <row r="32" spans="1:50" ht="27" customHeight="1" thickBot="1" x14ac:dyDescent="0.2">
      <c r="A32" s="209"/>
      <c r="B32" s="210"/>
      <c r="C32" s="219" t="s">
        <v>15</v>
      </c>
      <c r="D32" s="219"/>
      <c r="E32" s="219"/>
      <c r="F32" s="219"/>
      <c r="G32" s="219"/>
      <c r="H32" s="219"/>
      <c r="I32" s="219"/>
      <c r="J32" s="219"/>
      <c r="K32" s="220"/>
      <c r="L32" s="221">
        <f>AK15</f>
        <v>41</v>
      </c>
      <c r="M32" s="222"/>
      <c r="N32" s="222"/>
      <c r="O32" s="222"/>
      <c r="P32" s="222"/>
      <c r="Q32" s="223"/>
      <c r="R32" s="791"/>
      <c r="S32" s="792"/>
      <c r="T32" s="792"/>
      <c r="U32" s="792"/>
      <c r="V32" s="792"/>
      <c r="W32" s="792"/>
      <c r="X32" s="792"/>
      <c r="Y32" s="792"/>
      <c r="Z32" s="792"/>
      <c r="AA32" s="792"/>
      <c r="AB32" s="792"/>
      <c r="AC32" s="792"/>
      <c r="AD32" s="792"/>
      <c r="AE32" s="792"/>
      <c r="AF32" s="792"/>
      <c r="AG32" s="792"/>
      <c r="AH32" s="792"/>
      <c r="AI32" s="792"/>
      <c r="AJ32" s="792"/>
      <c r="AK32" s="792"/>
      <c r="AL32" s="792"/>
      <c r="AM32" s="792"/>
      <c r="AN32" s="792"/>
      <c r="AO32" s="792"/>
      <c r="AP32" s="792"/>
      <c r="AQ32" s="792"/>
      <c r="AR32" s="792"/>
      <c r="AS32" s="792"/>
      <c r="AT32" s="792"/>
      <c r="AU32" s="792"/>
      <c r="AV32" s="792"/>
      <c r="AW32" s="792"/>
      <c r="AX32" s="793"/>
    </row>
    <row r="33" spans="1:51" ht="47.25" customHeight="1" x14ac:dyDescent="0.15">
      <c r="A33" s="224" t="s">
        <v>644</v>
      </c>
      <c r="B33" s="225"/>
      <c r="C33" s="225"/>
      <c r="D33" s="225"/>
      <c r="E33" s="225"/>
      <c r="F33" s="226"/>
      <c r="G33" s="227" t="s">
        <v>677</v>
      </c>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9"/>
    </row>
    <row r="34" spans="1:51" ht="31.5" customHeight="1" x14ac:dyDescent="0.15">
      <c r="A34" s="230" t="s">
        <v>645</v>
      </c>
      <c r="B34" s="231"/>
      <c r="C34" s="231"/>
      <c r="D34" s="231"/>
      <c r="E34" s="231"/>
      <c r="F34" s="232"/>
      <c r="G34" s="236" t="s">
        <v>646</v>
      </c>
      <c r="H34" s="237"/>
      <c r="I34" s="237"/>
      <c r="J34" s="237"/>
      <c r="K34" s="237"/>
      <c r="L34" s="237"/>
      <c r="M34" s="237"/>
      <c r="N34" s="237"/>
      <c r="O34" s="237"/>
      <c r="P34" s="238" t="s">
        <v>647</v>
      </c>
      <c r="Q34" s="237"/>
      <c r="R34" s="237"/>
      <c r="S34" s="237"/>
      <c r="T34" s="237"/>
      <c r="U34" s="237"/>
      <c r="V34" s="237"/>
      <c r="W34" s="237"/>
      <c r="X34" s="239"/>
      <c r="Y34" s="240"/>
      <c r="Z34" s="241"/>
      <c r="AA34" s="242"/>
      <c r="AB34" s="243" t="s">
        <v>6</v>
      </c>
      <c r="AC34" s="243"/>
      <c r="AD34" s="243"/>
      <c r="AE34" s="263" t="s">
        <v>289</v>
      </c>
      <c r="AF34" s="264"/>
      <c r="AG34" s="264"/>
      <c r="AH34" s="265"/>
      <c r="AI34" s="263" t="s">
        <v>641</v>
      </c>
      <c r="AJ34" s="264"/>
      <c r="AK34" s="264"/>
      <c r="AL34" s="265"/>
      <c r="AM34" s="263" t="s">
        <v>388</v>
      </c>
      <c r="AN34" s="264"/>
      <c r="AO34" s="264"/>
      <c r="AP34" s="265"/>
      <c r="AQ34" s="266" t="s">
        <v>417</v>
      </c>
      <c r="AR34" s="267"/>
      <c r="AS34" s="267"/>
      <c r="AT34" s="268"/>
      <c r="AU34" s="266" t="s">
        <v>649</v>
      </c>
      <c r="AV34" s="267"/>
      <c r="AW34" s="267"/>
      <c r="AX34" s="269"/>
    </row>
    <row r="35" spans="1:51" ht="23.25" customHeight="1" x14ac:dyDescent="0.15">
      <c r="A35" s="230"/>
      <c r="B35" s="231"/>
      <c r="C35" s="231"/>
      <c r="D35" s="231"/>
      <c r="E35" s="231"/>
      <c r="F35" s="232"/>
      <c r="G35" s="270" t="s">
        <v>688</v>
      </c>
      <c r="H35" s="271"/>
      <c r="I35" s="271"/>
      <c r="J35" s="271"/>
      <c r="K35" s="271"/>
      <c r="L35" s="271"/>
      <c r="M35" s="271"/>
      <c r="N35" s="271"/>
      <c r="O35" s="271"/>
      <c r="P35" s="274" t="s">
        <v>689</v>
      </c>
      <c r="Q35" s="275"/>
      <c r="R35" s="275"/>
      <c r="S35" s="275"/>
      <c r="T35" s="275"/>
      <c r="U35" s="275"/>
      <c r="V35" s="275"/>
      <c r="W35" s="275"/>
      <c r="X35" s="276"/>
      <c r="Y35" s="280" t="s">
        <v>31</v>
      </c>
      <c r="Z35" s="102"/>
      <c r="AA35" s="103"/>
      <c r="AB35" s="258" t="s">
        <v>678</v>
      </c>
      <c r="AC35" s="258"/>
      <c r="AD35" s="258"/>
      <c r="AE35" s="251">
        <v>239</v>
      </c>
      <c r="AF35" s="252"/>
      <c r="AG35" s="252"/>
      <c r="AH35" s="253"/>
      <c r="AI35" s="251">
        <v>242</v>
      </c>
      <c r="AJ35" s="252"/>
      <c r="AK35" s="252"/>
      <c r="AL35" s="253"/>
      <c r="AM35" s="251">
        <v>242</v>
      </c>
      <c r="AN35" s="252"/>
      <c r="AO35" s="252"/>
      <c r="AP35" s="253"/>
      <c r="AQ35" s="251" t="s">
        <v>282</v>
      </c>
      <c r="AR35" s="252"/>
      <c r="AS35" s="252"/>
      <c r="AT35" s="253"/>
      <c r="AU35" s="251" t="s">
        <v>282</v>
      </c>
      <c r="AV35" s="252"/>
      <c r="AW35" s="252"/>
      <c r="AX35" s="254"/>
    </row>
    <row r="36" spans="1:51" ht="23.25" customHeight="1" x14ac:dyDescent="0.15">
      <c r="A36" s="233"/>
      <c r="B36" s="234"/>
      <c r="C36" s="234"/>
      <c r="D36" s="234"/>
      <c r="E36" s="234"/>
      <c r="F36" s="235"/>
      <c r="G36" s="272"/>
      <c r="H36" s="273"/>
      <c r="I36" s="273"/>
      <c r="J36" s="273"/>
      <c r="K36" s="273"/>
      <c r="L36" s="273"/>
      <c r="M36" s="273"/>
      <c r="N36" s="273"/>
      <c r="O36" s="273"/>
      <c r="P36" s="277"/>
      <c r="Q36" s="278"/>
      <c r="R36" s="278"/>
      <c r="S36" s="278"/>
      <c r="T36" s="278"/>
      <c r="U36" s="278"/>
      <c r="V36" s="278"/>
      <c r="W36" s="278"/>
      <c r="X36" s="279"/>
      <c r="Y36" s="255" t="s">
        <v>32</v>
      </c>
      <c r="Z36" s="256"/>
      <c r="AA36" s="257"/>
      <c r="AB36" s="258" t="s">
        <v>678</v>
      </c>
      <c r="AC36" s="258"/>
      <c r="AD36" s="258"/>
      <c r="AE36" s="259">
        <v>236</v>
      </c>
      <c r="AF36" s="259"/>
      <c r="AG36" s="259"/>
      <c r="AH36" s="259"/>
      <c r="AI36" s="259">
        <v>239</v>
      </c>
      <c r="AJ36" s="259"/>
      <c r="AK36" s="259"/>
      <c r="AL36" s="259"/>
      <c r="AM36" s="259">
        <v>242</v>
      </c>
      <c r="AN36" s="259"/>
      <c r="AO36" s="259"/>
      <c r="AP36" s="259"/>
      <c r="AQ36" s="260">
        <v>242</v>
      </c>
      <c r="AR36" s="261"/>
      <c r="AS36" s="261"/>
      <c r="AT36" s="262"/>
      <c r="AU36" s="251" t="s">
        <v>282</v>
      </c>
      <c r="AV36" s="252"/>
      <c r="AW36" s="252"/>
      <c r="AX36" s="254"/>
    </row>
    <row r="37" spans="1:51" ht="31.5" customHeight="1" x14ac:dyDescent="0.15">
      <c r="A37" s="294" t="s">
        <v>10</v>
      </c>
      <c r="B37" s="295"/>
      <c r="C37" s="295"/>
      <c r="D37" s="295"/>
      <c r="E37" s="295"/>
      <c r="F37" s="296"/>
      <c r="G37" s="300" t="s">
        <v>11</v>
      </c>
      <c r="H37" s="300"/>
      <c r="I37" s="300"/>
      <c r="J37" s="300"/>
      <c r="K37" s="300"/>
      <c r="L37" s="300"/>
      <c r="M37" s="300"/>
      <c r="N37" s="300"/>
      <c r="O37" s="300"/>
      <c r="P37" s="300"/>
      <c r="Q37" s="300"/>
      <c r="R37" s="300"/>
      <c r="S37" s="300"/>
      <c r="T37" s="300"/>
      <c r="U37" s="300"/>
      <c r="V37" s="300"/>
      <c r="W37" s="300"/>
      <c r="X37" s="301"/>
      <c r="Y37" s="302"/>
      <c r="Z37" s="303"/>
      <c r="AA37" s="304"/>
      <c r="AB37" s="171" t="s">
        <v>6</v>
      </c>
      <c r="AC37" s="300"/>
      <c r="AD37" s="301"/>
      <c r="AE37" s="171" t="s">
        <v>289</v>
      </c>
      <c r="AF37" s="300"/>
      <c r="AG37" s="300"/>
      <c r="AH37" s="301"/>
      <c r="AI37" s="171" t="s">
        <v>641</v>
      </c>
      <c r="AJ37" s="300"/>
      <c r="AK37" s="300"/>
      <c r="AL37" s="301"/>
      <c r="AM37" s="171" t="s">
        <v>388</v>
      </c>
      <c r="AN37" s="300"/>
      <c r="AO37" s="300"/>
      <c r="AP37" s="301"/>
      <c r="AQ37" s="305" t="s">
        <v>650</v>
      </c>
      <c r="AR37" s="305"/>
      <c r="AS37" s="305"/>
      <c r="AT37" s="305"/>
      <c r="AU37" s="305"/>
      <c r="AV37" s="305"/>
      <c r="AW37" s="305"/>
      <c r="AX37" s="306"/>
    </row>
    <row r="38" spans="1:51" ht="23.25" customHeight="1" x14ac:dyDescent="0.15">
      <c r="A38" s="297"/>
      <c r="B38" s="298"/>
      <c r="C38" s="298"/>
      <c r="D38" s="298"/>
      <c r="E38" s="298"/>
      <c r="F38" s="299"/>
      <c r="G38" s="307" t="s">
        <v>690</v>
      </c>
      <c r="H38" s="307"/>
      <c r="I38" s="307"/>
      <c r="J38" s="307"/>
      <c r="K38" s="307"/>
      <c r="L38" s="307"/>
      <c r="M38" s="307"/>
      <c r="N38" s="307"/>
      <c r="O38" s="307"/>
      <c r="P38" s="307"/>
      <c r="Q38" s="307"/>
      <c r="R38" s="307"/>
      <c r="S38" s="307"/>
      <c r="T38" s="307"/>
      <c r="U38" s="307"/>
      <c r="V38" s="307"/>
      <c r="W38" s="307"/>
      <c r="X38" s="307"/>
      <c r="Y38" s="288" t="s">
        <v>10</v>
      </c>
      <c r="Z38" s="289"/>
      <c r="AA38" s="290"/>
      <c r="AB38" s="291" t="s">
        <v>691</v>
      </c>
      <c r="AC38" s="292"/>
      <c r="AD38" s="293"/>
      <c r="AE38" s="259">
        <v>14.9</v>
      </c>
      <c r="AF38" s="259"/>
      <c r="AG38" s="259"/>
      <c r="AH38" s="259"/>
      <c r="AI38" s="259">
        <v>15.2</v>
      </c>
      <c r="AJ38" s="259"/>
      <c r="AK38" s="259"/>
      <c r="AL38" s="259"/>
      <c r="AM38" s="259">
        <v>15.3</v>
      </c>
      <c r="AN38" s="259"/>
      <c r="AO38" s="259"/>
      <c r="AP38" s="259"/>
      <c r="AQ38" s="251">
        <v>15.3</v>
      </c>
      <c r="AR38" s="252"/>
      <c r="AS38" s="252"/>
      <c r="AT38" s="252"/>
      <c r="AU38" s="252"/>
      <c r="AV38" s="252"/>
      <c r="AW38" s="252"/>
      <c r="AX38" s="254"/>
    </row>
    <row r="39" spans="1:51" ht="46.5" customHeight="1" x14ac:dyDescent="0.15">
      <c r="A39" s="297"/>
      <c r="B39" s="298"/>
      <c r="C39" s="298"/>
      <c r="D39" s="298"/>
      <c r="E39" s="298"/>
      <c r="F39" s="299"/>
      <c r="G39" s="308"/>
      <c r="H39" s="308"/>
      <c r="I39" s="308"/>
      <c r="J39" s="308"/>
      <c r="K39" s="308"/>
      <c r="L39" s="308"/>
      <c r="M39" s="308"/>
      <c r="N39" s="308"/>
      <c r="O39" s="308"/>
      <c r="P39" s="308"/>
      <c r="Q39" s="308"/>
      <c r="R39" s="308"/>
      <c r="S39" s="308"/>
      <c r="T39" s="308"/>
      <c r="U39" s="308"/>
      <c r="V39" s="308"/>
      <c r="W39" s="308"/>
      <c r="X39" s="308"/>
      <c r="Y39" s="281" t="s">
        <v>29</v>
      </c>
      <c r="Z39" s="102"/>
      <c r="AA39" s="103"/>
      <c r="AB39" s="282" t="s">
        <v>52</v>
      </c>
      <c r="AC39" s="283"/>
      <c r="AD39" s="284"/>
      <c r="AE39" s="285" t="s">
        <v>692</v>
      </c>
      <c r="AF39" s="285"/>
      <c r="AG39" s="285"/>
      <c r="AH39" s="285"/>
      <c r="AI39" s="285" t="s">
        <v>693</v>
      </c>
      <c r="AJ39" s="285"/>
      <c r="AK39" s="285"/>
      <c r="AL39" s="285"/>
      <c r="AM39" s="285" t="s">
        <v>694</v>
      </c>
      <c r="AN39" s="285"/>
      <c r="AO39" s="285"/>
      <c r="AP39" s="285"/>
      <c r="AQ39" s="286" t="s">
        <v>695</v>
      </c>
      <c r="AR39" s="286"/>
      <c r="AS39" s="286"/>
      <c r="AT39" s="286"/>
      <c r="AU39" s="286"/>
      <c r="AV39" s="286"/>
      <c r="AW39" s="286"/>
      <c r="AX39" s="287"/>
    </row>
    <row r="40" spans="1:51" ht="18.75" customHeight="1" x14ac:dyDescent="0.15">
      <c r="A40" s="322" t="s">
        <v>215</v>
      </c>
      <c r="B40" s="323"/>
      <c r="C40" s="323"/>
      <c r="D40" s="323"/>
      <c r="E40" s="323"/>
      <c r="F40" s="324"/>
      <c r="G40" s="329" t="s">
        <v>49</v>
      </c>
      <c r="H40" s="211"/>
      <c r="I40" s="211"/>
      <c r="J40" s="211"/>
      <c r="K40" s="211"/>
      <c r="L40" s="211"/>
      <c r="M40" s="211"/>
      <c r="N40" s="211"/>
      <c r="O40" s="212"/>
      <c r="P40" s="332" t="s">
        <v>34</v>
      </c>
      <c r="Q40" s="211"/>
      <c r="R40" s="211"/>
      <c r="S40" s="211"/>
      <c r="T40" s="211"/>
      <c r="U40" s="211"/>
      <c r="V40" s="211"/>
      <c r="W40" s="211"/>
      <c r="X40" s="212"/>
      <c r="Y40" s="334"/>
      <c r="Z40" s="335"/>
      <c r="AA40" s="336"/>
      <c r="AB40" s="310" t="s">
        <v>6</v>
      </c>
      <c r="AC40" s="337"/>
      <c r="AD40" s="338"/>
      <c r="AE40" s="309" t="s">
        <v>289</v>
      </c>
      <c r="AF40" s="309"/>
      <c r="AG40" s="309"/>
      <c r="AH40" s="309"/>
      <c r="AI40" s="309" t="s">
        <v>641</v>
      </c>
      <c r="AJ40" s="309"/>
      <c r="AK40" s="309"/>
      <c r="AL40" s="310"/>
      <c r="AM40" s="309" t="s">
        <v>388</v>
      </c>
      <c r="AN40" s="309"/>
      <c r="AO40" s="309"/>
      <c r="AP40" s="310"/>
      <c r="AQ40" s="311" t="s">
        <v>53</v>
      </c>
      <c r="AR40" s="312"/>
      <c r="AS40" s="312"/>
      <c r="AT40" s="313"/>
      <c r="AU40" s="211" t="s">
        <v>41</v>
      </c>
      <c r="AV40" s="211"/>
      <c r="AW40" s="211"/>
      <c r="AX40" s="314"/>
    </row>
    <row r="41" spans="1:51" ht="18.75" customHeight="1" x14ac:dyDescent="0.15">
      <c r="A41" s="322"/>
      <c r="B41" s="323"/>
      <c r="C41" s="323"/>
      <c r="D41" s="323"/>
      <c r="E41" s="323"/>
      <c r="F41" s="324"/>
      <c r="G41" s="330"/>
      <c r="H41" s="320"/>
      <c r="I41" s="320"/>
      <c r="J41" s="320"/>
      <c r="K41" s="320"/>
      <c r="L41" s="320"/>
      <c r="M41" s="320"/>
      <c r="N41" s="320"/>
      <c r="O41" s="331"/>
      <c r="P41" s="333"/>
      <c r="Q41" s="320"/>
      <c r="R41" s="320"/>
      <c r="S41" s="320"/>
      <c r="T41" s="320"/>
      <c r="U41" s="320"/>
      <c r="V41" s="320"/>
      <c r="W41" s="320"/>
      <c r="X41" s="331"/>
      <c r="Y41" s="334"/>
      <c r="Z41" s="335"/>
      <c r="AA41" s="336"/>
      <c r="AB41" s="263"/>
      <c r="AC41" s="264"/>
      <c r="AD41" s="265"/>
      <c r="AE41" s="243"/>
      <c r="AF41" s="243"/>
      <c r="AG41" s="243"/>
      <c r="AH41" s="243"/>
      <c r="AI41" s="243"/>
      <c r="AJ41" s="243"/>
      <c r="AK41" s="243"/>
      <c r="AL41" s="263"/>
      <c r="AM41" s="243"/>
      <c r="AN41" s="243"/>
      <c r="AO41" s="243"/>
      <c r="AP41" s="263"/>
      <c r="AQ41" s="315" t="s">
        <v>673</v>
      </c>
      <c r="AR41" s="316"/>
      <c r="AS41" s="317" t="s">
        <v>54</v>
      </c>
      <c r="AT41" s="318"/>
      <c r="AU41" s="319">
        <v>3</v>
      </c>
      <c r="AV41" s="319"/>
      <c r="AW41" s="320" t="s">
        <v>51</v>
      </c>
      <c r="AX41" s="321"/>
    </row>
    <row r="42" spans="1:51" ht="23.25" customHeight="1" x14ac:dyDescent="0.15">
      <c r="A42" s="325"/>
      <c r="B42" s="323"/>
      <c r="C42" s="323"/>
      <c r="D42" s="323"/>
      <c r="E42" s="323"/>
      <c r="F42" s="324"/>
      <c r="G42" s="339" t="s">
        <v>696</v>
      </c>
      <c r="H42" s="340"/>
      <c r="I42" s="340"/>
      <c r="J42" s="340"/>
      <c r="K42" s="340"/>
      <c r="L42" s="340"/>
      <c r="M42" s="340"/>
      <c r="N42" s="340"/>
      <c r="O42" s="341"/>
      <c r="P42" s="348" t="s">
        <v>697</v>
      </c>
      <c r="Q42" s="348"/>
      <c r="R42" s="348"/>
      <c r="S42" s="348"/>
      <c r="T42" s="348"/>
      <c r="U42" s="348"/>
      <c r="V42" s="348"/>
      <c r="W42" s="348"/>
      <c r="X42" s="349"/>
      <c r="Y42" s="354" t="s">
        <v>7</v>
      </c>
      <c r="Z42" s="355"/>
      <c r="AA42" s="356"/>
      <c r="AB42" s="258" t="s">
        <v>678</v>
      </c>
      <c r="AC42" s="258"/>
      <c r="AD42" s="258"/>
      <c r="AE42" s="251">
        <v>28</v>
      </c>
      <c r="AF42" s="252"/>
      <c r="AG42" s="252"/>
      <c r="AH42" s="252"/>
      <c r="AI42" s="251">
        <v>27</v>
      </c>
      <c r="AJ42" s="252"/>
      <c r="AK42" s="252"/>
      <c r="AL42" s="252"/>
      <c r="AM42" s="251">
        <v>37</v>
      </c>
      <c r="AN42" s="252"/>
      <c r="AO42" s="252"/>
      <c r="AP42" s="252"/>
      <c r="AQ42" s="361"/>
      <c r="AR42" s="362"/>
      <c r="AS42" s="362"/>
      <c r="AT42" s="363"/>
      <c r="AU42" s="364"/>
      <c r="AV42" s="365"/>
      <c r="AW42" s="365"/>
      <c r="AX42" s="366"/>
    </row>
    <row r="43" spans="1:51" ht="23.25" customHeight="1" x14ac:dyDescent="0.15">
      <c r="A43" s="326"/>
      <c r="B43" s="327"/>
      <c r="C43" s="327"/>
      <c r="D43" s="327"/>
      <c r="E43" s="327"/>
      <c r="F43" s="328"/>
      <c r="G43" s="342"/>
      <c r="H43" s="343"/>
      <c r="I43" s="343"/>
      <c r="J43" s="343"/>
      <c r="K43" s="343"/>
      <c r="L43" s="343"/>
      <c r="M43" s="343"/>
      <c r="N43" s="343"/>
      <c r="O43" s="344"/>
      <c r="P43" s="350"/>
      <c r="Q43" s="350"/>
      <c r="R43" s="350"/>
      <c r="S43" s="350"/>
      <c r="T43" s="350"/>
      <c r="U43" s="350"/>
      <c r="V43" s="350"/>
      <c r="W43" s="350"/>
      <c r="X43" s="351"/>
      <c r="Y43" s="171" t="s">
        <v>30</v>
      </c>
      <c r="Z43" s="300"/>
      <c r="AA43" s="301"/>
      <c r="AB43" s="367" t="s">
        <v>678</v>
      </c>
      <c r="AC43" s="367"/>
      <c r="AD43" s="367"/>
      <c r="AE43" s="251">
        <v>24</v>
      </c>
      <c r="AF43" s="252"/>
      <c r="AG43" s="252"/>
      <c r="AH43" s="252"/>
      <c r="AI43" s="251">
        <v>24</v>
      </c>
      <c r="AJ43" s="252"/>
      <c r="AK43" s="252"/>
      <c r="AL43" s="252"/>
      <c r="AM43" s="251">
        <v>24</v>
      </c>
      <c r="AN43" s="252"/>
      <c r="AO43" s="252"/>
      <c r="AP43" s="252"/>
      <c r="AQ43" s="357" t="s">
        <v>672</v>
      </c>
      <c r="AR43" s="358"/>
      <c r="AS43" s="358"/>
      <c r="AT43" s="359"/>
      <c r="AU43" s="252">
        <v>24</v>
      </c>
      <c r="AV43" s="252"/>
      <c r="AW43" s="252"/>
      <c r="AX43" s="254"/>
    </row>
    <row r="44" spans="1:51" ht="23.25" customHeight="1" x14ac:dyDescent="0.15">
      <c r="A44" s="326"/>
      <c r="B44" s="327"/>
      <c r="C44" s="327"/>
      <c r="D44" s="327"/>
      <c r="E44" s="327"/>
      <c r="F44" s="328"/>
      <c r="G44" s="345"/>
      <c r="H44" s="346"/>
      <c r="I44" s="346"/>
      <c r="J44" s="346"/>
      <c r="K44" s="346"/>
      <c r="L44" s="346"/>
      <c r="M44" s="346"/>
      <c r="N44" s="346"/>
      <c r="O44" s="347"/>
      <c r="P44" s="352"/>
      <c r="Q44" s="352"/>
      <c r="R44" s="352"/>
      <c r="S44" s="352"/>
      <c r="T44" s="352"/>
      <c r="U44" s="352"/>
      <c r="V44" s="352"/>
      <c r="W44" s="352"/>
      <c r="X44" s="353"/>
      <c r="Y44" s="171" t="s">
        <v>8</v>
      </c>
      <c r="Z44" s="300"/>
      <c r="AA44" s="301"/>
      <c r="AB44" s="360" t="s">
        <v>9</v>
      </c>
      <c r="AC44" s="360"/>
      <c r="AD44" s="360"/>
      <c r="AE44" s="251">
        <v>116.6</v>
      </c>
      <c r="AF44" s="252"/>
      <c r="AG44" s="252"/>
      <c r="AH44" s="252"/>
      <c r="AI44" s="251">
        <v>112.5</v>
      </c>
      <c r="AJ44" s="252"/>
      <c r="AK44" s="252"/>
      <c r="AL44" s="252"/>
      <c r="AM44" s="251">
        <v>154.19999999999999</v>
      </c>
      <c r="AN44" s="252"/>
      <c r="AO44" s="252"/>
      <c r="AP44" s="252"/>
      <c r="AQ44" s="361"/>
      <c r="AR44" s="362"/>
      <c r="AS44" s="362"/>
      <c r="AT44" s="363"/>
      <c r="AU44" s="364"/>
      <c r="AV44" s="365"/>
      <c r="AW44" s="365"/>
      <c r="AX44" s="366"/>
    </row>
    <row r="45" spans="1:51" ht="23.25" customHeight="1" x14ac:dyDescent="0.15">
      <c r="A45" s="372" t="s">
        <v>244</v>
      </c>
      <c r="B45" s="373"/>
      <c r="C45" s="373"/>
      <c r="D45" s="373"/>
      <c r="E45" s="373"/>
      <c r="F45" s="374"/>
      <c r="G45" s="378" t="s">
        <v>698</v>
      </c>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379"/>
      <c r="AQ45" s="379"/>
      <c r="AR45" s="379"/>
      <c r="AS45" s="379"/>
      <c r="AT45" s="379"/>
      <c r="AU45" s="379"/>
      <c r="AV45" s="379"/>
      <c r="AW45" s="379"/>
      <c r="AX45" s="380"/>
    </row>
    <row r="46" spans="1:51" ht="23.25" customHeight="1" x14ac:dyDescent="0.15">
      <c r="A46" s="375"/>
      <c r="B46" s="376"/>
      <c r="C46" s="376"/>
      <c r="D46" s="376"/>
      <c r="E46" s="376"/>
      <c r="F46" s="377"/>
      <c r="G46" s="381"/>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3"/>
    </row>
    <row r="47" spans="1:51" ht="21.95" hidden="1" customHeight="1" x14ac:dyDescent="0.15">
      <c r="A47" s="384" t="s">
        <v>50</v>
      </c>
      <c r="B47" s="387" t="s">
        <v>47</v>
      </c>
      <c r="C47" s="388"/>
      <c r="D47" s="388"/>
      <c r="E47" s="388"/>
      <c r="F47" s="389"/>
      <c r="G47" s="211" t="s">
        <v>42</v>
      </c>
      <c r="H47" s="211"/>
      <c r="I47" s="211"/>
      <c r="J47" s="211"/>
      <c r="K47" s="211"/>
      <c r="L47" s="211"/>
      <c r="M47" s="211"/>
      <c r="N47" s="211"/>
      <c r="O47" s="211"/>
      <c r="P47" s="211"/>
      <c r="Q47" s="211"/>
      <c r="R47" s="211"/>
      <c r="S47" s="211"/>
      <c r="T47" s="211"/>
      <c r="U47" s="211"/>
      <c r="V47" s="211"/>
      <c r="W47" s="211"/>
      <c r="X47" s="211"/>
      <c r="Y47" s="211"/>
      <c r="Z47" s="211"/>
      <c r="AA47" s="212"/>
      <c r="AB47" s="332" t="s">
        <v>651</v>
      </c>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314"/>
      <c r="AY47">
        <f>COUNTA($G$49)</f>
        <v>0</v>
      </c>
    </row>
    <row r="48" spans="1:51" ht="21.95" hidden="1" customHeight="1" x14ac:dyDescent="0.15">
      <c r="A48" s="385"/>
      <c r="B48" s="390"/>
      <c r="C48" s="231"/>
      <c r="D48" s="231"/>
      <c r="E48" s="231"/>
      <c r="F48" s="232"/>
      <c r="G48" s="320"/>
      <c r="H48" s="320"/>
      <c r="I48" s="320"/>
      <c r="J48" s="320"/>
      <c r="K48" s="320"/>
      <c r="L48" s="320"/>
      <c r="M48" s="320"/>
      <c r="N48" s="320"/>
      <c r="O48" s="320"/>
      <c r="P48" s="320"/>
      <c r="Q48" s="320"/>
      <c r="R48" s="320"/>
      <c r="S48" s="320"/>
      <c r="T48" s="320"/>
      <c r="U48" s="320"/>
      <c r="V48" s="320"/>
      <c r="W48" s="320"/>
      <c r="X48" s="320"/>
      <c r="Y48" s="320"/>
      <c r="Z48" s="320"/>
      <c r="AA48" s="331"/>
      <c r="AB48" s="333"/>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1"/>
      <c r="AY48">
        <f t="shared" ref="AY48:AY56" si="3">$AY$47</f>
        <v>0</v>
      </c>
    </row>
    <row r="49" spans="1:60" ht="21.95" hidden="1" customHeight="1" x14ac:dyDescent="0.15">
      <c r="A49" s="385"/>
      <c r="B49" s="390"/>
      <c r="C49" s="231"/>
      <c r="D49" s="231"/>
      <c r="E49" s="231"/>
      <c r="F49" s="232"/>
      <c r="G49" s="392"/>
      <c r="H49" s="392"/>
      <c r="I49" s="392"/>
      <c r="J49" s="392"/>
      <c r="K49" s="392"/>
      <c r="L49" s="392"/>
      <c r="M49" s="392"/>
      <c r="N49" s="392"/>
      <c r="O49" s="392"/>
      <c r="P49" s="392"/>
      <c r="Q49" s="392"/>
      <c r="R49" s="392"/>
      <c r="S49" s="392"/>
      <c r="T49" s="392"/>
      <c r="U49" s="392"/>
      <c r="V49" s="392"/>
      <c r="W49" s="392"/>
      <c r="X49" s="392"/>
      <c r="Y49" s="392"/>
      <c r="Z49" s="392"/>
      <c r="AA49" s="393"/>
      <c r="AB49" s="398"/>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9"/>
      <c r="AY49">
        <f t="shared" si="3"/>
        <v>0</v>
      </c>
    </row>
    <row r="50" spans="1:60" ht="21.95" hidden="1" customHeight="1" x14ac:dyDescent="0.15">
      <c r="A50" s="385"/>
      <c r="B50" s="390"/>
      <c r="C50" s="231"/>
      <c r="D50" s="231"/>
      <c r="E50" s="231"/>
      <c r="F50" s="232"/>
      <c r="G50" s="394"/>
      <c r="H50" s="394"/>
      <c r="I50" s="394"/>
      <c r="J50" s="394"/>
      <c r="K50" s="394"/>
      <c r="L50" s="394"/>
      <c r="M50" s="394"/>
      <c r="N50" s="394"/>
      <c r="O50" s="394"/>
      <c r="P50" s="394"/>
      <c r="Q50" s="394"/>
      <c r="R50" s="394"/>
      <c r="S50" s="394"/>
      <c r="T50" s="394"/>
      <c r="U50" s="394"/>
      <c r="V50" s="394"/>
      <c r="W50" s="394"/>
      <c r="X50" s="394"/>
      <c r="Y50" s="394"/>
      <c r="Z50" s="394"/>
      <c r="AA50" s="395"/>
      <c r="AB50" s="400"/>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401"/>
      <c r="AY50">
        <f t="shared" si="3"/>
        <v>0</v>
      </c>
      <c r="AZ50" s="5"/>
      <c r="BA50" s="5"/>
      <c r="BB50" s="5"/>
      <c r="BC50" s="5"/>
    </row>
    <row r="51" spans="1:60" ht="21.95" hidden="1" customHeight="1" x14ac:dyDescent="0.15">
      <c r="A51" s="385"/>
      <c r="B51" s="391"/>
      <c r="C51" s="234"/>
      <c r="D51" s="234"/>
      <c r="E51" s="234"/>
      <c r="F51" s="235"/>
      <c r="G51" s="396"/>
      <c r="H51" s="396"/>
      <c r="I51" s="396"/>
      <c r="J51" s="396"/>
      <c r="K51" s="396"/>
      <c r="L51" s="396"/>
      <c r="M51" s="396"/>
      <c r="N51" s="396"/>
      <c r="O51" s="396"/>
      <c r="P51" s="396"/>
      <c r="Q51" s="396"/>
      <c r="R51" s="396"/>
      <c r="S51" s="396"/>
      <c r="T51" s="396"/>
      <c r="U51" s="396"/>
      <c r="V51" s="396"/>
      <c r="W51" s="396"/>
      <c r="X51" s="396"/>
      <c r="Y51" s="396"/>
      <c r="Z51" s="396"/>
      <c r="AA51" s="397"/>
      <c r="AB51" s="402"/>
      <c r="AC51" s="396"/>
      <c r="AD51" s="396"/>
      <c r="AE51" s="396"/>
      <c r="AF51" s="396"/>
      <c r="AG51" s="396"/>
      <c r="AH51" s="396"/>
      <c r="AI51" s="396"/>
      <c r="AJ51" s="396"/>
      <c r="AK51" s="396"/>
      <c r="AL51" s="396"/>
      <c r="AM51" s="396"/>
      <c r="AN51" s="396"/>
      <c r="AO51" s="396"/>
      <c r="AP51" s="396"/>
      <c r="AQ51" s="394"/>
      <c r="AR51" s="394"/>
      <c r="AS51" s="394"/>
      <c r="AT51" s="394"/>
      <c r="AU51" s="396"/>
      <c r="AV51" s="396"/>
      <c r="AW51" s="396"/>
      <c r="AX51" s="403"/>
      <c r="AY51">
        <f t="shared" si="3"/>
        <v>0</v>
      </c>
      <c r="AZ51" s="5"/>
      <c r="BA51" s="5"/>
      <c r="BB51" s="5"/>
      <c r="BC51" s="5"/>
      <c r="BD51" s="5"/>
      <c r="BE51" s="5"/>
      <c r="BF51" s="5"/>
      <c r="BG51" s="5"/>
      <c r="BH51" s="5"/>
    </row>
    <row r="52" spans="1:60" ht="18.75" hidden="1" customHeight="1" x14ac:dyDescent="0.15">
      <c r="A52" s="385"/>
      <c r="B52" s="231" t="s">
        <v>48</v>
      </c>
      <c r="C52" s="231"/>
      <c r="D52" s="231"/>
      <c r="E52" s="231"/>
      <c r="F52" s="232"/>
      <c r="G52" s="329" t="s">
        <v>35</v>
      </c>
      <c r="H52" s="211"/>
      <c r="I52" s="211"/>
      <c r="J52" s="211"/>
      <c r="K52" s="211"/>
      <c r="L52" s="211"/>
      <c r="M52" s="211"/>
      <c r="N52" s="211"/>
      <c r="O52" s="212"/>
      <c r="P52" s="332" t="s">
        <v>37</v>
      </c>
      <c r="Q52" s="211"/>
      <c r="R52" s="211"/>
      <c r="S52" s="211"/>
      <c r="T52" s="211"/>
      <c r="U52" s="211"/>
      <c r="V52" s="211"/>
      <c r="W52" s="211"/>
      <c r="X52" s="212"/>
      <c r="Y52" s="369"/>
      <c r="Z52" s="370"/>
      <c r="AA52" s="371"/>
      <c r="AB52" s="310" t="s">
        <v>6</v>
      </c>
      <c r="AC52" s="337"/>
      <c r="AD52" s="338"/>
      <c r="AE52" s="309" t="s">
        <v>289</v>
      </c>
      <c r="AF52" s="309"/>
      <c r="AG52" s="309"/>
      <c r="AH52" s="309"/>
      <c r="AI52" s="309" t="s">
        <v>641</v>
      </c>
      <c r="AJ52" s="309"/>
      <c r="AK52" s="309"/>
      <c r="AL52" s="310"/>
      <c r="AM52" s="309" t="s">
        <v>388</v>
      </c>
      <c r="AN52" s="309"/>
      <c r="AO52" s="309"/>
      <c r="AP52" s="310"/>
      <c r="AQ52" s="311" t="s">
        <v>53</v>
      </c>
      <c r="AR52" s="312"/>
      <c r="AS52" s="312"/>
      <c r="AT52" s="313"/>
      <c r="AU52" s="211" t="s">
        <v>41</v>
      </c>
      <c r="AV52" s="211"/>
      <c r="AW52" s="211"/>
      <c r="AX52" s="314"/>
      <c r="AY52">
        <f t="shared" si="3"/>
        <v>0</v>
      </c>
    </row>
    <row r="53" spans="1:60" ht="18.75" hidden="1" customHeight="1" x14ac:dyDescent="0.15">
      <c r="A53" s="385"/>
      <c r="B53" s="231"/>
      <c r="C53" s="231"/>
      <c r="D53" s="231"/>
      <c r="E53" s="231"/>
      <c r="F53" s="232"/>
      <c r="G53" s="330"/>
      <c r="H53" s="320"/>
      <c r="I53" s="320"/>
      <c r="J53" s="320"/>
      <c r="K53" s="320"/>
      <c r="L53" s="320"/>
      <c r="M53" s="320"/>
      <c r="N53" s="320"/>
      <c r="O53" s="331"/>
      <c r="P53" s="333"/>
      <c r="Q53" s="320"/>
      <c r="R53" s="320"/>
      <c r="S53" s="320"/>
      <c r="T53" s="320"/>
      <c r="U53" s="320"/>
      <c r="V53" s="320"/>
      <c r="W53" s="320"/>
      <c r="X53" s="331"/>
      <c r="Y53" s="369"/>
      <c r="Z53" s="370"/>
      <c r="AA53" s="371"/>
      <c r="AB53" s="263"/>
      <c r="AC53" s="264"/>
      <c r="AD53" s="265"/>
      <c r="AE53" s="243"/>
      <c r="AF53" s="243"/>
      <c r="AG53" s="243"/>
      <c r="AH53" s="243"/>
      <c r="AI53" s="243"/>
      <c r="AJ53" s="243"/>
      <c r="AK53" s="243"/>
      <c r="AL53" s="263"/>
      <c r="AM53" s="243"/>
      <c r="AN53" s="243"/>
      <c r="AO53" s="243"/>
      <c r="AP53" s="263"/>
      <c r="AQ53" s="368"/>
      <c r="AR53" s="319"/>
      <c r="AS53" s="317" t="s">
        <v>54</v>
      </c>
      <c r="AT53" s="318"/>
      <c r="AU53" s="319"/>
      <c r="AV53" s="319"/>
      <c r="AW53" s="320" t="s">
        <v>51</v>
      </c>
      <c r="AX53" s="321"/>
      <c r="AY53">
        <f t="shared" si="3"/>
        <v>0</v>
      </c>
    </row>
    <row r="54" spans="1:60" ht="23.25" hidden="1" customHeight="1" x14ac:dyDescent="0.15">
      <c r="A54" s="385"/>
      <c r="B54" s="231"/>
      <c r="C54" s="231"/>
      <c r="D54" s="231"/>
      <c r="E54" s="231"/>
      <c r="F54" s="232"/>
      <c r="G54" s="407"/>
      <c r="H54" s="348"/>
      <c r="I54" s="348"/>
      <c r="J54" s="348"/>
      <c r="K54" s="348"/>
      <c r="L54" s="348"/>
      <c r="M54" s="348"/>
      <c r="N54" s="348"/>
      <c r="O54" s="349"/>
      <c r="P54" s="348"/>
      <c r="Q54" s="409"/>
      <c r="R54" s="409"/>
      <c r="S54" s="409"/>
      <c r="T54" s="409"/>
      <c r="U54" s="409"/>
      <c r="V54" s="409"/>
      <c r="W54" s="409"/>
      <c r="X54" s="410"/>
      <c r="Y54" s="413" t="s">
        <v>36</v>
      </c>
      <c r="Z54" s="414"/>
      <c r="AA54" s="415"/>
      <c r="AB54" s="258"/>
      <c r="AC54" s="258"/>
      <c r="AD54" s="258"/>
      <c r="AE54" s="251"/>
      <c r="AF54" s="252"/>
      <c r="AG54" s="252"/>
      <c r="AH54" s="253"/>
      <c r="AI54" s="251"/>
      <c r="AJ54" s="252"/>
      <c r="AK54" s="252"/>
      <c r="AL54" s="252"/>
      <c r="AM54" s="251"/>
      <c r="AN54" s="252"/>
      <c r="AO54" s="252"/>
      <c r="AP54" s="252"/>
      <c r="AQ54" s="357"/>
      <c r="AR54" s="358"/>
      <c r="AS54" s="358"/>
      <c r="AT54" s="359"/>
      <c r="AU54" s="252"/>
      <c r="AV54" s="252"/>
      <c r="AW54" s="252"/>
      <c r="AX54" s="254"/>
      <c r="AY54">
        <f t="shared" si="3"/>
        <v>0</v>
      </c>
    </row>
    <row r="55" spans="1:60" ht="23.25" hidden="1" customHeight="1" x14ac:dyDescent="0.15">
      <c r="A55" s="385"/>
      <c r="B55" s="231"/>
      <c r="C55" s="231"/>
      <c r="D55" s="231"/>
      <c r="E55" s="231"/>
      <c r="F55" s="232"/>
      <c r="G55" s="408"/>
      <c r="H55" s="350"/>
      <c r="I55" s="350"/>
      <c r="J55" s="350"/>
      <c r="K55" s="350"/>
      <c r="L55" s="350"/>
      <c r="M55" s="350"/>
      <c r="N55" s="350"/>
      <c r="O55" s="351"/>
      <c r="P55" s="411"/>
      <c r="Q55" s="411"/>
      <c r="R55" s="411"/>
      <c r="S55" s="411"/>
      <c r="T55" s="411"/>
      <c r="U55" s="411"/>
      <c r="V55" s="411"/>
      <c r="W55" s="411"/>
      <c r="X55" s="412"/>
      <c r="Y55" s="404" t="s">
        <v>30</v>
      </c>
      <c r="Z55" s="405"/>
      <c r="AA55" s="406"/>
      <c r="AB55" s="367"/>
      <c r="AC55" s="367"/>
      <c r="AD55" s="367"/>
      <c r="AE55" s="251"/>
      <c r="AF55" s="252"/>
      <c r="AG55" s="252"/>
      <c r="AH55" s="252"/>
      <c r="AI55" s="251"/>
      <c r="AJ55" s="252"/>
      <c r="AK55" s="252"/>
      <c r="AL55" s="252"/>
      <c r="AM55" s="251"/>
      <c r="AN55" s="252"/>
      <c r="AO55" s="252"/>
      <c r="AP55" s="252"/>
      <c r="AQ55" s="357"/>
      <c r="AR55" s="358"/>
      <c r="AS55" s="358"/>
      <c r="AT55" s="359"/>
      <c r="AU55" s="252"/>
      <c r="AV55" s="252"/>
      <c r="AW55" s="252"/>
      <c r="AX55" s="254"/>
      <c r="AY55">
        <f t="shared" si="3"/>
        <v>0</v>
      </c>
    </row>
    <row r="56" spans="1:60" ht="23.25" hidden="1" customHeight="1" x14ac:dyDescent="0.15">
      <c r="A56" s="385"/>
      <c r="B56" s="231"/>
      <c r="C56" s="231"/>
      <c r="D56" s="231"/>
      <c r="E56" s="231"/>
      <c r="F56" s="232"/>
      <c r="G56" s="408"/>
      <c r="H56" s="350"/>
      <c r="I56" s="350"/>
      <c r="J56" s="350"/>
      <c r="K56" s="350"/>
      <c r="L56" s="350"/>
      <c r="M56" s="350"/>
      <c r="N56" s="350"/>
      <c r="O56" s="351"/>
      <c r="P56" s="411"/>
      <c r="Q56" s="411"/>
      <c r="R56" s="411"/>
      <c r="S56" s="411"/>
      <c r="T56" s="411"/>
      <c r="U56" s="411"/>
      <c r="V56" s="411"/>
      <c r="W56" s="411"/>
      <c r="X56" s="412"/>
      <c r="Y56" s="332" t="s">
        <v>8</v>
      </c>
      <c r="Z56" s="211"/>
      <c r="AA56" s="212"/>
      <c r="AB56" s="416" t="s">
        <v>9</v>
      </c>
      <c r="AC56" s="416"/>
      <c r="AD56" s="416"/>
      <c r="AE56" s="260"/>
      <c r="AF56" s="261"/>
      <c r="AG56" s="261"/>
      <c r="AH56" s="261"/>
      <c r="AI56" s="260"/>
      <c r="AJ56" s="261"/>
      <c r="AK56" s="261"/>
      <c r="AL56" s="261"/>
      <c r="AM56" s="260"/>
      <c r="AN56" s="261"/>
      <c r="AO56" s="261"/>
      <c r="AP56" s="261"/>
      <c r="AQ56" s="260"/>
      <c r="AR56" s="261"/>
      <c r="AS56" s="261"/>
      <c r="AT56" s="261"/>
      <c r="AU56" s="260"/>
      <c r="AV56" s="261"/>
      <c r="AW56" s="261"/>
      <c r="AX56" s="417"/>
      <c r="AY56">
        <f t="shared" si="3"/>
        <v>0</v>
      </c>
    </row>
    <row r="57" spans="1:60" ht="18.75" hidden="1" customHeight="1" x14ac:dyDescent="0.15">
      <c r="A57" s="385"/>
      <c r="B57" s="387" t="s">
        <v>48</v>
      </c>
      <c r="C57" s="388"/>
      <c r="D57" s="388"/>
      <c r="E57" s="388"/>
      <c r="F57" s="389"/>
      <c r="G57" s="329" t="s">
        <v>35</v>
      </c>
      <c r="H57" s="211"/>
      <c r="I57" s="211"/>
      <c r="J57" s="211"/>
      <c r="K57" s="211"/>
      <c r="L57" s="211"/>
      <c r="M57" s="211"/>
      <c r="N57" s="211"/>
      <c r="O57" s="212"/>
      <c r="P57" s="332" t="s">
        <v>37</v>
      </c>
      <c r="Q57" s="211"/>
      <c r="R57" s="211"/>
      <c r="S57" s="211"/>
      <c r="T57" s="211"/>
      <c r="U57" s="211"/>
      <c r="V57" s="211"/>
      <c r="W57" s="211"/>
      <c r="X57" s="212"/>
      <c r="Y57" s="369"/>
      <c r="Z57" s="370"/>
      <c r="AA57" s="371"/>
      <c r="AB57" s="310" t="s">
        <v>6</v>
      </c>
      <c r="AC57" s="337"/>
      <c r="AD57" s="338"/>
      <c r="AE57" s="309" t="s">
        <v>289</v>
      </c>
      <c r="AF57" s="309"/>
      <c r="AG57" s="309"/>
      <c r="AH57" s="309"/>
      <c r="AI57" s="309" t="s">
        <v>641</v>
      </c>
      <c r="AJ57" s="309"/>
      <c r="AK57" s="309"/>
      <c r="AL57" s="310"/>
      <c r="AM57" s="309" t="s">
        <v>388</v>
      </c>
      <c r="AN57" s="309"/>
      <c r="AO57" s="309"/>
      <c r="AP57" s="310"/>
      <c r="AQ57" s="311" t="s">
        <v>53</v>
      </c>
      <c r="AR57" s="312"/>
      <c r="AS57" s="312"/>
      <c r="AT57" s="313"/>
      <c r="AU57" s="211" t="s">
        <v>41</v>
      </c>
      <c r="AV57" s="211"/>
      <c r="AW57" s="211"/>
      <c r="AX57" s="314"/>
      <c r="AY57">
        <f>COUNTA($G$59)</f>
        <v>0</v>
      </c>
    </row>
    <row r="58" spans="1:60" ht="18.75" hidden="1" customHeight="1" x14ac:dyDescent="0.15">
      <c r="A58" s="385"/>
      <c r="B58" s="390"/>
      <c r="C58" s="231"/>
      <c r="D58" s="231"/>
      <c r="E58" s="231"/>
      <c r="F58" s="232"/>
      <c r="G58" s="330"/>
      <c r="H58" s="320"/>
      <c r="I58" s="320"/>
      <c r="J58" s="320"/>
      <c r="K58" s="320"/>
      <c r="L58" s="320"/>
      <c r="M58" s="320"/>
      <c r="N58" s="320"/>
      <c r="O58" s="331"/>
      <c r="P58" s="333"/>
      <c r="Q58" s="320"/>
      <c r="R58" s="320"/>
      <c r="S58" s="320"/>
      <c r="T58" s="320"/>
      <c r="U58" s="320"/>
      <c r="V58" s="320"/>
      <c r="W58" s="320"/>
      <c r="X58" s="331"/>
      <c r="Y58" s="369"/>
      <c r="Z58" s="370"/>
      <c r="AA58" s="371"/>
      <c r="AB58" s="263"/>
      <c r="AC58" s="264"/>
      <c r="AD58" s="265"/>
      <c r="AE58" s="243"/>
      <c r="AF58" s="243"/>
      <c r="AG58" s="243"/>
      <c r="AH58" s="243"/>
      <c r="AI58" s="243"/>
      <c r="AJ58" s="243"/>
      <c r="AK58" s="243"/>
      <c r="AL58" s="263"/>
      <c r="AM58" s="243"/>
      <c r="AN58" s="243"/>
      <c r="AO58" s="243"/>
      <c r="AP58" s="263"/>
      <c r="AQ58" s="368"/>
      <c r="AR58" s="319"/>
      <c r="AS58" s="317" t="s">
        <v>54</v>
      </c>
      <c r="AT58" s="318"/>
      <c r="AU58" s="319"/>
      <c r="AV58" s="319"/>
      <c r="AW58" s="320" t="s">
        <v>51</v>
      </c>
      <c r="AX58" s="321"/>
      <c r="AY58">
        <f>$AY$57</f>
        <v>0</v>
      </c>
    </row>
    <row r="59" spans="1:60" ht="23.25" hidden="1" customHeight="1" x14ac:dyDescent="0.15">
      <c r="A59" s="385"/>
      <c r="B59" s="390"/>
      <c r="C59" s="231"/>
      <c r="D59" s="231"/>
      <c r="E59" s="231"/>
      <c r="F59" s="232"/>
      <c r="G59" s="407"/>
      <c r="H59" s="348"/>
      <c r="I59" s="348"/>
      <c r="J59" s="348"/>
      <c r="K59" s="348"/>
      <c r="L59" s="348"/>
      <c r="M59" s="348"/>
      <c r="N59" s="348"/>
      <c r="O59" s="349"/>
      <c r="P59" s="348"/>
      <c r="Q59" s="409"/>
      <c r="R59" s="409"/>
      <c r="S59" s="409"/>
      <c r="T59" s="409"/>
      <c r="U59" s="409"/>
      <c r="V59" s="409"/>
      <c r="W59" s="409"/>
      <c r="X59" s="410"/>
      <c r="Y59" s="413" t="s">
        <v>36</v>
      </c>
      <c r="Z59" s="414"/>
      <c r="AA59" s="415"/>
      <c r="AB59" s="258"/>
      <c r="AC59" s="258"/>
      <c r="AD59" s="258"/>
      <c r="AE59" s="251"/>
      <c r="AF59" s="252"/>
      <c r="AG59" s="252"/>
      <c r="AH59" s="253"/>
      <c r="AI59" s="251"/>
      <c r="AJ59" s="252"/>
      <c r="AK59" s="252"/>
      <c r="AL59" s="252"/>
      <c r="AM59" s="251"/>
      <c r="AN59" s="252"/>
      <c r="AO59" s="252"/>
      <c r="AP59" s="252"/>
      <c r="AQ59" s="357"/>
      <c r="AR59" s="358"/>
      <c r="AS59" s="358"/>
      <c r="AT59" s="359"/>
      <c r="AU59" s="252"/>
      <c r="AV59" s="252"/>
      <c r="AW59" s="252"/>
      <c r="AX59" s="254"/>
      <c r="AY59">
        <f t="shared" ref="AY59:AY61" si="4">$AY$57</f>
        <v>0</v>
      </c>
    </row>
    <row r="60" spans="1:60" ht="23.25" hidden="1" customHeight="1" x14ac:dyDescent="0.15">
      <c r="A60" s="385"/>
      <c r="B60" s="390"/>
      <c r="C60" s="231"/>
      <c r="D60" s="231"/>
      <c r="E60" s="231"/>
      <c r="F60" s="232"/>
      <c r="G60" s="408"/>
      <c r="H60" s="350"/>
      <c r="I60" s="350"/>
      <c r="J60" s="350"/>
      <c r="K60" s="350"/>
      <c r="L60" s="350"/>
      <c r="M60" s="350"/>
      <c r="N60" s="350"/>
      <c r="O60" s="351"/>
      <c r="P60" s="411"/>
      <c r="Q60" s="411"/>
      <c r="R60" s="411"/>
      <c r="S60" s="411"/>
      <c r="T60" s="411"/>
      <c r="U60" s="411"/>
      <c r="V60" s="411"/>
      <c r="W60" s="411"/>
      <c r="X60" s="412"/>
      <c r="Y60" s="404" t="s">
        <v>30</v>
      </c>
      <c r="Z60" s="405"/>
      <c r="AA60" s="406"/>
      <c r="AB60" s="367"/>
      <c r="AC60" s="367"/>
      <c r="AD60" s="367"/>
      <c r="AE60" s="251"/>
      <c r="AF60" s="252"/>
      <c r="AG60" s="252"/>
      <c r="AH60" s="252"/>
      <c r="AI60" s="251"/>
      <c r="AJ60" s="252"/>
      <c r="AK60" s="252"/>
      <c r="AL60" s="252"/>
      <c r="AM60" s="251"/>
      <c r="AN60" s="252"/>
      <c r="AO60" s="252"/>
      <c r="AP60" s="252"/>
      <c r="AQ60" s="357"/>
      <c r="AR60" s="358"/>
      <c r="AS60" s="358"/>
      <c r="AT60" s="359"/>
      <c r="AU60" s="252"/>
      <c r="AV60" s="252"/>
      <c r="AW60" s="252"/>
      <c r="AX60" s="254"/>
      <c r="AY60">
        <f t="shared" si="4"/>
        <v>0</v>
      </c>
    </row>
    <row r="61" spans="1:60" ht="23.25" hidden="1" customHeight="1" x14ac:dyDescent="0.15">
      <c r="A61" s="385"/>
      <c r="B61" s="391"/>
      <c r="C61" s="234"/>
      <c r="D61" s="234"/>
      <c r="E61" s="234"/>
      <c r="F61" s="235"/>
      <c r="G61" s="418"/>
      <c r="H61" s="352"/>
      <c r="I61" s="352"/>
      <c r="J61" s="352"/>
      <c r="K61" s="352"/>
      <c r="L61" s="352"/>
      <c r="M61" s="352"/>
      <c r="N61" s="352"/>
      <c r="O61" s="353"/>
      <c r="P61" s="419"/>
      <c r="Q61" s="419"/>
      <c r="R61" s="419"/>
      <c r="S61" s="419"/>
      <c r="T61" s="419"/>
      <c r="U61" s="419"/>
      <c r="V61" s="419"/>
      <c r="W61" s="419"/>
      <c r="X61" s="420"/>
      <c r="Y61" s="404" t="s">
        <v>8</v>
      </c>
      <c r="Z61" s="405"/>
      <c r="AA61" s="406"/>
      <c r="AB61" s="360" t="s">
        <v>9</v>
      </c>
      <c r="AC61" s="360"/>
      <c r="AD61" s="360"/>
      <c r="AE61" s="251"/>
      <c r="AF61" s="252"/>
      <c r="AG61" s="252"/>
      <c r="AH61" s="252"/>
      <c r="AI61" s="251"/>
      <c r="AJ61" s="252"/>
      <c r="AK61" s="252"/>
      <c r="AL61" s="252"/>
      <c r="AM61" s="251"/>
      <c r="AN61" s="252"/>
      <c r="AO61" s="252"/>
      <c r="AP61" s="252"/>
      <c r="AQ61" s="251"/>
      <c r="AR61" s="252"/>
      <c r="AS61" s="252"/>
      <c r="AT61" s="252"/>
      <c r="AU61" s="251"/>
      <c r="AV61" s="252"/>
      <c r="AW61" s="252"/>
      <c r="AX61" s="254"/>
      <c r="AY61">
        <f t="shared" si="4"/>
        <v>0</v>
      </c>
    </row>
    <row r="62" spans="1:60" ht="18.75" hidden="1" customHeight="1" x14ac:dyDescent="0.15">
      <c r="A62" s="385"/>
      <c r="B62" s="231" t="s">
        <v>48</v>
      </c>
      <c r="C62" s="231"/>
      <c r="D62" s="231"/>
      <c r="E62" s="231"/>
      <c r="F62" s="232"/>
      <c r="G62" s="430" t="s">
        <v>35</v>
      </c>
      <c r="H62" s="426"/>
      <c r="I62" s="426"/>
      <c r="J62" s="426"/>
      <c r="K62" s="426"/>
      <c r="L62" s="426"/>
      <c r="M62" s="426"/>
      <c r="N62" s="426"/>
      <c r="O62" s="431"/>
      <c r="P62" s="432" t="s">
        <v>37</v>
      </c>
      <c r="Q62" s="426"/>
      <c r="R62" s="426"/>
      <c r="S62" s="426"/>
      <c r="T62" s="426"/>
      <c r="U62" s="426"/>
      <c r="V62" s="426"/>
      <c r="W62" s="426"/>
      <c r="X62" s="431"/>
      <c r="Y62" s="433"/>
      <c r="Z62" s="434"/>
      <c r="AA62" s="435"/>
      <c r="AB62" s="422" t="s">
        <v>6</v>
      </c>
      <c r="AC62" s="436"/>
      <c r="AD62" s="437"/>
      <c r="AE62" s="421" t="s">
        <v>289</v>
      </c>
      <c r="AF62" s="421"/>
      <c r="AG62" s="421"/>
      <c r="AH62" s="421"/>
      <c r="AI62" s="421" t="s">
        <v>641</v>
      </c>
      <c r="AJ62" s="421"/>
      <c r="AK62" s="421"/>
      <c r="AL62" s="422"/>
      <c r="AM62" s="421" t="s">
        <v>388</v>
      </c>
      <c r="AN62" s="421"/>
      <c r="AO62" s="421"/>
      <c r="AP62" s="422"/>
      <c r="AQ62" s="423" t="s">
        <v>53</v>
      </c>
      <c r="AR62" s="424"/>
      <c r="AS62" s="424"/>
      <c r="AT62" s="425"/>
      <c r="AU62" s="426" t="s">
        <v>41</v>
      </c>
      <c r="AV62" s="426"/>
      <c r="AW62" s="426"/>
      <c r="AX62" s="427"/>
      <c r="AY62">
        <f>COUNTA($G$64)</f>
        <v>0</v>
      </c>
    </row>
    <row r="63" spans="1:60" ht="18.75" hidden="1" customHeight="1" x14ac:dyDescent="0.15">
      <c r="A63" s="385"/>
      <c r="B63" s="231"/>
      <c r="C63" s="231"/>
      <c r="D63" s="231"/>
      <c r="E63" s="231"/>
      <c r="F63" s="232"/>
      <c r="G63" s="330"/>
      <c r="H63" s="320"/>
      <c r="I63" s="320"/>
      <c r="J63" s="320"/>
      <c r="K63" s="320"/>
      <c r="L63" s="320"/>
      <c r="M63" s="320"/>
      <c r="N63" s="320"/>
      <c r="O63" s="331"/>
      <c r="P63" s="333"/>
      <c r="Q63" s="320"/>
      <c r="R63" s="320"/>
      <c r="S63" s="320"/>
      <c r="T63" s="320"/>
      <c r="U63" s="320"/>
      <c r="V63" s="320"/>
      <c r="W63" s="320"/>
      <c r="X63" s="331"/>
      <c r="Y63" s="369"/>
      <c r="Z63" s="370"/>
      <c r="AA63" s="371"/>
      <c r="AB63" s="263"/>
      <c r="AC63" s="264"/>
      <c r="AD63" s="265"/>
      <c r="AE63" s="243"/>
      <c r="AF63" s="243"/>
      <c r="AG63" s="243"/>
      <c r="AH63" s="243"/>
      <c r="AI63" s="243"/>
      <c r="AJ63" s="243"/>
      <c r="AK63" s="243"/>
      <c r="AL63" s="263"/>
      <c r="AM63" s="243"/>
      <c r="AN63" s="243"/>
      <c r="AO63" s="243"/>
      <c r="AP63" s="263"/>
      <c r="AQ63" s="368"/>
      <c r="AR63" s="319"/>
      <c r="AS63" s="317" t="s">
        <v>54</v>
      </c>
      <c r="AT63" s="318"/>
      <c r="AU63" s="319"/>
      <c r="AV63" s="319"/>
      <c r="AW63" s="320" t="s">
        <v>51</v>
      </c>
      <c r="AX63" s="321"/>
      <c r="AY63">
        <f>$AY$62</f>
        <v>0</v>
      </c>
    </row>
    <row r="64" spans="1:60" ht="23.25" hidden="1" customHeight="1" x14ac:dyDescent="0.15">
      <c r="A64" s="385"/>
      <c r="B64" s="231"/>
      <c r="C64" s="231"/>
      <c r="D64" s="231"/>
      <c r="E64" s="231"/>
      <c r="F64" s="232"/>
      <c r="G64" s="407"/>
      <c r="H64" s="348"/>
      <c r="I64" s="348"/>
      <c r="J64" s="348"/>
      <c r="K64" s="348"/>
      <c r="L64" s="348"/>
      <c r="M64" s="348"/>
      <c r="N64" s="348"/>
      <c r="O64" s="349"/>
      <c r="P64" s="348"/>
      <c r="Q64" s="409"/>
      <c r="R64" s="409"/>
      <c r="S64" s="409"/>
      <c r="T64" s="409"/>
      <c r="U64" s="409"/>
      <c r="V64" s="409"/>
      <c r="W64" s="409"/>
      <c r="X64" s="410"/>
      <c r="Y64" s="413" t="s">
        <v>36</v>
      </c>
      <c r="Z64" s="414"/>
      <c r="AA64" s="415"/>
      <c r="AB64" s="258"/>
      <c r="AC64" s="258"/>
      <c r="AD64" s="258"/>
      <c r="AE64" s="251"/>
      <c r="AF64" s="252"/>
      <c r="AG64" s="252"/>
      <c r="AH64" s="253"/>
      <c r="AI64" s="251"/>
      <c r="AJ64" s="252"/>
      <c r="AK64" s="252"/>
      <c r="AL64" s="252"/>
      <c r="AM64" s="251"/>
      <c r="AN64" s="252"/>
      <c r="AO64" s="252"/>
      <c r="AP64" s="252"/>
      <c r="AQ64" s="357"/>
      <c r="AR64" s="358"/>
      <c r="AS64" s="358"/>
      <c r="AT64" s="359"/>
      <c r="AU64" s="252"/>
      <c r="AV64" s="252"/>
      <c r="AW64" s="252"/>
      <c r="AX64" s="254"/>
      <c r="AY64">
        <f>$AY$62</f>
        <v>0</v>
      </c>
    </row>
    <row r="65" spans="1:51" ht="23.25" hidden="1" customHeight="1" x14ac:dyDescent="0.15">
      <c r="A65" s="385"/>
      <c r="B65" s="231"/>
      <c r="C65" s="231"/>
      <c r="D65" s="231"/>
      <c r="E65" s="231"/>
      <c r="F65" s="232"/>
      <c r="G65" s="408"/>
      <c r="H65" s="350"/>
      <c r="I65" s="350"/>
      <c r="J65" s="350"/>
      <c r="K65" s="350"/>
      <c r="L65" s="350"/>
      <c r="M65" s="350"/>
      <c r="N65" s="350"/>
      <c r="O65" s="351"/>
      <c r="P65" s="411"/>
      <c r="Q65" s="411"/>
      <c r="R65" s="411"/>
      <c r="S65" s="411"/>
      <c r="T65" s="411"/>
      <c r="U65" s="411"/>
      <c r="V65" s="411"/>
      <c r="W65" s="411"/>
      <c r="X65" s="412"/>
      <c r="Y65" s="404" t="s">
        <v>30</v>
      </c>
      <c r="Z65" s="405"/>
      <c r="AA65" s="406"/>
      <c r="AB65" s="367"/>
      <c r="AC65" s="367"/>
      <c r="AD65" s="367"/>
      <c r="AE65" s="251"/>
      <c r="AF65" s="252"/>
      <c r="AG65" s="252"/>
      <c r="AH65" s="252"/>
      <c r="AI65" s="251"/>
      <c r="AJ65" s="252"/>
      <c r="AK65" s="252"/>
      <c r="AL65" s="252"/>
      <c r="AM65" s="251"/>
      <c r="AN65" s="252"/>
      <c r="AO65" s="252"/>
      <c r="AP65" s="252"/>
      <c r="AQ65" s="357"/>
      <c r="AR65" s="358"/>
      <c r="AS65" s="358"/>
      <c r="AT65" s="359"/>
      <c r="AU65" s="252"/>
      <c r="AV65" s="252"/>
      <c r="AW65" s="252"/>
      <c r="AX65" s="254"/>
      <c r="AY65">
        <f>$AY$62</f>
        <v>0</v>
      </c>
    </row>
    <row r="66" spans="1:51" ht="23.25" hidden="1" customHeight="1" thickBot="1" x14ac:dyDescent="0.2">
      <c r="A66" s="386"/>
      <c r="B66" s="428"/>
      <c r="C66" s="428"/>
      <c r="D66" s="428"/>
      <c r="E66" s="428"/>
      <c r="F66" s="429"/>
      <c r="G66" s="448"/>
      <c r="H66" s="449"/>
      <c r="I66" s="449"/>
      <c r="J66" s="449"/>
      <c r="K66" s="449"/>
      <c r="L66" s="449"/>
      <c r="M66" s="449"/>
      <c r="N66" s="449"/>
      <c r="O66" s="450"/>
      <c r="P66" s="451"/>
      <c r="Q66" s="451"/>
      <c r="R66" s="451"/>
      <c r="S66" s="451"/>
      <c r="T66" s="451"/>
      <c r="U66" s="451"/>
      <c r="V66" s="451"/>
      <c r="W66" s="451"/>
      <c r="X66" s="452"/>
      <c r="Y66" s="453" t="s">
        <v>8</v>
      </c>
      <c r="Z66" s="454"/>
      <c r="AA66" s="455"/>
      <c r="AB66" s="456" t="s">
        <v>9</v>
      </c>
      <c r="AC66" s="456"/>
      <c r="AD66" s="456"/>
      <c r="AE66" s="438"/>
      <c r="AF66" s="439"/>
      <c r="AG66" s="439"/>
      <c r="AH66" s="439"/>
      <c r="AI66" s="438"/>
      <c r="AJ66" s="439"/>
      <c r="AK66" s="439"/>
      <c r="AL66" s="439"/>
      <c r="AM66" s="438"/>
      <c r="AN66" s="439"/>
      <c r="AO66" s="439"/>
      <c r="AP66" s="439"/>
      <c r="AQ66" s="438"/>
      <c r="AR66" s="439"/>
      <c r="AS66" s="439"/>
      <c r="AT66" s="439"/>
      <c r="AU66" s="438"/>
      <c r="AV66" s="439"/>
      <c r="AW66" s="439"/>
      <c r="AX66" s="440"/>
      <c r="AY66">
        <f>$AY$62</f>
        <v>0</v>
      </c>
    </row>
    <row r="67" spans="1:51" ht="47.25" hidden="1" customHeight="1" x14ac:dyDescent="0.15">
      <c r="A67" s="224" t="s">
        <v>644</v>
      </c>
      <c r="B67" s="225"/>
      <c r="C67" s="225"/>
      <c r="D67" s="225"/>
      <c r="E67" s="225"/>
      <c r="F67" s="226"/>
      <c r="G67" s="441"/>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9"/>
      <c r="AY67">
        <f>COUNTA($G$67)</f>
        <v>0</v>
      </c>
    </row>
    <row r="68" spans="1:51" ht="31.5" hidden="1" customHeight="1" x14ac:dyDescent="0.15">
      <c r="A68" s="442" t="s">
        <v>645</v>
      </c>
      <c r="B68" s="443"/>
      <c r="C68" s="443"/>
      <c r="D68" s="443"/>
      <c r="E68" s="443"/>
      <c r="F68" s="444"/>
      <c r="G68" s="236" t="s">
        <v>646</v>
      </c>
      <c r="H68" s="237"/>
      <c r="I68" s="237"/>
      <c r="J68" s="237"/>
      <c r="K68" s="237"/>
      <c r="L68" s="237"/>
      <c r="M68" s="237"/>
      <c r="N68" s="237"/>
      <c r="O68" s="237"/>
      <c r="P68" s="238" t="s">
        <v>647</v>
      </c>
      <c r="Q68" s="237"/>
      <c r="R68" s="237"/>
      <c r="S68" s="237"/>
      <c r="T68" s="237"/>
      <c r="U68" s="237"/>
      <c r="V68" s="237"/>
      <c r="W68" s="237"/>
      <c r="X68" s="239"/>
      <c r="Y68" s="240"/>
      <c r="Z68" s="241"/>
      <c r="AA68" s="242"/>
      <c r="AB68" s="243" t="s">
        <v>6</v>
      </c>
      <c r="AC68" s="243"/>
      <c r="AD68" s="243"/>
      <c r="AE68" s="263" t="s">
        <v>289</v>
      </c>
      <c r="AF68" s="264"/>
      <c r="AG68" s="264"/>
      <c r="AH68" s="265"/>
      <c r="AI68" s="263" t="s">
        <v>641</v>
      </c>
      <c r="AJ68" s="264"/>
      <c r="AK68" s="264"/>
      <c r="AL68" s="265"/>
      <c r="AM68" s="263" t="s">
        <v>388</v>
      </c>
      <c r="AN68" s="264"/>
      <c r="AO68" s="264"/>
      <c r="AP68" s="265"/>
      <c r="AQ68" s="266" t="s">
        <v>417</v>
      </c>
      <c r="AR68" s="267"/>
      <c r="AS68" s="267"/>
      <c r="AT68" s="268"/>
      <c r="AU68" s="266" t="s">
        <v>649</v>
      </c>
      <c r="AV68" s="267"/>
      <c r="AW68" s="267"/>
      <c r="AX68" s="269"/>
      <c r="AY68">
        <f>COUNTA($G$69)</f>
        <v>0</v>
      </c>
    </row>
    <row r="69" spans="1:51" ht="23.25" hidden="1" customHeight="1" x14ac:dyDescent="0.15">
      <c r="A69" s="442"/>
      <c r="B69" s="443"/>
      <c r="C69" s="443"/>
      <c r="D69" s="443"/>
      <c r="E69" s="443"/>
      <c r="F69" s="444"/>
      <c r="G69" s="457"/>
      <c r="H69" s="271"/>
      <c r="I69" s="271"/>
      <c r="J69" s="271"/>
      <c r="K69" s="271"/>
      <c r="L69" s="271"/>
      <c r="M69" s="271"/>
      <c r="N69" s="271"/>
      <c r="O69" s="271"/>
      <c r="P69" s="274"/>
      <c r="Q69" s="275"/>
      <c r="R69" s="275"/>
      <c r="S69" s="275"/>
      <c r="T69" s="275"/>
      <c r="U69" s="275"/>
      <c r="V69" s="275"/>
      <c r="W69" s="275"/>
      <c r="X69" s="276"/>
      <c r="Y69" s="280" t="s">
        <v>31</v>
      </c>
      <c r="Z69" s="102"/>
      <c r="AA69" s="103"/>
      <c r="AB69" s="258"/>
      <c r="AC69" s="258"/>
      <c r="AD69" s="258"/>
      <c r="AE69" s="251"/>
      <c r="AF69" s="252"/>
      <c r="AG69" s="252"/>
      <c r="AH69" s="253"/>
      <c r="AI69" s="251"/>
      <c r="AJ69" s="252"/>
      <c r="AK69" s="252"/>
      <c r="AL69" s="253"/>
      <c r="AM69" s="251"/>
      <c r="AN69" s="252"/>
      <c r="AO69" s="252"/>
      <c r="AP69" s="253"/>
      <c r="AQ69" s="251"/>
      <c r="AR69" s="252"/>
      <c r="AS69" s="252"/>
      <c r="AT69" s="253"/>
      <c r="AU69" s="251"/>
      <c r="AV69" s="252"/>
      <c r="AW69" s="252"/>
      <c r="AX69" s="254"/>
      <c r="AY69">
        <f>$AY$68</f>
        <v>0</v>
      </c>
    </row>
    <row r="70" spans="1:51" ht="23.25" hidden="1" customHeight="1" x14ac:dyDescent="0.15">
      <c r="A70" s="445"/>
      <c r="B70" s="446"/>
      <c r="C70" s="446"/>
      <c r="D70" s="446"/>
      <c r="E70" s="446"/>
      <c r="F70" s="447"/>
      <c r="G70" s="272"/>
      <c r="H70" s="273"/>
      <c r="I70" s="273"/>
      <c r="J70" s="273"/>
      <c r="K70" s="273"/>
      <c r="L70" s="273"/>
      <c r="M70" s="273"/>
      <c r="N70" s="273"/>
      <c r="O70" s="273"/>
      <c r="P70" s="277"/>
      <c r="Q70" s="278"/>
      <c r="R70" s="278"/>
      <c r="S70" s="278"/>
      <c r="T70" s="278"/>
      <c r="U70" s="278"/>
      <c r="V70" s="278"/>
      <c r="W70" s="278"/>
      <c r="X70" s="279"/>
      <c r="Y70" s="255" t="s">
        <v>32</v>
      </c>
      <c r="Z70" s="256"/>
      <c r="AA70" s="257"/>
      <c r="AB70" s="258"/>
      <c r="AC70" s="258"/>
      <c r="AD70" s="258"/>
      <c r="AE70" s="259"/>
      <c r="AF70" s="259"/>
      <c r="AG70" s="259"/>
      <c r="AH70" s="259"/>
      <c r="AI70" s="259"/>
      <c r="AJ70" s="259"/>
      <c r="AK70" s="259"/>
      <c r="AL70" s="259"/>
      <c r="AM70" s="259"/>
      <c r="AN70" s="259"/>
      <c r="AO70" s="259"/>
      <c r="AP70" s="259"/>
      <c r="AQ70" s="260"/>
      <c r="AR70" s="261"/>
      <c r="AS70" s="261"/>
      <c r="AT70" s="262"/>
      <c r="AU70" s="251"/>
      <c r="AV70" s="252"/>
      <c r="AW70" s="252"/>
      <c r="AX70" s="254"/>
      <c r="AY70">
        <f>$AY$68</f>
        <v>0</v>
      </c>
    </row>
    <row r="71" spans="1:51" ht="31.5" hidden="1" customHeight="1" x14ac:dyDescent="0.15">
      <c r="A71" s="294" t="s">
        <v>10</v>
      </c>
      <c r="B71" s="295"/>
      <c r="C71" s="295"/>
      <c r="D71" s="295"/>
      <c r="E71" s="295"/>
      <c r="F71" s="296"/>
      <c r="G71" s="300" t="s">
        <v>11</v>
      </c>
      <c r="H71" s="300"/>
      <c r="I71" s="300"/>
      <c r="J71" s="300"/>
      <c r="K71" s="300"/>
      <c r="L71" s="300"/>
      <c r="M71" s="300"/>
      <c r="N71" s="300"/>
      <c r="O71" s="300"/>
      <c r="P71" s="300"/>
      <c r="Q71" s="300"/>
      <c r="R71" s="300"/>
      <c r="S71" s="300"/>
      <c r="T71" s="300"/>
      <c r="U71" s="300"/>
      <c r="V71" s="300"/>
      <c r="W71" s="300"/>
      <c r="X71" s="301"/>
      <c r="Y71" s="302"/>
      <c r="Z71" s="303"/>
      <c r="AA71" s="304"/>
      <c r="AB71" s="171" t="s">
        <v>6</v>
      </c>
      <c r="AC71" s="300"/>
      <c r="AD71" s="301"/>
      <c r="AE71" s="171" t="s">
        <v>289</v>
      </c>
      <c r="AF71" s="300"/>
      <c r="AG71" s="300"/>
      <c r="AH71" s="301"/>
      <c r="AI71" s="171" t="s">
        <v>641</v>
      </c>
      <c r="AJ71" s="300"/>
      <c r="AK71" s="300"/>
      <c r="AL71" s="301"/>
      <c r="AM71" s="171" t="s">
        <v>388</v>
      </c>
      <c r="AN71" s="300"/>
      <c r="AO71" s="300"/>
      <c r="AP71" s="301"/>
      <c r="AQ71" s="305" t="s">
        <v>650</v>
      </c>
      <c r="AR71" s="305"/>
      <c r="AS71" s="305"/>
      <c r="AT71" s="305"/>
      <c r="AU71" s="305"/>
      <c r="AV71" s="305"/>
      <c r="AW71" s="305"/>
      <c r="AX71" s="306"/>
      <c r="AY71">
        <f>IF(SUBSTITUTE(SUBSTITUTE($G$72,"／",""),"　","")="",0,1)</f>
        <v>0</v>
      </c>
    </row>
    <row r="72" spans="1:51" ht="23.25" hidden="1" customHeight="1" x14ac:dyDescent="0.15">
      <c r="A72" s="297"/>
      <c r="B72" s="298"/>
      <c r="C72" s="298"/>
      <c r="D72" s="298"/>
      <c r="E72" s="298"/>
      <c r="F72" s="299"/>
      <c r="G72" s="307" t="s">
        <v>59</v>
      </c>
      <c r="H72" s="307"/>
      <c r="I72" s="307"/>
      <c r="J72" s="307"/>
      <c r="K72" s="307"/>
      <c r="L72" s="307"/>
      <c r="M72" s="307"/>
      <c r="N72" s="307"/>
      <c r="O72" s="307"/>
      <c r="P72" s="307"/>
      <c r="Q72" s="307"/>
      <c r="R72" s="307"/>
      <c r="S72" s="307"/>
      <c r="T72" s="307"/>
      <c r="U72" s="307"/>
      <c r="V72" s="307"/>
      <c r="W72" s="307"/>
      <c r="X72" s="307"/>
      <c r="Y72" s="288" t="s">
        <v>10</v>
      </c>
      <c r="Z72" s="289"/>
      <c r="AA72" s="290"/>
      <c r="AB72" s="291"/>
      <c r="AC72" s="292"/>
      <c r="AD72" s="293"/>
      <c r="AE72" s="259"/>
      <c r="AF72" s="259"/>
      <c r="AG72" s="259"/>
      <c r="AH72" s="259"/>
      <c r="AI72" s="259"/>
      <c r="AJ72" s="259"/>
      <c r="AK72" s="259"/>
      <c r="AL72" s="259"/>
      <c r="AM72" s="259"/>
      <c r="AN72" s="259"/>
      <c r="AO72" s="259"/>
      <c r="AP72" s="259"/>
      <c r="AQ72" s="251"/>
      <c r="AR72" s="252"/>
      <c r="AS72" s="252"/>
      <c r="AT72" s="252"/>
      <c r="AU72" s="252"/>
      <c r="AV72" s="252"/>
      <c r="AW72" s="252"/>
      <c r="AX72" s="254"/>
      <c r="AY72">
        <f>$AY$71</f>
        <v>0</v>
      </c>
    </row>
    <row r="73" spans="1:51" ht="46.5" hidden="1" customHeight="1" x14ac:dyDescent="0.15">
      <c r="A73" s="297"/>
      <c r="B73" s="298"/>
      <c r="C73" s="298"/>
      <c r="D73" s="298"/>
      <c r="E73" s="298"/>
      <c r="F73" s="299"/>
      <c r="G73" s="308"/>
      <c r="H73" s="308"/>
      <c r="I73" s="308"/>
      <c r="J73" s="308"/>
      <c r="K73" s="308"/>
      <c r="L73" s="308"/>
      <c r="M73" s="308"/>
      <c r="N73" s="308"/>
      <c r="O73" s="308"/>
      <c r="P73" s="308"/>
      <c r="Q73" s="308"/>
      <c r="R73" s="308"/>
      <c r="S73" s="308"/>
      <c r="T73" s="308"/>
      <c r="U73" s="308"/>
      <c r="V73" s="308"/>
      <c r="W73" s="308"/>
      <c r="X73" s="308"/>
      <c r="Y73" s="281" t="s">
        <v>29</v>
      </c>
      <c r="Z73" s="102"/>
      <c r="AA73" s="103"/>
      <c r="AB73" s="282" t="s">
        <v>52</v>
      </c>
      <c r="AC73" s="283"/>
      <c r="AD73" s="284"/>
      <c r="AE73" s="285"/>
      <c r="AF73" s="285"/>
      <c r="AG73" s="285"/>
      <c r="AH73" s="285"/>
      <c r="AI73" s="285"/>
      <c r="AJ73" s="285"/>
      <c r="AK73" s="285"/>
      <c r="AL73" s="285"/>
      <c r="AM73" s="285"/>
      <c r="AN73" s="285"/>
      <c r="AO73" s="285"/>
      <c r="AP73" s="285"/>
      <c r="AQ73" s="286"/>
      <c r="AR73" s="286"/>
      <c r="AS73" s="286"/>
      <c r="AT73" s="286"/>
      <c r="AU73" s="286"/>
      <c r="AV73" s="286"/>
      <c r="AW73" s="286"/>
      <c r="AX73" s="287"/>
      <c r="AY73">
        <f>$AY$71</f>
        <v>0</v>
      </c>
    </row>
    <row r="74" spans="1:51" ht="18.75" customHeight="1" x14ac:dyDescent="0.15">
      <c r="A74" s="322" t="s">
        <v>215</v>
      </c>
      <c r="B74" s="323"/>
      <c r="C74" s="323"/>
      <c r="D74" s="323"/>
      <c r="E74" s="323"/>
      <c r="F74" s="324"/>
      <c r="G74" s="329" t="s">
        <v>49</v>
      </c>
      <c r="H74" s="211"/>
      <c r="I74" s="211"/>
      <c r="J74" s="211"/>
      <c r="K74" s="211"/>
      <c r="L74" s="211"/>
      <c r="M74" s="211"/>
      <c r="N74" s="211"/>
      <c r="O74" s="212"/>
      <c r="P74" s="332" t="s">
        <v>34</v>
      </c>
      <c r="Q74" s="211"/>
      <c r="R74" s="211"/>
      <c r="S74" s="211"/>
      <c r="T74" s="211"/>
      <c r="U74" s="211"/>
      <c r="V74" s="211"/>
      <c r="W74" s="211"/>
      <c r="X74" s="212"/>
      <c r="Y74" s="334"/>
      <c r="Z74" s="335"/>
      <c r="AA74" s="336"/>
      <c r="AB74" s="310" t="s">
        <v>6</v>
      </c>
      <c r="AC74" s="337"/>
      <c r="AD74" s="338"/>
      <c r="AE74" s="309" t="s">
        <v>289</v>
      </c>
      <c r="AF74" s="309"/>
      <c r="AG74" s="309"/>
      <c r="AH74" s="309"/>
      <c r="AI74" s="309" t="s">
        <v>641</v>
      </c>
      <c r="AJ74" s="309"/>
      <c r="AK74" s="309"/>
      <c r="AL74" s="310"/>
      <c r="AM74" s="309" t="s">
        <v>388</v>
      </c>
      <c r="AN74" s="309"/>
      <c r="AO74" s="309"/>
      <c r="AP74" s="310"/>
      <c r="AQ74" s="311" t="s">
        <v>53</v>
      </c>
      <c r="AR74" s="312"/>
      <c r="AS74" s="312"/>
      <c r="AT74" s="313"/>
      <c r="AU74" s="211" t="s">
        <v>41</v>
      </c>
      <c r="AV74" s="211"/>
      <c r="AW74" s="211"/>
      <c r="AX74" s="314"/>
      <c r="AY74">
        <f>COUNTA($G$76)</f>
        <v>1</v>
      </c>
    </row>
    <row r="75" spans="1:51" ht="18.75" customHeight="1" x14ac:dyDescent="0.15">
      <c r="A75" s="322"/>
      <c r="B75" s="323"/>
      <c r="C75" s="323"/>
      <c r="D75" s="323"/>
      <c r="E75" s="323"/>
      <c r="F75" s="324"/>
      <c r="G75" s="330"/>
      <c r="H75" s="320"/>
      <c r="I75" s="320"/>
      <c r="J75" s="320"/>
      <c r="K75" s="320"/>
      <c r="L75" s="320"/>
      <c r="M75" s="320"/>
      <c r="N75" s="320"/>
      <c r="O75" s="331"/>
      <c r="P75" s="333"/>
      <c r="Q75" s="320"/>
      <c r="R75" s="320"/>
      <c r="S75" s="320"/>
      <c r="T75" s="320"/>
      <c r="U75" s="320"/>
      <c r="V75" s="320"/>
      <c r="W75" s="320"/>
      <c r="X75" s="331"/>
      <c r="Y75" s="334"/>
      <c r="Z75" s="335"/>
      <c r="AA75" s="336"/>
      <c r="AB75" s="263"/>
      <c r="AC75" s="264"/>
      <c r="AD75" s="265"/>
      <c r="AE75" s="243"/>
      <c r="AF75" s="243"/>
      <c r="AG75" s="243"/>
      <c r="AH75" s="243"/>
      <c r="AI75" s="243"/>
      <c r="AJ75" s="243"/>
      <c r="AK75" s="243"/>
      <c r="AL75" s="263"/>
      <c r="AM75" s="243"/>
      <c r="AN75" s="243"/>
      <c r="AO75" s="243"/>
      <c r="AP75" s="263"/>
      <c r="AQ75" s="315" t="s">
        <v>703</v>
      </c>
      <c r="AR75" s="316"/>
      <c r="AS75" s="317" t="s">
        <v>54</v>
      </c>
      <c r="AT75" s="318"/>
      <c r="AU75" s="319">
        <v>8</v>
      </c>
      <c r="AV75" s="319"/>
      <c r="AW75" s="320" t="s">
        <v>51</v>
      </c>
      <c r="AX75" s="321"/>
      <c r="AY75">
        <f>$AY$74</f>
        <v>1</v>
      </c>
    </row>
    <row r="76" spans="1:51" ht="23.25" customHeight="1" x14ac:dyDescent="0.15">
      <c r="A76" s="325"/>
      <c r="B76" s="323"/>
      <c r="C76" s="323"/>
      <c r="D76" s="323"/>
      <c r="E76" s="323"/>
      <c r="F76" s="324"/>
      <c r="G76" s="339" t="s">
        <v>699</v>
      </c>
      <c r="H76" s="340"/>
      <c r="I76" s="340"/>
      <c r="J76" s="340"/>
      <c r="K76" s="340"/>
      <c r="L76" s="340"/>
      <c r="M76" s="340"/>
      <c r="N76" s="340"/>
      <c r="O76" s="341"/>
      <c r="P76" s="348" t="s">
        <v>700</v>
      </c>
      <c r="Q76" s="348"/>
      <c r="R76" s="348"/>
      <c r="S76" s="348"/>
      <c r="T76" s="348"/>
      <c r="U76" s="348"/>
      <c r="V76" s="348"/>
      <c r="W76" s="348"/>
      <c r="X76" s="349"/>
      <c r="Y76" s="354" t="s">
        <v>7</v>
      </c>
      <c r="Z76" s="355"/>
      <c r="AA76" s="356"/>
      <c r="AB76" s="258" t="s">
        <v>701</v>
      </c>
      <c r="AC76" s="258"/>
      <c r="AD76" s="258"/>
      <c r="AE76" s="251" t="s">
        <v>282</v>
      </c>
      <c r="AF76" s="252"/>
      <c r="AG76" s="252"/>
      <c r="AH76" s="252"/>
      <c r="AI76" s="251" t="s">
        <v>282</v>
      </c>
      <c r="AJ76" s="252"/>
      <c r="AK76" s="252"/>
      <c r="AL76" s="252"/>
      <c r="AM76" s="251" t="s">
        <v>282</v>
      </c>
      <c r="AN76" s="252"/>
      <c r="AO76" s="252"/>
      <c r="AP76" s="252"/>
      <c r="AQ76" s="361"/>
      <c r="AR76" s="362"/>
      <c r="AS76" s="362"/>
      <c r="AT76" s="363"/>
      <c r="AU76" s="364"/>
      <c r="AV76" s="365"/>
      <c r="AW76" s="365"/>
      <c r="AX76" s="366"/>
      <c r="AY76">
        <f t="shared" ref="AY76:AY79" si="5">$AY$74</f>
        <v>1</v>
      </c>
    </row>
    <row r="77" spans="1:51" ht="23.25" customHeight="1" x14ac:dyDescent="0.15">
      <c r="A77" s="326"/>
      <c r="B77" s="327"/>
      <c r="C77" s="327"/>
      <c r="D77" s="327"/>
      <c r="E77" s="327"/>
      <c r="F77" s="328"/>
      <c r="G77" s="342"/>
      <c r="H77" s="343"/>
      <c r="I77" s="343"/>
      <c r="J77" s="343"/>
      <c r="K77" s="343"/>
      <c r="L77" s="343"/>
      <c r="M77" s="343"/>
      <c r="N77" s="343"/>
      <c r="O77" s="344"/>
      <c r="P77" s="350"/>
      <c r="Q77" s="350"/>
      <c r="R77" s="350"/>
      <c r="S77" s="350"/>
      <c r="T77" s="350"/>
      <c r="U77" s="350"/>
      <c r="V77" s="350"/>
      <c r="W77" s="350"/>
      <c r="X77" s="351"/>
      <c r="Y77" s="171" t="s">
        <v>30</v>
      </c>
      <c r="Z77" s="300"/>
      <c r="AA77" s="301"/>
      <c r="AB77" s="367" t="s">
        <v>701</v>
      </c>
      <c r="AC77" s="367"/>
      <c r="AD77" s="367"/>
      <c r="AE77" s="251" t="s">
        <v>282</v>
      </c>
      <c r="AF77" s="252"/>
      <c r="AG77" s="252"/>
      <c r="AH77" s="252"/>
      <c r="AI77" s="251" t="s">
        <v>282</v>
      </c>
      <c r="AJ77" s="252"/>
      <c r="AK77" s="252"/>
      <c r="AL77" s="252"/>
      <c r="AM77" s="251" t="s">
        <v>282</v>
      </c>
      <c r="AN77" s="252"/>
      <c r="AO77" s="252"/>
      <c r="AP77" s="252"/>
      <c r="AQ77" s="357" t="s">
        <v>282</v>
      </c>
      <c r="AR77" s="358"/>
      <c r="AS77" s="358"/>
      <c r="AT77" s="359"/>
      <c r="AU77" s="252">
        <v>12.5</v>
      </c>
      <c r="AV77" s="252"/>
      <c r="AW77" s="252"/>
      <c r="AX77" s="254"/>
      <c r="AY77">
        <f t="shared" si="5"/>
        <v>1</v>
      </c>
    </row>
    <row r="78" spans="1:51" ht="23.25" customHeight="1" x14ac:dyDescent="0.15">
      <c r="A78" s="326"/>
      <c r="B78" s="327"/>
      <c r="C78" s="327"/>
      <c r="D78" s="327"/>
      <c r="E78" s="327"/>
      <c r="F78" s="328"/>
      <c r="G78" s="345"/>
      <c r="H78" s="346"/>
      <c r="I78" s="346"/>
      <c r="J78" s="346"/>
      <c r="K78" s="346"/>
      <c r="L78" s="346"/>
      <c r="M78" s="346"/>
      <c r="N78" s="346"/>
      <c r="O78" s="347"/>
      <c r="P78" s="352"/>
      <c r="Q78" s="352"/>
      <c r="R78" s="352"/>
      <c r="S78" s="352"/>
      <c r="T78" s="352"/>
      <c r="U78" s="352"/>
      <c r="V78" s="352"/>
      <c r="W78" s="352"/>
      <c r="X78" s="353"/>
      <c r="Y78" s="171" t="s">
        <v>8</v>
      </c>
      <c r="Z78" s="300"/>
      <c r="AA78" s="301"/>
      <c r="AB78" s="360" t="s">
        <v>9</v>
      </c>
      <c r="AC78" s="360"/>
      <c r="AD78" s="360"/>
      <c r="AE78" s="251" t="s">
        <v>703</v>
      </c>
      <c r="AF78" s="252"/>
      <c r="AG78" s="252"/>
      <c r="AH78" s="252"/>
      <c r="AI78" s="251" t="s">
        <v>703</v>
      </c>
      <c r="AJ78" s="252"/>
      <c r="AK78" s="252"/>
      <c r="AL78" s="252"/>
      <c r="AM78" s="251" t="s">
        <v>703</v>
      </c>
      <c r="AN78" s="252"/>
      <c r="AO78" s="252"/>
      <c r="AP78" s="252"/>
      <c r="AQ78" s="361"/>
      <c r="AR78" s="362"/>
      <c r="AS78" s="362"/>
      <c r="AT78" s="363"/>
      <c r="AU78" s="364"/>
      <c r="AV78" s="365"/>
      <c r="AW78" s="365"/>
      <c r="AX78" s="366"/>
      <c r="AY78">
        <f t="shared" si="5"/>
        <v>1</v>
      </c>
    </row>
    <row r="79" spans="1:51" ht="23.25" customHeight="1" x14ac:dyDescent="0.15">
      <c r="A79" s="372" t="s">
        <v>244</v>
      </c>
      <c r="B79" s="373"/>
      <c r="C79" s="373"/>
      <c r="D79" s="373"/>
      <c r="E79" s="373"/>
      <c r="F79" s="374"/>
      <c r="G79" s="378" t="s">
        <v>704</v>
      </c>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9"/>
      <c r="AG79" s="379"/>
      <c r="AH79" s="379"/>
      <c r="AI79" s="379"/>
      <c r="AJ79" s="379"/>
      <c r="AK79" s="379"/>
      <c r="AL79" s="379"/>
      <c r="AM79" s="379"/>
      <c r="AN79" s="379"/>
      <c r="AO79" s="379"/>
      <c r="AP79" s="379"/>
      <c r="AQ79" s="379"/>
      <c r="AR79" s="379"/>
      <c r="AS79" s="379"/>
      <c r="AT79" s="379"/>
      <c r="AU79" s="379"/>
      <c r="AV79" s="379"/>
      <c r="AW79" s="379"/>
      <c r="AX79" s="380"/>
      <c r="AY79">
        <f t="shared" si="5"/>
        <v>1</v>
      </c>
    </row>
    <row r="80" spans="1:51" ht="23.25" customHeight="1" thickBot="1" x14ac:dyDescent="0.2">
      <c r="A80" s="375"/>
      <c r="B80" s="376"/>
      <c r="C80" s="376"/>
      <c r="D80" s="376"/>
      <c r="E80" s="376"/>
      <c r="F80" s="377"/>
      <c r="G80" s="381"/>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3"/>
      <c r="AY80">
        <f>$AY$74</f>
        <v>1</v>
      </c>
    </row>
    <row r="81" spans="1:60" ht="21.95" hidden="1" customHeight="1" x14ac:dyDescent="0.15">
      <c r="A81" s="384" t="s">
        <v>50</v>
      </c>
      <c r="B81" s="387" t="s">
        <v>47</v>
      </c>
      <c r="C81" s="388"/>
      <c r="D81" s="388"/>
      <c r="E81" s="388"/>
      <c r="F81" s="389"/>
      <c r="G81" s="211" t="s">
        <v>42</v>
      </c>
      <c r="H81" s="211"/>
      <c r="I81" s="211"/>
      <c r="J81" s="211"/>
      <c r="K81" s="211"/>
      <c r="L81" s="211"/>
      <c r="M81" s="211"/>
      <c r="N81" s="211"/>
      <c r="O81" s="211"/>
      <c r="P81" s="211"/>
      <c r="Q81" s="211"/>
      <c r="R81" s="211"/>
      <c r="S81" s="211"/>
      <c r="T81" s="211"/>
      <c r="U81" s="211"/>
      <c r="V81" s="211"/>
      <c r="W81" s="211"/>
      <c r="X81" s="211"/>
      <c r="Y81" s="211"/>
      <c r="Z81" s="211"/>
      <c r="AA81" s="212"/>
      <c r="AB81" s="332" t="s">
        <v>651</v>
      </c>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314"/>
      <c r="AY81">
        <f>COUNTA($G$83)</f>
        <v>0</v>
      </c>
    </row>
    <row r="82" spans="1:60" ht="21.95" hidden="1" customHeight="1" x14ac:dyDescent="0.15">
      <c r="A82" s="385"/>
      <c r="B82" s="390"/>
      <c r="C82" s="231"/>
      <c r="D82" s="231"/>
      <c r="E82" s="231"/>
      <c r="F82" s="232"/>
      <c r="G82" s="320"/>
      <c r="H82" s="320"/>
      <c r="I82" s="320"/>
      <c r="J82" s="320"/>
      <c r="K82" s="320"/>
      <c r="L82" s="320"/>
      <c r="M82" s="320"/>
      <c r="N82" s="320"/>
      <c r="O82" s="320"/>
      <c r="P82" s="320"/>
      <c r="Q82" s="320"/>
      <c r="R82" s="320"/>
      <c r="S82" s="320"/>
      <c r="T82" s="320"/>
      <c r="U82" s="320"/>
      <c r="V82" s="320"/>
      <c r="W82" s="320"/>
      <c r="X82" s="320"/>
      <c r="Y82" s="320"/>
      <c r="Z82" s="320"/>
      <c r="AA82" s="331"/>
      <c r="AB82" s="333"/>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1"/>
      <c r="AY82">
        <f t="shared" ref="AY82:AY90" si="6">$AY$81</f>
        <v>0</v>
      </c>
    </row>
    <row r="83" spans="1:60" ht="21.95" hidden="1" customHeight="1" x14ac:dyDescent="0.15">
      <c r="A83" s="385"/>
      <c r="B83" s="390"/>
      <c r="C83" s="231"/>
      <c r="D83" s="231"/>
      <c r="E83" s="231"/>
      <c r="F83" s="232"/>
      <c r="G83" s="392"/>
      <c r="H83" s="392"/>
      <c r="I83" s="392"/>
      <c r="J83" s="392"/>
      <c r="K83" s="392"/>
      <c r="L83" s="392"/>
      <c r="M83" s="392"/>
      <c r="N83" s="392"/>
      <c r="O83" s="392"/>
      <c r="P83" s="392"/>
      <c r="Q83" s="392"/>
      <c r="R83" s="392"/>
      <c r="S83" s="392"/>
      <c r="T83" s="392"/>
      <c r="U83" s="392"/>
      <c r="V83" s="392"/>
      <c r="W83" s="392"/>
      <c r="X83" s="392"/>
      <c r="Y83" s="392"/>
      <c r="Z83" s="392"/>
      <c r="AA83" s="393"/>
      <c r="AB83" s="398"/>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9"/>
      <c r="AY83">
        <f t="shared" si="6"/>
        <v>0</v>
      </c>
    </row>
    <row r="84" spans="1:60" ht="21.95" hidden="1" customHeight="1" x14ac:dyDescent="0.15">
      <c r="A84" s="385"/>
      <c r="B84" s="390"/>
      <c r="C84" s="231"/>
      <c r="D84" s="231"/>
      <c r="E84" s="231"/>
      <c r="F84" s="232"/>
      <c r="G84" s="394"/>
      <c r="H84" s="394"/>
      <c r="I84" s="394"/>
      <c r="J84" s="394"/>
      <c r="K84" s="394"/>
      <c r="L84" s="394"/>
      <c r="M84" s="394"/>
      <c r="N84" s="394"/>
      <c r="O84" s="394"/>
      <c r="P84" s="394"/>
      <c r="Q84" s="394"/>
      <c r="R84" s="394"/>
      <c r="S84" s="394"/>
      <c r="T84" s="394"/>
      <c r="U84" s="394"/>
      <c r="V84" s="394"/>
      <c r="W84" s="394"/>
      <c r="X84" s="394"/>
      <c r="Y84" s="394"/>
      <c r="Z84" s="394"/>
      <c r="AA84" s="395"/>
      <c r="AB84" s="400"/>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401"/>
      <c r="AY84">
        <f t="shared" si="6"/>
        <v>0</v>
      </c>
      <c r="AZ84" s="5"/>
      <c r="BA84" s="5"/>
      <c r="BB84" s="5"/>
      <c r="BC84" s="5"/>
    </row>
    <row r="85" spans="1:60" ht="21.95" hidden="1" customHeight="1" x14ac:dyDescent="0.15">
      <c r="A85" s="385"/>
      <c r="B85" s="391"/>
      <c r="C85" s="234"/>
      <c r="D85" s="234"/>
      <c r="E85" s="234"/>
      <c r="F85" s="235"/>
      <c r="G85" s="396"/>
      <c r="H85" s="396"/>
      <c r="I85" s="396"/>
      <c r="J85" s="396"/>
      <c r="K85" s="396"/>
      <c r="L85" s="396"/>
      <c r="M85" s="396"/>
      <c r="N85" s="396"/>
      <c r="O85" s="396"/>
      <c r="P85" s="396"/>
      <c r="Q85" s="396"/>
      <c r="R85" s="396"/>
      <c r="S85" s="396"/>
      <c r="T85" s="396"/>
      <c r="U85" s="396"/>
      <c r="V85" s="396"/>
      <c r="W85" s="396"/>
      <c r="X85" s="396"/>
      <c r="Y85" s="396"/>
      <c r="Z85" s="396"/>
      <c r="AA85" s="397"/>
      <c r="AB85" s="402"/>
      <c r="AC85" s="396"/>
      <c r="AD85" s="396"/>
      <c r="AE85" s="396"/>
      <c r="AF85" s="396"/>
      <c r="AG85" s="396"/>
      <c r="AH85" s="396"/>
      <c r="AI85" s="396"/>
      <c r="AJ85" s="396"/>
      <c r="AK85" s="396"/>
      <c r="AL85" s="396"/>
      <c r="AM85" s="396"/>
      <c r="AN85" s="396"/>
      <c r="AO85" s="396"/>
      <c r="AP85" s="396"/>
      <c r="AQ85" s="394"/>
      <c r="AR85" s="394"/>
      <c r="AS85" s="394"/>
      <c r="AT85" s="394"/>
      <c r="AU85" s="396"/>
      <c r="AV85" s="396"/>
      <c r="AW85" s="396"/>
      <c r="AX85" s="403"/>
      <c r="AY85">
        <f t="shared" si="6"/>
        <v>0</v>
      </c>
      <c r="AZ85" s="5"/>
      <c r="BA85" s="5"/>
      <c r="BB85" s="5"/>
      <c r="BC85" s="5"/>
      <c r="BD85" s="5"/>
      <c r="BE85" s="5"/>
      <c r="BF85" s="5"/>
      <c r="BG85" s="5"/>
      <c r="BH85" s="5"/>
    </row>
    <row r="86" spans="1:60" ht="18.75" hidden="1" customHeight="1" x14ac:dyDescent="0.15">
      <c r="A86" s="385"/>
      <c r="B86" s="231" t="s">
        <v>48</v>
      </c>
      <c r="C86" s="231"/>
      <c r="D86" s="231"/>
      <c r="E86" s="231"/>
      <c r="F86" s="232"/>
      <c r="G86" s="329" t="s">
        <v>35</v>
      </c>
      <c r="H86" s="211"/>
      <c r="I86" s="211"/>
      <c r="J86" s="211"/>
      <c r="K86" s="211"/>
      <c r="L86" s="211"/>
      <c r="M86" s="211"/>
      <c r="N86" s="211"/>
      <c r="O86" s="212"/>
      <c r="P86" s="332" t="s">
        <v>37</v>
      </c>
      <c r="Q86" s="211"/>
      <c r="R86" s="211"/>
      <c r="S86" s="211"/>
      <c r="T86" s="211"/>
      <c r="U86" s="211"/>
      <c r="V86" s="211"/>
      <c r="W86" s="211"/>
      <c r="X86" s="212"/>
      <c r="Y86" s="369"/>
      <c r="Z86" s="370"/>
      <c r="AA86" s="371"/>
      <c r="AB86" s="310" t="s">
        <v>6</v>
      </c>
      <c r="AC86" s="337"/>
      <c r="AD86" s="338"/>
      <c r="AE86" s="309" t="s">
        <v>289</v>
      </c>
      <c r="AF86" s="309"/>
      <c r="AG86" s="309"/>
      <c r="AH86" s="309"/>
      <c r="AI86" s="309" t="s">
        <v>641</v>
      </c>
      <c r="AJ86" s="309"/>
      <c r="AK86" s="309"/>
      <c r="AL86" s="310"/>
      <c r="AM86" s="309" t="s">
        <v>388</v>
      </c>
      <c r="AN86" s="309"/>
      <c r="AO86" s="309"/>
      <c r="AP86" s="310"/>
      <c r="AQ86" s="311" t="s">
        <v>53</v>
      </c>
      <c r="AR86" s="312"/>
      <c r="AS86" s="312"/>
      <c r="AT86" s="313"/>
      <c r="AU86" s="211" t="s">
        <v>41</v>
      </c>
      <c r="AV86" s="211"/>
      <c r="AW86" s="211"/>
      <c r="AX86" s="314"/>
      <c r="AY86">
        <f t="shared" si="6"/>
        <v>0</v>
      </c>
    </row>
    <row r="87" spans="1:60" ht="18.75" hidden="1" customHeight="1" x14ac:dyDescent="0.15">
      <c r="A87" s="385"/>
      <c r="B87" s="231"/>
      <c r="C87" s="231"/>
      <c r="D87" s="231"/>
      <c r="E87" s="231"/>
      <c r="F87" s="232"/>
      <c r="G87" s="330"/>
      <c r="H87" s="320"/>
      <c r="I87" s="320"/>
      <c r="J87" s="320"/>
      <c r="K87" s="320"/>
      <c r="L87" s="320"/>
      <c r="M87" s="320"/>
      <c r="N87" s="320"/>
      <c r="O87" s="331"/>
      <c r="P87" s="333"/>
      <c r="Q87" s="320"/>
      <c r="R87" s="320"/>
      <c r="S87" s="320"/>
      <c r="T87" s="320"/>
      <c r="U87" s="320"/>
      <c r="V87" s="320"/>
      <c r="W87" s="320"/>
      <c r="X87" s="331"/>
      <c r="Y87" s="369"/>
      <c r="Z87" s="370"/>
      <c r="AA87" s="371"/>
      <c r="AB87" s="263"/>
      <c r="AC87" s="264"/>
      <c r="AD87" s="265"/>
      <c r="AE87" s="243"/>
      <c r="AF87" s="243"/>
      <c r="AG87" s="243"/>
      <c r="AH87" s="243"/>
      <c r="AI87" s="243"/>
      <c r="AJ87" s="243"/>
      <c r="AK87" s="243"/>
      <c r="AL87" s="263"/>
      <c r="AM87" s="243"/>
      <c r="AN87" s="243"/>
      <c r="AO87" s="243"/>
      <c r="AP87" s="263"/>
      <c r="AQ87" s="368"/>
      <c r="AR87" s="319"/>
      <c r="AS87" s="317" t="s">
        <v>54</v>
      </c>
      <c r="AT87" s="318"/>
      <c r="AU87" s="319"/>
      <c r="AV87" s="319"/>
      <c r="AW87" s="320" t="s">
        <v>51</v>
      </c>
      <c r="AX87" s="321"/>
      <c r="AY87">
        <f t="shared" si="6"/>
        <v>0</v>
      </c>
    </row>
    <row r="88" spans="1:60" ht="23.25" hidden="1" customHeight="1" x14ac:dyDescent="0.15">
      <c r="A88" s="385"/>
      <c r="B88" s="231"/>
      <c r="C88" s="231"/>
      <c r="D88" s="231"/>
      <c r="E88" s="231"/>
      <c r="F88" s="232"/>
      <c r="G88" s="407"/>
      <c r="H88" s="348"/>
      <c r="I88" s="348"/>
      <c r="J88" s="348"/>
      <c r="K88" s="348"/>
      <c r="L88" s="348"/>
      <c r="M88" s="348"/>
      <c r="N88" s="348"/>
      <c r="O88" s="349"/>
      <c r="P88" s="348"/>
      <c r="Q88" s="409"/>
      <c r="R88" s="409"/>
      <c r="S88" s="409"/>
      <c r="T88" s="409"/>
      <c r="U88" s="409"/>
      <c r="V88" s="409"/>
      <c r="W88" s="409"/>
      <c r="X88" s="410"/>
      <c r="Y88" s="413" t="s">
        <v>36</v>
      </c>
      <c r="Z88" s="414"/>
      <c r="AA88" s="415"/>
      <c r="AB88" s="258"/>
      <c r="AC88" s="258"/>
      <c r="AD88" s="258"/>
      <c r="AE88" s="251"/>
      <c r="AF88" s="252"/>
      <c r="AG88" s="252"/>
      <c r="AH88" s="253"/>
      <c r="AI88" s="251"/>
      <c r="AJ88" s="252"/>
      <c r="AK88" s="252"/>
      <c r="AL88" s="252"/>
      <c r="AM88" s="251"/>
      <c r="AN88" s="252"/>
      <c r="AO88" s="252"/>
      <c r="AP88" s="252"/>
      <c r="AQ88" s="357"/>
      <c r="AR88" s="358"/>
      <c r="AS88" s="358"/>
      <c r="AT88" s="359"/>
      <c r="AU88" s="252"/>
      <c r="AV88" s="252"/>
      <c r="AW88" s="252"/>
      <c r="AX88" s="254"/>
      <c r="AY88">
        <f t="shared" si="6"/>
        <v>0</v>
      </c>
    </row>
    <row r="89" spans="1:60" ht="23.25" hidden="1" customHeight="1" x14ac:dyDescent="0.15">
      <c r="A89" s="385"/>
      <c r="B89" s="231"/>
      <c r="C89" s="231"/>
      <c r="D89" s="231"/>
      <c r="E89" s="231"/>
      <c r="F89" s="232"/>
      <c r="G89" s="408"/>
      <c r="H89" s="350"/>
      <c r="I89" s="350"/>
      <c r="J89" s="350"/>
      <c r="K89" s="350"/>
      <c r="L89" s="350"/>
      <c r="M89" s="350"/>
      <c r="N89" s="350"/>
      <c r="O89" s="351"/>
      <c r="P89" s="411"/>
      <c r="Q89" s="411"/>
      <c r="R89" s="411"/>
      <c r="S89" s="411"/>
      <c r="T89" s="411"/>
      <c r="U89" s="411"/>
      <c r="V89" s="411"/>
      <c r="W89" s="411"/>
      <c r="X89" s="412"/>
      <c r="Y89" s="404" t="s">
        <v>30</v>
      </c>
      <c r="Z89" s="405"/>
      <c r="AA89" s="406"/>
      <c r="AB89" s="367"/>
      <c r="AC89" s="367"/>
      <c r="AD89" s="367"/>
      <c r="AE89" s="251"/>
      <c r="AF89" s="252"/>
      <c r="AG89" s="252"/>
      <c r="AH89" s="252"/>
      <c r="AI89" s="251"/>
      <c r="AJ89" s="252"/>
      <c r="AK89" s="252"/>
      <c r="AL89" s="252"/>
      <c r="AM89" s="251"/>
      <c r="AN89" s="252"/>
      <c r="AO89" s="252"/>
      <c r="AP89" s="252"/>
      <c r="AQ89" s="357"/>
      <c r="AR89" s="358"/>
      <c r="AS89" s="358"/>
      <c r="AT89" s="359"/>
      <c r="AU89" s="252"/>
      <c r="AV89" s="252"/>
      <c r="AW89" s="252"/>
      <c r="AX89" s="254"/>
      <c r="AY89">
        <f t="shared" si="6"/>
        <v>0</v>
      </c>
    </row>
    <row r="90" spans="1:60" ht="23.25" hidden="1" customHeight="1" x14ac:dyDescent="0.15">
      <c r="A90" s="385"/>
      <c r="B90" s="231"/>
      <c r="C90" s="231"/>
      <c r="D90" s="231"/>
      <c r="E90" s="231"/>
      <c r="F90" s="232"/>
      <c r="G90" s="408"/>
      <c r="H90" s="350"/>
      <c r="I90" s="350"/>
      <c r="J90" s="350"/>
      <c r="K90" s="350"/>
      <c r="L90" s="350"/>
      <c r="M90" s="350"/>
      <c r="N90" s="350"/>
      <c r="O90" s="351"/>
      <c r="P90" s="411"/>
      <c r="Q90" s="411"/>
      <c r="R90" s="411"/>
      <c r="S90" s="411"/>
      <c r="T90" s="411"/>
      <c r="U90" s="411"/>
      <c r="V90" s="411"/>
      <c r="W90" s="411"/>
      <c r="X90" s="412"/>
      <c r="Y90" s="332" t="s">
        <v>8</v>
      </c>
      <c r="Z90" s="211"/>
      <c r="AA90" s="212"/>
      <c r="AB90" s="416" t="s">
        <v>9</v>
      </c>
      <c r="AC90" s="416"/>
      <c r="AD90" s="416"/>
      <c r="AE90" s="260"/>
      <c r="AF90" s="261"/>
      <c r="AG90" s="261"/>
      <c r="AH90" s="261"/>
      <c r="AI90" s="260"/>
      <c r="AJ90" s="261"/>
      <c r="AK90" s="261"/>
      <c r="AL90" s="261"/>
      <c r="AM90" s="260"/>
      <c r="AN90" s="261"/>
      <c r="AO90" s="261"/>
      <c r="AP90" s="261"/>
      <c r="AQ90" s="260"/>
      <c r="AR90" s="261"/>
      <c r="AS90" s="261"/>
      <c r="AT90" s="261"/>
      <c r="AU90" s="260"/>
      <c r="AV90" s="261"/>
      <c r="AW90" s="261"/>
      <c r="AX90" s="417"/>
      <c r="AY90">
        <f t="shared" si="6"/>
        <v>0</v>
      </c>
    </row>
    <row r="91" spans="1:60" ht="18.75" hidden="1" customHeight="1" x14ac:dyDescent="0.15">
      <c r="A91" s="385"/>
      <c r="B91" s="387" t="s">
        <v>48</v>
      </c>
      <c r="C91" s="388"/>
      <c r="D91" s="388"/>
      <c r="E91" s="388"/>
      <c r="F91" s="389"/>
      <c r="G91" s="329" t="s">
        <v>35</v>
      </c>
      <c r="H91" s="211"/>
      <c r="I91" s="211"/>
      <c r="J91" s="211"/>
      <c r="K91" s="211"/>
      <c r="L91" s="211"/>
      <c r="M91" s="211"/>
      <c r="N91" s="211"/>
      <c r="O91" s="212"/>
      <c r="P91" s="332" t="s">
        <v>37</v>
      </c>
      <c r="Q91" s="211"/>
      <c r="R91" s="211"/>
      <c r="S91" s="211"/>
      <c r="T91" s="211"/>
      <c r="U91" s="211"/>
      <c r="V91" s="211"/>
      <c r="W91" s="211"/>
      <c r="X91" s="212"/>
      <c r="Y91" s="369"/>
      <c r="Z91" s="370"/>
      <c r="AA91" s="371"/>
      <c r="AB91" s="310" t="s">
        <v>6</v>
      </c>
      <c r="AC91" s="337"/>
      <c r="AD91" s="338"/>
      <c r="AE91" s="309" t="s">
        <v>289</v>
      </c>
      <c r="AF91" s="309"/>
      <c r="AG91" s="309"/>
      <c r="AH91" s="309"/>
      <c r="AI91" s="309" t="s">
        <v>641</v>
      </c>
      <c r="AJ91" s="309"/>
      <c r="AK91" s="309"/>
      <c r="AL91" s="310"/>
      <c r="AM91" s="309" t="s">
        <v>388</v>
      </c>
      <c r="AN91" s="309"/>
      <c r="AO91" s="309"/>
      <c r="AP91" s="310"/>
      <c r="AQ91" s="311" t="s">
        <v>53</v>
      </c>
      <c r="AR91" s="312"/>
      <c r="AS91" s="312"/>
      <c r="AT91" s="313"/>
      <c r="AU91" s="211" t="s">
        <v>41</v>
      </c>
      <c r="AV91" s="211"/>
      <c r="AW91" s="211"/>
      <c r="AX91" s="314"/>
      <c r="AY91">
        <f>COUNTA($G$93)</f>
        <v>0</v>
      </c>
    </row>
    <row r="92" spans="1:60" ht="18.75" hidden="1" customHeight="1" x14ac:dyDescent="0.15">
      <c r="A92" s="385"/>
      <c r="B92" s="390"/>
      <c r="C92" s="231"/>
      <c r="D92" s="231"/>
      <c r="E92" s="231"/>
      <c r="F92" s="232"/>
      <c r="G92" s="330"/>
      <c r="H92" s="320"/>
      <c r="I92" s="320"/>
      <c r="J92" s="320"/>
      <c r="K92" s="320"/>
      <c r="L92" s="320"/>
      <c r="M92" s="320"/>
      <c r="N92" s="320"/>
      <c r="O92" s="331"/>
      <c r="P92" s="333"/>
      <c r="Q92" s="320"/>
      <c r="R92" s="320"/>
      <c r="S92" s="320"/>
      <c r="T92" s="320"/>
      <c r="U92" s="320"/>
      <c r="V92" s="320"/>
      <c r="W92" s="320"/>
      <c r="X92" s="331"/>
      <c r="Y92" s="369"/>
      <c r="Z92" s="370"/>
      <c r="AA92" s="371"/>
      <c r="AB92" s="263"/>
      <c r="AC92" s="264"/>
      <c r="AD92" s="265"/>
      <c r="AE92" s="243"/>
      <c r="AF92" s="243"/>
      <c r="AG92" s="243"/>
      <c r="AH92" s="243"/>
      <c r="AI92" s="243"/>
      <c r="AJ92" s="243"/>
      <c r="AK92" s="243"/>
      <c r="AL92" s="263"/>
      <c r="AM92" s="243"/>
      <c r="AN92" s="243"/>
      <c r="AO92" s="243"/>
      <c r="AP92" s="263"/>
      <c r="AQ92" s="368"/>
      <c r="AR92" s="319"/>
      <c r="AS92" s="317" t="s">
        <v>54</v>
      </c>
      <c r="AT92" s="318"/>
      <c r="AU92" s="319"/>
      <c r="AV92" s="319"/>
      <c r="AW92" s="320" t="s">
        <v>51</v>
      </c>
      <c r="AX92" s="321"/>
      <c r="AY92">
        <f>$AY$91</f>
        <v>0</v>
      </c>
    </row>
    <row r="93" spans="1:60" ht="23.25" hidden="1" customHeight="1" x14ac:dyDescent="0.15">
      <c r="A93" s="385"/>
      <c r="B93" s="390"/>
      <c r="C93" s="231"/>
      <c r="D93" s="231"/>
      <c r="E93" s="231"/>
      <c r="F93" s="232"/>
      <c r="G93" s="407"/>
      <c r="H93" s="348"/>
      <c r="I93" s="348"/>
      <c r="J93" s="348"/>
      <c r="K93" s="348"/>
      <c r="L93" s="348"/>
      <c r="M93" s="348"/>
      <c r="N93" s="348"/>
      <c r="O93" s="349"/>
      <c r="P93" s="348"/>
      <c r="Q93" s="409"/>
      <c r="R93" s="409"/>
      <c r="S93" s="409"/>
      <c r="T93" s="409"/>
      <c r="U93" s="409"/>
      <c r="V93" s="409"/>
      <c r="W93" s="409"/>
      <c r="X93" s="410"/>
      <c r="Y93" s="413" t="s">
        <v>36</v>
      </c>
      <c r="Z93" s="414"/>
      <c r="AA93" s="415"/>
      <c r="AB93" s="258"/>
      <c r="AC93" s="258"/>
      <c r="AD93" s="258"/>
      <c r="AE93" s="251"/>
      <c r="AF93" s="252"/>
      <c r="AG93" s="252"/>
      <c r="AH93" s="253"/>
      <c r="AI93" s="251"/>
      <c r="AJ93" s="252"/>
      <c r="AK93" s="252"/>
      <c r="AL93" s="252"/>
      <c r="AM93" s="251"/>
      <c r="AN93" s="252"/>
      <c r="AO93" s="252"/>
      <c r="AP93" s="252"/>
      <c r="AQ93" s="357"/>
      <c r="AR93" s="358"/>
      <c r="AS93" s="358"/>
      <c r="AT93" s="359"/>
      <c r="AU93" s="252"/>
      <c r="AV93" s="252"/>
      <c r="AW93" s="252"/>
      <c r="AX93" s="254"/>
      <c r="AY93">
        <f t="shared" ref="AY93:AY95" si="7">$AY$91</f>
        <v>0</v>
      </c>
    </row>
    <row r="94" spans="1:60" ht="23.25" hidden="1" customHeight="1" x14ac:dyDescent="0.15">
      <c r="A94" s="385"/>
      <c r="B94" s="390"/>
      <c r="C94" s="231"/>
      <c r="D94" s="231"/>
      <c r="E94" s="231"/>
      <c r="F94" s="232"/>
      <c r="G94" s="408"/>
      <c r="H94" s="350"/>
      <c r="I94" s="350"/>
      <c r="J94" s="350"/>
      <c r="K94" s="350"/>
      <c r="L94" s="350"/>
      <c r="M94" s="350"/>
      <c r="N94" s="350"/>
      <c r="O94" s="351"/>
      <c r="P94" s="411"/>
      <c r="Q94" s="411"/>
      <c r="R94" s="411"/>
      <c r="S94" s="411"/>
      <c r="T94" s="411"/>
      <c r="U94" s="411"/>
      <c r="V94" s="411"/>
      <c r="W94" s="411"/>
      <c r="X94" s="412"/>
      <c r="Y94" s="404" t="s">
        <v>30</v>
      </c>
      <c r="Z94" s="405"/>
      <c r="AA94" s="406"/>
      <c r="AB94" s="367"/>
      <c r="AC94" s="367"/>
      <c r="AD94" s="367"/>
      <c r="AE94" s="251"/>
      <c r="AF94" s="252"/>
      <c r="AG94" s="252"/>
      <c r="AH94" s="252"/>
      <c r="AI94" s="251"/>
      <c r="AJ94" s="252"/>
      <c r="AK94" s="252"/>
      <c r="AL94" s="252"/>
      <c r="AM94" s="251"/>
      <c r="AN94" s="252"/>
      <c r="AO94" s="252"/>
      <c r="AP94" s="252"/>
      <c r="AQ94" s="357"/>
      <c r="AR94" s="358"/>
      <c r="AS94" s="358"/>
      <c r="AT94" s="359"/>
      <c r="AU94" s="252"/>
      <c r="AV94" s="252"/>
      <c r="AW94" s="252"/>
      <c r="AX94" s="254"/>
      <c r="AY94">
        <f t="shared" si="7"/>
        <v>0</v>
      </c>
    </row>
    <row r="95" spans="1:60" ht="23.25" hidden="1" customHeight="1" x14ac:dyDescent="0.15">
      <c r="A95" s="385"/>
      <c r="B95" s="391"/>
      <c r="C95" s="234"/>
      <c r="D95" s="234"/>
      <c r="E95" s="234"/>
      <c r="F95" s="235"/>
      <c r="G95" s="418"/>
      <c r="H95" s="352"/>
      <c r="I95" s="352"/>
      <c r="J95" s="352"/>
      <c r="K95" s="352"/>
      <c r="L95" s="352"/>
      <c r="M95" s="352"/>
      <c r="N95" s="352"/>
      <c r="O95" s="353"/>
      <c r="P95" s="419"/>
      <c r="Q95" s="419"/>
      <c r="R95" s="419"/>
      <c r="S95" s="419"/>
      <c r="T95" s="419"/>
      <c r="U95" s="419"/>
      <c r="V95" s="419"/>
      <c r="W95" s="419"/>
      <c r="X95" s="420"/>
      <c r="Y95" s="404" t="s">
        <v>8</v>
      </c>
      <c r="Z95" s="405"/>
      <c r="AA95" s="406"/>
      <c r="AB95" s="360" t="s">
        <v>9</v>
      </c>
      <c r="AC95" s="360"/>
      <c r="AD95" s="360"/>
      <c r="AE95" s="251"/>
      <c r="AF95" s="252"/>
      <c r="AG95" s="252"/>
      <c r="AH95" s="252"/>
      <c r="AI95" s="251"/>
      <c r="AJ95" s="252"/>
      <c r="AK95" s="252"/>
      <c r="AL95" s="252"/>
      <c r="AM95" s="251"/>
      <c r="AN95" s="252"/>
      <c r="AO95" s="252"/>
      <c r="AP95" s="252"/>
      <c r="AQ95" s="251"/>
      <c r="AR95" s="252"/>
      <c r="AS95" s="252"/>
      <c r="AT95" s="252"/>
      <c r="AU95" s="251"/>
      <c r="AV95" s="252"/>
      <c r="AW95" s="252"/>
      <c r="AX95" s="254"/>
      <c r="AY95">
        <f t="shared" si="7"/>
        <v>0</v>
      </c>
    </row>
    <row r="96" spans="1:60" ht="18.75" hidden="1" customHeight="1" x14ac:dyDescent="0.15">
      <c r="A96" s="385"/>
      <c r="B96" s="231" t="s">
        <v>48</v>
      </c>
      <c r="C96" s="231"/>
      <c r="D96" s="231"/>
      <c r="E96" s="231"/>
      <c r="F96" s="232"/>
      <c r="G96" s="329" t="s">
        <v>35</v>
      </c>
      <c r="H96" s="211"/>
      <c r="I96" s="211"/>
      <c r="J96" s="211"/>
      <c r="K96" s="211"/>
      <c r="L96" s="211"/>
      <c r="M96" s="211"/>
      <c r="N96" s="211"/>
      <c r="O96" s="212"/>
      <c r="P96" s="332" t="s">
        <v>37</v>
      </c>
      <c r="Q96" s="211"/>
      <c r="R96" s="211"/>
      <c r="S96" s="211"/>
      <c r="T96" s="211"/>
      <c r="U96" s="211"/>
      <c r="V96" s="211"/>
      <c r="W96" s="211"/>
      <c r="X96" s="212"/>
      <c r="Y96" s="369"/>
      <c r="Z96" s="370"/>
      <c r="AA96" s="371"/>
      <c r="AB96" s="310" t="s">
        <v>6</v>
      </c>
      <c r="AC96" s="337"/>
      <c r="AD96" s="338"/>
      <c r="AE96" s="309" t="s">
        <v>289</v>
      </c>
      <c r="AF96" s="309"/>
      <c r="AG96" s="309"/>
      <c r="AH96" s="309"/>
      <c r="AI96" s="309" t="s">
        <v>641</v>
      </c>
      <c r="AJ96" s="309"/>
      <c r="AK96" s="309"/>
      <c r="AL96" s="310"/>
      <c r="AM96" s="309" t="s">
        <v>388</v>
      </c>
      <c r="AN96" s="309"/>
      <c r="AO96" s="309"/>
      <c r="AP96" s="310"/>
      <c r="AQ96" s="311" t="s">
        <v>53</v>
      </c>
      <c r="AR96" s="312"/>
      <c r="AS96" s="312"/>
      <c r="AT96" s="313"/>
      <c r="AU96" s="211" t="s">
        <v>41</v>
      </c>
      <c r="AV96" s="211"/>
      <c r="AW96" s="211"/>
      <c r="AX96" s="314"/>
      <c r="AY96">
        <f>COUNTA($G$98)</f>
        <v>0</v>
      </c>
    </row>
    <row r="97" spans="1:51" ht="18.75" hidden="1" customHeight="1" x14ac:dyDescent="0.15">
      <c r="A97" s="385"/>
      <c r="B97" s="231"/>
      <c r="C97" s="231"/>
      <c r="D97" s="231"/>
      <c r="E97" s="231"/>
      <c r="F97" s="232"/>
      <c r="G97" s="330"/>
      <c r="H97" s="320"/>
      <c r="I97" s="320"/>
      <c r="J97" s="320"/>
      <c r="K97" s="320"/>
      <c r="L97" s="320"/>
      <c r="M97" s="320"/>
      <c r="N97" s="320"/>
      <c r="O97" s="331"/>
      <c r="P97" s="333"/>
      <c r="Q97" s="320"/>
      <c r="R97" s="320"/>
      <c r="S97" s="320"/>
      <c r="T97" s="320"/>
      <c r="U97" s="320"/>
      <c r="V97" s="320"/>
      <c r="W97" s="320"/>
      <c r="X97" s="331"/>
      <c r="Y97" s="369"/>
      <c r="Z97" s="370"/>
      <c r="AA97" s="371"/>
      <c r="AB97" s="263"/>
      <c r="AC97" s="264"/>
      <c r="AD97" s="265"/>
      <c r="AE97" s="243"/>
      <c r="AF97" s="243"/>
      <c r="AG97" s="243"/>
      <c r="AH97" s="243"/>
      <c r="AI97" s="243"/>
      <c r="AJ97" s="243"/>
      <c r="AK97" s="243"/>
      <c r="AL97" s="263"/>
      <c r="AM97" s="243"/>
      <c r="AN97" s="243"/>
      <c r="AO97" s="243"/>
      <c r="AP97" s="263"/>
      <c r="AQ97" s="368"/>
      <c r="AR97" s="319"/>
      <c r="AS97" s="317" t="s">
        <v>54</v>
      </c>
      <c r="AT97" s="318"/>
      <c r="AU97" s="319"/>
      <c r="AV97" s="319"/>
      <c r="AW97" s="320" t="s">
        <v>51</v>
      </c>
      <c r="AX97" s="321"/>
      <c r="AY97">
        <f>$AY$96</f>
        <v>0</v>
      </c>
    </row>
    <row r="98" spans="1:51" ht="23.25" hidden="1" customHeight="1" x14ac:dyDescent="0.15">
      <c r="A98" s="385"/>
      <c r="B98" s="231"/>
      <c r="C98" s="231"/>
      <c r="D98" s="231"/>
      <c r="E98" s="231"/>
      <c r="F98" s="232"/>
      <c r="G98" s="407"/>
      <c r="H98" s="348"/>
      <c r="I98" s="348"/>
      <c r="J98" s="348"/>
      <c r="K98" s="348"/>
      <c r="L98" s="348"/>
      <c r="M98" s="348"/>
      <c r="N98" s="348"/>
      <c r="O98" s="349"/>
      <c r="P98" s="348"/>
      <c r="Q98" s="409"/>
      <c r="R98" s="409"/>
      <c r="S98" s="409"/>
      <c r="T98" s="409"/>
      <c r="U98" s="409"/>
      <c r="V98" s="409"/>
      <c r="W98" s="409"/>
      <c r="X98" s="410"/>
      <c r="Y98" s="413" t="s">
        <v>36</v>
      </c>
      <c r="Z98" s="414"/>
      <c r="AA98" s="415"/>
      <c r="AB98" s="258"/>
      <c r="AC98" s="258"/>
      <c r="AD98" s="258"/>
      <c r="AE98" s="251"/>
      <c r="AF98" s="252"/>
      <c r="AG98" s="252"/>
      <c r="AH98" s="253"/>
      <c r="AI98" s="251"/>
      <c r="AJ98" s="252"/>
      <c r="AK98" s="252"/>
      <c r="AL98" s="252"/>
      <c r="AM98" s="251"/>
      <c r="AN98" s="252"/>
      <c r="AO98" s="252"/>
      <c r="AP98" s="252"/>
      <c r="AQ98" s="357"/>
      <c r="AR98" s="358"/>
      <c r="AS98" s="358"/>
      <c r="AT98" s="359"/>
      <c r="AU98" s="252"/>
      <c r="AV98" s="252"/>
      <c r="AW98" s="252"/>
      <c r="AX98" s="254"/>
      <c r="AY98">
        <f t="shared" ref="AY98:AY100" si="8">$AY$96</f>
        <v>0</v>
      </c>
    </row>
    <row r="99" spans="1:51" ht="23.25" hidden="1" customHeight="1" x14ac:dyDescent="0.15">
      <c r="A99" s="385"/>
      <c r="B99" s="231"/>
      <c r="C99" s="231"/>
      <c r="D99" s="231"/>
      <c r="E99" s="231"/>
      <c r="F99" s="232"/>
      <c r="G99" s="408"/>
      <c r="H99" s="350"/>
      <c r="I99" s="350"/>
      <c r="J99" s="350"/>
      <c r="K99" s="350"/>
      <c r="L99" s="350"/>
      <c r="M99" s="350"/>
      <c r="N99" s="350"/>
      <c r="O99" s="351"/>
      <c r="P99" s="411"/>
      <c r="Q99" s="411"/>
      <c r="R99" s="411"/>
      <c r="S99" s="411"/>
      <c r="T99" s="411"/>
      <c r="U99" s="411"/>
      <c r="V99" s="411"/>
      <c r="W99" s="411"/>
      <c r="X99" s="412"/>
      <c r="Y99" s="404" t="s">
        <v>30</v>
      </c>
      <c r="Z99" s="405"/>
      <c r="AA99" s="406"/>
      <c r="AB99" s="367"/>
      <c r="AC99" s="367"/>
      <c r="AD99" s="367"/>
      <c r="AE99" s="251"/>
      <c r="AF99" s="252"/>
      <c r="AG99" s="252"/>
      <c r="AH99" s="252"/>
      <c r="AI99" s="251"/>
      <c r="AJ99" s="252"/>
      <c r="AK99" s="252"/>
      <c r="AL99" s="252"/>
      <c r="AM99" s="251"/>
      <c r="AN99" s="252"/>
      <c r="AO99" s="252"/>
      <c r="AP99" s="252"/>
      <c r="AQ99" s="357"/>
      <c r="AR99" s="358"/>
      <c r="AS99" s="358"/>
      <c r="AT99" s="359"/>
      <c r="AU99" s="252"/>
      <c r="AV99" s="252"/>
      <c r="AW99" s="252"/>
      <c r="AX99" s="254"/>
      <c r="AY99">
        <f t="shared" si="8"/>
        <v>0</v>
      </c>
    </row>
    <row r="100" spans="1:51" ht="23.25" hidden="1" customHeight="1" thickBot="1" x14ac:dyDescent="0.2">
      <c r="A100" s="386"/>
      <c r="B100" s="428"/>
      <c r="C100" s="428"/>
      <c r="D100" s="428"/>
      <c r="E100" s="428"/>
      <c r="F100" s="429"/>
      <c r="G100" s="448"/>
      <c r="H100" s="449"/>
      <c r="I100" s="449"/>
      <c r="J100" s="449"/>
      <c r="K100" s="449"/>
      <c r="L100" s="449"/>
      <c r="M100" s="449"/>
      <c r="N100" s="449"/>
      <c r="O100" s="450"/>
      <c r="P100" s="451"/>
      <c r="Q100" s="451"/>
      <c r="R100" s="451"/>
      <c r="S100" s="451"/>
      <c r="T100" s="451"/>
      <c r="U100" s="451"/>
      <c r="V100" s="451"/>
      <c r="W100" s="451"/>
      <c r="X100" s="452"/>
      <c r="Y100" s="453" t="s">
        <v>8</v>
      </c>
      <c r="Z100" s="454"/>
      <c r="AA100" s="455"/>
      <c r="AB100" s="456" t="s">
        <v>9</v>
      </c>
      <c r="AC100" s="456"/>
      <c r="AD100" s="456"/>
      <c r="AE100" s="438"/>
      <c r="AF100" s="439"/>
      <c r="AG100" s="439"/>
      <c r="AH100" s="439"/>
      <c r="AI100" s="438"/>
      <c r="AJ100" s="439"/>
      <c r="AK100" s="439"/>
      <c r="AL100" s="439"/>
      <c r="AM100" s="438"/>
      <c r="AN100" s="439"/>
      <c r="AO100" s="439"/>
      <c r="AP100" s="439"/>
      <c r="AQ100" s="438"/>
      <c r="AR100" s="439"/>
      <c r="AS100" s="439"/>
      <c r="AT100" s="439"/>
      <c r="AU100" s="438"/>
      <c r="AV100" s="439"/>
      <c r="AW100" s="439"/>
      <c r="AX100" s="440"/>
      <c r="AY100">
        <f t="shared" si="8"/>
        <v>0</v>
      </c>
    </row>
    <row r="101" spans="1:51" ht="47.25" hidden="1" customHeight="1" x14ac:dyDescent="0.15">
      <c r="A101" s="224" t="s">
        <v>644</v>
      </c>
      <c r="B101" s="225"/>
      <c r="C101" s="225"/>
      <c r="D101" s="225"/>
      <c r="E101" s="225"/>
      <c r="F101" s="226"/>
      <c r="G101" s="441"/>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9"/>
      <c r="AY101">
        <f>COUNTA($G$101)</f>
        <v>0</v>
      </c>
    </row>
    <row r="102" spans="1:51" ht="31.5" hidden="1" customHeight="1" x14ac:dyDescent="0.15">
      <c r="A102" s="442" t="s">
        <v>645</v>
      </c>
      <c r="B102" s="443"/>
      <c r="C102" s="443"/>
      <c r="D102" s="443"/>
      <c r="E102" s="443"/>
      <c r="F102" s="444"/>
      <c r="G102" s="236" t="s">
        <v>646</v>
      </c>
      <c r="H102" s="237"/>
      <c r="I102" s="237"/>
      <c r="J102" s="237"/>
      <c r="K102" s="237"/>
      <c r="L102" s="237"/>
      <c r="M102" s="237"/>
      <c r="N102" s="237"/>
      <c r="O102" s="237"/>
      <c r="P102" s="238" t="s">
        <v>647</v>
      </c>
      <c r="Q102" s="237"/>
      <c r="R102" s="237"/>
      <c r="S102" s="237"/>
      <c r="T102" s="237"/>
      <c r="U102" s="237"/>
      <c r="V102" s="237"/>
      <c r="W102" s="237"/>
      <c r="X102" s="239"/>
      <c r="Y102" s="240"/>
      <c r="Z102" s="241"/>
      <c r="AA102" s="242"/>
      <c r="AB102" s="243" t="s">
        <v>6</v>
      </c>
      <c r="AC102" s="243"/>
      <c r="AD102" s="243"/>
      <c r="AE102" s="263" t="s">
        <v>289</v>
      </c>
      <c r="AF102" s="264"/>
      <c r="AG102" s="264"/>
      <c r="AH102" s="265"/>
      <c r="AI102" s="263" t="s">
        <v>641</v>
      </c>
      <c r="AJ102" s="264"/>
      <c r="AK102" s="264"/>
      <c r="AL102" s="265"/>
      <c r="AM102" s="263" t="s">
        <v>388</v>
      </c>
      <c r="AN102" s="264"/>
      <c r="AO102" s="264"/>
      <c r="AP102" s="265"/>
      <c r="AQ102" s="266" t="s">
        <v>417</v>
      </c>
      <c r="AR102" s="267"/>
      <c r="AS102" s="267"/>
      <c r="AT102" s="268"/>
      <c r="AU102" s="266" t="s">
        <v>649</v>
      </c>
      <c r="AV102" s="267"/>
      <c r="AW102" s="267"/>
      <c r="AX102" s="269"/>
      <c r="AY102">
        <f>COUNTA($G$103)</f>
        <v>0</v>
      </c>
    </row>
    <row r="103" spans="1:51" ht="23.25" hidden="1" customHeight="1" x14ac:dyDescent="0.15">
      <c r="A103" s="442"/>
      <c r="B103" s="443"/>
      <c r="C103" s="443"/>
      <c r="D103" s="443"/>
      <c r="E103" s="443"/>
      <c r="F103" s="444"/>
      <c r="G103" s="457"/>
      <c r="H103" s="271"/>
      <c r="I103" s="271"/>
      <c r="J103" s="271"/>
      <c r="K103" s="271"/>
      <c r="L103" s="271"/>
      <c r="M103" s="271"/>
      <c r="N103" s="271"/>
      <c r="O103" s="271"/>
      <c r="P103" s="274"/>
      <c r="Q103" s="275"/>
      <c r="R103" s="275"/>
      <c r="S103" s="275"/>
      <c r="T103" s="275"/>
      <c r="U103" s="275"/>
      <c r="V103" s="275"/>
      <c r="W103" s="275"/>
      <c r="X103" s="276"/>
      <c r="Y103" s="280" t="s">
        <v>31</v>
      </c>
      <c r="Z103" s="102"/>
      <c r="AA103" s="103"/>
      <c r="AB103" s="258"/>
      <c r="AC103" s="258"/>
      <c r="AD103" s="258"/>
      <c r="AE103" s="251"/>
      <c r="AF103" s="252"/>
      <c r="AG103" s="252"/>
      <c r="AH103" s="253"/>
      <c r="AI103" s="251"/>
      <c r="AJ103" s="252"/>
      <c r="AK103" s="252"/>
      <c r="AL103" s="253"/>
      <c r="AM103" s="251"/>
      <c r="AN103" s="252"/>
      <c r="AO103" s="252"/>
      <c r="AP103" s="253"/>
      <c r="AQ103" s="251"/>
      <c r="AR103" s="252"/>
      <c r="AS103" s="252"/>
      <c r="AT103" s="253"/>
      <c r="AU103" s="251"/>
      <c r="AV103" s="252"/>
      <c r="AW103" s="252"/>
      <c r="AX103" s="254"/>
      <c r="AY103">
        <f>$AY$102</f>
        <v>0</v>
      </c>
    </row>
    <row r="104" spans="1:51" ht="23.25" hidden="1" customHeight="1" x14ac:dyDescent="0.15">
      <c r="A104" s="445"/>
      <c r="B104" s="446"/>
      <c r="C104" s="446"/>
      <c r="D104" s="446"/>
      <c r="E104" s="446"/>
      <c r="F104" s="447"/>
      <c r="G104" s="272"/>
      <c r="H104" s="273"/>
      <c r="I104" s="273"/>
      <c r="J104" s="273"/>
      <c r="K104" s="273"/>
      <c r="L104" s="273"/>
      <c r="M104" s="273"/>
      <c r="N104" s="273"/>
      <c r="O104" s="273"/>
      <c r="P104" s="277"/>
      <c r="Q104" s="278"/>
      <c r="R104" s="278"/>
      <c r="S104" s="278"/>
      <c r="T104" s="278"/>
      <c r="U104" s="278"/>
      <c r="V104" s="278"/>
      <c r="W104" s="278"/>
      <c r="X104" s="279"/>
      <c r="Y104" s="255" t="s">
        <v>32</v>
      </c>
      <c r="Z104" s="256"/>
      <c r="AA104" s="257"/>
      <c r="AB104" s="258"/>
      <c r="AC104" s="258"/>
      <c r="AD104" s="258"/>
      <c r="AE104" s="259"/>
      <c r="AF104" s="259"/>
      <c r="AG104" s="259"/>
      <c r="AH104" s="259"/>
      <c r="AI104" s="259"/>
      <c r="AJ104" s="259"/>
      <c r="AK104" s="259"/>
      <c r="AL104" s="259"/>
      <c r="AM104" s="259"/>
      <c r="AN104" s="259"/>
      <c r="AO104" s="259"/>
      <c r="AP104" s="259"/>
      <c r="AQ104" s="260"/>
      <c r="AR104" s="261"/>
      <c r="AS104" s="261"/>
      <c r="AT104" s="262"/>
      <c r="AU104" s="251"/>
      <c r="AV104" s="252"/>
      <c r="AW104" s="252"/>
      <c r="AX104" s="254"/>
      <c r="AY104">
        <f>$AY$102</f>
        <v>0</v>
      </c>
    </row>
    <row r="105" spans="1:51" ht="31.5" hidden="1" customHeight="1" x14ac:dyDescent="0.15">
      <c r="A105" s="294" t="s">
        <v>10</v>
      </c>
      <c r="B105" s="295"/>
      <c r="C105" s="295"/>
      <c r="D105" s="295"/>
      <c r="E105" s="295"/>
      <c r="F105" s="296"/>
      <c r="G105" s="300" t="s">
        <v>11</v>
      </c>
      <c r="H105" s="300"/>
      <c r="I105" s="300"/>
      <c r="J105" s="300"/>
      <c r="K105" s="300"/>
      <c r="L105" s="300"/>
      <c r="M105" s="300"/>
      <c r="N105" s="300"/>
      <c r="O105" s="300"/>
      <c r="P105" s="300"/>
      <c r="Q105" s="300"/>
      <c r="R105" s="300"/>
      <c r="S105" s="300"/>
      <c r="T105" s="300"/>
      <c r="U105" s="300"/>
      <c r="V105" s="300"/>
      <c r="W105" s="300"/>
      <c r="X105" s="301"/>
      <c r="Y105" s="302"/>
      <c r="Z105" s="303"/>
      <c r="AA105" s="304"/>
      <c r="AB105" s="171" t="s">
        <v>6</v>
      </c>
      <c r="AC105" s="300"/>
      <c r="AD105" s="301"/>
      <c r="AE105" s="171" t="s">
        <v>289</v>
      </c>
      <c r="AF105" s="300"/>
      <c r="AG105" s="300"/>
      <c r="AH105" s="301"/>
      <c r="AI105" s="171" t="s">
        <v>641</v>
      </c>
      <c r="AJ105" s="300"/>
      <c r="AK105" s="300"/>
      <c r="AL105" s="301"/>
      <c r="AM105" s="171" t="s">
        <v>388</v>
      </c>
      <c r="AN105" s="300"/>
      <c r="AO105" s="300"/>
      <c r="AP105" s="301"/>
      <c r="AQ105" s="305" t="s">
        <v>650</v>
      </c>
      <c r="AR105" s="305"/>
      <c r="AS105" s="305"/>
      <c r="AT105" s="305"/>
      <c r="AU105" s="305"/>
      <c r="AV105" s="305"/>
      <c r="AW105" s="305"/>
      <c r="AX105" s="306"/>
      <c r="AY105">
        <f>IF(SUBSTITUTE(SUBSTITUTE($G$106,"／",""),"　","")="",0,1)</f>
        <v>0</v>
      </c>
    </row>
    <row r="106" spans="1:51" ht="23.25" hidden="1" customHeight="1" x14ac:dyDescent="0.15">
      <c r="A106" s="297"/>
      <c r="B106" s="298"/>
      <c r="C106" s="298"/>
      <c r="D106" s="298"/>
      <c r="E106" s="298"/>
      <c r="F106" s="299"/>
      <c r="G106" s="307" t="s">
        <v>59</v>
      </c>
      <c r="H106" s="307"/>
      <c r="I106" s="307"/>
      <c r="J106" s="307"/>
      <c r="K106" s="307"/>
      <c r="L106" s="307"/>
      <c r="M106" s="307"/>
      <c r="N106" s="307"/>
      <c r="O106" s="307"/>
      <c r="P106" s="307"/>
      <c r="Q106" s="307"/>
      <c r="R106" s="307"/>
      <c r="S106" s="307"/>
      <c r="T106" s="307"/>
      <c r="U106" s="307"/>
      <c r="V106" s="307"/>
      <c r="W106" s="307"/>
      <c r="X106" s="307"/>
      <c r="Y106" s="288" t="s">
        <v>10</v>
      </c>
      <c r="Z106" s="289"/>
      <c r="AA106" s="290"/>
      <c r="AB106" s="291"/>
      <c r="AC106" s="292"/>
      <c r="AD106" s="293"/>
      <c r="AE106" s="259"/>
      <c r="AF106" s="259"/>
      <c r="AG106" s="259"/>
      <c r="AH106" s="259"/>
      <c r="AI106" s="259"/>
      <c r="AJ106" s="259"/>
      <c r="AK106" s="259"/>
      <c r="AL106" s="259"/>
      <c r="AM106" s="259"/>
      <c r="AN106" s="259"/>
      <c r="AO106" s="259"/>
      <c r="AP106" s="259"/>
      <c r="AQ106" s="251"/>
      <c r="AR106" s="252"/>
      <c r="AS106" s="252"/>
      <c r="AT106" s="252"/>
      <c r="AU106" s="252"/>
      <c r="AV106" s="252"/>
      <c r="AW106" s="252"/>
      <c r="AX106" s="254"/>
      <c r="AY106">
        <f>$AY$105</f>
        <v>0</v>
      </c>
    </row>
    <row r="107" spans="1:51" ht="46.5" hidden="1" customHeight="1" x14ac:dyDescent="0.15">
      <c r="A107" s="297"/>
      <c r="B107" s="298"/>
      <c r="C107" s="298"/>
      <c r="D107" s="298"/>
      <c r="E107" s="298"/>
      <c r="F107" s="299"/>
      <c r="G107" s="308"/>
      <c r="H107" s="308"/>
      <c r="I107" s="308"/>
      <c r="J107" s="308"/>
      <c r="K107" s="308"/>
      <c r="L107" s="308"/>
      <c r="M107" s="308"/>
      <c r="N107" s="308"/>
      <c r="O107" s="308"/>
      <c r="P107" s="308"/>
      <c r="Q107" s="308"/>
      <c r="R107" s="308"/>
      <c r="S107" s="308"/>
      <c r="T107" s="308"/>
      <c r="U107" s="308"/>
      <c r="V107" s="308"/>
      <c r="W107" s="308"/>
      <c r="X107" s="308"/>
      <c r="Y107" s="281" t="s">
        <v>29</v>
      </c>
      <c r="Z107" s="102"/>
      <c r="AA107" s="103"/>
      <c r="AB107" s="282" t="s">
        <v>52</v>
      </c>
      <c r="AC107" s="283"/>
      <c r="AD107" s="284"/>
      <c r="AE107" s="285"/>
      <c r="AF107" s="285"/>
      <c r="AG107" s="285"/>
      <c r="AH107" s="285"/>
      <c r="AI107" s="285"/>
      <c r="AJ107" s="285"/>
      <c r="AK107" s="285"/>
      <c r="AL107" s="285"/>
      <c r="AM107" s="285"/>
      <c r="AN107" s="285"/>
      <c r="AO107" s="285"/>
      <c r="AP107" s="285"/>
      <c r="AQ107" s="286"/>
      <c r="AR107" s="286"/>
      <c r="AS107" s="286"/>
      <c r="AT107" s="286"/>
      <c r="AU107" s="286"/>
      <c r="AV107" s="286"/>
      <c r="AW107" s="286"/>
      <c r="AX107" s="287"/>
      <c r="AY107">
        <f>$AY$105</f>
        <v>0</v>
      </c>
    </row>
    <row r="108" spans="1:51" ht="18.75" hidden="1" customHeight="1" x14ac:dyDescent="0.15">
      <c r="A108" s="322" t="s">
        <v>215</v>
      </c>
      <c r="B108" s="323"/>
      <c r="C108" s="323"/>
      <c r="D108" s="323"/>
      <c r="E108" s="323"/>
      <c r="F108" s="324"/>
      <c r="G108" s="329" t="s">
        <v>49</v>
      </c>
      <c r="H108" s="211"/>
      <c r="I108" s="211"/>
      <c r="J108" s="211"/>
      <c r="K108" s="211"/>
      <c r="L108" s="211"/>
      <c r="M108" s="211"/>
      <c r="N108" s="211"/>
      <c r="O108" s="212"/>
      <c r="P108" s="332" t="s">
        <v>34</v>
      </c>
      <c r="Q108" s="211"/>
      <c r="R108" s="211"/>
      <c r="S108" s="211"/>
      <c r="T108" s="211"/>
      <c r="U108" s="211"/>
      <c r="V108" s="211"/>
      <c r="W108" s="211"/>
      <c r="X108" s="212"/>
      <c r="Y108" s="334"/>
      <c r="Z108" s="335"/>
      <c r="AA108" s="336"/>
      <c r="AB108" s="310" t="s">
        <v>6</v>
      </c>
      <c r="AC108" s="337"/>
      <c r="AD108" s="338"/>
      <c r="AE108" s="309" t="s">
        <v>289</v>
      </c>
      <c r="AF108" s="309"/>
      <c r="AG108" s="309"/>
      <c r="AH108" s="309"/>
      <c r="AI108" s="309" t="s">
        <v>641</v>
      </c>
      <c r="AJ108" s="309"/>
      <c r="AK108" s="309"/>
      <c r="AL108" s="310"/>
      <c r="AM108" s="309" t="s">
        <v>388</v>
      </c>
      <c r="AN108" s="309"/>
      <c r="AO108" s="309"/>
      <c r="AP108" s="310"/>
      <c r="AQ108" s="311" t="s">
        <v>53</v>
      </c>
      <c r="AR108" s="312"/>
      <c r="AS108" s="312"/>
      <c r="AT108" s="313"/>
      <c r="AU108" s="211" t="s">
        <v>41</v>
      </c>
      <c r="AV108" s="211"/>
      <c r="AW108" s="211"/>
      <c r="AX108" s="314"/>
      <c r="AY108">
        <f>COUNTA($G$110)</f>
        <v>0</v>
      </c>
    </row>
    <row r="109" spans="1:51" ht="18.75" hidden="1" customHeight="1" x14ac:dyDescent="0.15">
      <c r="A109" s="322"/>
      <c r="B109" s="323"/>
      <c r="C109" s="323"/>
      <c r="D109" s="323"/>
      <c r="E109" s="323"/>
      <c r="F109" s="324"/>
      <c r="G109" s="330"/>
      <c r="H109" s="320"/>
      <c r="I109" s="320"/>
      <c r="J109" s="320"/>
      <c r="K109" s="320"/>
      <c r="L109" s="320"/>
      <c r="M109" s="320"/>
      <c r="N109" s="320"/>
      <c r="O109" s="331"/>
      <c r="P109" s="333"/>
      <c r="Q109" s="320"/>
      <c r="R109" s="320"/>
      <c r="S109" s="320"/>
      <c r="T109" s="320"/>
      <c r="U109" s="320"/>
      <c r="V109" s="320"/>
      <c r="W109" s="320"/>
      <c r="X109" s="331"/>
      <c r="Y109" s="334"/>
      <c r="Z109" s="335"/>
      <c r="AA109" s="336"/>
      <c r="AB109" s="263"/>
      <c r="AC109" s="264"/>
      <c r="AD109" s="265"/>
      <c r="AE109" s="243"/>
      <c r="AF109" s="243"/>
      <c r="AG109" s="243"/>
      <c r="AH109" s="243"/>
      <c r="AI109" s="243"/>
      <c r="AJ109" s="243"/>
      <c r="AK109" s="243"/>
      <c r="AL109" s="263"/>
      <c r="AM109" s="243"/>
      <c r="AN109" s="243"/>
      <c r="AO109" s="243"/>
      <c r="AP109" s="263"/>
      <c r="AQ109" s="315"/>
      <c r="AR109" s="316"/>
      <c r="AS109" s="317" t="s">
        <v>54</v>
      </c>
      <c r="AT109" s="318"/>
      <c r="AU109" s="319"/>
      <c r="AV109" s="319"/>
      <c r="AW109" s="320" t="s">
        <v>51</v>
      </c>
      <c r="AX109" s="321"/>
      <c r="AY109">
        <f>$AY$108</f>
        <v>0</v>
      </c>
    </row>
    <row r="110" spans="1:51" ht="23.25" hidden="1" customHeight="1" x14ac:dyDescent="0.15">
      <c r="A110" s="325"/>
      <c r="B110" s="323"/>
      <c r="C110" s="323"/>
      <c r="D110" s="323"/>
      <c r="E110" s="323"/>
      <c r="F110" s="324"/>
      <c r="G110" s="339"/>
      <c r="H110" s="340"/>
      <c r="I110" s="340"/>
      <c r="J110" s="340"/>
      <c r="K110" s="340"/>
      <c r="L110" s="340"/>
      <c r="M110" s="340"/>
      <c r="N110" s="340"/>
      <c r="O110" s="341"/>
      <c r="P110" s="348"/>
      <c r="Q110" s="348"/>
      <c r="R110" s="348"/>
      <c r="S110" s="348"/>
      <c r="T110" s="348"/>
      <c r="U110" s="348"/>
      <c r="V110" s="348"/>
      <c r="W110" s="348"/>
      <c r="X110" s="349"/>
      <c r="Y110" s="354" t="s">
        <v>7</v>
      </c>
      <c r="Z110" s="355"/>
      <c r="AA110" s="356"/>
      <c r="AB110" s="258"/>
      <c r="AC110" s="258"/>
      <c r="AD110" s="258"/>
      <c r="AE110" s="251"/>
      <c r="AF110" s="252"/>
      <c r="AG110" s="252"/>
      <c r="AH110" s="252"/>
      <c r="AI110" s="251"/>
      <c r="AJ110" s="252"/>
      <c r="AK110" s="252"/>
      <c r="AL110" s="252"/>
      <c r="AM110" s="251"/>
      <c r="AN110" s="252"/>
      <c r="AO110" s="252"/>
      <c r="AP110" s="252"/>
      <c r="AQ110" s="361"/>
      <c r="AR110" s="362"/>
      <c r="AS110" s="362"/>
      <c r="AT110" s="363"/>
      <c r="AU110" s="364"/>
      <c r="AV110" s="365"/>
      <c r="AW110" s="365"/>
      <c r="AX110" s="366"/>
      <c r="AY110">
        <f t="shared" ref="AY110:AY114" si="9">$AY$108</f>
        <v>0</v>
      </c>
    </row>
    <row r="111" spans="1:51" ht="23.25" hidden="1" customHeight="1" x14ac:dyDescent="0.15">
      <c r="A111" s="326"/>
      <c r="B111" s="327"/>
      <c r="C111" s="327"/>
      <c r="D111" s="327"/>
      <c r="E111" s="327"/>
      <c r="F111" s="328"/>
      <c r="G111" s="342"/>
      <c r="H111" s="343"/>
      <c r="I111" s="343"/>
      <c r="J111" s="343"/>
      <c r="K111" s="343"/>
      <c r="L111" s="343"/>
      <c r="M111" s="343"/>
      <c r="N111" s="343"/>
      <c r="O111" s="344"/>
      <c r="P111" s="350"/>
      <c r="Q111" s="350"/>
      <c r="R111" s="350"/>
      <c r="S111" s="350"/>
      <c r="T111" s="350"/>
      <c r="U111" s="350"/>
      <c r="V111" s="350"/>
      <c r="W111" s="350"/>
      <c r="X111" s="351"/>
      <c r="Y111" s="171" t="s">
        <v>30</v>
      </c>
      <c r="Z111" s="300"/>
      <c r="AA111" s="301"/>
      <c r="AB111" s="367"/>
      <c r="AC111" s="367"/>
      <c r="AD111" s="367"/>
      <c r="AE111" s="251"/>
      <c r="AF111" s="252"/>
      <c r="AG111" s="252"/>
      <c r="AH111" s="252"/>
      <c r="AI111" s="251"/>
      <c r="AJ111" s="252"/>
      <c r="AK111" s="252"/>
      <c r="AL111" s="252"/>
      <c r="AM111" s="251"/>
      <c r="AN111" s="252"/>
      <c r="AO111" s="252"/>
      <c r="AP111" s="252"/>
      <c r="AQ111" s="357"/>
      <c r="AR111" s="358"/>
      <c r="AS111" s="358"/>
      <c r="AT111" s="359"/>
      <c r="AU111" s="252"/>
      <c r="AV111" s="252"/>
      <c r="AW111" s="252"/>
      <c r="AX111" s="254"/>
      <c r="AY111">
        <f t="shared" si="9"/>
        <v>0</v>
      </c>
    </row>
    <row r="112" spans="1:51" ht="23.25" hidden="1" customHeight="1" x14ac:dyDescent="0.15">
      <c r="A112" s="326"/>
      <c r="B112" s="327"/>
      <c r="C112" s="327"/>
      <c r="D112" s="327"/>
      <c r="E112" s="327"/>
      <c r="F112" s="328"/>
      <c r="G112" s="345"/>
      <c r="H112" s="346"/>
      <c r="I112" s="346"/>
      <c r="J112" s="346"/>
      <c r="K112" s="346"/>
      <c r="L112" s="346"/>
      <c r="M112" s="346"/>
      <c r="N112" s="346"/>
      <c r="O112" s="347"/>
      <c r="P112" s="352"/>
      <c r="Q112" s="352"/>
      <c r="R112" s="352"/>
      <c r="S112" s="352"/>
      <c r="T112" s="352"/>
      <c r="U112" s="352"/>
      <c r="V112" s="352"/>
      <c r="W112" s="352"/>
      <c r="X112" s="353"/>
      <c r="Y112" s="171" t="s">
        <v>8</v>
      </c>
      <c r="Z112" s="300"/>
      <c r="AA112" s="301"/>
      <c r="AB112" s="360" t="s">
        <v>9</v>
      </c>
      <c r="AC112" s="360"/>
      <c r="AD112" s="360"/>
      <c r="AE112" s="251"/>
      <c r="AF112" s="252"/>
      <c r="AG112" s="252"/>
      <c r="AH112" s="252"/>
      <c r="AI112" s="251"/>
      <c r="AJ112" s="252"/>
      <c r="AK112" s="252"/>
      <c r="AL112" s="252"/>
      <c r="AM112" s="251"/>
      <c r="AN112" s="252"/>
      <c r="AO112" s="252"/>
      <c r="AP112" s="252"/>
      <c r="AQ112" s="361"/>
      <c r="AR112" s="362"/>
      <c r="AS112" s="362"/>
      <c r="AT112" s="363"/>
      <c r="AU112" s="364"/>
      <c r="AV112" s="365"/>
      <c r="AW112" s="365"/>
      <c r="AX112" s="366"/>
      <c r="AY112">
        <f t="shared" si="9"/>
        <v>0</v>
      </c>
    </row>
    <row r="113" spans="1:60" ht="23.25" hidden="1" customHeight="1" x14ac:dyDescent="0.15">
      <c r="A113" s="372" t="s">
        <v>244</v>
      </c>
      <c r="B113" s="373"/>
      <c r="C113" s="373"/>
      <c r="D113" s="373"/>
      <c r="E113" s="373"/>
      <c r="F113" s="374"/>
      <c r="G113" s="378"/>
      <c r="H113" s="379"/>
      <c r="I113" s="379"/>
      <c r="J113" s="379"/>
      <c r="K113" s="379"/>
      <c r="L113" s="379"/>
      <c r="M113" s="379"/>
      <c r="N113" s="379"/>
      <c r="O113" s="379"/>
      <c r="P113" s="379"/>
      <c r="Q113" s="379"/>
      <c r="R113" s="379"/>
      <c r="S113" s="379"/>
      <c r="T113" s="379"/>
      <c r="U113" s="379"/>
      <c r="V113" s="379"/>
      <c r="W113" s="379"/>
      <c r="X113" s="379"/>
      <c r="Y113" s="379"/>
      <c r="Z113" s="379"/>
      <c r="AA113" s="379"/>
      <c r="AB113" s="379"/>
      <c r="AC113" s="379"/>
      <c r="AD113" s="379"/>
      <c r="AE113" s="379"/>
      <c r="AF113" s="379"/>
      <c r="AG113" s="379"/>
      <c r="AH113" s="379"/>
      <c r="AI113" s="379"/>
      <c r="AJ113" s="379"/>
      <c r="AK113" s="379"/>
      <c r="AL113" s="379"/>
      <c r="AM113" s="379"/>
      <c r="AN113" s="379"/>
      <c r="AO113" s="379"/>
      <c r="AP113" s="379"/>
      <c r="AQ113" s="379"/>
      <c r="AR113" s="379"/>
      <c r="AS113" s="379"/>
      <c r="AT113" s="379"/>
      <c r="AU113" s="379"/>
      <c r="AV113" s="379"/>
      <c r="AW113" s="379"/>
      <c r="AX113" s="380"/>
      <c r="AY113">
        <f t="shared" si="9"/>
        <v>0</v>
      </c>
    </row>
    <row r="114" spans="1:60" ht="23.25" hidden="1" customHeight="1" x14ac:dyDescent="0.15">
      <c r="A114" s="375"/>
      <c r="B114" s="376"/>
      <c r="C114" s="376"/>
      <c r="D114" s="376"/>
      <c r="E114" s="376"/>
      <c r="F114" s="377"/>
      <c r="G114" s="381"/>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382"/>
      <c r="AH114" s="382"/>
      <c r="AI114" s="382"/>
      <c r="AJ114" s="382"/>
      <c r="AK114" s="382"/>
      <c r="AL114" s="382"/>
      <c r="AM114" s="382"/>
      <c r="AN114" s="382"/>
      <c r="AO114" s="382"/>
      <c r="AP114" s="382"/>
      <c r="AQ114" s="382"/>
      <c r="AR114" s="382"/>
      <c r="AS114" s="382"/>
      <c r="AT114" s="382"/>
      <c r="AU114" s="382"/>
      <c r="AV114" s="382"/>
      <c r="AW114" s="382"/>
      <c r="AX114" s="383"/>
      <c r="AY114">
        <f t="shared" si="9"/>
        <v>0</v>
      </c>
    </row>
    <row r="115" spans="1:60" ht="21.95" hidden="1" customHeight="1" x14ac:dyDescent="0.15">
      <c r="A115" s="384" t="s">
        <v>50</v>
      </c>
      <c r="B115" s="387" t="s">
        <v>47</v>
      </c>
      <c r="C115" s="388"/>
      <c r="D115" s="388"/>
      <c r="E115" s="388"/>
      <c r="F115" s="389"/>
      <c r="G115" s="211" t="s">
        <v>42</v>
      </c>
      <c r="H115" s="211"/>
      <c r="I115" s="211"/>
      <c r="J115" s="211"/>
      <c r="K115" s="211"/>
      <c r="L115" s="211"/>
      <c r="M115" s="211"/>
      <c r="N115" s="211"/>
      <c r="O115" s="211"/>
      <c r="P115" s="211"/>
      <c r="Q115" s="211"/>
      <c r="R115" s="211"/>
      <c r="S115" s="211"/>
      <c r="T115" s="211"/>
      <c r="U115" s="211"/>
      <c r="V115" s="211"/>
      <c r="W115" s="211"/>
      <c r="X115" s="211"/>
      <c r="Y115" s="211"/>
      <c r="Z115" s="211"/>
      <c r="AA115" s="212"/>
      <c r="AB115" s="332" t="s">
        <v>651</v>
      </c>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314"/>
      <c r="AY115">
        <f>COUNTA($G$117)</f>
        <v>0</v>
      </c>
    </row>
    <row r="116" spans="1:60" ht="21.95" hidden="1" customHeight="1" x14ac:dyDescent="0.15">
      <c r="A116" s="385"/>
      <c r="B116" s="390"/>
      <c r="C116" s="231"/>
      <c r="D116" s="231"/>
      <c r="E116" s="231"/>
      <c r="F116" s="232"/>
      <c r="G116" s="320"/>
      <c r="H116" s="320"/>
      <c r="I116" s="320"/>
      <c r="J116" s="320"/>
      <c r="K116" s="320"/>
      <c r="L116" s="320"/>
      <c r="M116" s="320"/>
      <c r="N116" s="320"/>
      <c r="O116" s="320"/>
      <c r="P116" s="320"/>
      <c r="Q116" s="320"/>
      <c r="R116" s="320"/>
      <c r="S116" s="320"/>
      <c r="T116" s="320"/>
      <c r="U116" s="320"/>
      <c r="V116" s="320"/>
      <c r="W116" s="320"/>
      <c r="X116" s="320"/>
      <c r="Y116" s="320"/>
      <c r="Z116" s="320"/>
      <c r="AA116" s="331"/>
      <c r="AB116" s="333"/>
      <c r="AC116" s="320"/>
      <c r="AD116" s="320"/>
      <c r="AE116" s="320"/>
      <c r="AF116" s="320"/>
      <c r="AG116" s="320"/>
      <c r="AH116" s="320"/>
      <c r="AI116" s="320"/>
      <c r="AJ116" s="320"/>
      <c r="AK116" s="320"/>
      <c r="AL116" s="320"/>
      <c r="AM116" s="320"/>
      <c r="AN116" s="320"/>
      <c r="AO116" s="320"/>
      <c r="AP116" s="320"/>
      <c r="AQ116" s="320"/>
      <c r="AR116" s="320"/>
      <c r="AS116" s="320"/>
      <c r="AT116" s="320"/>
      <c r="AU116" s="320"/>
      <c r="AV116" s="320"/>
      <c r="AW116" s="320"/>
      <c r="AX116" s="321"/>
      <c r="AY116">
        <f t="shared" ref="AY116:AY124" si="10">$AY$115</f>
        <v>0</v>
      </c>
    </row>
    <row r="117" spans="1:60" ht="21.95" hidden="1" customHeight="1" x14ac:dyDescent="0.15">
      <c r="A117" s="385"/>
      <c r="B117" s="390"/>
      <c r="C117" s="231"/>
      <c r="D117" s="231"/>
      <c r="E117" s="231"/>
      <c r="F117" s="232"/>
      <c r="G117" s="392"/>
      <c r="H117" s="392"/>
      <c r="I117" s="392"/>
      <c r="J117" s="392"/>
      <c r="K117" s="392"/>
      <c r="L117" s="392"/>
      <c r="M117" s="392"/>
      <c r="N117" s="392"/>
      <c r="O117" s="392"/>
      <c r="P117" s="392"/>
      <c r="Q117" s="392"/>
      <c r="R117" s="392"/>
      <c r="S117" s="392"/>
      <c r="T117" s="392"/>
      <c r="U117" s="392"/>
      <c r="V117" s="392"/>
      <c r="W117" s="392"/>
      <c r="X117" s="392"/>
      <c r="Y117" s="392"/>
      <c r="Z117" s="392"/>
      <c r="AA117" s="393"/>
      <c r="AB117" s="398"/>
      <c r="AC117" s="392"/>
      <c r="AD117" s="392"/>
      <c r="AE117" s="392"/>
      <c r="AF117" s="392"/>
      <c r="AG117" s="392"/>
      <c r="AH117" s="392"/>
      <c r="AI117" s="392"/>
      <c r="AJ117" s="392"/>
      <c r="AK117" s="392"/>
      <c r="AL117" s="392"/>
      <c r="AM117" s="392"/>
      <c r="AN117" s="392"/>
      <c r="AO117" s="392"/>
      <c r="AP117" s="392"/>
      <c r="AQ117" s="392"/>
      <c r="AR117" s="392"/>
      <c r="AS117" s="392"/>
      <c r="AT117" s="392"/>
      <c r="AU117" s="392"/>
      <c r="AV117" s="392"/>
      <c r="AW117" s="392"/>
      <c r="AX117" s="399"/>
      <c r="AY117">
        <f t="shared" si="10"/>
        <v>0</v>
      </c>
    </row>
    <row r="118" spans="1:60" ht="21.95" hidden="1" customHeight="1" x14ac:dyDescent="0.15">
      <c r="A118" s="385"/>
      <c r="B118" s="390"/>
      <c r="C118" s="231"/>
      <c r="D118" s="231"/>
      <c r="E118" s="231"/>
      <c r="F118" s="232"/>
      <c r="G118" s="394"/>
      <c r="H118" s="394"/>
      <c r="I118" s="394"/>
      <c r="J118" s="394"/>
      <c r="K118" s="394"/>
      <c r="L118" s="394"/>
      <c r="M118" s="394"/>
      <c r="N118" s="394"/>
      <c r="O118" s="394"/>
      <c r="P118" s="394"/>
      <c r="Q118" s="394"/>
      <c r="R118" s="394"/>
      <c r="S118" s="394"/>
      <c r="T118" s="394"/>
      <c r="U118" s="394"/>
      <c r="V118" s="394"/>
      <c r="W118" s="394"/>
      <c r="X118" s="394"/>
      <c r="Y118" s="394"/>
      <c r="Z118" s="394"/>
      <c r="AA118" s="395"/>
      <c r="AB118" s="400"/>
      <c r="AC118" s="394"/>
      <c r="AD118" s="394"/>
      <c r="AE118" s="394"/>
      <c r="AF118" s="394"/>
      <c r="AG118" s="394"/>
      <c r="AH118" s="394"/>
      <c r="AI118" s="394"/>
      <c r="AJ118" s="394"/>
      <c r="AK118" s="394"/>
      <c r="AL118" s="394"/>
      <c r="AM118" s="394"/>
      <c r="AN118" s="394"/>
      <c r="AO118" s="394"/>
      <c r="AP118" s="394"/>
      <c r="AQ118" s="394"/>
      <c r="AR118" s="394"/>
      <c r="AS118" s="394"/>
      <c r="AT118" s="394"/>
      <c r="AU118" s="394"/>
      <c r="AV118" s="394"/>
      <c r="AW118" s="394"/>
      <c r="AX118" s="401"/>
      <c r="AY118">
        <f t="shared" si="10"/>
        <v>0</v>
      </c>
      <c r="AZ118" s="5"/>
      <c r="BA118" s="5"/>
      <c r="BB118" s="5"/>
      <c r="BC118" s="5"/>
    </row>
    <row r="119" spans="1:60" ht="21.95" hidden="1" customHeight="1" x14ac:dyDescent="0.15">
      <c r="A119" s="385"/>
      <c r="B119" s="391"/>
      <c r="C119" s="234"/>
      <c r="D119" s="234"/>
      <c r="E119" s="234"/>
      <c r="F119" s="235"/>
      <c r="G119" s="396"/>
      <c r="H119" s="396"/>
      <c r="I119" s="396"/>
      <c r="J119" s="396"/>
      <c r="K119" s="396"/>
      <c r="L119" s="396"/>
      <c r="M119" s="396"/>
      <c r="N119" s="396"/>
      <c r="O119" s="396"/>
      <c r="P119" s="396"/>
      <c r="Q119" s="396"/>
      <c r="R119" s="396"/>
      <c r="S119" s="396"/>
      <c r="T119" s="396"/>
      <c r="U119" s="396"/>
      <c r="V119" s="396"/>
      <c r="W119" s="396"/>
      <c r="X119" s="396"/>
      <c r="Y119" s="396"/>
      <c r="Z119" s="396"/>
      <c r="AA119" s="397"/>
      <c r="AB119" s="402"/>
      <c r="AC119" s="396"/>
      <c r="AD119" s="396"/>
      <c r="AE119" s="396"/>
      <c r="AF119" s="396"/>
      <c r="AG119" s="396"/>
      <c r="AH119" s="396"/>
      <c r="AI119" s="396"/>
      <c r="AJ119" s="396"/>
      <c r="AK119" s="396"/>
      <c r="AL119" s="396"/>
      <c r="AM119" s="396"/>
      <c r="AN119" s="396"/>
      <c r="AO119" s="396"/>
      <c r="AP119" s="396"/>
      <c r="AQ119" s="394"/>
      <c r="AR119" s="394"/>
      <c r="AS119" s="394"/>
      <c r="AT119" s="394"/>
      <c r="AU119" s="396"/>
      <c r="AV119" s="396"/>
      <c r="AW119" s="396"/>
      <c r="AX119" s="403"/>
      <c r="AY119">
        <f t="shared" si="10"/>
        <v>0</v>
      </c>
      <c r="AZ119" s="5"/>
      <c r="BA119" s="5"/>
      <c r="BB119" s="5"/>
      <c r="BC119" s="5"/>
      <c r="BD119" s="5"/>
      <c r="BE119" s="5"/>
      <c r="BF119" s="5"/>
      <c r="BG119" s="5"/>
      <c r="BH119" s="5"/>
    </row>
    <row r="120" spans="1:60" ht="18.75" hidden="1" customHeight="1" x14ac:dyDescent="0.15">
      <c r="A120" s="385"/>
      <c r="B120" s="231" t="s">
        <v>48</v>
      </c>
      <c r="C120" s="231"/>
      <c r="D120" s="231"/>
      <c r="E120" s="231"/>
      <c r="F120" s="232"/>
      <c r="G120" s="329" t="s">
        <v>35</v>
      </c>
      <c r="H120" s="211"/>
      <c r="I120" s="211"/>
      <c r="J120" s="211"/>
      <c r="K120" s="211"/>
      <c r="L120" s="211"/>
      <c r="M120" s="211"/>
      <c r="N120" s="211"/>
      <c r="O120" s="212"/>
      <c r="P120" s="332" t="s">
        <v>37</v>
      </c>
      <c r="Q120" s="211"/>
      <c r="R120" s="211"/>
      <c r="S120" s="211"/>
      <c r="T120" s="211"/>
      <c r="U120" s="211"/>
      <c r="V120" s="211"/>
      <c r="W120" s="211"/>
      <c r="X120" s="212"/>
      <c r="Y120" s="369"/>
      <c r="Z120" s="370"/>
      <c r="AA120" s="371"/>
      <c r="AB120" s="310" t="s">
        <v>6</v>
      </c>
      <c r="AC120" s="337"/>
      <c r="AD120" s="338"/>
      <c r="AE120" s="309" t="s">
        <v>289</v>
      </c>
      <c r="AF120" s="309"/>
      <c r="AG120" s="309"/>
      <c r="AH120" s="309"/>
      <c r="AI120" s="309" t="s">
        <v>641</v>
      </c>
      <c r="AJ120" s="309"/>
      <c r="AK120" s="309"/>
      <c r="AL120" s="310"/>
      <c r="AM120" s="309" t="s">
        <v>388</v>
      </c>
      <c r="AN120" s="309"/>
      <c r="AO120" s="309"/>
      <c r="AP120" s="310"/>
      <c r="AQ120" s="311" t="s">
        <v>53</v>
      </c>
      <c r="AR120" s="312"/>
      <c r="AS120" s="312"/>
      <c r="AT120" s="313"/>
      <c r="AU120" s="211" t="s">
        <v>41</v>
      </c>
      <c r="AV120" s="211"/>
      <c r="AW120" s="211"/>
      <c r="AX120" s="314"/>
      <c r="AY120">
        <f t="shared" si="10"/>
        <v>0</v>
      </c>
    </row>
    <row r="121" spans="1:60" ht="18.75" hidden="1" customHeight="1" x14ac:dyDescent="0.15">
      <c r="A121" s="385"/>
      <c r="B121" s="231"/>
      <c r="C121" s="231"/>
      <c r="D121" s="231"/>
      <c r="E121" s="231"/>
      <c r="F121" s="232"/>
      <c r="G121" s="330"/>
      <c r="H121" s="320"/>
      <c r="I121" s="320"/>
      <c r="J121" s="320"/>
      <c r="K121" s="320"/>
      <c r="L121" s="320"/>
      <c r="M121" s="320"/>
      <c r="N121" s="320"/>
      <c r="O121" s="331"/>
      <c r="P121" s="333"/>
      <c r="Q121" s="320"/>
      <c r="R121" s="320"/>
      <c r="S121" s="320"/>
      <c r="T121" s="320"/>
      <c r="U121" s="320"/>
      <c r="V121" s="320"/>
      <c r="W121" s="320"/>
      <c r="X121" s="331"/>
      <c r="Y121" s="369"/>
      <c r="Z121" s="370"/>
      <c r="AA121" s="371"/>
      <c r="AB121" s="263"/>
      <c r="AC121" s="264"/>
      <c r="AD121" s="265"/>
      <c r="AE121" s="243"/>
      <c r="AF121" s="243"/>
      <c r="AG121" s="243"/>
      <c r="AH121" s="243"/>
      <c r="AI121" s="243"/>
      <c r="AJ121" s="243"/>
      <c r="AK121" s="243"/>
      <c r="AL121" s="263"/>
      <c r="AM121" s="243"/>
      <c r="AN121" s="243"/>
      <c r="AO121" s="243"/>
      <c r="AP121" s="263"/>
      <c r="AQ121" s="368"/>
      <c r="AR121" s="319"/>
      <c r="AS121" s="317" t="s">
        <v>54</v>
      </c>
      <c r="AT121" s="318"/>
      <c r="AU121" s="319"/>
      <c r="AV121" s="319"/>
      <c r="AW121" s="320" t="s">
        <v>51</v>
      </c>
      <c r="AX121" s="321"/>
      <c r="AY121">
        <f t="shared" si="10"/>
        <v>0</v>
      </c>
    </row>
    <row r="122" spans="1:60" ht="23.25" hidden="1" customHeight="1" x14ac:dyDescent="0.15">
      <c r="A122" s="385"/>
      <c r="B122" s="231"/>
      <c r="C122" s="231"/>
      <c r="D122" s="231"/>
      <c r="E122" s="231"/>
      <c r="F122" s="232"/>
      <c r="G122" s="407"/>
      <c r="H122" s="348"/>
      <c r="I122" s="348"/>
      <c r="J122" s="348"/>
      <c r="K122" s="348"/>
      <c r="L122" s="348"/>
      <c r="M122" s="348"/>
      <c r="N122" s="348"/>
      <c r="O122" s="349"/>
      <c r="P122" s="348"/>
      <c r="Q122" s="409"/>
      <c r="R122" s="409"/>
      <c r="S122" s="409"/>
      <c r="T122" s="409"/>
      <c r="U122" s="409"/>
      <c r="V122" s="409"/>
      <c r="W122" s="409"/>
      <c r="X122" s="410"/>
      <c r="Y122" s="413" t="s">
        <v>36</v>
      </c>
      <c r="Z122" s="414"/>
      <c r="AA122" s="415"/>
      <c r="AB122" s="258"/>
      <c r="AC122" s="258"/>
      <c r="AD122" s="258"/>
      <c r="AE122" s="251"/>
      <c r="AF122" s="252"/>
      <c r="AG122" s="252"/>
      <c r="AH122" s="253"/>
      <c r="AI122" s="251"/>
      <c r="AJ122" s="252"/>
      <c r="AK122" s="252"/>
      <c r="AL122" s="252"/>
      <c r="AM122" s="251"/>
      <c r="AN122" s="252"/>
      <c r="AO122" s="252"/>
      <c r="AP122" s="252"/>
      <c r="AQ122" s="357"/>
      <c r="AR122" s="358"/>
      <c r="AS122" s="358"/>
      <c r="AT122" s="359"/>
      <c r="AU122" s="252"/>
      <c r="AV122" s="252"/>
      <c r="AW122" s="252"/>
      <c r="AX122" s="254"/>
      <c r="AY122">
        <f t="shared" si="10"/>
        <v>0</v>
      </c>
    </row>
    <row r="123" spans="1:60" ht="23.25" hidden="1" customHeight="1" x14ac:dyDescent="0.15">
      <c r="A123" s="385"/>
      <c r="B123" s="231"/>
      <c r="C123" s="231"/>
      <c r="D123" s="231"/>
      <c r="E123" s="231"/>
      <c r="F123" s="232"/>
      <c r="G123" s="408"/>
      <c r="H123" s="350"/>
      <c r="I123" s="350"/>
      <c r="J123" s="350"/>
      <c r="K123" s="350"/>
      <c r="L123" s="350"/>
      <c r="M123" s="350"/>
      <c r="N123" s="350"/>
      <c r="O123" s="351"/>
      <c r="P123" s="411"/>
      <c r="Q123" s="411"/>
      <c r="R123" s="411"/>
      <c r="S123" s="411"/>
      <c r="T123" s="411"/>
      <c r="U123" s="411"/>
      <c r="V123" s="411"/>
      <c r="W123" s="411"/>
      <c r="X123" s="412"/>
      <c r="Y123" s="404" t="s">
        <v>30</v>
      </c>
      <c r="Z123" s="405"/>
      <c r="AA123" s="406"/>
      <c r="AB123" s="367"/>
      <c r="AC123" s="367"/>
      <c r="AD123" s="367"/>
      <c r="AE123" s="251"/>
      <c r="AF123" s="252"/>
      <c r="AG123" s="252"/>
      <c r="AH123" s="252"/>
      <c r="AI123" s="251"/>
      <c r="AJ123" s="252"/>
      <c r="AK123" s="252"/>
      <c r="AL123" s="252"/>
      <c r="AM123" s="251"/>
      <c r="AN123" s="252"/>
      <c r="AO123" s="252"/>
      <c r="AP123" s="252"/>
      <c r="AQ123" s="357"/>
      <c r="AR123" s="358"/>
      <c r="AS123" s="358"/>
      <c r="AT123" s="359"/>
      <c r="AU123" s="252"/>
      <c r="AV123" s="252"/>
      <c r="AW123" s="252"/>
      <c r="AX123" s="254"/>
      <c r="AY123">
        <f t="shared" si="10"/>
        <v>0</v>
      </c>
    </row>
    <row r="124" spans="1:60" ht="23.25" hidden="1" customHeight="1" x14ac:dyDescent="0.15">
      <c r="A124" s="385"/>
      <c r="B124" s="231"/>
      <c r="C124" s="231"/>
      <c r="D124" s="231"/>
      <c r="E124" s="231"/>
      <c r="F124" s="232"/>
      <c r="G124" s="408"/>
      <c r="H124" s="350"/>
      <c r="I124" s="350"/>
      <c r="J124" s="350"/>
      <c r="K124" s="350"/>
      <c r="L124" s="350"/>
      <c r="M124" s="350"/>
      <c r="N124" s="350"/>
      <c r="O124" s="351"/>
      <c r="P124" s="411"/>
      <c r="Q124" s="411"/>
      <c r="R124" s="411"/>
      <c r="S124" s="411"/>
      <c r="T124" s="411"/>
      <c r="U124" s="411"/>
      <c r="V124" s="411"/>
      <c r="W124" s="411"/>
      <c r="X124" s="412"/>
      <c r="Y124" s="332" t="s">
        <v>8</v>
      </c>
      <c r="Z124" s="211"/>
      <c r="AA124" s="212"/>
      <c r="AB124" s="416" t="s">
        <v>9</v>
      </c>
      <c r="AC124" s="416"/>
      <c r="AD124" s="416"/>
      <c r="AE124" s="260"/>
      <c r="AF124" s="261"/>
      <c r="AG124" s="261"/>
      <c r="AH124" s="261"/>
      <c r="AI124" s="260"/>
      <c r="AJ124" s="261"/>
      <c r="AK124" s="261"/>
      <c r="AL124" s="261"/>
      <c r="AM124" s="260"/>
      <c r="AN124" s="261"/>
      <c r="AO124" s="261"/>
      <c r="AP124" s="261"/>
      <c r="AQ124" s="260"/>
      <c r="AR124" s="261"/>
      <c r="AS124" s="261"/>
      <c r="AT124" s="261"/>
      <c r="AU124" s="260"/>
      <c r="AV124" s="261"/>
      <c r="AW124" s="261"/>
      <c r="AX124" s="417"/>
      <c r="AY124">
        <f t="shared" si="10"/>
        <v>0</v>
      </c>
    </row>
    <row r="125" spans="1:60" ht="18.75" hidden="1" customHeight="1" x14ac:dyDescent="0.15">
      <c r="A125" s="385"/>
      <c r="B125" s="387" t="s">
        <v>48</v>
      </c>
      <c r="C125" s="388"/>
      <c r="D125" s="388"/>
      <c r="E125" s="388"/>
      <c r="F125" s="389"/>
      <c r="G125" s="329" t="s">
        <v>35</v>
      </c>
      <c r="H125" s="211"/>
      <c r="I125" s="211"/>
      <c r="J125" s="211"/>
      <c r="K125" s="211"/>
      <c r="L125" s="211"/>
      <c r="M125" s="211"/>
      <c r="N125" s="211"/>
      <c r="O125" s="212"/>
      <c r="P125" s="332" t="s">
        <v>37</v>
      </c>
      <c r="Q125" s="211"/>
      <c r="R125" s="211"/>
      <c r="S125" s="211"/>
      <c r="T125" s="211"/>
      <c r="U125" s="211"/>
      <c r="V125" s="211"/>
      <c r="W125" s="211"/>
      <c r="X125" s="212"/>
      <c r="Y125" s="369"/>
      <c r="Z125" s="370"/>
      <c r="AA125" s="371"/>
      <c r="AB125" s="310" t="s">
        <v>6</v>
      </c>
      <c r="AC125" s="337"/>
      <c r="AD125" s="338"/>
      <c r="AE125" s="309" t="s">
        <v>289</v>
      </c>
      <c r="AF125" s="309"/>
      <c r="AG125" s="309"/>
      <c r="AH125" s="309"/>
      <c r="AI125" s="309" t="s">
        <v>641</v>
      </c>
      <c r="AJ125" s="309"/>
      <c r="AK125" s="309"/>
      <c r="AL125" s="310"/>
      <c r="AM125" s="309" t="s">
        <v>388</v>
      </c>
      <c r="AN125" s="309"/>
      <c r="AO125" s="309"/>
      <c r="AP125" s="310"/>
      <c r="AQ125" s="311" t="s">
        <v>53</v>
      </c>
      <c r="AR125" s="312"/>
      <c r="AS125" s="312"/>
      <c r="AT125" s="313"/>
      <c r="AU125" s="211" t="s">
        <v>41</v>
      </c>
      <c r="AV125" s="211"/>
      <c r="AW125" s="211"/>
      <c r="AX125" s="314"/>
      <c r="AY125">
        <f>COUNTA($G$127)</f>
        <v>0</v>
      </c>
    </row>
    <row r="126" spans="1:60" ht="18.75" hidden="1" customHeight="1" x14ac:dyDescent="0.15">
      <c r="A126" s="385"/>
      <c r="B126" s="390"/>
      <c r="C126" s="231"/>
      <c r="D126" s="231"/>
      <c r="E126" s="231"/>
      <c r="F126" s="232"/>
      <c r="G126" s="330"/>
      <c r="H126" s="320"/>
      <c r="I126" s="320"/>
      <c r="J126" s="320"/>
      <c r="K126" s="320"/>
      <c r="L126" s="320"/>
      <c r="M126" s="320"/>
      <c r="N126" s="320"/>
      <c r="O126" s="331"/>
      <c r="P126" s="333"/>
      <c r="Q126" s="320"/>
      <c r="R126" s="320"/>
      <c r="S126" s="320"/>
      <c r="T126" s="320"/>
      <c r="U126" s="320"/>
      <c r="V126" s="320"/>
      <c r="W126" s="320"/>
      <c r="X126" s="331"/>
      <c r="Y126" s="369"/>
      <c r="Z126" s="370"/>
      <c r="AA126" s="371"/>
      <c r="AB126" s="263"/>
      <c r="AC126" s="264"/>
      <c r="AD126" s="265"/>
      <c r="AE126" s="243"/>
      <c r="AF126" s="243"/>
      <c r="AG126" s="243"/>
      <c r="AH126" s="243"/>
      <c r="AI126" s="243"/>
      <c r="AJ126" s="243"/>
      <c r="AK126" s="243"/>
      <c r="AL126" s="263"/>
      <c r="AM126" s="243"/>
      <c r="AN126" s="243"/>
      <c r="AO126" s="243"/>
      <c r="AP126" s="263"/>
      <c r="AQ126" s="368"/>
      <c r="AR126" s="319"/>
      <c r="AS126" s="317" t="s">
        <v>54</v>
      </c>
      <c r="AT126" s="318"/>
      <c r="AU126" s="319"/>
      <c r="AV126" s="319"/>
      <c r="AW126" s="320" t="s">
        <v>51</v>
      </c>
      <c r="AX126" s="321"/>
      <c r="AY126">
        <f>$AY$125</f>
        <v>0</v>
      </c>
    </row>
    <row r="127" spans="1:60" ht="23.25" hidden="1" customHeight="1" x14ac:dyDescent="0.15">
      <c r="A127" s="385"/>
      <c r="B127" s="390"/>
      <c r="C127" s="231"/>
      <c r="D127" s="231"/>
      <c r="E127" s="231"/>
      <c r="F127" s="232"/>
      <c r="G127" s="407"/>
      <c r="H127" s="348"/>
      <c r="I127" s="348"/>
      <c r="J127" s="348"/>
      <c r="K127" s="348"/>
      <c r="L127" s="348"/>
      <c r="M127" s="348"/>
      <c r="N127" s="348"/>
      <c r="O127" s="349"/>
      <c r="P127" s="348"/>
      <c r="Q127" s="409"/>
      <c r="R127" s="409"/>
      <c r="S127" s="409"/>
      <c r="T127" s="409"/>
      <c r="U127" s="409"/>
      <c r="V127" s="409"/>
      <c r="W127" s="409"/>
      <c r="X127" s="410"/>
      <c r="Y127" s="413" t="s">
        <v>36</v>
      </c>
      <c r="Z127" s="414"/>
      <c r="AA127" s="415"/>
      <c r="AB127" s="258"/>
      <c r="AC127" s="258"/>
      <c r="AD127" s="258"/>
      <c r="AE127" s="251"/>
      <c r="AF127" s="252"/>
      <c r="AG127" s="252"/>
      <c r="AH127" s="253"/>
      <c r="AI127" s="251"/>
      <c r="AJ127" s="252"/>
      <c r="AK127" s="252"/>
      <c r="AL127" s="252"/>
      <c r="AM127" s="251"/>
      <c r="AN127" s="252"/>
      <c r="AO127" s="252"/>
      <c r="AP127" s="252"/>
      <c r="AQ127" s="357"/>
      <c r="AR127" s="358"/>
      <c r="AS127" s="358"/>
      <c r="AT127" s="359"/>
      <c r="AU127" s="252"/>
      <c r="AV127" s="252"/>
      <c r="AW127" s="252"/>
      <c r="AX127" s="254"/>
      <c r="AY127">
        <f t="shared" ref="AY127:AY129" si="11">$AY$125</f>
        <v>0</v>
      </c>
    </row>
    <row r="128" spans="1:60" ht="23.25" hidden="1" customHeight="1" x14ac:dyDescent="0.15">
      <c r="A128" s="385"/>
      <c r="B128" s="390"/>
      <c r="C128" s="231"/>
      <c r="D128" s="231"/>
      <c r="E128" s="231"/>
      <c r="F128" s="232"/>
      <c r="G128" s="408"/>
      <c r="H128" s="350"/>
      <c r="I128" s="350"/>
      <c r="J128" s="350"/>
      <c r="K128" s="350"/>
      <c r="L128" s="350"/>
      <c r="M128" s="350"/>
      <c r="N128" s="350"/>
      <c r="O128" s="351"/>
      <c r="P128" s="411"/>
      <c r="Q128" s="411"/>
      <c r="R128" s="411"/>
      <c r="S128" s="411"/>
      <c r="T128" s="411"/>
      <c r="U128" s="411"/>
      <c r="V128" s="411"/>
      <c r="W128" s="411"/>
      <c r="X128" s="412"/>
      <c r="Y128" s="404" t="s">
        <v>30</v>
      </c>
      <c r="Z128" s="405"/>
      <c r="AA128" s="406"/>
      <c r="AB128" s="367"/>
      <c r="AC128" s="367"/>
      <c r="AD128" s="367"/>
      <c r="AE128" s="251"/>
      <c r="AF128" s="252"/>
      <c r="AG128" s="252"/>
      <c r="AH128" s="252"/>
      <c r="AI128" s="251"/>
      <c r="AJ128" s="252"/>
      <c r="AK128" s="252"/>
      <c r="AL128" s="252"/>
      <c r="AM128" s="251"/>
      <c r="AN128" s="252"/>
      <c r="AO128" s="252"/>
      <c r="AP128" s="252"/>
      <c r="AQ128" s="357"/>
      <c r="AR128" s="358"/>
      <c r="AS128" s="358"/>
      <c r="AT128" s="359"/>
      <c r="AU128" s="252"/>
      <c r="AV128" s="252"/>
      <c r="AW128" s="252"/>
      <c r="AX128" s="254"/>
      <c r="AY128">
        <f t="shared" si="11"/>
        <v>0</v>
      </c>
    </row>
    <row r="129" spans="1:51" ht="23.25" hidden="1" customHeight="1" x14ac:dyDescent="0.15">
      <c r="A129" s="385"/>
      <c r="B129" s="391"/>
      <c r="C129" s="234"/>
      <c r="D129" s="234"/>
      <c r="E129" s="234"/>
      <c r="F129" s="235"/>
      <c r="G129" s="418"/>
      <c r="H129" s="352"/>
      <c r="I129" s="352"/>
      <c r="J129" s="352"/>
      <c r="K129" s="352"/>
      <c r="L129" s="352"/>
      <c r="M129" s="352"/>
      <c r="N129" s="352"/>
      <c r="O129" s="353"/>
      <c r="P129" s="419"/>
      <c r="Q129" s="419"/>
      <c r="R129" s="419"/>
      <c r="S129" s="419"/>
      <c r="T129" s="419"/>
      <c r="U129" s="419"/>
      <c r="V129" s="419"/>
      <c r="W129" s="419"/>
      <c r="X129" s="420"/>
      <c r="Y129" s="404" t="s">
        <v>8</v>
      </c>
      <c r="Z129" s="405"/>
      <c r="AA129" s="406"/>
      <c r="AB129" s="360" t="s">
        <v>9</v>
      </c>
      <c r="AC129" s="360"/>
      <c r="AD129" s="360"/>
      <c r="AE129" s="251"/>
      <c r="AF129" s="252"/>
      <c r="AG129" s="252"/>
      <c r="AH129" s="252"/>
      <c r="AI129" s="251"/>
      <c r="AJ129" s="252"/>
      <c r="AK129" s="252"/>
      <c r="AL129" s="252"/>
      <c r="AM129" s="251"/>
      <c r="AN129" s="252"/>
      <c r="AO129" s="252"/>
      <c r="AP129" s="252"/>
      <c r="AQ129" s="251"/>
      <c r="AR129" s="252"/>
      <c r="AS129" s="252"/>
      <c r="AT129" s="252"/>
      <c r="AU129" s="251"/>
      <c r="AV129" s="252"/>
      <c r="AW129" s="252"/>
      <c r="AX129" s="254"/>
      <c r="AY129">
        <f t="shared" si="11"/>
        <v>0</v>
      </c>
    </row>
    <row r="130" spans="1:51" ht="18.75" hidden="1" customHeight="1" x14ac:dyDescent="0.15">
      <c r="A130" s="385"/>
      <c r="B130" s="231" t="s">
        <v>48</v>
      </c>
      <c r="C130" s="231"/>
      <c r="D130" s="231"/>
      <c r="E130" s="231"/>
      <c r="F130" s="232"/>
      <c r="G130" s="329" t="s">
        <v>35</v>
      </c>
      <c r="H130" s="211"/>
      <c r="I130" s="211"/>
      <c r="J130" s="211"/>
      <c r="K130" s="211"/>
      <c r="L130" s="211"/>
      <c r="M130" s="211"/>
      <c r="N130" s="211"/>
      <c r="O130" s="212"/>
      <c r="P130" s="332" t="s">
        <v>37</v>
      </c>
      <c r="Q130" s="211"/>
      <c r="R130" s="211"/>
      <c r="S130" s="211"/>
      <c r="T130" s="211"/>
      <c r="U130" s="211"/>
      <c r="V130" s="211"/>
      <c r="W130" s="211"/>
      <c r="X130" s="212"/>
      <c r="Y130" s="369"/>
      <c r="Z130" s="370"/>
      <c r="AA130" s="371"/>
      <c r="AB130" s="310" t="s">
        <v>6</v>
      </c>
      <c r="AC130" s="337"/>
      <c r="AD130" s="338"/>
      <c r="AE130" s="309" t="s">
        <v>289</v>
      </c>
      <c r="AF130" s="309"/>
      <c r="AG130" s="309"/>
      <c r="AH130" s="309"/>
      <c r="AI130" s="309" t="s">
        <v>641</v>
      </c>
      <c r="AJ130" s="309"/>
      <c r="AK130" s="309"/>
      <c r="AL130" s="310"/>
      <c r="AM130" s="309" t="s">
        <v>388</v>
      </c>
      <c r="AN130" s="309"/>
      <c r="AO130" s="309"/>
      <c r="AP130" s="310"/>
      <c r="AQ130" s="311" t="s">
        <v>53</v>
      </c>
      <c r="AR130" s="312"/>
      <c r="AS130" s="312"/>
      <c r="AT130" s="313"/>
      <c r="AU130" s="211" t="s">
        <v>41</v>
      </c>
      <c r="AV130" s="211"/>
      <c r="AW130" s="211"/>
      <c r="AX130" s="314"/>
      <c r="AY130">
        <f>COUNTA($G$132)</f>
        <v>0</v>
      </c>
    </row>
    <row r="131" spans="1:51" ht="18.75" hidden="1" customHeight="1" x14ac:dyDescent="0.15">
      <c r="A131" s="385"/>
      <c r="B131" s="231"/>
      <c r="C131" s="231"/>
      <c r="D131" s="231"/>
      <c r="E131" s="231"/>
      <c r="F131" s="232"/>
      <c r="G131" s="330"/>
      <c r="H131" s="320"/>
      <c r="I131" s="320"/>
      <c r="J131" s="320"/>
      <c r="K131" s="320"/>
      <c r="L131" s="320"/>
      <c r="M131" s="320"/>
      <c r="N131" s="320"/>
      <c r="O131" s="331"/>
      <c r="P131" s="333"/>
      <c r="Q131" s="320"/>
      <c r="R131" s="320"/>
      <c r="S131" s="320"/>
      <c r="T131" s="320"/>
      <c r="U131" s="320"/>
      <c r="V131" s="320"/>
      <c r="W131" s="320"/>
      <c r="X131" s="331"/>
      <c r="Y131" s="369"/>
      <c r="Z131" s="370"/>
      <c r="AA131" s="371"/>
      <c r="AB131" s="263"/>
      <c r="AC131" s="264"/>
      <c r="AD131" s="265"/>
      <c r="AE131" s="243"/>
      <c r="AF131" s="243"/>
      <c r="AG131" s="243"/>
      <c r="AH131" s="243"/>
      <c r="AI131" s="243"/>
      <c r="AJ131" s="243"/>
      <c r="AK131" s="243"/>
      <c r="AL131" s="263"/>
      <c r="AM131" s="243"/>
      <c r="AN131" s="243"/>
      <c r="AO131" s="243"/>
      <c r="AP131" s="263"/>
      <c r="AQ131" s="368"/>
      <c r="AR131" s="319"/>
      <c r="AS131" s="317" t="s">
        <v>54</v>
      </c>
      <c r="AT131" s="318"/>
      <c r="AU131" s="319"/>
      <c r="AV131" s="319"/>
      <c r="AW131" s="320" t="s">
        <v>51</v>
      </c>
      <c r="AX131" s="321"/>
      <c r="AY131">
        <f>$AY$130</f>
        <v>0</v>
      </c>
    </row>
    <row r="132" spans="1:51" ht="23.25" hidden="1" customHeight="1" x14ac:dyDescent="0.15">
      <c r="A132" s="385"/>
      <c r="B132" s="231"/>
      <c r="C132" s="231"/>
      <c r="D132" s="231"/>
      <c r="E132" s="231"/>
      <c r="F132" s="232"/>
      <c r="G132" s="407"/>
      <c r="H132" s="348"/>
      <c r="I132" s="348"/>
      <c r="J132" s="348"/>
      <c r="K132" s="348"/>
      <c r="L132" s="348"/>
      <c r="M132" s="348"/>
      <c r="N132" s="348"/>
      <c r="O132" s="349"/>
      <c r="P132" s="348"/>
      <c r="Q132" s="409"/>
      <c r="R132" s="409"/>
      <c r="S132" s="409"/>
      <c r="T132" s="409"/>
      <c r="U132" s="409"/>
      <c r="V132" s="409"/>
      <c r="W132" s="409"/>
      <c r="X132" s="410"/>
      <c r="Y132" s="413" t="s">
        <v>36</v>
      </c>
      <c r="Z132" s="414"/>
      <c r="AA132" s="415"/>
      <c r="AB132" s="258"/>
      <c r="AC132" s="258"/>
      <c r="AD132" s="258"/>
      <c r="AE132" s="251"/>
      <c r="AF132" s="252"/>
      <c r="AG132" s="252"/>
      <c r="AH132" s="253"/>
      <c r="AI132" s="251"/>
      <c r="AJ132" s="252"/>
      <c r="AK132" s="252"/>
      <c r="AL132" s="252"/>
      <c r="AM132" s="251"/>
      <c r="AN132" s="252"/>
      <c r="AO132" s="252"/>
      <c r="AP132" s="252"/>
      <c r="AQ132" s="357"/>
      <c r="AR132" s="358"/>
      <c r="AS132" s="358"/>
      <c r="AT132" s="359"/>
      <c r="AU132" s="252"/>
      <c r="AV132" s="252"/>
      <c r="AW132" s="252"/>
      <c r="AX132" s="254"/>
      <c r="AY132">
        <f t="shared" ref="AY132:AY134" si="12">$AY$130</f>
        <v>0</v>
      </c>
    </row>
    <row r="133" spans="1:51" ht="23.25" hidden="1" customHeight="1" x14ac:dyDescent="0.15">
      <c r="A133" s="385"/>
      <c r="B133" s="231"/>
      <c r="C133" s="231"/>
      <c r="D133" s="231"/>
      <c r="E133" s="231"/>
      <c r="F133" s="232"/>
      <c r="G133" s="408"/>
      <c r="H133" s="350"/>
      <c r="I133" s="350"/>
      <c r="J133" s="350"/>
      <c r="K133" s="350"/>
      <c r="L133" s="350"/>
      <c r="M133" s="350"/>
      <c r="N133" s="350"/>
      <c r="O133" s="351"/>
      <c r="P133" s="411"/>
      <c r="Q133" s="411"/>
      <c r="R133" s="411"/>
      <c r="S133" s="411"/>
      <c r="T133" s="411"/>
      <c r="U133" s="411"/>
      <c r="V133" s="411"/>
      <c r="W133" s="411"/>
      <c r="X133" s="412"/>
      <c r="Y133" s="404" t="s">
        <v>30</v>
      </c>
      <c r="Z133" s="405"/>
      <c r="AA133" s="406"/>
      <c r="AB133" s="367"/>
      <c r="AC133" s="367"/>
      <c r="AD133" s="367"/>
      <c r="AE133" s="251"/>
      <c r="AF133" s="252"/>
      <c r="AG133" s="252"/>
      <c r="AH133" s="252"/>
      <c r="AI133" s="251"/>
      <c r="AJ133" s="252"/>
      <c r="AK133" s="252"/>
      <c r="AL133" s="252"/>
      <c r="AM133" s="251"/>
      <c r="AN133" s="252"/>
      <c r="AO133" s="252"/>
      <c r="AP133" s="252"/>
      <c r="AQ133" s="357"/>
      <c r="AR133" s="358"/>
      <c r="AS133" s="358"/>
      <c r="AT133" s="359"/>
      <c r="AU133" s="252"/>
      <c r="AV133" s="252"/>
      <c r="AW133" s="252"/>
      <c r="AX133" s="254"/>
      <c r="AY133">
        <f t="shared" si="12"/>
        <v>0</v>
      </c>
    </row>
    <row r="134" spans="1:51" ht="23.25" hidden="1" customHeight="1" thickBot="1" x14ac:dyDescent="0.2">
      <c r="A134" s="386"/>
      <c r="B134" s="428"/>
      <c r="C134" s="428"/>
      <c r="D134" s="428"/>
      <c r="E134" s="428"/>
      <c r="F134" s="429"/>
      <c r="G134" s="448"/>
      <c r="H134" s="449"/>
      <c r="I134" s="449"/>
      <c r="J134" s="449"/>
      <c r="K134" s="449"/>
      <c r="L134" s="449"/>
      <c r="M134" s="449"/>
      <c r="N134" s="449"/>
      <c r="O134" s="450"/>
      <c r="P134" s="451"/>
      <c r="Q134" s="451"/>
      <c r="R134" s="451"/>
      <c r="S134" s="451"/>
      <c r="T134" s="451"/>
      <c r="U134" s="451"/>
      <c r="V134" s="451"/>
      <c r="W134" s="451"/>
      <c r="X134" s="452"/>
      <c r="Y134" s="453" t="s">
        <v>8</v>
      </c>
      <c r="Z134" s="454"/>
      <c r="AA134" s="455"/>
      <c r="AB134" s="456" t="s">
        <v>9</v>
      </c>
      <c r="AC134" s="456"/>
      <c r="AD134" s="456"/>
      <c r="AE134" s="438"/>
      <c r="AF134" s="439"/>
      <c r="AG134" s="439"/>
      <c r="AH134" s="439"/>
      <c r="AI134" s="438"/>
      <c r="AJ134" s="439"/>
      <c r="AK134" s="439"/>
      <c r="AL134" s="439"/>
      <c r="AM134" s="438"/>
      <c r="AN134" s="439"/>
      <c r="AO134" s="439"/>
      <c r="AP134" s="439"/>
      <c r="AQ134" s="438"/>
      <c r="AR134" s="439"/>
      <c r="AS134" s="439"/>
      <c r="AT134" s="439"/>
      <c r="AU134" s="438"/>
      <c r="AV134" s="439"/>
      <c r="AW134" s="439"/>
      <c r="AX134" s="440"/>
      <c r="AY134">
        <f t="shared" si="12"/>
        <v>0</v>
      </c>
    </row>
    <row r="135" spans="1:51" ht="47.25" hidden="1" customHeight="1" x14ac:dyDescent="0.15">
      <c r="A135" s="224" t="s">
        <v>644</v>
      </c>
      <c r="B135" s="225"/>
      <c r="C135" s="225"/>
      <c r="D135" s="225"/>
      <c r="E135" s="225"/>
      <c r="F135" s="226"/>
      <c r="G135" s="441"/>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9"/>
      <c r="AY135">
        <f>COUNTA($G$135)</f>
        <v>0</v>
      </c>
    </row>
    <row r="136" spans="1:51" ht="31.5" hidden="1" customHeight="1" x14ac:dyDescent="0.15">
      <c r="A136" s="442" t="s">
        <v>645</v>
      </c>
      <c r="B136" s="443"/>
      <c r="C136" s="443"/>
      <c r="D136" s="443"/>
      <c r="E136" s="443"/>
      <c r="F136" s="444"/>
      <c r="G136" s="236" t="s">
        <v>646</v>
      </c>
      <c r="H136" s="237"/>
      <c r="I136" s="237"/>
      <c r="J136" s="237"/>
      <c r="K136" s="237"/>
      <c r="L136" s="237"/>
      <c r="M136" s="237"/>
      <c r="N136" s="237"/>
      <c r="O136" s="237"/>
      <c r="P136" s="238" t="s">
        <v>647</v>
      </c>
      <c r="Q136" s="237"/>
      <c r="R136" s="237"/>
      <c r="S136" s="237"/>
      <c r="T136" s="237"/>
      <c r="U136" s="237"/>
      <c r="V136" s="237"/>
      <c r="W136" s="237"/>
      <c r="X136" s="239"/>
      <c r="Y136" s="240"/>
      <c r="Z136" s="241"/>
      <c r="AA136" s="242"/>
      <c r="AB136" s="243" t="s">
        <v>6</v>
      </c>
      <c r="AC136" s="243"/>
      <c r="AD136" s="243"/>
      <c r="AE136" s="263" t="s">
        <v>289</v>
      </c>
      <c r="AF136" s="264"/>
      <c r="AG136" s="264"/>
      <c r="AH136" s="265"/>
      <c r="AI136" s="263" t="s">
        <v>641</v>
      </c>
      <c r="AJ136" s="264"/>
      <c r="AK136" s="264"/>
      <c r="AL136" s="265"/>
      <c r="AM136" s="263" t="s">
        <v>388</v>
      </c>
      <c r="AN136" s="264"/>
      <c r="AO136" s="264"/>
      <c r="AP136" s="265"/>
      <c r="AQ136" s="266" t="s">
        <v>417</v>
      </c>
      <c r="AR136" s="267"/>
      <c r="AS136" s="267"/>
      <c r="AT136" s="268"/>
      <c r="AU136" s="266" t="s">
        <v>649</v>
      </c>
      <c r="AV136" s="267"/>
      <c r="AW136" s="267"/>
      <c r="AX136" s="269"/>
      <c r="AY136">
        <f>COUNTA($G$137)</f>
        <v>0</v>
      </c>
    </row>
    <row r="137" spans="1:51" ht="23.25" hidden="1" customHeight="1" x14ac:dyDescent="0.15">
      <c r="A137" s="442"/>
      <c r="B137" s="443"/>
      <c r="C137" s="443"/>
      <c r="D137" s="443"/>
      <c r="E137" s="443"/>
      <c r="F137" s="444"/>
      <c r="G137" s="457"/>
      <c r="H137" s="271"/>
      <c r="I137" s="271"/>
      <c r="J137" s="271"/>
      <c r="K137" s="271"/>
      <c r="L137" s="271"/>
      <c r="M137" s="271"/>
      <c r="N137" s="271"/>
      <c r="O137" s="271"/>
      <c r="P137" s="274"/>
      <c r="Q137" s="275"/>
      <c r="R137" s="275"/>
      <c r="S137" s="275"/>
      <c r="T137" s="275"/>
      <c r="U137" s="275"/>
      <c r="V137" s="275"/>
      <c r="W137" s="275"/>
      <c r="X137" s="276"/>
      <c r="Y137" s="280" t="s">
        <v>31</v>
      </c>
      <c r="Z137" s="102"/>
      <c r="AA137" s="103"/>
      <c r="AB137" s="258"/>
      <c r="AC137" s="258"/>
      <c r="AD137" s="258"/>
      <c r="AE137" s="251"/>
      <c r="AF137" s="252"/>
      <c r="AG137" s="252"/>
      <c r="AH137" s="253"/>
      <c r="AI137" s="251"/>
      <c r="AJ137" s="252"/>
      <c r="AK137" s="252"/>
      <c r="AL137" s="253"/>
      <c r="AM137" s="251"/>
      <c r="AN137" s="252"/>
      <c r="AO137" s="252"/>
      <c r="AP137" s="253"/>
      <c r="AQ137" s="251"/>
      <c r="AR137" s="252"/>
      <c r="AS137" s="252"/>
      <c r="AT137" s="253"/>
      <c r="AU137" s="251"/>
      <c r="AV137" s="252"/>
      <c r="AW137" s="252"/>
      <c r="AX137" s="254"/>
      <c r="AY137">
        <f>$AY$136</f>
        <v>0</v>
      </c>
    </row>
    <row r="138" spans="1:51" ht="23.25" hidden="1" customHeight="1" x14ac:dyDescent="0.15">
      <c r="A138" s="445"/>
      <c r="B138" s="446"/>
      <c r="C138" s="446"/>
      <c r="D138" s="446"/>
      <c r="E138" s="446"/>
      <c r="F138" s="447"/>
      <c r="G138" s="272"/>
      <c r="H138" s="273"/>
      <c r="I138" s="273"/>
      <c r="J138" s="273"/>
      <c r="K138" s="273"/>
      <c r="L138" s="273"/>
      <c r="M138" s="273"/>
      <c r="N138" s="273"/>
      <c r="O138" s="273"/>
      <c r="P138" s="277"/>
      <c r="Q138" s="278"/>
      <c r="R138" s="278"/>
      <c r="S138" s="278"/>
      <c r="T138" s="278"/>
      <c r="U138" s="278"/>
      <c r="V138" s="278"/>
      <c r="W138" s="278"/>
      <c r="X138" s="279"/>
      <c r="Y138" s="255" t="s">
        <v>32</v>
      </c>
      <c r="Z138" s="256"/>
      <c r="AA138" s="257"/>
      <c r="AB138" s="258"/>
      <c r="AC138" s="258"/>
      <c r="AD138" s="258"/>
      <c r="AE138" s="259"/>
      <c r="AF138" s="259"/>
      <c r="AG138" s="259"/>
      <c r="AH138" s="259"/>
      <c r="AI138" s="259"/>
      <c r="AJ138" s="259"/>
      <c r="AK138" s="259"/>
      <c r="AL138" s="259"/>
      <c r="AM138" s="259"/>
      <c r="AN138" s="259"/>
      <c r="AO138" s="259"/>
      <c r="AP138" s="259"/>
      <c r="AQ138" s="260"/>
      <c r="AR138" s="261"/>
      <c r="AS138" s="261"/>
      <c r="AT138" s="262"/>
      <c r="AU138" s="251"/>
      <c r="AV138" s="252"/>
      <c r="AW138" s="252"/>
      <c r="AX138" s="254"/>
      <c r="AY138">
        <f>$AY$136</f>
        <v>0</v>
      </c>
    </row>
    <row r="139" spans="1:51" ht="31.5" hidden="1" customHeight="1" x14ac:dyDescent="0.15">
      <c r="A139" s="294" t="s">
        <v>10</v>
      </c>
      <c r="B139" s="295"/>
      <c r="C139" s="295"/>
      <c r="D139" s="295"/>
      <c r="E139" s="295"/>
      <c r="F139" s="296"/>
      <c r="G139" s="300" t="s">
        <v>11</v>
      </c>
      <c r="H139" s="300"/>
      <c r="I139" s="300"/>
      <c r="J139" s="300"/>
      <c r="K139" s="300"/>
      <c r="L139" s="300"/>
      <c r="M139" s="300"/>
      <c r="N139" s="300"/>
      <c r="O139" s="300"/>
      <c r="P139" s="300"/>
      <c r="Q139" s="300"/>
      <c r="R139" s="300"/>
      <c r="S139" s="300"/>
      <c r="T139" s="300"/>
      <c r="U139" s="300"/>
      <c r="V139" s="300"/>
      <c r="W139" s="300"/>
      <c r="X139" s="301"/>
      <c r="Y139" s="302"/>
      <c r="Z139" s="303"/>
      <c r="AA139" s="304"/>
      <c r="AB139" s="171" t="s">
        <v>6</v>
      </c>
      <c r="AC139" s="300"/>
      <c r="AD139" s="301"/>
      <c r="AE139" s="171" t="s">
        <v>289</v>
      </c>
      <c r="AF139" s="300"/>
      <c r="AG139" s="300"/>
      <c r="AH139" s="301"/>
      <c r="AI139" s="171" t="s">
        <v>641</v>
      </c>
      <c r="AJ139" s="300"/>
      <c r="AK139" s="300"/>
      <c r="AL139" s="301"/>
      <c r="AM139" s="171" t="s">
        <v>388</v>
      </c>
      <c r="AN139" s="300"/>
      <c r="AO139" s="300"/>
      <c r="AP139" s="301"/>
      <c r="AQ139" s="305" t="s">
        <v>650</v>
      </c>
      <c r="AR139" s="305"/>
      <c r="AS139" s="305"/>
      <c r="AT139" s="305"/>
      <c r="AU139" s="305"/>
      <c r="AV139" s="305"/>
      <c r="AW139" s="305"/>
      <c r="AX139" s="306"/>
      <c r="AY139">
        <f>IF(SUBSTITUTE(SUBSTITUTE($G$140,"／",""),"　","")="",0,1)</f>
        <v>0</v>
      </c>
    </row>
    <row r="140" spans="1:51" ht="23.25" hidden="1" customHeight="1" x14ac:dyDescent="0.15">
      <c r="A140" s="297"/>
      <c r="B140" s="298"/>
      <c r="C140" s="298"/>
      <c r="D140" s="298"/>
      <c r="E140" s="298"/>
      <c r="F140" s="299"/>
      <c r="G140" s="307" t="s">
        <v>59</v>
      </c>
      <c r="H140" s="307"/>
      <c r="I140" s="307"/>
      <c r="J140" s="307"/>
      <c r="K140" s="307"/>
      <c r="L140" s="307"/>
      <c r="M140" s="307"/>
      <c r="N140" s="307"/>
      <c r="O140" s="307"/>
      <c r="P140" s="307"/>
      <c r="Q140" s="307"/>
      <c r="R140" s="307"/>
      <c r="S140" s="307"/>
      <c r="T140" s="307"/>
      <c r="U140" s="307"/>
      <c r="V140" s="307"/>
      <c r="W140" s="307"/>
      <c r="X140" s="307"/>
      <c r="Y140" s="288" t="s">
        <v>10</v>
      </c>
      <c r="Z140" s="289"/>
      <c r="AA140" s="290"/>
      <c r="AB140" s="291"/>
      <c r="AC140" s="292"/>
      <c r="AD140" s="293"/>
      <c r="AE140" s="259"/>
      <c r="AF140" s="259"/>
      <c r="AG140" s="259"/>
      <c r="AH140" s="259"/>
      <c r="AI140" s="259"/>
      <c r="AJ140" s="259"/>
      <c r="AK140" s="259"/>
      <c r="AL140" s="259"/>
      <c r="AM140" s="259"/>
      <c r="AN140" s="259"/>
      <c r="AO140" s="259"/>
      <c r="AP140" s="259"/>
      <c r="AQ140" s="251"/>
      <c r="AR140" s="252"/>
      <c r="AS140" s="252"/>
      <c r="AT140" s="252"/>
      <c r="AU140" s="252"/>
      <c r="AV140" s="252"/>
      <c r="AW140" s="252"/>
      <c r="AX140" s="254"/>
      <c r="AY140">
        <f>$AY$139</f>
        <v>0</v>
      </c>
    </row>
    <row r="141" spans="1:51" ht="46.5" hidden="1" customHeight="1" x14ac:dyDescent="0.15">
      <c r="A141" s="297"/>
      <c r="B141" s="298"/>
      <c r="C141" s="298"/>
      <c r="D141" s="298"/>
      <c r="E141" s="298"/>
      <c r="F141" s="299"/>
      <c r="G141" s="308"/>
      <c r="H141" s="308"/>
      <c r="I141" s="308"/>
      <c r="J141" s="308"/>
      <c r="K141" s="308"/>
      <c r="L141" s="308"/>
      <c r="M141" s="308"/>
      <c r="N141" s="308"/>
      <c r="O141" s="308"/>
      <c r="P141" s="308"/>
      <c r="Q141" s="308"/>
      <c r="R141" s="308"/>
      <c r="S141" s="308"/>
      <c r="T141" s="308"/>
      <c r="U141" s="308"/>
      <c r="V141" s="308"/>
      <c r="W141" s="308"/>
      <c r="X141" s="308"/>
      <c r="Y141" s="281" t="s">
        <v>29</v>
      </c>
      <c r="Z141" s="102"/>
      <c r="AA141" s="103"/>
      <c r="AB141" s="282" t="s">
        <v>52</v>
      </c>
      <c r="AC141" s="283"/>
      <c r="AD141" s="284"/>
      <c r="AE141" s="285"/>
      <c r="AF141" s="285"/>
      <c r="AG141" s="285"/>
      <c r="AH141" s="285"/>
      <c r="AI141" s="285"/>
      <c r="AJ141" s="285"/>
      <c r="AK141" s="285"/>
      <c r="AL141" s="285"/>
      <c r="AM141" s="285"/>
      <c r="AN141" s="285"/>
      <c r="AO141" s="285"/>
      <c r="AP141" s="285"/>
      <c r="AQ141" s="286"/>
      <c r="AR141" s="286"/>
      <c r="AS141" s="286"/>
      <c r="AT141" s="286"/>
      <c r="AU141" s="286"/>
      <c r="AV141" s="286"/>
      <c r="AW141" s="286"/>
      <c r="AX141" s="287"/>
      <c r="AY141">
        <f>$AY$139</f>
        <v>0</v>
      </c>
    </row>
    <row r="142" spans="1:51" ht="18.75" hidden="1" customHeight="1" x14ac:dyDescent="0.15">
      <c r="A142" s="322" t="s">
        <v>215</v>
      </c>
      <c r="B142" s="323"/>
      <c r="C142" s="323"/>
      <c r="D142" s="323"/>
      <c r="E142" s="323"/>
      <c r="F142" s="324"/>
      <c r="G142" s="329" t="s">
        <v>49</v>
      </c>
      <c r="H142" s="211"/>
      <c r="I142" s="211"/>
      <c r="J142" s="211"/>
      <c r="K142" s="211"/>
      <c r="L142" s="211"/>
      <c r="M142" s="211"/>
      <c r="N142" s="211"/>
      <c r="O142" s="212"/>
      <c r="P142" s="332" t="s">
        <v>34</v>
      </c>
      <c r="Q142" s="211"/>
      <c r="R142" s="211"/>
      <c r="S142" s="211"/>
      <c r="T142" s="211"/>
      <c r="U142" s="211"/>
      <c r="V142" s="211"/>
      <c r="W142" s="211"/>
      <c r="X142" s="212"/>
      <c r="Y142" s="334"/>
      <c r="Z142" s="335"/>
      <c r="AA142" s="336"/>
      <c r="AB142" s="310" t="s">
        <v>6</v>
      </c>
      <c r="AC142" s="337"/>
      <c r="AD142" s="338"/>
      <c r="AE142" s="309" t="s">
        <v>289</v>
      </c>
      <c r="AF142" s="309"/>
      <c r="AG142" s="309"/>
      <c r="AH142" s="309"/>
      <c r="AI142" s="309" t="s">
        <v>641</v>
      </c>
      <c r="AJ142" s="309"/>
      <c r="AK142" s="309"/>
      <c r="AL142" s="310"/>
      <c r="AM142" s="309" t="s">
        <v>388</v>
      </c>
      <c r="AN142" s="309"/>
      <c r="AO142" s="309"/>
      <c r="AP142" s="310"/>
      <c r="AQ142" s="311" t="s">
        <v>53</v>
      </c>
      <c r="AR142" s="312"/>
      <c r="AS142" s="312"/>
      <c r="AT142" s="313"/>
      <c r="AU142" s="211" t="s">
        <v>41</v>
      </c>
      <c r="AV142" s="211"/>
      <c r="AW142" s="211"/>
      <c r="AX142" s="314"/>
      <c r="AY142">
        <f>COUNTA($G$144)</f>
        <v>0</v>
      </c>
    </row>
    <row r="143" spans="1:51" ht="18.75" hidden="1" customHeight="1" x14ac:dyDescent="0.15">
      <c r="A143" s="322"/>
      <c r="B143" s="323"/>
      <c r="C143" s="323"/>
      <c r="D143" s="323"/>
      <c r="E143" s="323"/>
      <c r="F143" s="324"/>
      <c r="G143" s="330"/>
      <c r="H143" s="320"/>
      <c r="I143" s="320"/>
      <c r="J143" s="320"/>
      <c r="K143" s="320"/>
      <c r="L143" s="320"/>
      <c r="M143" s="320"/>
      <c r="N143" s="320"/>
      <c r="O143" s="331"/>
      <c r="P143" s="333"/>
      <c r="Q143" s="320"/>
      <c r="R143" s="320"/>
      <c r="S143" s="320"/>
      <c r="T143" s="320"/>
      <c r="U143" s="320"/>
      <c r="V143" s="320"/>
      <c r="W143" s="320"/>
      <c r="X143" s="331"/>
      <c r="Y143" s="334"/>
      <c r="Z143" s="335"/>
      <c r="AA143" s="336"/>
      <c r="AB143" s="263"/>
      <c r="AC143" s="264"/>
      <c r="AD143" s="265"/>
      <c r="AE143" s="243"/>
      <c r="AF143" s="243"/>
      <c r="AG143" s="243"/>
      <c r="AH143" s="243"/>
      <c r="AI143" s="243"/>
      <c r="AJ143" s="243"/>
      <c r="AK143" s="243"/>
      <c r="AL143" s="263"/>
      <c r="AM143" s="243"/>
      <c r="AN143" s="243"/>
      <c r="AO143" s="243"/>
      <c r="AP143" s="263"/>
      <c r="AQ143" s="315"/>
      <c r="AR143" s="316"/>
      <c r="AS143" s="317" t="s">
        <v>54</v>
      </c>
      <c r="AT143" s="318"/>
      <c r="AU143" s="319"/>
      <c r="AV143" s="319"/>
      <c r="AW143" s="320" t="s">
        <v>51</v>
      </c>
      <c r="AX143" s="321"/>
      <c r="AY143">
        <f>$AY$142</f>
        <v>0</v>
      </c>
    </row>
    <row r="144" spans="1:51" ht="23.25" hidden="1" customHeight="1" x14ac:dyDescent="0.15">
      <c r="A144" s="325"/>
      <c r="B144" s="323"/>
      <c r="C144" s="323"/>
      <c r="D144" s="323"/>
      <c r="E144" s="323"/>
      <c r="F144" s="324"/>
      <c r="G144" s="339"/>
      <c r="H144" s="340"/>
      <c r="I144" s="340"/>
      <c r="J144" s="340"/>
      <c r="K144" s="340"/>
      <c r="L144" s="340"/>
      <c r="M144" s="340"/>
      <c r="N144" s="340"/>
      <c r="O144" s="341"/>
      <c r="P144" s="348"/>
      <c r="Q144" s="348"/>
      <c r="R144" s="348"/>
      <c r="S144" s="348"/>
      <c r="T144" s="348"/>
      <c r="U144" s="348"/>
      <c r="V144" s="348"/>
      <c r="W144" s="348"/>
      <c r="X144" s="349"/>
      <c r="Y144" s="354" t="s">
        <v>7</v>
      </c>
      <c r="Z144" s="355"/>
      <c r="AA144" s="356"/>
      <c r="AB144" s="258"/>
      <c r="AC144" s="258"/>
      <c r="AD144" s="258"/>
      <c r="AE144" s="251"/>
      <c r="AF144" s="252"/>
      <c r="AG144" s="252"/>
      <c r="AH144" s="252"/>
      <c r="AI144" s="251"/>
      <c r="AJ144" s="252"/>
      <c r="AK144" s="252"/>
      <c r="AL144" s="252"/>
      <c r="AM144" s="251"/>
      <c r="AN144" s="252"/>
      <c r="AO144" s="252"/>
      <c r="AP144" s="252"/>
      <c r="AQ144" s="361"/>
      <c r="AR144" s="362"/>
      <c r="AS144" s="362"/>
      <c r="AT144" s="363"/>
      <c r="AU144" s="364"/>
      <c r="AV144" s="365"/>
      <c r="AW144" s="365"/>
      <c r="AX144" s="366"/>
      <c r="AY144">
        <f t="shared" ref="AY144:AY148" si="13">$AY$142</f>
        <v>0</v>
      </c>
    </row>
    <row r="145" spans="1:60" ht="23.25" hidden="1" customHeight="1" x14ac:dyDescent="0.15">
      <c r="A145" s="326"/>
      <c r="B145" s="327"/>
      <c r="C145" s="327"/>
      <c r="D145" s="327"/>
      <c r="E145" s="327"/>
      <c r="F145" s="328"/>
      <c r="G145" s="342"/>
      <c r="H145" s="343"/>
      <c r="I145" s="343"/>
      <c r="J145" s="343"/>
      <c r="K145" s="343"/>
      <c r="L145" s="343"/>
      <c r="M145" s="343"/>
      <c r="N145" s="343"/>
      <c r="O145" s="344"/>
      <c r="P145" s="350"/>
      <c r="Q145" s="350"/>
      <c r="R145" s="350"/>
      <c r="S145" s="350"/>
      <c r="T145" s="350"/>
      <c r="U145" s="350"/>
      <c r="V145" s="350"/>
      <c r="W145" s="350"/>
      <c r="X145" s="351"/>
      <c r="Y145" s="171" t="s">
        <v>30</v>
      </c>
      <c r="Z145" s="300"/>
      <c r="AA145" s="301"/>
      <c r="AB145" s="367"/>
      <c r="AC145" s="367"/>
      <c r="AD145" s="367"/>
      <c r="AE145" s="251"/>
      <c r="AF145" s="252"/>
      <c r="AG145" s="252"/>
      <c r="AH145" s="252"/>
      <c r="AI145" s="251"/>
      <c r="AJ145" s="252"/>
      <c r="AK145" s="252"/>
      <c r="AL145" s="252"/>
      <c r="AM145" s="251"/>
      <c r="AN145" s="252"/>
      <c r="AO145" s="252"/>
      <c r="AP145" s="252"/>
      <c r="AQ145" s="357"/>
      <c r="AR145" s="358"/>
      <c r="AS145" s="358"/>
      <c r="AT145" s="359"/>
      <c r="AU145" s="252"/>
      <c r="AV145" s="252"/>
      <c r="AW145" s="252"/>
      <c r="AX145" s="254"/>
      <c r="AY145">
        <f t="shared" si="13"/>
        <v>0</v>
      </c>
    </row>
    <row r="146" spans="1:60" ht="23.25" hidden="1" customHeight="1" x14ac:dyDescent="0.15">
      <c r="A146" s="326"/>
      <c r="B146" s="327"/>
      <c r="C146" s="327"/>
      <c r="D146" s="327"/>
      <c r="E146" s="327"/>
      <c r="F146" s="328"/>
      <c r="G146" s="345"/>
      <c r="H146" s="346"/>
      <c r="I146" s="346"/>
      <c r="J146" s="346"/>
      <c r="K146" s="346"/>
      <c r="L146" s="346"/>
      <c r="M146" s="346"/>
      <c r="N146" s="346"/>
      <c r="O146" s="347"/>
      <c r="P146" s="352"/>
      <c r="Q146" s="352"/>
      <c r="R146" s="352"/>
      <c r="S146" s="352"/>
      <c r="T146" s="352"/>
      <c r="U146" s="352"/>
      <c r="V146" s="352"/>
      <c r="W146" s="352"/>
      <c r="X146" s="353"/>
      <c r="Y146" s="171" t="s">
        <v>8</v>
      </c>
      <c r="Z146" s="300"/>
      <c r="AA146" s="301"/>
      <c r="AB146" s="360" t="s">
        <v>9</v>
      </c>
      <c r="AC146" s="360"/>
      <c r="AD146" s="360"/>
      <c r="AE146" s="251"/>
      <c r="AF146" s="252"/>
      <c r="AG146" s="252"/>
      <c r="AH146" s="252"/>
      <c r="AI146" s="251"/>
      <c r="AJ146" s="252"/>
      <c r="AK146" s="252"/>
      <c r="AL146" s="252"/>
      <c r="AM146" s="251"/>
      <c r="AN146" s="252"/>
      <c r="AO146" s="252"/>
      <c r="AP146" s="252"/>
      <c r="AQ146" s="361"/>
      <c r="AR146" s="362"/>
      <c r="AS146" s="362"/>
      <c r="AT146" s="363"/>
      <c r="AU146" s="364"/>
      <c r="AV146" s="365"/>
      <c r="AW146" s="365"/>
      <c r="AX146" s="366"/>
      <c r="AY146">
        <f t="shared" si="13"/>
        <v>0</v>
      </c>
    </row>
    <row r="147" spans="1:60" ht="23.25" hidden="1" customHeight="1" x14ac:dyDescent="0.15">
      <c r="A147" s="372" t="s">
        <v>244</v>
      </c>
      <c r="B147" s="373"/>
      <c r="C147" s="373"/>
      <c r="D147" s="373"/>
      <c r="E147" s="373"/>
      <c r="F147" s="374"/>
      <c r="G147" s="378"/>
      <c r="H147" s="379"/>
      <c r="I147" s="379"/>
      <c r="J147" s="379"/>
      <c r="K147" s="379"/>
      <c r="L147" s="379"/>
      <c r="M147" s="379"/>
      <c r="N147" s="379"/>
      <c r="O147" s="379"/>
      <c r="P147" s="379"/>
      <c r="Q147" s="379"/>
      <c r="R147" s="379"/>
      <c r="S147" s="379"/>
      <c r="T147" s="379"/>
      <c r="U147" s="379"/>
      <c r="V147" s="379"/>
      <c r="W147" s="379"/>
      <c r="X147" s="379"/>
      <c r="Y147" s="379"/>
      <c r="Z147" s="379"/>
      <c r="AA147" s="379"/>
      <c r="AB147" s="379"/>
      <c r="AC147" s="379"/>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0"/>
      <c r="AY147">
        <f t="shared" si="13"/>
        <v>0</v>
      </c>
    </row>
    <row r="148" spans="1:60" ht="23.25" hidden="1" customHeight="1" x14ac:dyDescent="0.15">
      <c r="A148" s="375"/>
      <c r="B148" s="376"/>
      <c r="C148" s="376"/>
      <c r="D148" s="376"/>
      <c r="E148" s="376"/>
      <c r="F148" s="377"/>
      <c r="G148" s="381"/>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2"/>
      <c r="AE148" s="382"/>
      <c r="AF148" s="382"/>
      <c r="AG148" s="382"/>
      <c r="AH148" s="382"/>
      <c r="AI148" s="382"/>
      <c r="AJ148" s="382"/>
      <c r="AK148" s="382"/>
      <c r="AL148" s="382"/>
      <c r="AM148" s="382"/>
      <c r="AN148" s="382"/>
      <c r="AO148" s="382"/>
      <c r="AP148" s="382"/>
      <c r="AQ148" s="382"/>
      <c r="AR148" s="382"/>
      <c r="AS148" s="382"/>
      <c r="AT148" s="382"/>
      <c r="AU148" s="382"/>
      <c r="AV148" s="382"/>
      <c r="AW148" s="382"/>
      <c r="AX148" s="383"/>
      <c r="AY148">
        <f t="shared" si="13"/>
        <v>0</v>
      </c>
    </row>
    <row r="149" spans="1:60" ht="21.95" hidden="1" customHeight="1" x14ac:dyDescent="0.15">
      <c r="A149" s="384" t="s">
        <v>50</v>
      </c>
      <c r="B149" s="387" t="s">
        <v>47</v>
      </c>
      <c r="C149" s="388"/>
      <c r="D149" s="388"/>
      <c r="E149" s="388"/>
      <c r="F149" s="389"/>
      <c r="G149" s="211" t="s">
        <v>42</v>
      </c>
      <c r="H149" s="211"/>
      <c r="I149" s="211"/>
      <c r="J149" s="211"/>
      <c r="K149" s="211"/>
      <c r="L149" s="211"/>
      <c r="M149" s="211"/>
      <c r="N149" s="211"/>
      <c r="O149" s="211"/>
      <c r="P149" s="211"/>
      <c r="Q149" s="211"/>
      <c r="R149" s="211"/>
      <c r="S149" s="211"/>
      <c r="T149" s="211"/>
      <c r="U149" s="211"/>
      <c r="V149" s="211"/>
      <c r="W149" s="211"/>
      <c r="X149" s="211"/>
      <c r="Y149" s="211"/>
      <c r="Z149" s="211"/>
      <c r="AA149" s="212"/>
      <c r="AB149" s="332" t="s">
        <v>651</v>
      </c>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314"/>
      <c r="AY149">
        <f>COUNTA($G$151)</f>
        <v>0</v>
      </c>
    </row>
    <row r="150" spans="1:60" ht="21.95" hidden="1" customHeight="1" x14ac:dyDescent="0.15">
      <c r="A150" s="385"/>
      <c r="B150" s="390"/>
      <c r="C150" s="231"/>
      <c r="D150" s="231"/>
      <c r="E150" s="231"/>
      <c r="F150" s="232"/>
      <c r="G150" s="320"/>
      <c r="H150" s="320"/>
      <c r="I150" s="320"/>
      <c r="J150" s="320"/>
      <c r="K150" s="320"/>
      <c r="L150" s="320"/>
      <c r="M150" s="320"/>
      <c r="N150" s="320"/>
      <c r="O150" s="320"/>
      <c r="P150" s="320"/>
      <c r="Q150" s="320"/>
      <c r="R150" s="320"/>
      <c r="S150" s="320"/>
      <c r="T150" s="320"/>
      <c r="U150" s="320"/>
      <c r="V150" s="320"/>
      <c r="W150" s="320"/>
      <c r="X150" s="320"/>
      <c r="Y150" s="320"/>
      <c r="Z150" s="320"/>
      <c r="AA150" s="331"/>
      <c r="AB150" s="333"/>
      <c r="AC150" s="320"/>
      <c r="AD150" s="320"/>
      <c r="AE150" s="320"/>
      <c r="AF150" s="320"/>
      <c r="AG150" s="320"/>
      <c r="AH150" s="320"/>
      <c r="AI150" s="320"/>
      <c r="AJ150" s="320"/>
      <c r="AK150" s="320"/>
      <c r="AL150" s="320"/>
      <c r="AM150" s="320"/>
      <c r="AN150" s="320"/>
      <c r="AO150" s="320"/>
      <c r="AP150" s="320"/>
      <c r="AQ150" s="320"/>
      <c r="AR150" s="320"/>
      <c r="AS150" s="320"/>
      <c r="AT150" s="320"/>
      <c r="AU150" s="320"/>
      <c r="AV150" s="320"/>
      <c r="AW150" s="320"/>
      <c r="AX150" s="321"/>
      <c r="AY150">
        <f t="shared" ref="AY150:AY158" si="14">$AY$149</f>
        <v>0</v>
      </c>
    </row>
    <row r="151" spans="1:60" ht="21.95" hidden="1" customHeight="1" x14ac:dyDescent="0.15">
      <c r="A151" s="385"/>
      <c r="B151" s="390"/>
      <c r="C151" s="231"/>
      <c r="D151" s="231"/>
      <c r="E151" s="231"/>
      <c r="F151" s="232"/>
      <c r="G151" s="392"/>
      <c r="H151" s="392"/>
      <c r="I151" s="392"/>
      <c r="J151" s="392"/>
      <c r="K151" s="392"/>
      <c r="L151" s="392"/>
      <c r="M151" s="392"/>
      <c r="N151" s="392"/>
      <c r="O151" s="392"/>
      <c r="P151" s="392"/>
      <c r="Q151" s="392"/>
      <c r="R151" s="392"/>
      <c r="S151" s="392"/>
      <c r="T151" s="392"/>
      <c r="U151" s="392"/>
      <c r="V151" s="392"/>
      <c r="W151" s="392"/>
      <c r="X151" s="392"/>
      <c r="Y151" s="392"/>
      <c r="Z151" s="392"/>
      <c r="AA151" s="393"/>
      <c r="AB151" s="398"/>
      <c r="AC151" s="392"/>
      <c r="AD151" s="392"/>
      <c r="AE151" s="392"/>
      <c r="AF151" s="392"/>
      <c r="AG151" s="392"/>
      <c r="AH151" s="392"/>
      <c r="AI151" s="392"/>
      <c r="AJ151" s="392"/>
      <c r="AK151" s="392"/>
      <c r="AL151" s="392"/>
      <c r="AM151" s="392"/>
      <c r="AN151" s="392"/>
      <c r="AO151" s="392"/>
      <c r="AP151" s="392"/>
      <c r="AQ151" s="392"/>
      <c r="AR151" s="392"/>
      <c r="AS151" s="392"/>
      <c r="AT151" s="392"/>
      <c r="AU151" s="392"/>
      <c r="AV151" s="392"/>
      <c r="AW151" s="392"/>
      <c r="AX151" s="399"/>
      <c r="AY151">
        <f t="shared" si="14"/>
        <v>0</v>
      </c>
    </row>
    <row r="152" spans="1:60" ht="21.95" hidden="1" customHeight="1" x14ac:dyDescent="0.15">
      <c r="A152" s="385"/>
      <c r="B152" s="390"/>
      <c r="C152" s="231"/>
      <c r="D152" s="231"/>
      <c r="E152" s="231"/>
      <c r="F152" s="232"/>
      <c r="G152" s="394"/>
      <c r="H152" s="394"/>
      <c r="I152" s="394"/>
      <c r="J152" s="394"/>
      <c r="K152" s="394"/>
      <c r="L152" s="394"/>
      <c r="M152" s="394"/>
      <c r="N152" s="394"/>
      <c r="O152" s="394"/>
      <c r="P152" s="394"/>
      <c r="Q152" s="394"/>
      <c r="R152" s="394"/>
      <c r="S152" s="394"/>
      <c r="T152" s="394"/>
      <c r="U152" s="394"/>
      <c r="V152" s="394"/>
      <c r="W152" s="394"/>
      <c r="X152" s="394"/>
      <c r="Y152" s="394"/>
      <c r="Z152" s="394"/>
      <c r="AA152" s="395"/>
      <c r="AB152" s="400"/>
      <c r="AC152" s="394"/>
      <c r="AD152" s="394"/>
      <c r="AE152" s="394"/>
      <c r="AF152" s="394"/>
      <c r="AG152" s="394"/>
      <c r="AH152" s="394"/>
      <c r="AI152" s="394"/>
      <c r="AJ152" s="394"/>
      <c r="AK152" s="394"/>
      <c r="AL152" s="394"/>
      <c r="AM152" s="394"/>
      <c r="AN152" s="394"/>
      <c r="AO152" s="394"/>
      <c r="AP152" s="394"/>
      <c r="AQ152" s="394"/>
      <c r="AR152" s="394"/>
      <c r="AS152" s="394"/>
      <c r="AT152" s="394"/>
      <c r="AU152" s="394"/>
      <c r="AV152" s="394"/>
      <c r="AW152" s="394"/>
      <c r="AX152" s="401"/>
      <c r="AY152">
        <f t="shared" si="14"/>
        <v>0</v>
      </c>
      <c r="AZ152" s="5"/>
      <c r="BA152" s="5"/>
      <c r="BB152" s="5"/>
      <c r="BC152" s="5"/>
    </row>
    <row r="153" spans="1:60" ht="21.95" hidden="1" customHeight="1" x14ac:dyDescent="0.15">
      <c r="A153" s="385"/>
      <c r="B153" s="391"/>
      <c r="C153" s="234"/>
      <c r="D153" s="234"/>
      <c r="E153" s="234"/>
      <c r="F153" s="235"/>
      <c r="G153" s="396"/>
      <c r="H153" s="396"/>
      <c r="I153" s="396"/>
      <c r="J153" s="396"/>
      <c r="K153" s="396"/>
      <c r="L153" s="396"/>
      <c r="M153" s="396"/>
      <c r="N153" s="396"/>
      <c r="O153" s="396"/>
      <c r="P153" s="396"/>
      <c r="Q153" s="396"/>
      <c r="R153" s="396"/>
      <c r="S153" s="396"/>
      <c r="T153" s="396"/>
      <c r="U153" s="396"/>
      <c r="V153" s="396"/>
      <c r="W153" s="396"/>
      <c r="X153" s="396"/>
      <c r="Y153" s="396"/>
      <c r="Z153" s="396"/>
      <c r="AA153" s="397"/>
      <c r="AB153" s="402"/>
      <c r="AC153" s="396"/>
      <c r="AD153" s="396"/>
      <c r="AE153" s="396"/>
      <c r="AF153" s="396"/>
      <c r="AG153" s="396"/>
      <c r="AH153" s="396"/>
      <c r="AI153" s="396"/>
      <c r="AJ153" s="396"/>
      <c r="AK153" s="396"/>
      <c r="AL153" s="396"/>
      <c r="AM153" s="396"/>
      <c r="AN153" s="396"/>
      <c r="AO153" s="396"/>
      <c r="AP153" s="396"/>
      <c r="AQ153" s="394"/>
      <c r="AR153" s="394"/>
      <c r="AS153" s="394"/>
      <c r="AT153" s="394"/>
      <c r="AU153" s="396"/>
      <c r="AV153" s="396"/>
      <c r="AW153" s="396"/>
      <c r="AX153" s="403"/>
      <c r="AY153">
        <f t="shared" si="14"/>
        <v>0</v>
      </c>
      <c r="AZ153" s="5"/>
      <c r="BA153" s="5"/>
      <c r="BB153" s="5"/>
      <c r="BC153" s="5"/>
      <c r="BD153" s="5"/>
      <c r="BE153" s="5"/>
      <c r="BF153" s="5"/>
      <c r="BG153" s="5"/>
      <c r="BH153" s="5"/>
    </row>
    <row r="154" spans="1:60" ht="18.75" hidden="1" customHeight="1" x14ac:dyDescent="0.15">
      <c r="A154" s="385"/>
      <c r="B154" s="231" t="s">
        <v>48</v>
      </c>
      <c r="C154" s="231"/>
      <c r="D154" s="231"/>
      <c r="E154" s="231"/>
      <c r="F154" s="232"/>
      <c r="G154" s="329" t="s">
        <v>35</v>
      </c>
      <c r="H154" s="211"/>
      <c r="I154" s="211"/>
      <c r="J154" s="211"/>
      <c r="K154" s="211"/>
      <c r="L154" s="211"/>
      <c r="M154" s="211"/>
      <c r="N154" s="211"/>
      <c r="O154" s="212"/>
      <c r="P154" s="332" t="s">
        <v>37</v>
      </c>
      <c r="Q154" s="211"/>
      <c r="R154" s="211"/>
      <c r="S154" s="211"/>
      <c r="T154" s="211"/>
      <c r="U154" s="211"/>
      <c r="V154" s="211"/>
      <c r="W154" s="211"/>
      <c r="X154" s="212"/>
      <c r="Y154" s="369"/>
      <c r="Z154" s="370"/>
      <c r="AA154" s="371"/>
      <c r="AB154" s="310" t="s">
        <v>6</v>
      </c>
      <c r="AC154" s="337"/>
      <c r="AD154" s="338"/>
      <c r="AE154" s="309" t="s">
        <v>289</v>
      </c>
      <c r="AF154" s="309"/>
      <c r="AG154" s="309"/>
      <c r="AH154" s="309"/>
      <c r="AI154" s="309" t="s">
        <v>641</v>
      </c>
      <c r="AJ154" s="309"/>
      <c r="AK154" s="309"/>
      <c r="AL154" s="310"/>
      <c r="AM154" s="309" t="s">
        <v>388</v>
      </c>
      <c r="AN154" s="309"/>
      <c r="AO154" s="309"/>
      <c r="AP154" s="310"/>
      <c r="AQ154" s="311" t="s">
        <v>53</v>
      </c>
      <c r="AR154" s="312"/>
      <c r="AS154" s="312"/>
      <c r="AT154" s="313"/>
      <c r="AU154" s="211" t="s">
        <v>41</v>
      </c>
      <c r="AV154" s="211"/>
      <c r="AW154" s="211"/>
      <c r="AX154" s="314"/>
      <c r="AY154">
        <f t="shared" si="14"/>
        <v>0</v>
      </c>
    </row>
    <row r="155" spans="1:60" ht="18.75" hidden="1" customHeight="1" x14ac:dyDescent="0.15">
      <c r="A155" s="385"/>
      <c r="B155" s="231"/>
      <c r="C155" s="231"/>
      <c r="D155" s="231"/>
      <c r="E155" s="231"/>
      <c r="F155" s="232"/>
      <c r="G155" s="330"/>
      <c r="H155" s="320"/>
      <c r="I155" s="320"/>
      <c r="J155" s="320"/>
      <c r="K155" s="320"/>
      <c r="L155" s="320"/>
      <c r="M155" s="320"/>
      <c r="N155" s="320"/>
      <c r="O155" s="331"/>
      <c r="P155" s="333"/>
      <c r="Q155" s="320"/>
      <c r="R155" s="320"/>
      <c r="S155" s="320"/>
      <c r="T155" s="320"/>
      <c r="U155" s="320"/>
      <c r="V155" s="320"/>
      <c r="W155" s="320"/>
      <c r="X155" s="331"/>
      <c r="Y155" s="369"/>
      <c r="Z155" s="370"/>
      <c r="AA155" s="371"/>
      <c r="AB155" s="263"/>
      <c r="AC155" s="264"/>
      <c r="AD155" s="265"/>
      <c r="AE155" s="243"/>
      <c r="AF155" s="243"/>
      <c r="AG155" s="243"/>
      <c r="AH155" s="243"/>
      <c r="AI155" s="243"/>
      <c r="AJ155" s="243"/>
      <c r="AK155" s="243"/>
      <c r="AL155" s="263"/>
      <c r="AM155" s="243"/>
      <c r="AN155" s="243"/>
      <c r="AO155" s="243"/>
      <c r="AP155" s="263"/>
      <c r="AQ155" s="368"/>
      <c r="AR155" s="319"/>
      <c r="AS155" s="317" t="s">
        <v>54</v>
      </c>
      <c r="AT155" s="318"/>
      <c r="AU155" s="319"/>
      <c r="AV155" s="319"/>
      <c r="AW155" s="320" t="s">
        <v>51</v>
      </c>
      <c r="AX155" s="321"/>
      <c r="AY155">
        <f t="shared" si="14"/>
        <v>0</v>
      </c>
    </row>
    <row r="156" spans="1:60" ht="23.25" hidden="1" customHeight="1" x14ac:dyDescent="0.15">
      <c r="A156" s="385"/>
      <c r="B156" s="231"/>
      <c r="C156" s="231"/>
      <c r="D156" s="231"/>
      <c r="E156" s="231"/>
      <c r="F156" s="232"/>
      <c r="G156" s="407"/>
      <c r="H156" s="348"/>
      <c r="I156" s="348"/>
      <c r="J156" s="348"/>
      <c r="K156" s="348"/>
      <c r="L156" s="348"/>
      <c r="M156" s="348"/>
      <c r="N156" s="348"/>
      <c r="O156" s="349"/>
      <c r="P156" s="348"/>
      <c r="Q156" s="409"/>
      <c r="R156" s="409"/>
      <c r="S156" s="409"/>
      <c r="T156" s="409"/>
      <c r="U156" s="409"/>
      <c r="V156" s="409"/>
      <c r="W156" s="409"/>
      <c r="X156" s="410"/>
      <c r="Y156" s="413" t="s">
        <v>36</v>
      </c>
      <c r="Z156" s="414"/>
      <c r="AA156" s="415"/>
      <c r="AB156" s="258"/>
      <c r="AC156" s="258"/>
      <c r="AD156" s="258"/>
      <c r="AE156" s="251"/>
      <c r="AF156" s="252"/>
      <c r="AG156" s="252"/>
      <c r="AH156" s="253"/>
      <c r="AI156" s="251"/>
      <c r="AJ156" s="252"/>
      <c r="AK156" s="252"/>
      <c r="AL156" s="252"/>
      <c r="AM156" s="251"/>
      <c r="AN156" s="252"/>
      <c r="AO156" s="252"/>
      <c r="AP156" s="252"/>
      <c r="AQ156" s="357"/>
      <c r="AR156" s="358"/>
      <c r="AS156" s="358"/>
      <c r="AT156" s="359"/>
      <c r="AU156" s="252"/>
      <c r="AV156" s="252"/>
      <c r="AW156" s="252"/>
      <c r="AX156" s="254"/>
      <c r="AY156">
        <f t="shared" si="14"/>
        <v>0</v>
      </c>
    </row>
    <row r="157" spans="1:60" ht="23.25" hidden="1" customHeight="1" x14ac:dyDescent="0.15">
      <c r="A157" s="385"/>
      <c r="B157" s="231"/>
      <c r="C157" s="231"/>
      <c r="D157" s="231"/>
      <c r="E157" s="231"/>
      <c r="F157" s="232"/>
      <c r="G157" s="408"/>
      <c r="H157" s="350"/>
      <c r="I157" s="350"/>
      <c r="J157" s="350"/>
      <c r="K157" s="350"/>
      <c r="L157" s="350"/>
      <c r="M157" s="350"/>
      <c r="N157" s="350"/>
      <c r="O157" s="351"/>
      <c r="P157" s="411"/>
      <c r="Q157" s="411"/>
      <c r="R157" s="411"/>
      <c r="S157" s="411"/>
      <c r="T157" s="411"/>
      <c r="U157" s="411"/>
      <c r="V157" s="411"/>
      <c r="W157" s="411"/>
      <c r="X157" s="412"/>
      <c r="Y157" s="404" t="s">
        <v>30</v>
      </c>
      <c r="Z157" s="405"/>
      <c r="AA157" s="406"/>
      <c r="AB157" s="367"/>
      <c r="AC157" s="367"/>
      <c r="AD157" s="367"/>
      <c r="AE157" s="251"/>
      <c r="AF157" s="252"/>
      <c r="AG157" s="252"/>
      <c r="AH157" s="252"/>
      <c r="AI157" s="251"/>
      <c r="AJ157" s="252"/>
      <c r="AK157" s="252"/>
      <c r="AL157" s="252"/>
      <c r="AM157" s="251"/>
      <c r="AN157" s="252"/>
      <c r="AO157" s="252"/>
      <c r="AP157" s="252"/>
      <c r="AQ157" s="357"/>
      <c r="AR157" s="358"/>
      <c r="AS157" s="358"/>
      <c r="AT157" s="359"/>
      <c r="AU157" s="252"/>
      <c r="AV157" s="252"/>
      <c r="AW157" s="252"/>
      <c r="AX157" s="254"/>
      <c r="AY157">
        <f t="shared" si="14"/>
        <v>0</v>
      </c>
    </row>
    <row r="158" spans="1:60" ht="23.25" hidden="1" customHeight="1" x14ac:dyDescent="0.15">
      <c r="A158" s="385"/>
      <c r="B158" s="231"/>
      <c r="C158" s="231"/>
      <c r="D158" s="231"/>
      <c r="E158" s="231"/>
      <c r="F158" s="232"/>
      <c r="G158" s="408"/>
      <c r="H158" s="350"/>
      <c r="I158" s="350"/>
      <c r="J158" s="350"/>
      <c r="K158" s="350"/>
      <c r="L158" s="350"/>
      <c r="M158" s="350"/>
      <c r="N158" s="350"/>
      <c r="O158" s="351"/>
      <c r="P158" s="411"/>
      <c r="Q158" s="411"/>
      <c r="R158" s="411"/>
      <c r="S158" s="411"/>
      <c r="T158" s="411"/>
      <c r="U158" s="411"/>
      <c r="V158" s="411"/>
      <c r="W158" s="411"/>
      <c r="X158" s="412"/>
      <c r="Y158" s="332" t="s">
        <v>8</v>
      </c>
      <c r="Z158" s="211"/>
      <c r="AA158" s="212"/>
      <c r="AB158" s="416" t="s">
        <v>9</v>
      </c>
      <c r="AC158" s="416"/>
      <c r="AD158" s="416"/>
      <c r="AE158" s="260"/>
      <c r="AF158" s="261"/>
      <c r="AG158" s="261"/>
      <c r="AH158" s="261"/>
      <c r="AI158" s="260"/>
      <c r="AJ158" s="261"/>
      <c r="AK158" s="261"/>
      <c r="AL158" s="261"/>
      <c r="AM158" s="260"/>
      <c r="AN158" s="261"/>
      <c r="AO158" s="261"/>
      <c r="AP158" s="261"/>
      <c r="AQ158" s="260"/>
      <c r="AR158" s="261"/>
      <c r="AS158" s="261"/>
      <c r="AT158" s="261"/>
      <c r="AU158" s="260"/>
      <c r="AV158" s="261"/>
      <c r="AW158" s="261"/>
      <c r="AX158" s="417"/>
      <c r="AY158">
        <f t="shared" si="14"/>
        <v>0</v>
      </c>
    </row>
    <row r="159" spans="1:60" ht="18.75" hidden="1" customHeight="1" x14ac:dyDescent="0.15">
      <c r="A159" s="385"/>
      <c r="B159" s="387" t="s">
        <v>48</v>
      </c>
      <c r="C159" s="388"/>
      <c r="D159" s="388"/>
      <c r="E159" s="388"/>
      <c r="F159" s="389"/>
      <c r="G159" s="329" t="s">
        <v>35</v>
      </c>
      <c r="H159" s="211"/>
      <c r="I159" s="211"/>
      <c r="J159" s="211"/>
      <c r="K159" s="211"/>
      <c r="L159" s="211"/>
      <c r="M159" s="211"/>
      <c r="N159" s="211"/>
      <c r="O159" s="212"/>
      <c r="P159" s="332" t="s">
        <v>37</v>
      </c>
      <c r="Q159" s="211"/>
      <c r="R159" s="211"/>
      <c r="S159" s="211"/>
      <c r="T159" s="211"/>
      <c r="U159" s="211"/>
      <c r="V159" s="211"/>
      <c r="W159" s="211"/>
      <c r="X159" s="212"/>
      <c r="Y159" s="369"/>
      <c r="Z159" s="370"/>
      <c r="AA159" s="371"/>
      <c r="AB159" s="310" t="s">
        <v>6</v>
      </c>
      <c r="AC159" s="337"/>
      <c r="AD159" s="338"/>
      <c r="AE159" s="309" t="s">
        <v>289</v>
      </c>
      <c r="AF159" s="309"/>
      <c r="AG159" s="309"/>
      <c r="AH159" s="309"/>
      <c r="AI159" s="309" t="s">
        <v>641</v>
      </c>
      <c r="AJ159" s="309"/>
      <c r="AK159" s="309"/>
      <c r="AL159" s="310"/>
      <c r="AM159" s="309" t="s">
        <v>388</v>
      </c>
      <c r="AN159" s="309"/>
      <c r="AO159" s="309"/>
      <c r="AP159" s="310"/>
      <c r="AQ159" s="311" t="s">
        <v>53</v>
      </c>
      <c r="AR159" s="312"/>
      <c r="AS159" s="312"/>
      <c r="AT159" s="313"/>
      <c r="AU159" s="211" t="s">
        <v>41</v>
      </c>
      <c r="AV159" s="211"/>
      <c r="AW159" s="211"/>
      <c r="AX159" s="314"/>
      <c r="AY159">
        <f>COUNTA($G$161)</f>
        <v>0</v>
      </c>
    </row>
    <row r="160" spans="1:60" ht="18.75" hidden="1" customHeight="1" x14ac:dyDescent="0.15">
      <c r="A160" s="385"/>
      <c r="B160" s="390"/>
      <c r="C160" s="231"/>
      <c r="D160" s="231"/>
      <c r="E160" s="231"/>
      <c r="F160" s="232"/>
      <c r="G160" s="330"/>
      <c r="H160" s="320"/>
      <c r="I160" s="320"/>
      <c r="J160" s="320"/>
      <c r="K160" s="320"/>
      <c r="L160" s="320"/>
      <c r="M160" s="320"/>
      <c r="N160" s="320"/>
      <c r="O160" s="331"/>
      <c r="P160" s="333"/>
      <c r="Q160" s="320"/>
      <c r="R160" s="320"/>
      <c r="S160" s="320"/>
      <c r="T160" s="320"/>
      <c r="U160" s="320"/>
      <c r="V160" s="320"/>
      <c r="W160" s="320"/>
      <c r="X160" s="331"/>
      <c r="Y160" s="369"/>
      <c r="Z160" s="370"/>
      <c r="AA160" s="371"/>
      <c r="AB160" s="263"/>
      <c r="AC160" s="264"/>
      <c r="AD160" s="265"/>
      <c r="AE160" s="243"/>
      <c r="AF160" s="243"/>
      <c r="AG160" s="243"/>
      <c r="AH160" s="243"/>
      <c r="AI160" s="243"/>
      <c r="AJ160" s="243"/>
      <c r="AK160" s="243"/>
      <c r="AL160" s="263"/>
      <c r="AM160" s="243"/>
      <c r="AN160" s="243"/>
      <c r="AO160" s="243"/>
      <c r="AP160" s="263"/>
      <c r="AQ160" s="368"/>
      <c r="AR160" s="319"/>
      <c r="AS160" s="317" t="s">
        <v>54</v>
      </c>
      <c r="AT160" s="318"/>
      <c r="AU160" s="319"/>
      <c r="AV160" s="319"/>
      <c r="AW160" s="320" t="s">
        <v>51</v>
      </c>
      <c r="AX160" s="321"/>
      <c r="AY160">
        <f>$AY$159</f>
        <v>0</v>
      </c>
    </row>
    <row r="161" spans="1:51" ht="23.25" hidden="1" customHeight="1" x14ac:dyDescent="0.15">
      <c r="A161" s="385"/>
      <c r="B161" s="390"/>
      <c r="C161" s="231"/>
      <c r="D161" s="231"/>
      <c r="E161" s="231"/>
      <c r="F161" s="232"/>
      <c r="G161" s="407"/>
      <c r="H161" s="348"/>
      <c r="I161" s="348"/>
      <c r="J161" s="348"/>
      <c r="K161" s="348"/>
      <c r="L161" s="348"/>
      <c r="M161" s="348"/>
      <c r="N161" s="348"/>
      <c r="O161" s="349"/>
      <c r="P161" s="348"/>
      <c r="Q161" s="409"/>
      <c r="R161" s="409"/>
      <c r="S161" s="409"/>
      <c r="T161" s="409"/>
      <c r="U161" s="409"/>
      <c r="V161" s="409"/>
      <c r="W161" s="409"/>
      <c r="X161" s="410"/>
      <c r="Y161" s="413" t="s">
        <v>36</v>
      </c>
      <c r="Z161" s="414"/>
      <c r="AA161" s="415"/>
      <c r="AB161" s="258"/>
      <c r="AC161" s="258"/>
      <c r="AD161" s="258"/>
      <c r="AE161" s="251"/>
      <c r="AF161" s="252"/>
      <c r="AG161" s="252"/>
      <c r="AH161" s="253"/>
      <c r="AI161" s="251"/>
      <c r="AJ161" s="252"/>
      <c r="AK161" s="252"/>
      <c r="AL161" s="252"/>
      <c r="AM161" s="251"/>
      <c r="AN161" s="252"/>
      <c r="AO161" s="252"/>
      <c r="AP161" s="252"/>
      <c r="AQ161" s="357"/>
      <c r="AR161" s="358"/>
      <c r="AS161" s="358"/>
      <c r="AT161" s="359"/>
      <c r="AU161" s="252"/>
      <c r="AV161" s="252"/>
      <c r="AW161" s="252"/>
      <c r="AX161" s="254"/>
      <c r="AY161">
        <f t="shared" ref="AY161:AY163" si="15">$AY$159</f>
        <v>0</v>
      </c>
    </row>
    <row r="162" spans="1:51" ht="23.25" hidden="1" customHeight="1" x14ac:dyDescent="0.15">
      <c r="A162" s="385"/>
      <c r="B162" s="390"/>
      <c r="C162" s="231"/>
      <c r="D162" s="231"/>
      <c r="E162" s="231"/>
      <c r="F162" s="232"/>
      <c r="G162" s="408"/>
      <c r="H162" s="350"/>
      <c r="I162" s="350"/>
      <c r="J162" s="350"/>
      <c r="K162" s="350"/>
      <c r="L162" s="350"/>
      <c r="M162" s="350"/>
      <c r="N162" s="350"/>
      <c r="O162" s="351"/>
      <c r="P162" s="411"/>
      <c r="Q162" s="411"/>
      <c r="R162" s="411"/>
      <c r="S162" s="411"/>
      <c r="T162" s="411"/>
      <c r="U162" s="411"/>
      <c r="V162" s="411"/>
      <c r="W162" s="411"/>
      <c r="X162" s="412"/>
      <c r="Y162" s="404" t="s">
        <v>30</v>
      </c>
      <c r="Z162" s="405"/>
      <c r="AA162" s="406"/>
      <c r="AB162" s="367"/>
      <c r="AC162" s="367"/>
      <c r="AD162" s="367"/>
      <c r="AE162" s="251"/>
      <c r="AF162" s="252"/>
      <c r="AG162" s="252"/>
      <c r="AH162" s="252"/>
      <c r="AI162" s="251"/>
      <c r="AJ162" s="252"/>
      <c r="AK162" s="252"/>
      <c r="AL162" s="252"/>
      <c r="AM162" s="251"/>
      <c r="AN162" s="252"/>
      <c r="AO162" s="252"/>
      <c r="AP162" s="252"/>
      <c r="AQ162" s="357"/>
      <c r="AR162" s="358"/>
      <c r="AS162" s="358"/>
      <c r="AT162" s="359"/>
      <c r="AU162" s="252"/>
      <c r="AV162" s="252"/>
      <c r="AW162" s="252"/>
      <c r="AX162" s="254"/>
      <c r="AY162">
        <f t="shared" si="15"/>
        <v>0</v>
      </c>
    </row>
    <row r="163" spans="1:51" ht="23.25" hidden="1" customHeight="1" x14ac:dyDescent="0.15">
      <c r="A163" s="385"/>
      <c r="B163" s="391"/>
      <c r="C163" s="234"/>
      <c r="D163" s="234"/>
      <c r="E163" s="234"/>
      <c r="F163" s="235"/>
      <c r="G163" s="418"/>
      <c r="H163" s="352"/>
      <c r="I163" s="352"/>
      <c r="J163" s="352"/>
      <c r="K163" s="352"/>
      <c r="L163" s="352"/>
      <c r="M163" s="352"/>
      <c r="N163" s="352"/>
      <c r="O163" s="353"/>
      <c r="P163" s="419"/>
      <c r="Q163" s="419"/>
      <c r="R163" s="419"/>
      <c r="S163" s="419"/>
      <c r="T163" s="419"/>
      <c r="U163" s="419"/>
      <c r="V163" s="419"/>
      <c r="W163" s="419"/>
      <c r="X163" s="420"/>
      <c r="Y163" s="404" t="s">
        <v>8</v>
      </c>
      <c r="Z163" s="405"/>
      <c r="AA163" s="406"/>
      <c r="AB163" s="360" t="s">
        <v>9</v>
      </c>
      <c r="AC163" s="360"/>
      <c r="AD163" s="360"/>
      <c r="AE163" s="251"/>
      <c r="AF163" s="252"/>
      <c r="AG163" s="252"/>
      <c r="AH163" s="252"/>
      <c r="AI163" s="251"/>
      <c r="AJ163" s="252"/>
      <c r="AK163" s="252"/>
      <c r="AL163" s="252"/>
      <c r="AM163" s="251"/>
      <c r="AN163" s="252"/>
      <c r="AO163" s="252"/>
      <c r="AP163" s="252"/>
      <c r="AQ163" s="251"/>
      <c r="AR163" s="252"/>
      <c r="AS163" s="252"/>
      <c r="AT163" s="252"/>
      <c r="AU163" s="251"/>
      <c r="AV163" s="252"/>
      <c r="AW163" s="252"/>
      <c r="AX163" s="254"/>
      <c r="AY163">
        <f t="shared" si="15"/>
        <v>0</v>
      </c>
    </row>
    <row r="164" spans="1:51" ht="18.75" hidden="1" customHeight="1" x14ac:dyDescent="0.15">
      <c r="A164" s="385"/>
      <c r="B164" s="231" t="s">
        <v>48</v>
      </c>
      <c r="C164" s="231"/>
      <c r="D164" s="231"/>
      <c r="E164" s="231"/>
      <c r="F164" s="232"/>
      <c r="G164" s="329" t="s">
        <v>35</v>
      </c>
      <c r="H164" s="211"/>
      <c r="I164" s="211"/>
      <c r="J164" s="211"/>
      <c r="K164" s="211"/>
      <c r="L164" s="211"/>
      <c r="M164" s="211"/>
      <c r="N164" s="211"/>
      <c r="O164" s="212"/>
      <c r="P164" s="332" t="s">
        <v>37</v>
      </c>
      <c r="Q164" s="211"/>
      <c r="R164" s="211"/>
      <c r="S164" s="211"/>
      <c r="T164" s="211"/>
      <c r="U164" s="211"/>
      <c r="V164" s="211"/>
      <c r="W164" s="211"/>
      <c r="X164" s="212"/>
      <c r="Y164" s="369"/>
      <c r="Z164" s="370"/>
      <c r="AA164" s="371"/>
      <c r="AB164" s="310" t="s">
        <v>6</v>
      </c>
      <c r="AC164" s="337"/>
      <c r="AD164" s="338"/>
      <c r="AE164" s="309" t="s">
        <v>289</v>
      </c>
      <c r="AF164" s="309"/>
      <c r="AG164" s="309"/>
      <c r="AH164" s="309"/>
      <c r="AI164" s="309" t="s">
        <v>641</v>
      </c>
      <c r="AJ164" s="309"/>
      <c r="AK164" s="309"/>
      <c r="AL164" s="310"/>
      <c r="AM164" s="309" t="s">
        <v>388</v>
      </c>
      <c r="AN164" s="309"/>
      <c r="AO164" s="309"/>
      <c r="AP164" s="310"/>
      <c r="AQ164" s="311" t="s">
        <v>53</v>
      </c>
      <c r="AR164" s="312"/>
      <c r="AS164" s="312"/>
      <c r="AT164" s="313"/>
      <c r="AU164" s="211" t="s">
        <v>41</v>
      </c>
      <c r="AV164" s="211"/>
      <c r="AW164" s="211"/>
      <c r="AX164" s="314"/>
      <c r="AY164">
        <f>COUNTA($G$166)</f>
        <v>0</v>
      </c>
    </row>
    <row r="165" spans="1:51" ht="18.75" hidden="1" customHeight="1" x14ac:dyDescent="0.15">
      <c r="A165" s="385"/>
      <c r="B165" s="231"/>
      <c r="C165" s="231"/>
      <c r="D165" s="231"/>
      <c r="E165" s="231"/>
      <c r="F165" s="232"/>
      <c r="G165" s="330"/>
      <c r="H165" s="320"/>
      <c r="I165" s="320"/>
      <c r="J165" s="320"/>
      <c r="K165" s="320"/>
      <c r="L165" s="320"/>
      <c r="M165" s="320"/>
      <c r="N165" s="320"/>
      <c r="O165" s="331"/>
      <c r="P165" s="333"/>
      <c r="Q165" s="320"/>
      <c r="R165" s="320"/>
      <c r="S165" s="320"/>
      <c r="T165" s="320"/>
      <c r="U165" s="320"/>
      <c r="V165" s="320"/>
      <c r="W165" s="320"/>
      <c r="X165" s="331"/>
      <c r="Y165" s="369"/>
      <c r="Z165" s="370"/>
      <c r="AA165" s="371"/>
      <c r="AB165" s="263"/>
      <c r="AC165" s="264"/>
      <c r="AD165" s="265"/>
      <c r="AE165" s="243"/>
      <c r="AF165" s="243"/>
      <c r="AG165" s="243"/>
      <c r="AH165" s="243"/>
      <c r="AI165" s="243"/>
      <c r="AJ165" s="243"/>
      <c r="AK165" s="243"/>
      <c r="AL165" s="263"/>
      <c r="AM165" s="243"/>
      <c r="AN165" s="243"/>
      <c r="AO165" s="243"/>
      <c r="AP165" s="263"/>
      <c r="AQ165" s="368"/>
      <c r="AR165" s="319"/>
      <c r="AS165" s="317" t="s">
        <v>54</v>
      </c>
      <c r="AT165" s="318"/>
      <c r="AU165" s="319"/>
      <c r="AV165" s="319"/>
      <c r="AW165" s="320" t="s">
        <v>51</v>
      </c>
      <c r="AX165" s="321"/>
      <c r="AY165">
        <f>$AY$164</f>
        <v>0</v>
      </c>
    </row>
    <row r="166" spans="1:51" ht="23.25" hidden="1" customHeight="1" x14ac:dyDescent="0.15">
      <c r="A166" s="385"/>
      <c r="B166" s="231"/>
      <c r="C166" s="231"/>
      <c r="D166" s="231"/>
      <c r="E166" s="231"/>
      <c r="F166" s="232"/>
      <c r="G166" s="407"/>
      <c r="H166" s="348"/>
      <c r="I166" s="348"/>
      <c r="J166" s="348"/>
      <c r="K166" s="348"/>
      <c r="L166" s="348"/>
      <c r="M166" s="348"/>
      <c r="N166" s="348"/>
      <c r="O166" s="349"/>
      <c r="P166" s="348"/>
      <c r="Q166" s="409"/>
      <c r="R166" s="409"/>
      <c r="S166" s="409"/>
      <c r="T166" s="409"/>
      <c r="U166" s="409"/>
      <c r="V166" s="409"/>
      <c r="W166" s="409"/>
      <c r="X166" s="410"/>
      <c r="Y166" s="413" t="s">
        <v>36</v>
      </c>
      <c r="Z166" s="414"/>
      <c r="AA166" s="415"/>
      <c r="AB166" s="258"/>
      <c r="AC166" s="258"/>
      <c r="AD166" s="258"/>
      <c r="AE166" s="251"/>
      <c r="AF166" s="252"/>
      <c r="AG166" s="252"/>
      <c r="AH166" s="253"/>
      <c r="AI166" s="251"/>
      <c r="AJ166" s="252"/>
      <c r="AK166" s="252"/>
      <c r="AL166" s="252"/>
      <c r="AM166" s="251"/>
      <c r="AN166" s="252"/>
      <c r="AO166" s="252"/>
      <c r="AP166" s="252"/>
      <c r="AQ166" s="357"/>
      <c r="AR166" s="358"/>
      <c r="AS166" s="358"/>
      <c r="AT166" s="359"/>
      <c r="AU166" s="252"/>
      <c r="AV166" s="252"/>
      <c r="AW166" s="252"/>
      <c r="AX166" s="254"/>
      <c r="AY166">
        <f t="shared" ref="AY166:AY168" si="16">$AY$164</f>
        <v>0</v>
      </c>
    </row>
    <row r="167" spans="1:51" ht="23.25" hidden="1" customHeight="1" x14ac:dyDescent="0.15">
      <c r="A167" s="385"/>
      <c r="B167" s="231"/>
      <c r="C167" s="231"/>
      <c r="D167" s="231"/>
      <c r="E167" s="231"/>
      <c r="F167" s="232"/>
      <c r="G167" s="408"/>
      <c r="H167" s="350"/>
      <c r="I167" s="350"/>
      <c r="J167" s="350"/>
      <c r="K167" s="350"/>
      <c r="L167" s="350"/>
      <c r="M167" s="350"/>
      <c r="N167" s="350"/>
      <c r="O167" s="351"/>
      <c r="P167" s="411"/>
      <c r="Q167" s="411"/>
      <c r="R167" s="411"/>
      <c r="S167" s="411"/>
      <c r="T167" s="411"/>
      <c r="U167" s="411"/>
      <c r="V167" s="411"/>
      <c r="W167" s="411"/>
      <c r="X167" s="412"/>
      <c r="Y167" s="404" t="s">
        <v>30</v>
      </c>
      <c r="Z167" s="405"/>
      <c r="AA167" s="406"/>
      <c r="AB167" s="367"/>
      <c r="AC167" s="367"/>
      <c r="AD167" s="367"/>
      <c r="AE167" s="251"/>
      <c r="AF167" s="252"/>
      <c r="AG167" s="252"/>
      <c r="AH167" s="252"/>
      <c r="AI167" s="251"/>
      <c r="AJ167" s="252"/>
      <c r="AK167" s="252"/>
      <c r="AL167" s="252"/>
      <c r="AM167" s="251"/>
      <c r="AN167" s="252"/>
      <c r="AO167" s="252"/>
      <c r="AP167" s="252"/>
      <c r="AQ167" s="357"/>
      <c r="AR167" s="358"/>
      <c r="AS167" s="358"/>
      <c r="AT167" s="359"/>
      <c r="AU167" s="252"/>
      <c r="AV167" s="252"/>
      <c r="AW167" s="252"/>
      <c r="AX167" s="254"/>
      <c r="AY167">
        <f t="shared" si="16"/>
        <v>0</v>
      </c>
    </row>
    <row r="168" spans="1:51" ht="23.25" hidden="1" customHeight="1" thickBot="1" x14ac:dyDescent="0.2">
      <c r="A168" s="386"/>
      <c r="B168" s="428"/>
      <c r="C168" s="428"/>
      <c r="D168" s="428"/>
      <c r="E168" s="428"/>
      <c r="F168" s="429"/>
      <c r="G168" s="448"/>
      <c r="H168" s="449"/>
      <c r="I168" s="449"/>
      <c r="J168" s="449"/>
      <c r="K168" s="449"/>
      <c r="L168" s="449"/>
      <c r="M168" s="449"/>
      <c r="N168" s="449"/>
      <c r="O168" s="450"/>
      <c r="P168" s="451"/>
      <c r="Q168" s="451"/>
      <c r="R168" s="451"/>
      <c r="S168" s="451"/>
      <c r="T168" s="451"/>
      <c r="U168" s="451"/>
      <c r="V168" s="451"/>
      <c r="W168" s="451"/>
      <c r="X168" s="452"/>
      <c r="Y168" s="453" t="s">
        <v>8</v>
      </c>
      <c r="Z168" s="454"/>
      <c r="AA168" s="455"/>
      <c r="AB168" s="456" t="s">
        <v>9</v>
      </c>
      <c r="AC168" s="456"/>
      <c r="AD168" s="456"/>
      <c r="AE168" s="438"/>
      <c r="AF168" s="439"/>
      <c r="AG168" s="439"/>
      <c r="AH168" s="439"/>
      <c r="AI168" s="438"/>
      <c r="AJ168" s="439"/>
      <c r="AK168" s="439"/>
      <c r="AL168" s="439"/>
      <c r="AM168" s="438"/>
      <c r="AN168" s="439"/>
      <c r="AO168" s="439"/>
      <c r="AP168" s="439"/>
      <c r="AQ168" s="438"/>
      <c r="AR168" s="439"/>
      <c r="AS168" s="439"/>
      <c r="AT168" s="439"/>
      <c r="AU168" s="438"/>
      <c r="AV168" s="439"/>
      <c r="AW168" s="439"/>
      <c r="AX168" s="440"/>
      <c r="AY168">
        <f t="shared" si="16"/>
        <v>0</v>
      </c>
    </row>
    <row r="169" spans="1:51" ht="47.25" hidden="1" customHeight="1" x14ac:dyDescent="0.15">
      <c r="A169" s="224" t="s">
        <v>644</v>
      </c>
      <c r="B169" s="225"/>
      <c r="C169" s="225"/>
      <c r="D169" s="225"/>
      <c r="E169" s="225"/>
      <c r="F169" s="226"/>
      <c r="G169" s="441"/>
      <c r="H169" s="228"/>
      <c r="I169" s="228"/>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COUNTA($G$169)</f>
        <v>0</v>
      </c>
    </row>
    <row r="170" spans="1:51" ht="31.5" hidden="1" customHeight="1" x14ac:dyDescent="0.15">
      <c r="A170" s="442" t="s">
        <v>645</v>
      </c>
      <c r="B170" s="443"/>
      <c r="C170" s="443"/>
      <c r="D170" s="443"/>
      <c r="E170" s="443"/>
      <c r="F170" s="444"/>
      <c r="G170" s="236" t="s">
        <v>646</v>
      </c>
      <c r="H170" s="237"/>
      <c r="I170" s="237"/>
      <c r="J170" s="237"/>
      <c r="K170" s="237"/>
      <c r="L170" s="237"/>
      <c r="M170" s="237"/>
      <c r="N170" s="237"/>
      <c r="O170" s="237"/>
      <c r="P170" s="238" t="s">
        <v>647</v>
      </c>
      <c r="Q170" s="237"/>
      <c r="R170" s="237"/>
      <c r="S170" s="237"/>
      <c r="T170" s="237"/>
      <c r="U170" s="237"/>
      <c r="V170" s="237"/>
      <c r="W170" s="237"/>
      <c r="X170" s="239"/>
      <c r="Y170" s="240"/>
      <c r="Z170" s="241"/>
      <c r="AA170" s="242"/>
      <c r="AB170" s="243" t="s">
        <v>6</v>
      </c>
      <c r="AC170" s="243"/>
      <c r="AD170" s="243"/>
      <c r="AE170" s="263" t="s">
        <v>289</v>
      </c>
      <c r="AF170" s="264"/>
      <c r="AG170" s="264"/>
      <c r="AH170" s="265"/>
      <c r="AI170" s="263" t="s">
        <v>641</v>
      </c>
      <c r="AJ170" s="264"/>
      <c r="AK170" s="264"/>
      <c r="AL170" s="265"/>
      <c r="AM170" s="263" t="s">
        <v>388</v>
      </c>
      <c r="AN170" s="264"/>
      <c r="AO170" s="264"/>
      <c r="AP170" s="265"/>
      <c r="AQ170" s="266" t="s">
        <v>417</v>
      </c>
      <c r="AR170" s="267"/>
      <c r="AS170" s="267"/>
      <c r="AT170" s="268"/>
      <c r="AU170" s="266" t="s">
        <v>649</v>
      </c>
      <c r="AV170" s="267"/>
      <c r="AW170" s="267"/>
      <c r="AX170" s="269"/>
      <c r="AY170">
        <f>COUNTA($G$171)</f>
        <v>0</v>
      </c>
    </row>
    <row r="171" spans="1:51" ht="23.25" hidden="1" customHeight="1" x14ac:dyDescent="0.15">
      <c r="A171" s="442"/>
      <c r="B171" s="443"/>
      <c r="C171" s="443"/>
      <c r="D171" s="443"/>
      <c r="E171" s="443"/>
      <c r="F171" s="444"/>
      <c r="G171" s="457"/>
      <c r="H171" s="271"/>
      <c r="I171" s="271"/>
      <c r="J171" s="271"/>
      <c r="K171" s="271"/>
      <c r="L171" s="271"/>
      <c r="M171" s="271"/>
      <c r="N171" s="271"/>
      <c r="O171" s="271"/>
      <c r="P171" s="274"/>
      <c r="Q171" s="275"/>
      <c r="R171" s="275"/>
      <c r="S171" s="275"/>
      <c r="T171" s="275"/>
      <c r="U171" s="275"/>
      <c r="V171" s="275"/>
      <c r="W171" s="275"/>
      <c r="X171" s="276"/>
      <c r="Y171" s="280" t="s">
        <v>31</v>
      </c>
      <c r="Z171" s="102"/>
      <c r="AA171" s="103"/>
      <c r="AB171" s="258"/>
      <c r="AC171" s="258"/>
      <c r="AD171" s="258"/>
      <c r="AE171" s="251"/>
      <c r="AF171" s="252"/>
      <c r="AG171" s="252"/>
      <c r="AH171" s="253"/>
      <c r="AI171" s="251"/>
      <c r="AJ171" s="252"/>
      <c r="AK171" s="252"/>
      <c r="AL171" s="253"/>
      <c r="AM171" s="251"/>
      <c r="AN171" s="252"/>
      <c r="AO171" s="252"/>
      <c r="AP171" s="253"/>
      <c r="AQ171" s="251"/>
      <c r="AR171" s="252"/>
      <c r="AS171" s="252"/>
      <c r="AT171" s="253"/>
      <c r="AU171" s="251"/>
      <c r="AV171" s="252"/>
      <c r="AW171" s="252"/>
      <c r="AX171" s="254"/>
      <c r="AY171">
        <f>$AY$170</f>
        <v>0</v>
      </c>
    </row>
    <row r="172" spans="1:51" ht="23.25" hidden="1" customHeight="1" x14ac:dyDescent="0.15">
      <c r="A172" s="445"/>
      <c r="B172" s="446"/>
      <c r="C172" s="446"/>
      <c r="D172" s="446"/>
      <c r="E172" s="446"/>
      <c r="F172" s="447"/>
      <c r="G172" s="272"/>
      <c r="H172" s="273"/>
      <c r="I172" s="273"/>
      <c r="J172" s="273"/>
      <c r="K172" s="273"/>
      <c r="L172" s="273"/>
      <c r="M172" s="273"/>
      <c r="N172" s="273"/>
      <c r="O172" s="273"/>
      <c r="P172" s="277"/>
      <c r="Q172" s="278"/>
      <c r="R172" s="278"/>
      <c r="S172" s="278"/>
      <c r="T172" s="278"/>
      <c r="U172" s="278"/>
      <c r="V172" s="278"/>
      <c r="W172" s="278"/>
      <c r="X172" s="279"/>
      <c r="Y172" s="255" t="s">
        <v>32</v>
      </c>
      <c r="Z172" s="256"/>
      <c r="AA172" s="257"/>
      <c r="AB172" s="258"/>
      <c r="AC172" s="258"/>
      <c r="AD172" s="258"/>
      <c r="AE172" s="259"/>
      <c r="AF172" s="259"/>
      <c r="AG172" s="259"/>
      <c r="AH172" s="259"/>
      <c r="AI172" s="259"/>
      <c r="AJ172" s="259"/>
      <c r="AK172" s="259"/>
      <c r="AL172" s="259"/>
      <c r="AM172" s="259"/>
      <c r="AN172" s="259"/>
      <c r="AO172" s="259"/>
      <c r="AP172" s="259"/>
      <c r="AQ172" s="260"/>
      <c r="AR172" s="261"/>
      <c r="AS172" s="261"/>
      <c r="AT172" s="262"/>
      <c r="AU172" s="251"/>
      <c r="AV172" s="252"/>
      <c r="AW172" s="252"/>
      <c r="AX172" s="254"/>
      <c r="AY172">
        <f>$AY$170</f>
        <v>0</v>
      </c>
    </row>
    <row r="173" spans="1:51" ht="31.5" hidden="1" customHeight="1" x14ac:dyDescent="0.15">
      <c r="A173" s="294" t="s">
        <v>10</v>
      </c>
      <c r="B173" s="295"/>
      <c r="C173" s="295"/>
      <c r="D173" s="295"/>
      <c r="E173" s="295"/>
      <c r="F173" s="296"/>
      <c r="G173" s="300" t="s">
        <v>11</v>
      </c>
      <c r="H173" s="300"/>
      <c r="I173" s="300"/>
      <c r="J173" s="300"/>
      <c r="K173" s="300"/>
      <c r="L173" s="300"/>
      <c r="M173" s="300"/>
      <c r="N173" s="300"/>
      <c r="O173" s="300"/>
      <c r="P173" s="300"/>
      <c r="Q173" s="300"/>
      <c r="R173" s="300"/>
      <c r="S173" s="300"/>
      <c r="T173" s="300"/>
      <c r="U173" s="300"/>
      <c r="V173" s="300"/>
      <c r="W173" s="300"/>
      <c r="X173" s="301"/>
      <c r="Y173" s="302"/>
      <c r="Z173" s="303"/>
      <c r="AA173" s="304"/>
      <c r="AB173" s="171" t="s">
        <v>6</v>
      </c>
      <c r="AC173" s="300"/>
      <c r="AD173" s="301"/>
      <c r="AE173" s="171" t="s">
        <v>289</v>
      </c>
      <c r="AF173" s="300"/>
      <c r="AG173" s="300"/>
      <c r="AH173" s="301"/>
      <c r="AI173" s="171" t="s">
        <v>641</v>
      </c>
      <c r="AJ173" s="300"/>
      <c r="AK173" s="300"/>
      <c r="AL173" s="301"/>
      <c r="AM173" s="171" t="s">
        <v>388</v>
      </c>
      <c r="AN173" s="300"/>
      <c r="AO173" s="300"/>
      <c r="AP173" s="301"/>
      <c r="AQ173" s="305" t="s">
        <v>650</v>
      </c>
      <c r="AR173" s="305"/>
      <c r="AS173" s="305"/>
      <c r="AT173" s="305"/>
      <c r="AU173" s="305"/>
      <c r="AV173" s="305"/>
      <c r="AW173" s="305"/>
      <c r="AX173" s="306"/>
      <c r="AY173">
        <f>IF(SUBSTITUTE(SUBSTITUTE($G$174,"／",""),"　","")="",0,1)</f>
        <v>0</v>
      </c>
    </row>
    <row r="174" spans="1:51" ht="23.25" hidden="1" customHeight="1" x14ac:dyDescent="0.15">
      <c r="A174" s="297"/>
      <c r="B174" s="298"/>
      <c r="C174" s="298"/>
      <c r="D174" s="298"/>
      <c r="E174" s="298"/>
      <c r="F174" s="299"/>
      <c r="G174" s="307" t="s">
        <v>59</v>
      </c>
      <c r="H174" s="307"/>
      <c r="I174" s="307"/>
      <c r="J174" s="307"/>
      <c r="K174" s="307"/>
      <c r="L174" s="307"/>
      <c r="M174" s="307"/>
      <c r="N174" s="307"/>
      <c r="O174" s="307"/>
      <c r="P174" s="307"/>
      <c r="Q174" s="307"/>
      <c r="R174" s="307"/>
      <c r="S174" s="307"/>
      <c r="T174" s="307"/>
      <c r="U174" s="307"/>
      <c r="V174" s="307"/>
      <c r="W174" s="307"/>
      <c r="X174" s="307"/>
      <c r="Y174" s="288" t="s">
        <v>10</v>
      </c>
      <c r="Z174" s="289"/>
      <c r="AA174" s="290"/>
      <c r="AB174" s="291"/>
      <c r="AC174" s="292"/>
      <c r="AD174" s="293"/>
      <c r="AE174" s="259"/>
      <c r="AF174" s="259"/>
      <c r="AG174" s="259"/>
      <c r="AH174" s="259"/>
      <c r="AI174" s="259"/>
      <c r="AJ174" s="259"/>
      <c r="AK174" s="259"/>
      <c r="AL174" s="259"/>
      <c r="AM174" s="259"/>
      <c r="AN174" s="259"/>
      <c r="AO174" s="259"/>
      <c r="AP174" s="259"/>
      <c r="AQ174" s="251"/>
      <c r="AR174" s="252"/>
      <c r="AS174" s="252"/>
      <c r="AT174" s="252"/>
      <c r="AU174" s="252"/>
      <c r="AV174" s="252"/>
      <c r="AW174" s="252"/>
      <c r="AX174" s="254"/>
      <c r="AY174">
        <f>$AY$173</f>
        <v>0</v>
      </c>
    </row>
    <row r="175" spans="1:51" ht="46.5" hidden="1" customHeight="1" x14ac:dyDescent="0.15">
      <c r="A175" s="297"/>
      <c r="B175" s="298"/>
      <c r="C175" s="298"/>
      <c r="D175" s="298"/>
      <c r="E175" s="298"/>
      <c r="F175" s="299"/>
      <c r="G175" s="308"/>
      <c r="H175" s="308"/>
      <c r="I175" s="308"/>
      <c r="J175" s="308"/>
      <c r="K175" s="308"/>
      <c r="L175" s="308"/>
      <c r="M175" s="308"/>
      <c r="N175" s="308"/>
      <c r="O175" s="308"/>
      <c r="P175" s="308"/>
      <c r="Q175" s="308"/>
      <c r="R175" s="308"/>
      <c r="S175" s="308"/>
      <c r="T175" s="308"/>
      <c r="U175" s="308"/>
      <c r="V175" s="308"/>
      <c r="W175" s="308"/>
      <c r="X175" s="308"/>
      <c r="Y175" s="281" t="s">
        <v>29</v>
      </c>
      <c r="Z175" s="102"/>
      <c r="AA175" s="103"/>
      <c r="AB175" s="282" t="s">
        <v>52</v>
      </c>
      <c r="AC175" s="283"/>
      <c r="AD175" s="284"/>
      <c r="AE175" s="285"/>
      <c r="AF175" s="285"/>
      <c r="AG175" s="285"/>
      <c r="AH175" s="285"/>
      <c r="AI175" s="285"/>
      <c r="AJ175" s="285"/>
      <c r="AK175" s="285"/>
      <c r="AL175" s="285"/>
      <c r="AM175" s="285"/>
      <c r="AN175" s="285"/>
      <c r="AO175" s="285"/>
      <c r="AP175" s="285"/>
      <c r="AQ175" s="286"/>
      <c r="AR175" s="286"/>
      <c r="AS175" s="286"/>
      <c r="AT175" s="286"/>
      <c r="AU175" s="286"/>
      <c r="AV175" s="286"/>
      <c r="AW175" s="286"/>
      <c r="AX175" s="287"/>
      <c r="AY175">
        <f>$AY$173</f>
        <v>0</v>
      </c>
    </row>
    <row r="176" spans="1:51" ht="18.75" hidden="1" customHeight="1" x14ac:dyDescent="0.15">
      <c r="A176" s="322" t="s">
        <v>215</v>
      </c>
      <c r="B176" s="323"/>
      <c r="C176" s="323"/>
      <c r="D176" s="323"/>
      <c r="E176" s="323"/>
      <c r="F176" s="324"/>
      <c r="G176" s="329" t="s">
        <v>49</v>
      </c>
      <c r="H176" s="211"/>
      <c r="I176" s="211"/>
      <c r="J176" s="211"/>
      <c r="K176" s="211"/>
      <c r="L176" s="211"/>
      <c r="M176" s="211"/>
      <c r="N176" s="211"/>
      <c r="O176" s="212"/>
      <c r="P176" s="332" t="s">
        <v>34</v>
      </c>
      <c r="Q176" s="211"/>
      <c r="R176" s="211"/>
      <c r="S176" s="211"/>
      <c r="T176" s="211"/>
      <c r="U176" s="211"/>
      <c r="V176" s="211"/>
      <c r="W176" s="211"/>
      <c r="X176" s="212"/>
      <c r="Y176" s="334"/>
      <c r="Z176" s="335"/>
      <c r="AA176" s="336"/>
      <c r="AB176" s="310" t="s">
        <v>6</v>
      </c>
      <c r="AC176" s="337"/>
      <c r="AD176" s="338"/>
      <c r="AE176" s="309" t="s">
        <v>289</v>
      </c>
      <c r="AF176" s="309"/>
      <c r="AG176" s="309"/>
      <c r="AH176" s="309"/>
      <c r="AI176" s="309" t="s">
        <v>641</v>
      </c>
      <c r="AJ176" s="309"/>
      <c r="AK176" s="309"/>
      <c r="AL176" s="310"/>
      <c r="AM176" s="309" t="s">
        <v>388</v>
      </c>
      <c r="AN176" s="309"/>
      <c r="AO176" s="309"/>
      <c r="AP176" s="310"/>
      <c r="AQ176" s="311" t="s">
        <v>53</v>
      </c>
      <c r="AR176" s="312"/>
      <c r="AS176" s="312"/>
      <c r="AT176" s="313"/>
      <c r="AU176" s="211" t="s">
        <v>41</v>
      </c>
      <c r="AV176" s="211"/>
      <c r="AW176" s="211"/>
      <c r="AX176" s="314"/>
      <c r="AY176">
        <f>COUNTA($G$178)</f>
        <v>0</v>
      </c>
    </row>
    <row r="177" spans="1:60" ht="18.75" hidden="1" customHeight="1" x14ac:dyDescent="0.15">
      <c r="A177" s="322"/>
      <c r="B177" s="323"/>
      <c r="C177" s="323"/>
      <c r="D177" s="323"/>
      <c r="E177" s="323"/>
      <c r="F177" s="324"/>
      <c r="G177" s="330"/>
      <c r="H177" s="320"/>
      <c r="I177" s="320"/>
      <c r="J177" s="320"/>
      <c r="K177" s="320"/>
      <c r="L177" s="320"/>
      <c r="M177" s="320"/>
      <c r="N177" s="320"/>
      <c r="O177" s="331"/>
      <c r="P177" s="333"/>
      <c r="Q177" s="320"/>
      <c r="R177" s="320"/>
      <c r="S177" s="320"/>
      <c r="T177" s="320"/>
      <c r="U177" s="320"/>
      <c r="V177" s="320"/>
      <c r="W177" s="320"/>
      <c r="X177" s="331"/>
      <c r="Y177" s="334"/>
      <c r="Z177" s="335"/>
      <c r="AA177" s="336"/>
      <c r="AB177" s="263"/>
      <c r="AC177" s="264"/>
      <c r="AD177" s="265"/>
      <c r="AE177" s="243"/>
      <c r="AF177" s="243"/>
      <c r="AG177" s="243"/>
      <c r="AH177" s="243"/>
      <c r="AI177" s="243"/>
      <c r="AJ177" s="243"/>
      <c r="AK177" s="243"/>
      <c r="AL177" s="263"/>
      <c r="AM177" s="243"/>
      <c r="AN177" s="243"/>
      <c r="AO177" s="243"/>
      <c r="AP177" s="263"/>
      <c r="AQ177" s="315"/>
      <c r="AR177" s="316"/>
      <c r="AS177" s="317" t="s">
        <v>54</v>
      </c>
      <c r="AT177" s="318"/>
      <c r="AU177" s="319"/>
      <c r="AV177" s="319"/>
      <c r="AW177" s="320" t="s">
        <v>51</v>
      </c>
      <c r="AX177" s="321"/>
      <c r="AY177">
        <f>$AY$176</f>
        <v>0</v>
      </c>
    </row>
    <row r="178" spans="1:60" ht="23.25" hidden="1" customHeight="1" x14ac:dyDescent="0.15">
      <c r="A178" s="325"/>
      <c r="B178" s="323"/>
      <c r="C178" s="323"/>
      <c r="D178" s="323"/>
      <c r="E178" s="323"/>
      <c r="F178" s="324"/>
      <c r="G178" s="339"/>
      <c r="H178" s="340"/>
      <c r="I178" s="340"/>
      <c r="J178" s="340"/>
      <c r="K178" s="340"/>
      <c r="L178" s="340"/>
      <c r="M178" s="340"/>
      <c r="N178" s="340"/>
      <c r="O178" s="341"/>
      <c r="P178" s="348"/>
      <c r="Q178" s="348"/>
      <c r="R178" s="348"/>
      <c r="S178" s="348"/>
      <c r="T178" s="348"/>
      <c r="U178" s="348"/>
      <c r="V178" s="348"/>
      <c r="W178" s="348"/>
      <c r="X178" s="349"/>
      <c r="Y178" s="354" t="s">
        <v>7</v>
      </c>
      <c r="Z178" s="355"/>
      <c r="AA178" s="356"/>
      <c r="AB178" s="258"/>
      <c r="AC178" s="258"/>
      <c r="AD178" s="258"/>
      <c r="AE178" s="251"/>
      <c r="AF178" s="252"/>
      <c r="AG178" s="252"/>
      <c r="AH178" s="252"/>
      <c r="AI178" s="251"/>
      <c r="AJ178" s="252"/>
      <c r="AK178" s="252"/>
      <c r="AL178" s="252"/>
      <c r="AM178" s="251"/>
      <c r="AN178" s="252"/>
      <c r="AO178" s="252"/>
      <c r="AP178" s="252"/>
      <c r="AQ178" s="361"/>
      <c r="AR178" s="362"/>
      <c r="AS178" s="362"/>
      <c r="AT178" s="363"/>
      <c r="AU178" s="364"/>
      <c r="AV178" s="365"/>
      <c r="AW178" s="365"/>
      <c r="AX178" s="366"/>
      <c r="AY178">
        <f t="shared" ref="AY178:AY182" si="17">$AY$176</f>
        <v>0</v>
      </c>
    </row>
    <row r="179" spans="1:60" ht="23.25" hidden="1" customHeight="1" x14ac:dyDescent="0.15">
      <c r="A179" s="326"/>
      <c r="B179" s="327"/>
      <c r="C179" s="327"/>
      <c r="D179" s="327"/>
      <c r="E179" s="327"/>
      <c r="F179" s="328"/>
      <c r="G179" s="342"/>
      <c r="H179" s="343"/>
      <c r="I179" s="343"/>
      <c r="J179" s="343"/>
      <c r="K179" s="343"/>
      <c r="L179" s="343"/>
      <c r="M179" s="343"/>
      <c r="N179" s="343"/>
      <c r="O179" s="344"/>
      <c r="P179" s="350"/>
      <c r="Q179" s="350"/>
      <c r="R179" s="350"/>
      <c r="S179" s="350"/>
      <c r="T179" s="350"/>
      <c r="U179" s="350"/>
      <c r="V179" s="350"/>
      <c r="W179" s="350"/>
      <c r="X179" s="351"/>
      <c r="Y179" s="171" t="s">
        <v>30</v>
      </c>
      <c r="Z179" s="300"/>
      <c r="AA179" s="301"/>
      <c r="AB179" s="367"/>
      <c r="AC179" s="367"/>
      <c r="AD179" s="367"/>
      <c r="AE179" s="251"/>
      <c r="AF179" s="252"/>
      <c r="AG179" s="252"/>
      <c r="AH179" s="252"/>
      <c r="AI179" s="251"/>
      <c r="AJ179" s="252"/>
      <c r="AK179" s="252"/>
      <c r="AL179" s="252"/>
      <c r="AM179" s="251"/>
      <c r="AN179" s="252"/>
      <c r="AO179" s="252"/>
      <c r="AP179" s="252"/>
      <c r="AQ179" s="357"/>
      <c r="AR179" s="358"/>
      <c r="AS179" s="358"/>
      <c r="AT179" s="359"/>
      <c r="AU179" s="252"/>
      <c r="AV179" s="252"/>
      <c r="AW179" s="252"/>
      <c r="AX179" s="254"/>
      <c r="AY179">
        <f t="shared" si="17"/>
        <v>0</v>
      </c>
    </row>
    <row r="180" spans="1:60" ht="23.25" hidden="1" customHeight="1" x14ac:dyDescent="0.15">
      <c r="A180" s="326"/>
      <c r="B180" s="327"/>
      <c r="C180" s="327"/>
      <c r="D180" s="327"/>
      <c r="E180" s="327"/>
      <c r="F180" s="328"/>
      <c r="G180" s="345"/>
      <c r="H180" s="346"/>
      <c r="I180" s="346"/>
      <c r="J180" s="346"/>
      <c r="K180" s="346"/>
      <c r="L180" s="346"/>
      <c r="M180" s="346"/>
      <c r="N180" s="346"/>
      <c r="O180" s="347"/>
      <c r="P180" s="352"/>
      <c r="Q180" s="352"/>
      <c r="R180" s="352"/>
      <c r="S180" s="352"/>
      <c r="T180" s="352"/>
      <c r="U180" s="352"/>
      <c r="V180" s="352"/>
      <c r="W180" s="352"/>
      <c r="X180" s="353"/>
      <c r="Y180" s="171" t="s">
        <v>8</v>
      </c>
      <c r="Z180" s="300"/>
      <c r="AA180" s="301"/>
      <c r="AB180" s="360" t="s">
        <v>9</v>
      </c>
      <c r="AC180" s="360"/>
      <c r="AD180" s="360"/>
      <c r="AE180" s="251"/>
      <c r="AF180" s="252"/>
      <c r="AG180" s="252"/>
      <c r="AH180" s="252"/>
      <c r="AI180" s="251"/>
      <c r="AJ180" s="252"/>
      <c r="AK180" s="252"/>
      <c r="AL180" s="252"/>
      <c r="AM180" s="251"/>
      <c r="AN180" s="252"/>
      <c r="AO180" s="252"/>
      <c r="AP180" s="252"/>
      <c r="AQ180" s="361"/>
      <c r="AR180" s="362"/>
      <c r="AS180" s="362"/>
      <c r="AT180" s="363"/>
      <c r="AU180" s="364"/>
      <c r="AV180" s="365"/>
      <c r="AW180" s="365"/>
      <c r="AX180" s="366"/>
      <c r="AY180">
        <f t="shared" si="17"/>
        <v>0</v>
      </c>
    </row>
    <row r="181" spans="1:60" ht="23.25" hidden="1" customHeight="1" x14ac:dyDescent="0.15">
      <c r="A181" s="372" t="s">
        <v>244</v>
      </c>
      <c r="B181" s="373"/>
      <c r="C181" s="373"/>
      <c r="D181" s="373"/>
      <c r="E181" s="373"/>
      <c r="F181" s="374"/>
      <c r="G181" s="378"/>
      <c r="H181" s="379"/>
      <c r="I181" s="379"/>
      <c r="J181" s="379"/>
      <c r="K181" s="379"/>
      <c r="L181" s="379"/>
      <c r="M181" s="379"/>
      <c r="N181" s="379"/>
      <c r="O181" s="379"/>
      <c r="P181" s="379"/>
      <c r="Q181" s="379"/>
      <c r="R181" s="379"/>
      <c r="S181" s="379"/>
      <c r="T181" s="379"/>
      <c r="U181" s="379"/>
      <c r="V181" s="379"/>
      <c r="W181" s="379"/>
      <c r="X181" s="379"/>
      <c r="Y181" s="379"/>
      <c r="Z181" s="379"/>
      <c r="AA181" s="379"/>
      <c r="AB181" s="379"/>
      <c r="AC181" s="379"/>
      <c r="AD181" s="379"/>
      <c r="AE181" s="379"/>
      <c r="AF181" s="379"/>
      <c r="AG181" s="379"/>
      <c r="AH181" s="379"/>
      <c r="AI181" s="379"/>
      <c r="AJ181" s="379"/>
      <c r="AK181" s="379"/>
      <c r="AL181" s="379"/>
      <c r="AM181" s="379"/>
      <c r="AN181" s="379"/>
      <c r="AO181" s="379"/>
      <c r="AP181" s="379"/>
      <c r="AQ181" s="379"/>
      <c r="AR181" s="379"/>
      <c r="AS181" s="379"/>
      <c r="AT181" s="379"/>
      <c r="AU181" s="379"/>
      <c r="AV181" s="379"/>
      <c r="AW181" s="379"/>
      <c r="AX181" s="380"/>
      <c r="AY181">
        <f t="shared" si="17"/>
        <v>0</v>
      </c>
    </row>
    <row r="182" spans="1:60" ht="23.25" hidden="1" customHeight="1" x14ac:dyDescent="0.15">
      <c r="A182" s="375"/>
      <c r="B182" s="376"/>
      <c r="C182" s="376"/>
      <c r="D182" s="376"/>
      <c r="E182" s="376"/>
      <c r="F182" s="377"/>
      <c r="G182" s="381"/>
      <c r="H182" s="382"/>
      <c r="I182" s="382"/>
      <c r="J182" s="382"/>
      <c r="K182" s="382"/>
      <c r="L182" s="382"/>
      <c r="M182" s="382"/>
      <c r="N182" s="382"/>
      <c r="O182" s="382"/>
      <c r="P182" s="382"/>
      <c r="Q182" s="382"/>
      <c r="R182" s="382"/>
      <c r="S182" s="382"/>
      <c r="T182" s="382"/>
      <c r="U182" s="382"/>
      <c r="V182" s="382"/>
      <c r="W182" s="382"/>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c r="AS182" s="382"/>
      <c r="AT182" s="382"/>
      <c r="AU182" s="382"/>
      <c r="AV182" s="382"/>
      <c r="AW182" s="382"/>
      <c r="AX182" s="383"/>
      <c r="AY182">
        <f t="shared" si="17"/>
        <v>0</v>
      </c>
    </row>
    <row r="183" spans="1:60" ht="21.95" hidden="1" customHeight="1" x14ac:dyDescent="0.15">
      <c r="A183" s="384" t="s">
        <v>50</v>
      </c>
      <c r="B183" s="387" t="s">
        <v>47</v>
      </c>
      <c r="C183" s="388"/>
      <c r="D183" s="388"/>
      <c r="E183" s="388"/>
      <c r="F183" s="389"/>
      <c r="G183" s="211" t="s">
        <v>42</v>
      </c>
      <c r="H183" s="211"/>
      <c r="I183" s="211"/>
      <c r="J183" s="211"/>
      <c r="K183" s="211"/>
      <c r="L183" s="211"/>
      <c r="M183" s="211"/>
      <c r="N183" s="211"/>
      <c r="O183" s="211"/>
      <c r="P183" s="211"/>
      <c r="Q183" s="211"/>
      <c r="R183" s="211"/>
      <c r="S183" s="211"/>
      <c r="T183" s="211"/>
      <c r="U183" s="211"/>
      <c r="V183" s="211"/>
      <c r="W183" s="211"/>
      <c r="X183" s="211"/>
      <c r="Y183" s="211"/>
      <c r="Z183" s="211"/>
      <c r="AA183" s="212"/>
      <c r="AB183" s="332" t="s">
        <v>651</v>
      </c>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314"/>
      <c r="AY183">
        <f>COUNTA($G$185)</f>
        <v>0</v>
      </c>
    </row>
    <row r="184" spans="1:60" ht="21.95" hidden="1" customHeight="1" x14ac:dyDescent="0.15">
      <c r="A184" s="385"/>
      <c r="B184" s="390"/>
      <c r="C184" s="231"/>
      <c r="D184" s="231"/>
      <c r="E184" s="231"/>
      <c r="F184" s="232"/>
      <c r="G184" s="320"/>
      <c r="H184" s="320"/>
      <c r="I184" s="320"/>
      <c r="J184" s="320"/>
      <c r="K184" s="320"/>
      <c r="L184" s="320"/>
      <c r="M184" s="320"/>
      <c r="N184" s="320"/>
      <c r="O184" s="320"/>
      <c r="P184" s="320"/>
      <c r="Q184" s="320"/>
      <c r="R184" s="320"/>
      <c r="S184" s="320"/>
      <c r="T184" s="320"/>
      <c r="U184" s="320"/>
      <c r="V184" s="320"/>
      <c r="W184" s="320"/>
      <c r="X184" s="320"/>
      <c r="Y184" s="320"/>
      <c r="Z184" s="320"/>
      <c r="AA184" s="331"/>
      <c r="AB184" s="333"/>
      <c r="AC184" s="320"/>
      <c r="AD184" s="320"/>
      <c r="AE184" s="320"/>
      <c r="AF184" s="320"/>
      <c r="AG184" s="320"/>
      <c r="AH184" s="320"/>
      <c r="AI184" s="320"/>
      <c r="AJ184" s="320"/>
      <c r="AK184" s="320"/>
      <c r="AL184" s="320"/>
      <c r="AM184" s="320"/>
      <c r="AN184" s="320"/>
      <c r="AO184" s="320"/>
      <c r="AP184" s="320"/>
      <c r="AQ184" s="320"/>
      <c r="AR184" s="320"/>
      <c r="AS184" s="320"/>
      <c r="AT184" s="320"/>
      <c r="AU184" s="320"/>
      <c r="AV184" s="320"/>
      <c r="AW184" s="320"/>
      <c r="AX184" s="321"/>
      <c r="AY184">
        <f t="shared" ref="AY184:AY192" si="18">$AY$183</f>
        <v>0</v>
      </c>
    </row>
    <row r="185" spans="1:60" ht="21.95" hidden="1" customHeight="1" x14ac:dyDescent="0.15">
      <c r="A185" s="385"/>
      <c r="B185" s="390"/>
      <c r="C185" s="231"/>
      <c r="D185" s="231"/>
      <c r="E185" s="231"/>
      <c r="F185" s="232"/>
      <c r="G185" s="392"/>
      <c r="H185" s="392"/>
      <c r="I185" s="392"/>
      <c r="J185" s="392"/>
      <c r="K185" s="392"/>
      <c r="L185" s="392"/>
      <c r="M185" s="392"/>
      <c r="N185" s="392"/>
      <c r="O185" s="392"/>
      <c r="P185" s="392"/>
      <c r="Q185" s="392"/>
      <c r="R185" s="392"/>
      <c r="S185" s="392"/>
      <c r="T185" s="392"/>
      <c r="U185" s="392"/>
      <c r="V185" s="392"/>
      <c r="W185" s="392"/>
      <c r="X185" s="392"/>
      <c r="Y185" s="392"/>
      <c r="Z185" s="392"/>
      <c r="AA185" s="393"/>
      <c r="AB185" s="398"/>
      <c r="AC185" s="392"/>
      <c r="AD185" s="392"/>
      <c r="AE185" s="392"/>
      <c r="AF185" s="392"/>
      <c r="AG185" s="392"/>
      <c r="AH185" s="392"/>
      <c r="AI185" s="392"/>
      <c r="AJ185" s="392"/>
      <c r="AK185" s="392"/>
      <c r="AL185" s="392"/>
      <c r="AM185" s="392"/>
      <c r="AN185" s="392"/>
      <c r="AO185" s="392"/>
      <c r="AP185" s="392"/>
      <c r="AQ185" s="392"/>
      <c r="AR185" s="392"/>
      <c r="AS185" s="392"/>
      <c r="AT185" s="392"/>
      <c r="AU185" s="392"/>
      <c r="AV185" s="392"/>
      <c r="AW185" s="392"/>
      <c r="AX185" s="399"/>
      <c r="AY185">
        <f t="shared" si="18"/>
        <v>0</v>
      </c>
    </row>
    <row r="186" spans="1:60" ht="21.95" hidden="1" customHeight="1" x14ac:dyDescent="0.15">
      <c r="A186" s="385"/>
      <c r="B186" s="390"/>
      <c r="C186" s="231"/>
      <c r="D186" s="231"/>
      <c r="E186" s="231"/>
      <c r="F186" s="232"/>
      <c r="G186" s="394"/>
      <c r="H186" s="394"/>
      <c r="I186" s="394"/>
      <c r="J186" s="394"/>
      <c r="K186" s="394"/>
      <c r="L186" s="394"/>
      <c r="M186" s="394"/>
      <c r="N186" s="394"/>
      <c r="O186" s="394"/>
      <c r="P186" s="394"/>
      <c r="Q186" s="394"/>
      <c r="R186" s="394"/>
      <c r="S186" s="394"/>
      <c r="T186" s="394"/>
      <c r="U186" s="394"/>
      <c r="V186" s="394"/>
      <c r="W186" s="394"/>
      <c r="X186" s="394"/>
      <c r="Y186" s="394"/>
      <c r="Z186" s="394"/>
      <c r="AA186" s="395"/>
      <c r="AB186" s="400"/>
      <c r="AC186" s="394"/>
      <c r="AD186" s="394"/>
      <c r="AE186" s="394"/>
      <c r="AF186" s="394"/>
      <c r="AG186" s="394"/>
      <c r="AH186" s="394"/>
      <c r="AI186" s="394"/>
      <c r="AJ186" s="394"/>
      <c r="AK186" s="394"/>
      <c r="AL186" s="394"/>
      <c r="AM186" s="394"/>
      <c r="AN186" s="394"/>
      <c r="AO186" s="394"/>
      <c r="AP186" s="394"/>
      <c r="AQ186" s="394"/>
      <c r="AR186" s="394"/>
      <c r="AS186" s="394"/>
      <c r="AT186" s="394"/>
      <c r="AU186" s="394"/>
      <c r="AV186" s="394"/>
      <c r="AW186" s="394"/>
      <c r="AX186" s="401"/>
      <c r="AY186">
        <f t="shared" si="18"/>
        <v>0</v>
      </c>
      <c r="AZ186" s="5"/>
      <c r="BA186" s="5"/>
      <c r="BB186" s="5"/>
      <c r="BC186" s="5"/>
    </row>
    <row r="187" spans="1:60" ht="21.95" hidden="1" customHeight="1" x14ac:dyDescent="0.15">
      <c r="A187" s="385"/>
      <c r="B187" s="391"/>
      <c r="C187" s="234"/>
      <c r="D187" s="234"/>
      <c r="E187" s="234"/>
      <c r="F187" s="235"/>
      <c r="G187" s="396"/>
      <c r="H187" s="396"/>
      <c r="I187" s="396"/>
      <c r="J187" s="396"/>
      <c r="K187" s="396"/>
      <c r="L187" s="396"/>
      <c r="M187" s="396"/>
      <c r="N187" s="396"/>
      <c r="O187" s="396"/>
      <c r="P187" s="396"/>
      <c r="Q187" s="396"/>
      <c r="R187" s="396"/>
      <c r="S187" s="396"/>
      <c r="T187" s="396"/>
      <c r="U187" s="396"/>
      <c r="V187" s="396"/>
      <c r="W187" s="396"/>
      <c r="X187" s="396"/>
      <c r="Y187" s="396"/>
      <c r="Z187" s="396"/>
      <c r="AA187" s="397"/>
      <c r="AB187" s="402"/>
      <c r="AC187" s="396"/>
      <c r="AD187" s="396"/>
      <c r="AE187" s="396"/>
      <c r="AF187" s="396"/>
      <c r="AG187" s="396"/>
      <c r="AH187" s="396"/>
      <c r="AI187" s="396"/>
      <c r="AJ187" s="396"/>
      <c r="AK187" s="396"/>
      <c r="AL187" s="396"/>
      <c r="AM187" s="396"/>
      <c r="AN187" s="396"/>
      <c r="AO187" s="396"/>
      <c r="AP187" s="396"/>
      <c r="AQ187" s="394"/>
      <c r="AR187" s="394"/>
      <c r="AS187" s="394"/>
      <c r="AT187" s="394"/>
      <c r="AU187" s="396"/>
      <c r="AV187" s="396"/>
      <c r="AW187" s="396"/>
      <c r="AX187" s="403"/>
      <c r="AY187">
        <f t="shared" si="18"/>
        <v>0</v>
      </c>
      <c r="AZ187" s="5"/>
      <c r="BA187" s="5"/>
      <c r="BB187" s="5"/>
      <c r="BC187" s="5"/>
      <c r="BD187" s="5"/>
      <c r="BE187" s="5"/>
      <c r="BF187" s="5"/>
      <c r="BG187" s="5"/>
      <c r="BH187" s="5"/>
    </row>
    <row r="188" spans="1:60" ht="18.75" hidden="1" customHeight="1" x14ac:dyDescent="0.15">
      <c r="A188" s="385"/>
      <c r="B188" s="231" t="s">
        <v>48</v>
      </c>
      <c r="C188" s="231"/>
      <c r="D188" s="231"/>
      <c r="E188" s="231"/>
      <c r="F188" s="232"/>
      <c r="G188" s="329" t="s">
        <v>35</v>
      </c>
      <c r="H188" s="211"/>
      <c r="I188" s="211"/>
      <c r="J188" s="211"/>
      <c r="K188" s="211"/>
      <c r="L188" s="211"/>
      <c r="M188" s="211"/>
      <c r="N188" s="211"/>
      <c r="O188" s="212"/>
      <c r="P188" s="332" t="s">
        <v>37</v>
      </c>
      <c r="Q188" s="211"/>
      <c r="R188" s="211"/>
      <c r="S188" s="211"/>
      <c r="T188" s="211"/>
      <c r="U188" s="211"/>
      <c r="V188" s="211"/>
      <c r="W188" s="211"/>
      <c r="X188" s="212"/>
      <c r="Y188" s="369"/>
      <c r="Z188" s="370"/>
      <c r="AA188" s="371"/>
      <c r="AB188" s="310" t="s">
        <v>6</v>
      </c>
      <c r="AC188" s="337"/>
      <c r="AD188" s="338"/>
      <c r="AE188" s="309" t="s">
        <v>289</v>
      </c>
      <c r="AF188" s="309"/>
      <c r="AG188" s="309"/>
      <c r="AH188" s="309"/>
      <c r="AI188" s="309" t="s">
        <v>641</v>
      </c>
      <c r="AJ188" s="309"/>
      <c r="AK188" s="309"/>
      <c r="AL188" s="310"/>
      <c r="AM188" s="309" t="s">
        <v>388</v>
      </c>
      <c r="AN188" s="309"/>
      <c r="AO188" s="309"/>
      <c r="AP188" s="310"/>
      <c r="AQ188" s="311" t="s">
        <v>53</v>
      </c>
      <c r="AR188" s="312"/>
      <c r="AS188" s="312"/>
      <c r="AT188" s="313"/>
      <c r="AU188" s="211" t="s">
        <v>41</v>
      </c>
      <c r="AV188" s="211"/>
      <c r="AW188" s="211"/>
      <c r="AX188" s="314"/>
      <c r="AY188">
        <f t="shared" si="18"/>
        <v>0</v>
      </c>
    </row>
    <row r="189" spans="1:60" ht="18.75" hidden="1" customHeight="1" x14ac:dyDescent="0.15">
      <c r="A189" s="385"/>
      <c r="B189" s="231"/>
      <c r="C189" s="231"/>
      <c r="D189" s="231"/>
      <c r="E189" s="231"/>
      <c r="F189" s="232"/>
      <c r="G189" s="330"/>
      <c r="H189" s="320"/>
      <c r="I189" s="320"/>
      <c r="J189" s="320"/>
      <c r="K189" s="320"/>
      <c r="L189" s="320"/>
      <c r="M189" s="320"/>
      <c r="N189" s="320"/>
      <c r="O189" s="331"/>
      <c r="P189" s="333"/>
      <c r="Q189" s="320"/>
      <c r="R189" s="320"/>
      <c r="S189" s="320"/>
      <c r="T189" s="320"/>
      <c r="U189" s="320"/>
      <c r="V189" s="320"/>
      <c r="W189" s="320"/>
      <c r="X189" s="331"/>
      <c r="Y189" s="369"/>
      <c r="Z189" s="370"/>
      <c r="AA189" s="371"/>
      <c r="AB189" s="263"/>
      <c r="AC189" s="264"/>
      <c r="AD189" s="265"/>
      <c r="AE189" s="243"/>
      <c r="AF189" s="243"/>
      <c r="AG189" s="243"/>
      <c r="AH189" s="243"/>
      <c r="AI189" s="243"/>
      <c r="AJ189" s="243"/>
      <c r="AK189" s="243"/>
      <c r="AL189" s="263"/>
      <c r="AM189" s="243"/>
      <c r="AN189" s="243"/>
      <c r="AO189" s="243"/>
      <c r="AP189" s="263"/>
      <c r="AQ189" s="368"/>
      <c r="AR189" s="319"/>
      <c r="AS189" s="317" t="s">
        <v>54</v>
      </c>
      <c r="AT189" s="318"/>
      <c r="AU189" s="319"/>
      <c r="AV189" s="319"/>
      <c r="AW189" s="320" t="s">
        <v>51</v>
      </c>
      <c r="AX189" s="321"/>
      <c r="AY189">
        <f t="shared" si="18"/>
        <v>0</v>
      </c>
    </row>
    <row r="190" spans="1:60" ht="23.25" hidden="1" customHeight="1" x14ac:dyDescent="0.15">
      <c r="A190" s="385"/>
      <c r="B190" s="231"/>
      <c r="C190" s="231"/>
      <c r="D190" s="231"/>
      <c r="E190" s="231"/>
      <c r="F190" s="232"/>
      <c r="G190" s="407"/>
      <c r="H190" s="348"/>
      <c r="I190" s="348"/>
      <c r="J190" s="348"/>
      <c r="K190" s="348"/>
      <c r="L190" s="348"/>
      <c r="M190" s="348"/>
      <c r="N190" s="348"/>
      <c r="O190" s="349"/>
      <c r="P190" s="348"/>
      <c r="Q190" s="409"/>
      <c r="R190" s="409"/>
      <c r="S190" s="409"/>
      <c r="T190" s="409"/>
      <c r="U190" s="409"/>
      <c r="V190" s="409"/>
      <c r="W190" s="409"/>
      <c r="X190" s="410"/>
      <c r="Y190" s="413" t="s">
        <v>36</v>
      </c>
      <c r="Z190" s="414"/>
      <c r="AA190" s="415"/>
      <c r="AB190" s="258"/>
      <c r="AC190" s="258"/>
      <c r="AD190" s="258"/>
      <c r="AE190" s="251"/>
      <c r="AF190" s="252"/>
      <c r="AG190" s="252"/>
      <c r="AH190" s="253"/>
      <c r="AI190" s="251"/>
      <c r="AJ190" s="252"/>
      <c r="AK190" s="252"/>
      <c r="AL190" s="252"/>
      <c r="AM190" s="251"/>
      <c r="AN190" s="252"/>
      <c r="AO190" s="252"/>
      <c r="AP190" s="252"/>
      <c r="AQ190" s="357"/>
      <c r="AR190" s="358"/>
      <c r="AS190" s="358"/>
      <c r="AT190" s="359"/>
      <c r="AU190" s="252"/>
      <c r="AV190" s="252"/>
      <c r="AW190" s="252"/>
      <c r="AX190" s="254"/>
      <c r="AY190">
        <f t="shared" si="18"/>
        <v>0</v>
      </c>
    </row>
    <row r="191" spans="1:60" ht="23.25" hidden="1" customHeight="1" x14ac:dyDescent="0.15">
      <c r="A191" s="385"/>
      <c r="B191" s="231"/>
      <c r="C191" s="231"/>
      <c r="D191" s="231"/>
      <c r="E191" s="231"/>
      <c r="F191" s="232"/>
      <c r="G191" s="408"/>
      <c r="H191" s="350"/>
      <c r="I191" s="350"/>
      <c r="J191" s="350"/>
      <c r="K191" s="350"/>
      <c r="L191" s="350"/>
      <c r="M191" s="350"/>
      <c r="N191" s="350"/>
      <c r="O191" s="351"/>
      <c r="P191" s="411"/>
      <c r="Q191" s="411"/>
      <c r="R191" s="411"/>
      <c r="S191" s="411"/>
      <c r="T191" s="411"/>
      <c r="U191" s="411"/>
      <c r="V191" s="411"/>
      <c r="W191" s="411"/>
      <c r="X191" s="412"/>
      <c r="Y191" s="404" t="s">
        <v>30</v>
      </c>
      <c r="Z191" s="405"/>
      <c r="AA191" s="406"/>
      <c r="AB191" s="367"/>
      <c r="AC191" s="367"/>
      <c r="AD191" s="367"/>
      <c r="AE191" s="251"/>
      <c r="AF191" s="252"/>
      <c r="AG191" s="252"/>
      <c r="AH191" s="252"/>
      <c r="AI191" s="251"/>
      <c r="AJ191" s="252"/>
      <c r="AK191" s="252"/>
      <c r="AL191" s="252"/>
      <c r="AM191" s="251"/>
      <c r="AN191" s="252"/>
      <c r="AO191" s="252"/>
      <c r="AP191" s="252"/>
      <c r="AQ191" s="357"/>
      <c r="AR191" s="358"/>
      <c r="AS191" s="358"/>
      <c r="AT191" s="359"/>
      <c r="AU191" s="252"/>
      <c r="AV191" s="252"/>
      <c r="AW191" s="252"/>
      <c r="AX191" s="254"/>
      <c r="AY191">
        <f t="shared" si="18"/>
        <v>0</v>
      </c>
    </row>
    <row r="192" spans="1:60" ht="23.25" hidden="1" customHeight="1" x14ac:dyDescent="0.15">
      <c r="A192" s="385"/>
      <c r="B192" s="231"/>
      <c r="C192" s="231"/>
      <c r="D192" s="231"/>
      <c r="E192" s="231"/>
      <c r="F192" s="232"/>
      <c r="G192" s="408"/>
      <c r="H192" s="350"/>
      <c r="I192" s="350"/>
      <c r="J192" s="350"/>
      <c r="K192" s="350"/>
      <c r="L192" s="350"/>
      <c r="M192" s="350"/>
      <c r="N192" s="350"/>
      <c r="O192" s="351"/>
      <c r="P192" s="411"/>
      <c r="Q192" s="411"/>
      <c r="R192" s="411"/>
      <c r="S192" s="411"/>
      <c r="T192" s="411"/>
      <c r="U192" s="411"/>
      <c r="V192" s="411"/>
      <c r="W192" s="411"/>
      <c r="X192" s="412"/>
      <c r="Y192" s="332" t="s">
        <v>8</v>
      </c>
      <c r="Z192" s="211"/>
      <c r="AA192" s="212"/>
      <c r="AB192" s="416" t="s">
        <v>9</v>
      </c>
      <c r="AC192" s="416"/>
      <c r="AD192" s="416"/>
      <c r="AE192" s="260"/>
      <c r="AF192" s="261"/>
      <c r="AG192" s="261"/>
      <c r="AH192" s="261"/>
      <c r="AI192" s="260"/>
      <c r="AJ192" s="261"/>
      <c r="AK192" s="261"/>
      <c r="AL192" s="261"/>
      <c r="AM192" s="260"/>
      <c r="AN192" s="261"/>
      <c r="AO192" s="261"/>
      <c r="AP192" s="261"/>
      <c r="AQ192" s="260"/>
      <c r="AR192" s="261"/>
      <c r="AS192" s="261"/>
      <c r="AT192" s="261"/>
      <c r="AU192" s="260"/>
      <c r="AV192" s="261"/>
      <c r="AW192" s="261"/>
      <c r="AX192" s="417"/>
      <c r="AY192">
        <f t="shared" si="18"/>
        <v>0</v>
      </c>
    </row>
    <row r="193" spans="1:51" ht="18.75" hidden="1" customHeight="1" x14ac:dyDescent="0.15">
      <c r="A193" s="385"/>
      <c r="B193" s="387" t="s">
        <v>48</v>
      </c>
      <c r="C193" s="388"/>
      <c r="D193" s="388"/>
      <c r="E193" s="388"/>
      <c r="F193" s="389"/>
      <c r="G193" s="329" t="s">
        <v>35</v>
      </c>
      <c r="H193" s="211"/>
      <c r="I193" s="211"/>
      <c r="J193" s="211"/>
      <c r="K193" s="211"/>
      <c r="L193" s="211"/>
      <c r="M193" s="211"/>
      <c r="N193" s="211"/>
      <c r="O193" s="212"/>
      <c r="P193" s="332" t="s">
        <v>37</v>
      </c>
      <c r="Q193" s="211"/>
      <c r="R193" s="211"/>
      <c r="S193" s="211"/>
      <c r="T193" s="211"/>
      <c r="U193" s="211"/>
      <c r="V193" s="211"/>
      <c r="W193" s="211"/>
      <c r="X193" s="212"/>
      <c r="Y193" s="369"/>
      <c r="Z193" s="370"/>
      <c r="AA193" s="371"/>
      <c r="AB193" s="310" t="s">
        <v>6</v>
      </c>
      <c r="AC193" s="337"/>
      <c r="AD193" s="338"/>
      <c r="AE193" s="309" t="s">
        <v>289</v>
      </c>
      <c r="AF193" s="309"/>
      <c r="AG193" s="309"/>
      <c r="AH193" s="309"/>
      <c r="AI193" s="309" t="s">
        <v>641</v>
      </c>
      <c r="AJ193" s="309"/>
      <c r="AK193" s="309"/>
      <c r="AL193" s="310"/>
      <c r="AM193" s="309" t="s">
        <v>388</v>
      </c>
      <c r="AN193" s="309"/>
      <c r="AO193" s="309"/>
      <c r="AP193" s="310"/>
      <c r="AQ193" s="311" t="s">
        <v>53</v>
      </c>
      <c r="AR193" s="312"/>
      <c r="AS193" s="312"/>
      <c r="AT193" s="313"/>
      <c r="AU193" s="211" t="s">
        <v>41</v>
      </c>
      <c r="AV193" s="211"/>
      <c r="AW193" s="211"/>
      <c r="AX193" s="314"/>
      <c r="AY193">
        <f>COUNTA($G$195)</f>
        <v>0</v>
      </c>
    </row>
    <row r="194" spans="1:51" ht="18.75" hidden="1" customHeight="1" x14ac:dyDescent="0.15">
      <c r="A194" s="385"/>
      <c r="B194" s="390"/>
      <c r="C194" s="231"/>
      <c r="D194" s="231"/>
      <c r="E194" s="231"/>
      <c r="F194" s="232"/>
      <c r="G194" s="330"/>
      <c r="H194" s="320"/>
      <c r="I194" s="320"/>
      <c r="J194" s="320"/>
      <c r="K194" s="320"/>
      <c r="L194" s="320"/>
      <c r="M194" s="320"/>
      <c r="N194" s="320"/>
      <c r="O194" s="331"/>
      <c r="P194" s="333"/>
      <c r="Q194" s="320"/>
      <c r="R194" s="320"/>
      <c r="S194" s="320"/>
      <c r="T194" s="320"/>
      <c r="U194" s="320"/>
      <c r="V194" s="320"/>
      <c r="W194" s="320"/>
      <c r="X194" s="331"/>
      <c r="Y194" s="369"/>
      <c r="Z194" s="370"/>
      <c r="AA194" s="371"/>
      <c r="AB194" s="263"/>
      <c r="AC194" s="264"/>
      <c r="AD194" s="265"/>
      <c r="AE194" s="243"/>
      <c r="AF194" s="243"/>
      <c r="AG194" s="243"/>
      <c r="AH194" s="243"/>
      <c r="AI194" s="243"/>
      <c r="AJ194" s="243"/>
      <c r="AK194" s="243"/>
      <c r="AL194" s="263"/>
      <c r="AM194" s="243"/>
      <c r="AN194" s="243"/>
      <c r="AO194" s="243"/>
      <c r="AP194" s="263"/>
      <c r="AQ194" s="368"/>
      <c r="AR194" s="319"/>
      <c r="AS194" s="317" t="s">
        <v>54</v>
      </c>
      <c r="AT194" s="318"/>
      <c r="AU194" s="319"/>
      <c r="AV194" s="319"/>
      <c r="AW194" s="320" t="s">
        <v>51</v>
      </c>
      <c r="AX194" s="321"/>
      <c r="AY194">
        <f>$AY$193</f>
        <v>0</v>
      </c>
    </row>
    <row r="195" spans="1:51" ht="23.25" hidden="1" customHeight="1" x14ac:dyDescent="0.15">
      <c r="A195" s="385"/>
      <c r="B195" s="390"/>
      <c r="C195" s="231"/>
      <c r="D195" s="231"/>
      <c r="E195" s="231"/>
      <c r="F195" s="232"/>
      <c r="G195" s="407"/>
      <c r="H195" s="348"/>
      <c r="I195" s="348"/>
      <c r="J195" s="348"/>
      <c r="K195" s="348"/>
      <c r="L195" s="348"/>
      <c r="M195" s="348"/>
      <c r="N195" s="348"/>
      <c r="O195" s="349"/>
      <c r="P195" s="348"/>
      <c r="Q195" s="409"/>
      <c r="R195" s="409"/>
      <c r="S195" s="409"/>
      <c r="T195" s="409"/>
      <c r="U195" s="409"/>
      <c r="V195" s="409"/>
      <c r="W195" s="409"/>
      <c r="X195" s="410"/>
      <c r="Y195" s="413" t="s">
        <v>36</v>
      </c>
      <c r="Z195" s="414"/>
      <c r="AA195" s="415"/>
      <c r="AB195" s="258"/>
      <c r="AC195" s="258"/>
      <c r="AD195" s="258"/>
      <c r="AE195" s="251"/>
      <c r="AF195" s="252"/>
      <c r="AG195" s="252"/>
      <c r="AH195" s="253"/>
      <c r="AI195" s="251"/>
      <c r="AJ195" s="252"/>
      <c r="AK195" s="252"/>
      <c r="AL195" s="252"/>
      <c r="AM195" s="251"/>
      <c r="AN195" s="252"/>
      <c r="AO195" s="252"/>
      <c r="AP195" s="252"/>
      <c r="AQ195" s="357"/>
      <c r="AR195" s="358"/>
      <c r="AS195" s="358"/>
      <c r="AT195" s="359"/>
      <c r="AU195" s="252"/>
      <c r="AV195" s="252"/>
      <c r="AW195" s="252"/>
      <c r="AX195" s="254"/>
      <c r="AY195">
        <f t="shared" ref="AY195:AY197" si="19">$AY$193</f>
        <v>0</v>
      </c>
    </row>
    <row r="196" spans="1:51" ht="23.25" hidden="1" customHeight="1" x14ac:dyDescent="0.15">
      <c r="A196" s="385"/>
      <c r="B196" s="390"/>
      <c r="C196" s="231"/>
      <c r="D196" s="231"/>
      <c r="E196" s="231"/>
      <c r="F196" s="232"/>
      <c r="G196" s="408"/>
      <c r="H196" s="350"/>
      <c r="I196" s="350"/>
      <c r="J196" s="350"/>
      <c r="K196" s="350"/>
      <c r="L196" s="350"/>
      <c r="M196" s="350"/>
      <c r="N196" s="350"/>
      <c r="O196" s="351"/>
      <c r="P196" s="411"/>
      <c r="Q196" s="411"/>
      <c r="R196" s="411"/>
      <c r="S196" s="411"/>
      <c r="T196" s="411"/>
      <c r="U196" s="411"/>
      <c r="V196" s="411"/>
      <c r="W196" s="411"/>
      <c r="X196" s="412"/>
      <c r="Y196" s="404" t="s">
        <v>30</v>
      </c>
      <c r="Z196" s="405"/>
      <c r="AA196" s="406"/>
      <c r="AB196" s="367"/>
      <c r="AC196" s="367"/>
      <c r="AD196" s="367"/>
      <c r="AE196" s="251"/>
      <c r="AF196" s="252"/>
      <c r="AG196" s="252"/>
      <c r="AH196" s="252"/>
      <c r="AI196" s="251"/>
      <c r="AJ196" s="252"/>
      <c r="AK196" s="252"/>
      <c r="AL196" s="252"/>
      <c r="AM196" s="251"/>
      <c r="AN196" s="252"/>
      <c r="AO196" s="252"/>
      <c r="AP196" s="252"/>
      <c r="AQ196" s="357"/>
      <c r="AR196" s="358"/>
      <c r="AS196" s="358"/>
      <c r="AT196" s="359"/>
      <c r="AU196" s="252"/>
      <c r="AV196" s="252"/>
      <c r="AW196" s="252"/>
      <c r="AX196" s="254"/>
      <c r="AY196">
        <f t="shared" si="19"/>
        <v>0</v>
      </c>
    </row>
    <row r="197" spans="1:51" ht="23.25" hidden="1" customHeight="1" x14ac:dyDescent="0.15">
      <c r="A197" s="385"/>
      <c r="B197" s="391"/>
      <c r="C197" s="234"/>
      <c r="D197" s="234"/>
      <c r="E197" s="234"/>
      <c r="F197" s="235"/>
      <c r="G197" s="418"/>
      <c r="H197" s="352"/>
      <c r="I197" s="352"/>
      <c r="J197" s="352"/>
      <c r="K197" s="352"/>
      <c r="L197" s="352"/>
      <c r="M197" s="352"/>
      <c r="N197" s="352"/>
      <c r="O197" s="353"/>
      <c r="P197" s="419"/>
      <c r="Q197" s="419"/>
      <c r="R197" s="419"/>
      <c r="S197" s="419"/>
      <c r="T197" s="419"/>
      <c r="U197" s="419"/>
      <c r="V197" s="419"/>
      <c r="W197" s="419"/>
      <c r="X197" s="420"/>
      <c r="Y197" s="404" t="s">
        <v>8</v>
      </c>
      <c r="Z197" s="405"/>
      <c r="AA197" s="406"/>
      <c r="AB197" s="360" t="s">
        <v>9</v>
      </c>
      <c r="AC197" s="360"/>
      <c r="AD197" s="360"/>
      <c r="AE197" s="251"/>
      <c r="AF197" s="252"/>
      <c r="AG197" s="252"/>
      <c r="AH197" s="252"/>
      <c r="AI197" s="251"/>
      <c r="AJ197" s="252"/>
      <c r="AK197" s="252"/>
      <c r="AL197" s="252"/>
      <c r="AM197" s="251"/>
      <c r="AN197" s="252"/>
      <c r="AO197" s="252"/>
      <c r="AP197" s="252"/>
      <c r="AQ197" s="251"/>
      <c r="AR197" s="252"/>
      <c r="AS197" s="252"/>
      <c r="AT197" s="252"/>
      <c r="AU197" s="251"/>
      <c r="AV197" s="252"/>
      <c r="AW197" s="252"/>
      <c r="AX197" s="254"/>
      <c r="AY197">
        <f t="shared" si="19"/>
        <v>0</v>
      </c>
    </row>
    <row r="198" spans="1:51" ht="18.75" hidden="1" customHeight="1" x14ac:dyDescent="0.15">
      <c r="A198" s="385"/>
      <c r="B198" s="231" t="s">
        <v>48</v>
      </c>
      <c r="C198" s="231"/>
      <c r="D198" s="231"/>
      <c r="E198" s="231"/>
      <c r="F198" s="232"/>
      <c r="G198" s="329" t="s">
        <v>35</v>
      </c>
      <c r="H198" s="211"/>
      <c r="I198" s="211"/>
      <c r="J198" s="211"/>
      <c r="K198" s="211"/>
      <c r="L198" s="211"/>
      <c r="M198" s="211"/>
      <c r="N198" s="211"/>
      <c r="O198" s="212"/>
      <c r="P198" s="332" t="s">
        <v>37</v>
      </c>
      <c r="Q198" s="211"/>
      <c r="R198" s="211"/>
      <c r="S198" s="211"/>
      <c r="T198" s="211"/>
      <c r="U198" s="211"/>
      <c r="V198" s="211"/>
      <c r="W198" s="211"/>
      <c r="X198" s="212"/>
      <c r="Y198" s="369"/>
      <c r="Z198" s="370"/>
      <c r="AA198" s="371"/>
      <c r="AB198" s="310" t="s">
        <v>6</v>
      </c>
      <c r="AC198" s="337"/>
      <c r="AD198" s="338"/>
      <c r="AE198" s="309" t="s">
        <v>289</v>
      </c>
      <c r="AF198" s="309"/>
      <c r="AG198" s="309"/>
      <c r="AH198" s="309"/>
      <c r="AI198" s="309" t="s">
        <v>641</v>
      </c>
      <c r="AJ198" s="309"/>
      <c r="AK198" s="309"/>
      <c r="AL198" s="310"/>
      <c r="AM198" s="309" t="s">
        <v>388</v>
      </c>
      <c r="AN198" s="309"/>
      <c r="AO198" s="309"/>
      <c r="AP198" s="310"/>
      <c r="AQ198" s="311" t="s">
        <v>53</v>
      </c>
      <c r="AR198" s="312"/>
      <c r="AS198" s="312"/>
      <c r="AT198" s="313"/>
      <c r="AU198" s="211" t="s">
        <v>41</v>
      </c>
      <c r="AV198" s="211"/>
      <c r="AW198" s="211"/>
      <c r="AX198" s="314"/>
      <c r="AY198">
        <f>COUNTA($G$200)</f>
        <v>0</v>
      </c>
    </row>
    <row r="199" spans="1:51" ht="18.75" hidden="1" customHeight="1" x14ac:dyDescent="0.15">
      <c r="A199" s="385"/>
      <c r="B199" s="231"/>
      <c r="C199" s="231"/>
      <c r="D199" s="231"/>
      <c r="E199" s="231"/>
      <c r="F199" s="232"/>
      <c r="G199" s="330"/>
      <c r="H199" s="320"/>
      <c r="I199" s="320"/>
      <c r="J199" s="320"/>
      <c r="K199" s="320"/>
      <c r="L199" s="320"/>
      <c r="M199" s="320"/>
      <c r="N199" s="320"/>
      <c r="O199" s="331"/>
      <c r="P199" s="333"/>
      <c r="Q199" s="320"/>
      <c r="R199" s="320"/>
      <c r="S199" s="320"/>
      <c r="T199" s="320"/>
      <c r="U199" s="320"/>
      <c r="V199" s="320"/>
      <c r="W199" s="320"/>
      <c r="X199" s="331"/>
      <c r="Y199" s="369"/>
      <c r="Z199" s="370"/>
      <c r="AA199" s="371"/>
      <c r="AB199" s="263"/>
      <c r="AC199" s="264"/>
      <c r="AD199" s="265"/>
      <c r="AE199" s="243"/>
      <c r="AF199" s="243"/>
      <c r="AG199" s="243"/>
      <c r="AH199" s="243"/>
      <c r="AI199" s="243"/>
      <c r="AJ199" s="243"/>
      <c r="AK199" s="243"/>
      <c r="AL199" s="263"/>
      <c r="AM199" s="243"/>
      <c r="AN199" s="243"/>
      <c r="AO199" s="243"/>
      <c r="AP199" s="263"/>
      <c r="AQ199" s="368"/>
      <c r="AR199" s="319"/>
      <c r="AS199" s="317" t="s">
        <v>54</v>
      </c>
      <c r="AT199" s="318"/>
      <c r="AU199" s="319"/>
      <c r="AV199" s="319"/>
      <c r="AW199" s="320" t="s">
        <v>51</v>
      </c>
      <c r="AX199" s="321"/>
      <c r="AY199">
        <f>$AY$198</f>
        <v>0</v>
      </c>
    </row>
    <row r="200" spans="1:51" ht="23.25" hidden="1" customHeight="1" x14ac:dyDescent="0.15">
      <c r="A200" s="385"/>
      <c r="B200" s="231"/>
      <c r="C200" s="231"/>
      <c r="D200" s="231"/>
      <c r="E200" s="231"/>
      <c r="F200" s="232"/>
      <c r="G200" s="407"/>
      <c r="H200" s="348"/>
      <c r="I200" s="348"/>
      <c r="J200" s="348"/>
      <c r="K200" s="348"/>
      <c r="L200" s="348"/>
      <c r="M200" s="348"/>
      <c r="N200" s="348"/>
      <c r="O200" s="349"/>
      <c r="P200" s="348"/>
      <c r="Q200" s="409"/>
      <c r="R200" s="409"/>
      <c r="S200" s="409"/>
      <c r="T200" s="409"/>
      <c r="U200" s="409"/>
      <c r="V200" s="409"/>
      <c r="W200" s="409"/>
      <c r="X200" s="410"/>
      <c r="Y200" s="413" t="s">
        <v>36</v>
      </c>
      <c r="Z200" s="414"/>
      <c r="AA200" s="415"/>
      <c r="AB200" s="258"/>
      <c r="AC200" s="258"/>
      <c r="AD200" s="258"/>
      <c r="AE200" s="251"/>
      <c r="AF200" s="252"/>
      <c r="AG200" s="252"/>
      <c r="AH200" s="253"/>
      <c r="AI200" s="251"/>
      <c r="AJ200" s="252"/>
      <c r="AK200" s="252"/>
      <c r="AL200" s="252"/>
      <c r="AM200" s="251"/>
      <c r="AN200" s="252"/>
      <c r="AO200" s="252"/>
      <c r="AP200" s="252"/>
      <c r="AQ200" s="357"/>
      <c r="AR200" s="358"/>
      <c r="AS200" s="358"/>
      <c r="AT200" s="359"/>
      <c r="AU200" s="252"/>
      <c r="AV200" s="252"/>
      <c r="AW200" s="252"/>
      <c r="AX200" s="254"/>
      <c r="AY200">
        <f t="shared" ref="AY200:AY202" si="20">$AY$198</f>
        <v>0</v>
      </c>
    </row>
    <row r="201" spans="1:51" ht="23.25" hidden="1" customHeight="1" x14ac:dyDescent="0.15">
      <c r="A201" s="385"/>
      <c r="B201" s="231"/>
      <c r="C201" s="231"/>
      <c r="D201" s="231"/>
      <c r="E201" s="231"/>
      <c r="F201" s="232"/>
      <c r="G201" s="408"/>
      <c r="H201" s="350"/>
      <c r="I201" s="350"/>
      <c r="J201" s="350"/>
      <c r="K201" s="350"/>
      <c r="L201" s="350"/>
      <c r="M201" s="350"/>
      <c r="N201" s="350"/>
      <c r="O201" s="351"/>
      <c r="P201" s="411"/>
      <c r="Q201" s="411"/>
      <c r="R201" s="411"/>
      <c r="S201" s="411"/>
      <c r="T201" s="411"/>
      <c r="U201" s="411"/>
      <c r="V201" s="411"/>
      <c r="W201" s="411"/>
      <c r="X201" s="412"/>
      <c r="Y201" s="404" t="s">
        <v>30</v>
      </c>
      <c r="Z201" s="405"/>
      <c r="AA201" s="406"/>
      <c r="AB201" s="367"/>
      <c r="AC201" s="367"/>
      <c r="AD201" s="367"/>
      <c r="AE201" s="251"/>
      <c r="AF201" s="252"/>
      <c r="AG201" s="252"/>
      <c r="AH201" s="252"/>
      <c r="AI201" s="251"/>
      <c r="AJ201" s="252"/>
      <c r="AK201" s="252"/>
      <c r="AL201" s="252"/>
      <c r="AM201" s="251"/>
      <c r="AN201" s="252"/>
      <c r="AO201" s="252"/>
      <c r="AP201" s="252"/>
      <c r="AQ201" s="357"/>
      <c r="AR201" s="358"/>
      <c r="AS201" s="358"/>
      <c r="AT201" s="359"/>
      <c r="AU201" s="252"/>
      <c r="AV201" s="252"/>
      <c r="AW201" s="252"/>
      <c r="AX201" s="254"/>
      <c r="AY201">
        <f t="shared" si="20"/>
        <v>0</v>
      </c>
    </row>
    <row r="202" spans="1:51" ht="23.25" hidden="1" customHeight="1" thickBot="1" x14ac:dyDescent="0.2">
      <c r="A202" s="386"/>
      <c r="B202" s="428"/>
      <c r="C202" s="428"/>
      <c r="D202" s="428"/>
      <c r="E202" s="428"/>
      <c r="F202" s="429"/>
      <c r="G202" s="448"/>
      <c r="H202" s="449"/>
      <c r="I202" s="449"/>
      <c r="J202" s="449"/>
      <c r="K202" s="449"/>
      <c r="L202" s="449"/>
      <c r="M202" s="449"/>
      <c r="N202" s="449"/>
      <c r="O202" s="450"/>
      <c r="P202" s="451"/>
      <c r="Q202" s="451"/>
      <c r="R202" s="451"/>
      <c r="S202" s="451"/>
      <c r="T202" s="451"/>
      <c r="U202" s="451"/>
      <c r="V202" s="451"/>
      <c r="W202" s="451"/>
      <c r="X202" s="452"/>
      <c r="Y202" s="453" t="s">
        <v>8</v>
      </c>
      <c r="Z202" s="454"/>
      <c r="AA202" s="455"/>
      <c r="AB202" s="456" t="s">
        <v>9</v>
      </c>
      <c r="AC202" s="456"/>
      <c r="AD202" s="456"/>
      <c r="AE202" s="438"/>
      <c r="AF202" s="439"/>
      <c r="AG202" s="439"/>
      <c r="AH202" s="439"/>
      <c r="AI202" s="438"/>
      <c r="AJ202" s="439"/>
      <c r="AK202" s="439"/>
      <c r="AL202" s="439"/>
      <c r="AM202" s="438"/>
      <c r="AN202" s="439"/>
      <c r="AO202" s="439"/>
      <c r="AP202" s="439"/>
      <c r="AQ202" s="438"/>
      <c r="AR202" s="439"/>
      <c r="AS202" s="439"/>
      <c r="AT202" s="439"/>
      <c r="AU202" s="438"/>
      <c r="AV202" s="439"/>
      <c r="AW202" s="439"/>
      <c r="AX202" s="440"/>
      <c r="AY202">
        <f t="shared" si="20"/>
        <v>0</v>
      </c>
    </row>
    <row r="203" spans="1:51" ht="18.75" hidden="1" customHeight="1" x14ac:dyDescent="0.15">
      <c r="A203" s="458" t="s">
        <v>216</v>
      </c>
      <c r="B203" s="459"/>
      <c r="C203" s="459"/>
      <c r="D203" s="459"/>
      <c r="E203" s="459"/>
      <c r="F203" s="460"/>
      <c r="G203" s="464"/>
      <c r="H203" s="466" t="s">
        <v>49</v>
      </c>
      <c r="I203" s="466"/>
      <c r="J203" s="466"/>
      <c r="K203" s="466"/>
      <c r="L203" s="466"/>
      <c r="M203" s="466"/>
      <c r="N203" s="466"/>
      <c r="O203" s="467"/>
      <c r="P203" s="470" t="s">
        <v>34</v>
      </c>
      <c r="Q203" s="466"/>
      <c r="R203" s="466"/>
      <c r="S203" s="466"/>
      <c r="T203" s="466"/>
      <c r="U203" s="466"/>
      <c r="V203" s="467"/>
      <c r="W203" s="472" t="s">
        <v>217</v>
      </c>
      <c r="X203" s="473"/>
      <c r="Y203" s="476"/>
      <c r="Z203" s="476"/>
      <c r="AA203" s="477"/>
      <c r="AB203" s="470" t="s">
        <v>6</v>
      </c>
      <c r="AC203" s="466"/>
      <c r="AD203" s="467"/>
      <c r="AE203" s="309" t="s">
        <v>289</v>
      </c>
      <c r="AF203" s="309"/>
      <c r="AG203" s="309"/>
      <c r="AH203" s="309"/>
      <c r="AI203" s="309" t="s">
        <v>641</v>
      </c>
      <c r="AJ203" s="309"/>
      <c r="AK203" s="309"/>
      <c r="AL203" s="310"/>
      <c r="AM203" s="309" t="s">
        <v>388</v>
      </c>
      <c r="AN203" s="309"/>
      <c r="AO203" s="309"/>
      <c r="AP203" s="310"/>
      <c r="AQ203" s="470" t="s">
        <v>53</v>
      </c>
      <c r="AR203" s="466"/>
      <c r="AS203" s="466"/>
      <c r="AT203" s="467"/>
      <c r="AU203" s="497" t="s">
        <v>41</v>
      </c>
      <c r="AV203" s="497"/>
      <c r="AW203" s="497"/>
      <c r="AX203" s="498"/>
      <c r="AY203">
        <f>COUNTA($H$205)</f>
        <v>0</v>
      </c>
    </row>
    <row r="204" spans="1:51" ht="18.75" hidden="1" customHeight="1" x14ac:dyDescent="0.15">
      <c r="A204" s="461"/>
      <c r="B204" s="462"/>
      <c r="C204" s="462"/>
      <c r="D204" s="462"/>
      <c r="E204" s="462"/>
      <c r="F204" s="463"/>
      <c r="G204" s="465"/>
      <c r="H204" s="468"/>
      <c r="I204" s="468"/>
      <c r="J204" s="468"/>
      <c r="K204" s="468"/>
      <c r="L204" s="468"/>
      <c r="M204" s="468"/>
      <c r="N204" s="468"/>
      <c r="O204" s="469"/>
      <c r="P204" s="471"/>
      <c r="Q204" s="468"/>
      <c r="R204" s="468"/>
      <c r="S204" s="468"/>
      <c r="T204" s="468"/>
      <c r="U204" s="468"/>
      <c r="V204" s="469"/>
      <c r="W204" s="474"/>
      <c r="X204" s="475"/>
      <c r="Y204" s="478"/>
      <c r="Z204" s="478"/>
      <c r="AA204" s="479"/>
      <c r="AB204" s="471"/>
      <c r="AC204" s="468"/>
      <c r="AD204" s="469"/>
      <c r="AE204" s="243"/>
      <c r="AF204" s="243"/>
      <c r="AG204" s="243"/>
      <c r="AH204" s="243"/>
      <c r="AI204" s="243"/>
      <c r="AJ204" s="243"/>
      <c r="AK204" s="243"/>
      <c r="AL204" s="263"/>
      <c r="AM204" s="243"/>
      <c r="AN204" s="243"/>
      <c r="AO204" s="243"/>
      <c r="AP204" s="263"/>
      <c r="AQ204" s="368"/>
      <c r="AR204" s="319"/>
      <c r="AS204" s="468" t="s">
        <v>54</v>
      </c>
      <c r="AT204" s="469"/>
      <c r="AU204" s="319"/>
      <c r="AV204" s="319"/>
      <c r="AW204" s="468" t="s">
        <v>51</v>
      </c>
      <c r="AX204" s="499"/>
      <c r="AY204">
        <f>$AY$203</f>
        <v>0</v>
      </c>
    </row>
    <row r="205" spans="1:51" ht="23.25" hidden="1" customHeight="1" x14ac:dyDescent="0.15">
      <c r="A205" s="461"/>
      <c r="B205" s="462"/>
      <c r="C205" s="462"/>
      <c r="D205" s="462"/>
      <c r="E205" s="462"/>
      <c r="F205" s="463"/>
      <c r="G205" s="481" t="s">
        <v>218</v>
      </c>
      <c r="H205" s="484"/>
      <c r="I205" s="485"/>
      <c r="J205" s="485"/>
      <c r="K205" s="485"/>
      <c r="L205" s="485"/>
      <c r="M205" s="485"/>
      <c r="N205" s="485"/>
      <c r="O205" s="486"/>
      <c r="P205" s="484"/>
      <c r="Q205" s="485"/>
      <c r="R205" s="485"/>
      <c r="S205" s="485"/>
      <c r="T205" s="485"/>
      <c r="U205" s="485"/>
      <c r="V205" s="486"/>
      <c r="W205" s="490"/>
      <c r="X205" s="491"/>
      <c r="Y205" s="414" t="s">
        <v>7</v>
      </c>
      <c r="Z205" s="414"/>
      <c r="AA205" s="415"/>
      <c r="AB205" s="496" t="s">
        <v>233</v>
      </c>
      <c r="AC205" s="496"/>
      <c r="AD205" s="496"/>
      <c r="AE205" s="251"/>
      <c r="AF205" s="252"/>
      <c r="AG205" s="252"/>
      <c r="AH205" s="252"/>
      <c r="AI205" s="251"/>
      <c r="AJ205" s="252"/>
      <c r="AK205" s="252"/>
      <c r="AL205" s="252"/>
      <c r="AM205" s="251"/>
      <c r="AN205" s="252"/>
      <c r="AO205" s="252"/>
      <c r="AP205" s="252"/>
      <c r="AQ205" s="251"/>
      <c r="AR205" s="252"/>
      <c r="AS205" s="252"/>
      <c r="AT205" s="253"/>
      <c r="AU205" s="252"/>
      <c r="AV205" s="252"/>
      <c r="AW205" s="252"/>
      <c r="AX205" s="254"/>
      <c r="AY205">
        <f t="shared" ref="AY205:AY210" si="21">$AY$203</f>
        <v>0</v>
      </c>
    </row>
    <row r="206" spans="1:51" ht="23.25" hidden="1" customHeight="1" x14ac:dyDescent="0.15">
      <c r="A206" s="461"/>
      <c r="B206" s="462"/>
      <c r="C206" s="462"/>
      <c r="D206" s="462"/>
      <c r="E206" s="462"/>
      <c r="F206" s="463"/>
      <c r="G206" s="482"/>
      <c r="H206" s="487"/>
      <c r="I206" s="488"/>
      <c r="J206" s="488"/>
      <c r="K206" s="488"/>
      <c r="L206" s="488"/>
      <c r="M206" s="488"/>
      <c r="N206" s="488"/>
      <c r="O206" s="489"/>
      <c r="P206" s="487"/>
      <c r="Q206" s="488"/>
      <c r="R206" s="488"/>
      <c r="S206" s="488"/>
      <c r="T206" s="488"/>
      <c r="U206" s="488"/>
      <c r="V206" s="489"/>
      <c r="W206" s="492"/>
      <c r="X206" s="493"/>
      <c r="Y206" s="405" t="s">
        <v>30</v>
      </c>
      <c r="Z206" s="405"/>
      <c r="AA206" s="406"/>
      <c r="AB206" s="480" t="s">
        <v>233</v>
      </c>
      <c r="AC206" s="480"/>
      <c r="AD206" s="480"/>
      <c r="AE206" s="251"/>
      <c r="AF206" s="252"/>
      <c r="AG206" s="252"/>
      <c r="AH206" s="252"/>
      <c r="AI206" s="251"/>
      <c r="AJ206" s="252"/>
      <c r="AK206" s="252"/>
      <c r="AL206" s="252"/>
      <c r="AM206" s="251"/>
      <c r="AN206" s="252"/>
      <c r="AO206" s="252"/>
      <c r="AP206" s="252"/>
      <c r="AQ206" s="251"/>
      <c r="AR206" s="252"/>
      <c r="AS206" s="252"/>
      <c r="AT206" s="253"/>
      <c r="AU206" s="252"/>
      <c r="AV206" s="252"/>
      <c r="AW206" s="252"/>
      <c r="AX206" s="254"/>
      <c r="AY206">
        <f t="shared" si="21"/>
        <v>0</v>
      </c>
    </row>
    <row r="207" spans="1:51" ht="23.25" hidden="1" customHeight="1" x14ac:dyDescent="0.15">
      <c r="A207" s="461"/>
      <c r="B207" s="462"/>
      <c r="C207" s="462"/>
      <c r="D207" s="462"/>
      <c r="E207" s="462"/>
      <c r="F207" s="463"/>
      <c r="G207" s="483"/>
      <c r="H207" s="487"/>
      <c r="I207" s="488"/>
      <c r="J207" s="488"/>
      <c r="K207" s="488"/>
      <c r="L207" s="488"/>
      <c r="M207" s="488"/>
      <c r="N207" s="488"/>
      <c r="O207" s="489"/>
      <c r="P207" s="487"/>
      <c r="Q207" s="488"/>
      <c r="R207" s="488"/>
      <c r="S207" s="488"/>
      <c r="T207" s="488"/>
      <c r="U207" s="488"/>
      <c r="V207" s="489"/>
      <c r="W207" s="494"/>
      <c r="X207" s="495"/>
      <c r="Y207" s="405" t="s">
        <v>8</v>
      </c>
      <c r="Z207" s="405"/>
      <c r="AA207" s="406"/>
      <c r="AB207" s="512" t="s">
        <v>234</v>
      </c>
      <c r="AC207" s="512"/>
      <c r="AD207" s="512"/>
      <c r="AE207" s="260"/>
      <c r="AF207" s="261"/>
      <c r="AG207" s="261"/>
      <c r="AH207" s="261"/>
      <c r="AI207" s="260"/>
      <c r="AJ207" s="261"/>
      <c r="AK207" s="261"/>
      <c r="AL207" s="261"/>
      <c r="AM207" s="260"/>
      <c r="AN207" s="261"/>
      <c r="AO207" s="261"/>
      <c r="AP207" s="261"/>
      <c r="AQ207" s="251"/>
      <c r="AR207" s="252"/>
      <c r="AS207" s="252"/>
      <c r="AT207" s="253"/>
      <c r="AU207" s="252"/>
      <c r="AV207" s="252"/>
      <c r="AW207" s="252"/>
      <c r="AX207" s="254"/>
      <c r="AY207">
        <f t="shared" si="21"/>
        <v>0</v>
      </c>
    </row>
    <row r="208" spans="1:51" ht="23.25" hidden="1" customHeight="1" x14ac:dyDescent="0.15">
      <c r="A208" s="461" t="s">
        <v>225</v>
      </c>
      <c r="B208" s="462"/>
      <c r="C208" s="462"/>
      <c r="D208" s="462"/>
      <c r="E208" s="462"/>
      <c r="F208" s="463"/>
      <c r="G208" s="482" t="s">
        <v>219</v>
      </c>
      <c r="H208" s="503"/>
      <c r="I208" s="503"/>
      <c r="J208" s="503"/>
      <c r="K208" s="503"/>
      <c r="L208" s="503"/>
      <c r="M208" s="503"/>
      <c r="N208" s="503"/>
      <c r="O208" s="503"/>
      <c r="P208" s="503"/>
      <c r="Q208" s="503"/>
      <c r="R208" s="503"/>
      <c r="S208" s="503"/>
      <c r="T208" s="503"/>
      <c r="U208" s="503"/>
      <c r="V208" s="503"/>
      <c r="W208" s="506" t="s">
        <v>235</v>
      </c>
      <c r="X208" s="507"/>
      <c r="Y208" s="414" t="s">
        <v>7</v>
      </c>
      <c r="Z208" s="414"/>
      <c r="AA208" s="415"/>
      <c r="AB208" s="496" t="s">
        <v>233</v>
      </c>
      <c r="AC208" s="496"/>
      <c r="AD208" s="496"/>
      <c r="AE208" s="251"/>
      <c r="AF208" s="252"/>
      <c r="AG208" s="252"/>
      <c r="AH208" s="252"/>
      <c r="AI208" s="251"/>
      <c r="AJ208" s="252"/>
      <c r="AK208" s="252"/>
      <c r="AL208" s="252"/>
      <c r="AM208" s="251"/>
      <c r="AN208" s="252"/>
      <c r="AO208" s="252"/>
      <c r="AP208" s="252"/>
      <c r="AQ208" s="251"/>
      <c r="AR208" s="252"/>
      <c r="AS208" s="252"/>
      <c r="AT208" s="253"/>
      <c r="AU208" s="252"/>
      <c r="AV208" s="252"/>
      <c r="AW208" s="252"/>
      <c r="AX208" s="254"/>
      <c r="AY208">
        <f t="shared" si="21"/>
        <v>0</v>
      </c>
    </row>
    <row r="209" spans="1:62" ht="23.25" hidden="1" customHeight="1" x14ac:dyDescent="0.15">
      <c r="A209" s="461"/>
      <c r="B209" s="462"/>
      <c r="C209" s="462"/>
      <c r="D209" s="462"/>
      <c r="E209" s="462"/>
      <c r="F209" s="463"/>
      <c r="G209" s="482"/>
      <c r="H209" s="504"/>
      <c r="I209" s="504"/>
      <c r="J209" s="504"/>
      <c r="K209" s="504"/>
      <c r="L209" s="504"/>
      <c r="M209" s="504"/>
      <c r="N209" s="504"/>
      <c r="O209" s="504"/>
      <c r="P209" s="504"/>
      <c r="Q209" s="504"/>
      <c r="R209" s="504"/>
      <c r="S209" s="504"/>
      <c r="T209" s="504"/>
      <c r="U209" s="504"/>
      <c r="V209" s="504"/>
      <c r="W209" s="508"/>
      <c r="X209" s="509"/>
      <c r="Y209" s="405" t="s">
        <v>30</v>
      </c>
      <c r="Z209" s="405"/>
      <c r="AA209" s="406"/>
      <c r="AB209" s="480" t="s">
        <v>233</v>
      </c>
      <c r="AC209" s="480"/>
      <c r="AD209" s="480"/>
      <c r="AE209" s="251"/>
      <c r="AF209" s="252"/>
      <c r="AG209" s="252"/>
      <c r="AH209" s="252"/>
      <c r="AI209" s="251"/>
      <c r="AJ209" s="252"/>
      <c r="AK209" s="252"/>
      <c r="AL209" s="252"/>
      <c r="AM209" s="251"/>
      <c r="AN209" s="252"/>
      <c r="AO209" s="252"/>
      <c r="AP209" s="252"/>
      <c r="AQ209" s="251"/>
      <c r="AR209" s="252"/>
      <c r="AS209" s="252"/>
      <c r="AT209" s="253"/>
      <c r="AU209" s="252"/>
      <c r="AV209" s="252"/>
      <c r="AW209" s="252"/>
      <c r="AX209" s="254"/>
      <c r="AY209">
        <f t="shared" si="21"/>
        <v>0</v>
      </c>
    </row>
    <row r="210" spans="1:62" ht="23.25" hidden="1" customHeight="1" x14ac:dyDescent="0.15">
      <c r="A210" s="500"/>
      <c r="B210" s="501"/>
      <c r="C210" s="501"/>
      <c r="D210" s="501"/>
      <c r="E210" s="501"/>
      <c r="F210" s="502"/>
      <c r="G210" s="482"/>
      <c r="H210" s="505"/>
      <c r="I210" s="505"/>
      <c r="J210" s="505"/>
      <c r="K210" s="505"/>
      <c r="L210" s="505"/>
      <c r="M210" s="505"/>
      <c r="N210" s="505"/>
      <c r="O210" s="505"/>
      <c r="P210" s="505"/>
      <c r="Q210" s="505"/>
      <c r="R210" s="505"/>
      <c r="S210" s="505"/>
      <c r="T210" s="505"/>
      <c r="U210" s="505"/>
      <c r="V210" s="505"/>
      <c r="W210" s="510"/>
      <c r="X210" s="511"/>
      <c r="Y210" s="405" t="s">
        <v>8</v>
      </c>
      <c r="Z210" s="405"/>
      <c r="AA210" s="406"/>
      <c r="AB210" s="512" t="s">
        <v>234</v>
      </c>
      <c r="AC210" s="512"/>
      <c r="AD210" s="512"/>
      <c r="AE210" s="260"/>
      <c r="AF210" s="261"/>
      <c r="AG210" s="261"/>
      <c r="AH210" s="261"/>
      <c r="AI210" s="260"/>
      <c r="AJ210" s="261"/>
      <c r="AK210" s="261"/>
      <c r="AL210" s="261"/>
      <c r="AM210" s="260"/>
      <c r="AN210" s="261"/>
      <c r="AO210" s="261"/>
      <c r="AP210" s="261"/>
      <c r="AQ210" s="251"/>
      <c r="AR210" s="252"/>
      <c r="AS210" s="252"/>
      <c r="AT210" s="253"/>
      <c r="AU210" s="252"/>
      <c r="AV210" s="252"/>
      <c r="AW210" s="252"/>
      <c r="AX210" s="254"/>
      <c r="AY210">
        <f t="shared" si="21"/>
        <v>0</v>
      </c>
    </row>
    <row r="211" spans="1:62" ht="18.75" hidden="1" customHeight="1" x14ac:dyDescent="0.15">
      <c r="A211" s="518" t="s">
        <v>216</v>
      </c>
      <c r="B211" s="519"/>
      <c r="C211" s="519"/>
      <c r="D211" s="519"/>
      <c r="E211" s="519"/>
      <c r="F211" s="520"/>
      <c r="G211" s="524"/>
      <c r="H211" s="211" t="s">
        <v>49</v>
      </c>
      <c r="I211" s="211"/>
      <c r="J211" s="211"/>
      <c r="K211" s="211"/>
      <c r="L211" s="211"/>
      <c r="M211" s="211"/>
      <c r="N211" s="211"/>
      <c r="O211" s="212"/>
      <c r="P211" s="332" t="s">
        <v>34</v>
      </c>
      <c r="Q211" s="211"/>
      <c r="R211" s="211"/>
      <c r="S211" s="211"/>
      <c r="T211" s="211"/>
      <c r="U211" s="211"/>
      <c r="V211" s="211"/>
      <c r="W211" s="211"/>
      <c r="X211" s="212"/>
      <c r="Y211" s="526"/>
      <c r="Z211" s="527"/>
      <c r="AA211" s="528"/>
      <c r="AB211" s="311" t="s">
        <v>6</v>
      </c>
      <c r="AC211" s="312"/>
      <c r="AD211" s="313"/>
      <c r="AE211" s="309" t="s">
        <v>289</v>
      </c>
      <c r="AF211" s="309"/>
      <c r="AG211" s="309"/>
      <c r="AH211" s="309"/>
      <c r="AI211" s="309" t="s">
        <v>641</v>
      </c>
      <c r="AJ211" s="309"/>
      <c r="AK211" s="309"/>
      <c r="AL211" s="310"/>
      <c r="AM211" s="309" t="s">
        <v>388</v>
      </c>
      <c r="AN211" s="309"/>
      <c r="AO211" s="309"/>
      <c r="AP211" s="310"/>
      <c r="AQ211" s="311" t="s">
        <v>53</v>
      </c>
      <c r="AR211" s="312"/>
      <c r="AS211" s="312"/>
      <c r="AT211" s="313"/>
      <c r="AU211" s="514" t="s">
        <v>41</v>
      </c>
      <c r="AV211" s="515"/>
      <c r="AW211" s="515"/>
      <c r="AX211" s="516"/>
      <c r="AY211">
        <f>COUNTA($H$213)</f>
        <v>0</v>
      </c>
    </row>
    <row r="212" spans="1:62" ht="18.75" hidden="1" customHeight="1" x14ac:dyDescent="0.15">
      <c r="A212" s="521"/>
      <c r="B212" s="522"/>
      <c r="C212" s="522"/>
      <c r="D212" s="522"/>
      <c r="E212" s="522"/>
      <c r="F212" s="523"/>
      <c r="G212" s="525"/>
      <c r="H212" s="320"/>
      <c r="I212" s="320"/>
      <c r="J212" s="320"/>
      <c r="K212" s="320"/>
      <c r="L212" s="320"/>
      <c r="M212" s="320"/>
      <c r="N212" s="320"/>
      <c r="O212" s="331"/>
      <c r="P212" s="333"/>
      <c r="Q212" s="320"/>
      <c r="R212" s="320"/>
      <c r="S212" s="320"/>
      <c r="T212" s="320"/>
      <c r="U212" s="320"/>
      <c r="V212" s="320"/>
      <c r="W212" s="320"/>
      <c r="X212" s="331"/>
      <c r="Y212" s="433"/>
      <c r="Z212" s="434"/>
      <c r="AA212" s="435"/>
      <c r="AB212" s="529"/>
      <c r="AC212" s="317"/>
      <c r="AD212" s="318"/>
      <c r="AE212" s="243"/>
      <c r="AF212" s="243"/>
      <c r="AG212" s="243"/>
      <c r="AH212" s="243"/>
      <c r="AI212" s="243"/>
      <c r="AJ212" s="243"/>
      <c r="AK212" s="243"/>
      <c r="AL212" s="263"/>
      <c r="AM212" s="243"/>
      <c r="AN212" s="243"/>
      <c r="AO212" s="243"/>
      <c r="AP212" s="263"/>
      <c r="AQ212" s="315"/>
      <c r="AR212" s="316"/>
      <c r="AS212" s="317" t="s">
        <v>54</v>
      </c>
      <c r="AT212" s="318"/>
      <c r="AU212" s="315"/>
      <c r="AV212" s="316"/>
      <c r="AW212" s="317" t="s">
        <v>51</v>
      </c>
      <c r="AX212" s="517"/>
      <c r="AY212">
        <f>$AY$211</f>
        <v>0</v>
      </c>
    </row>
    <row r="213" spans="1:62" ht="23.25" hidden="1" customHeight="1" x14ac:dyDescent="0.15">
      <c r="A213" s="521"/>
      <c r="B213" s="522"/>
      <c r="C213" s="522"/>
      <c r="D213" s="522"/>
      <c r="E213" s="522"/>
      <c r="F213" s="523"/>
      <c r="G213" s="530" t="s">
        <v>218</v>
      </c>
      <c r="H213" s="348"/>
      <c r="I213" s="348"/>
      <c r="J213" s="348"/>
      <c r="K213" s="348"/>
      <c r="L213" s="348"/>
      <c r="M213" s="348"/>
      <c r="N213" s="348"/>
      <c r="O213" s="349"/>
      <c r="P213" s="348"/>
      <c r="Q213" s="348"/>
      <c r="R213" s="348"/>
      <c r="S213" s="348"/>
      <c r="T213" s="348"/>
      <c r="U213" s="348"/>
      <c r="V213" s="348"/>
      <c r="W213" s="348"/>
      <c r="X213" s="349"/>
      <c r="Y213" s="413" t="s">
        <v>7</v>
      </c>
      <c r="Z213" s="414"/>
      <c r="AA213" s="415"/>
      <c r="AB213" s="513"/>
      <c r="AC213" s="513"/>
      <c r="AD213" s="513"/>
      <c r="AE213" s="357"/>
      <c r="AF213" s="358"/>
      <c r="AG213" s="358"/>
      <c r="AH213" s="358"/>
      <c r="AI213" s="357"/>
      <c r="AJ213" s="358"/>
      <c r="AK213" s="358"/>
      <c r="AL213" s="358"/>
      <c r="AM213" s="357"/>
      <c r="AN213" s="358"/>
      <c r="AO213" s="358"/>
      <c r="AP213" s="358"/>
      <c r="AQ213" s="357"/>
      <c r="AR213" s="358"/>
      <c r="AS213" s="358"/>
      <c r="AT213" s="359"/>
      <c r="AU213" s="252"/>
      <c r="AV213" s="252"/>
      <c r="AW213" s="252"/>
      <c r="AX213" s="254"/>
      <c r="AY213">
        <f t="shared" ref="AY213:AY216" si="22">$AY$211</f>
        <v>0</v>
      </c>
    </row>
    <row r="214" spans="1:62" ht="23.25" hidden="1" customHeight="1" x14ac:dyDescent="0.15">
      <c r="A214" s="521"/>
      <c r="B214" s="522"/>
      <c r="C214" s="522"/>
      <c r="D214" s="522"/>
      <c r="E214" s="522"/>
      <c r="F214" s="523"/>
      <c r="G214" s="531"/>
      <c r="H214" s="350"/>
      <c r="I214" s="350"/>
      <c r="J214" s="350"/>
      <c r="K214" s="350"/>
      <c r="L214" s="350"/>
      <c r="M214" s="350"/>
      <c r="N214" s="350"/>
      <c r="O214" s="351"/>
      <c r="P214" s="350"/>
      <c r="Q214" s="350"/>
      <c r="R214" s="350"/>
      <c r="S214" s="350"/>
      <c r="T214" s="350"/>
      <c r="U214" s="350"/>
      <c r="V214" s="350"/>
      <c r="W214" s="350"/>
      <c r="X214" s="351"/>
      <c r="Y214" s="404" t="s">
        <v>30</v>
      </c>
      <c r="Z214" s="405"/>
      <c r="AA214" s="406"/>
      <c r="AB214" s="551"/>
      <c r="AC214" s="551"/>
      <c r="AD214" s="551"/>
      <c r="AE214" s="357"/>
      <c r="AF214" s="358"/>
      <c r="AG214" s="358"/>
      <c r="AH214" s="358"/>
      <c r="AI214" s="357"/>
      <c r="AJ214" s="358"/>
      <c r="AK214" s="358"/>
      <c r="AL214" s="358"/>
      <c r="AM214" s="357"/>
      <c r="AN214" s="358"/>
      <c r="AO214" s="358"/>
      <c r="AP214" s="358"/>
      <c r="AQ214" s="357"/>
      <c r="AR214" s="358"/>
      <c r="AS214" s="358"/>
      <c r="AT214" s="359"/>
      <c r="AU214" s="252"/>
      <c r="AV214" s="252"/>
      <c r="AW214" s="252"/>
      <c r="AX214" s="254"/>
      <c r="AY214">
        <f t="shared" si="22"/>
        <v>0</v>
      </c>
    </row>
    <row r="215" spans="1:62" ht="23.25" hidden="1" customHeight="1" x14ac:dyDescent="0.15">
      <c r="A215" s="521"/>
      <c r="B215" s="522"/>
      <c r="C215" s="522"/>
      <c r="D215" s="522"/>
      <c r="E215" s="522"/>
      <c r="F215" s="523"/>
      <c r="G215" s="532"/>
      <c r="H215" s="352"/>
      <c r="I215" s="352"/>
      <c r="J215" s="352"/>
      <c r="K215" s="352"/>
      <c r="L215" s="352"/>
      <c r="M215" s="352"/>
      <c r="N215" s="352"/>
      <c r="O215" s="353"/>
      <c r="P215" s="350"/>
      <c r="Q215" s="350"/>
      <c r="R215" s="350"/>
      <c r="S215" s="350"/>
      <c r="T215" s="350"/>
      <c r="U215" s="350"/>
      <c r="V215" s="350"/>
      <c r="W215" s="350"/>
      <c r="X215" s="351"/>
      <c r="Y215" s="332" t="s">
        <v>8</v>
      </c>
      <c r="Z215" s="211"/>
      <c r="AA215" s="212"/>
      <c r="AB215" s="548" t="s">
        <v>9</v>
      </c>
      <c r="AC215" s="548"/>
      <c r="AD215" s="548"/>
      <c r="AE215" s="549"/>
      <c r="AF215" s="550"/>
      <c r="AG215" s="550"/>
      <c r="AH215" s="550"/>
      <c r="AI215" s="549"/>
      <c r="AJ215" s="550"/>
      <c r="AK215" s="550"/>
      <c r="AL215" s="550"/>
      <c r="AM215" s="549"/>
      <c r="AN215" s="550"/>
      <c r="AO215" s="550"/>
      <c r="AP215" s="550"/>
      <c r="AQ215" s="357"/>
      <c r="AR215" s="358"/>
      <c r="AS215" s="358"/>
      <c r="AT215" s="359"/>
      <c r="AU215" s="252"/>
      <c r="AV215" s="252"/>
      <c r="AW215" s="252"/>
      <c r="AX215" s="254"/>
      <c r="AY215">
        <f t="shared" si="22"/>
        <v>0</v>
      </c>
    </row>
    <row r="216" spans="1:62" ht="69.75" hidden="1" customHeight="1" x14ac:dyDescent="0.15">
      <c r="A216" s="533" t="s">
        <v>228</v>
      </c>
      <c r="B216" s="534"/>
      <c r="C216" s="534"/>
      <c r="D216" s="534"/>
      <c r="E216" s="535" t="s">
        <v>220</v>
      </c>
      <c r="F216" s="536"/>
      <c r="G216" s="65" t="s">
        <v>219</v>
      </c>
      <c r="H216" s="537"/>
      <c r="I216" s="538"/>
      <c r="J216" s="538"/>
      <c r="K216" s="538"/>
      <c r="L216" s="538"/>
      <c r="M216" s="538"/>
      <c r="N216" s="538"/>
      <c r="O216" s="539"/>
      <c r="P216" s="540"/>
      <c r="Q216" s="540"/>
      <c r="R216" s="540"/>
      <c r="S216" s="540"/>
      <c r="T216" s="540"/>
      <c r="U216" s="540"/>
      <c r="V216" s="540"/>
      <c r="W216" s="540"/>
      <c r="X216" s="540"/>
      <c r="Y216" s="541"/>
      <c r="Z216" s="541"/>
      <c r="AA216" s="541"/>
      <c r="AB216" s="541"/>
      <c r="AC216" s="541"/>
      <c r="AD216" s="541"/>
      <c r="AE216" s="541"/>
      <c r="AF216" s="541"/>
      <c r="AG216" s="541"/>
      <c r="AH216" s="541"/>
      <c r="AI216" s="541"/>
      <c r="AJ216" s="541"/>
      <c r="AK216" s="541"/>
      <c r="AL216" s="541"/>
      <c r="AM216" s="541"/>
      <c r="AN216" s="541"/>
      <c r="AO216" s="541"/>
      <c r="AP216" s="541"/>
      <c r="AQ216" s="541"/>
      <c r="AR216" s="541"/>
      <c r="AS216" s="541"/>
      <c r="AT216" s="541"/>
      <c r="AU216" s="541"/>
      <c r="AV216" s="541"/>
      <c r="AW216" s="541"/>
      <c r="AX216" s="542"/>
      <c r="AY216">
        <f t="shared" si="22"/>
        <v>0</v>
      </c>
    </row>
    <row r="217" spans="1:62" ht="22.5" hidden="1" customHeight="1" thickBot="1" x14ac:dyDescent="0.2">
      <c r="A217" s="543" t="s">
        <v>210</v>
      </c>
      <c r="B217" s="544"/>
      <c r="C217" s="544"/>
      <c r="D217" s="544"/>
      <c r="E217" s="544"/>
      <c r="F217" s="544"/>
      <c r="G217" s="544"/>
      <c r="H217" s="544"/>
      <c r="I217" s="544"/>
      <c r="J217" s="544"/>
      <c r="K217" s="544"/>
      <c r="L217" s="544"/>
      <c r="M217" s="544"/>
      <c r="N217" s="544"/>
      <c r="O217" s="544"/>
      <c r="P217" s="544"/>
      <c r="Q217" s="544"/>
      <c r="R217" s="544"/>
      <c r="S217" s="544"/>
      <c r="T217" s="544"/>
      <c r="U217" s="544"/>
      <c r="V217" s="544"/>
      <c r="W217" s="544"/>
      <c r="X217" s="544"/>
      <c r="Y217" s="544"/>
      <c r="Z217" s="544"/>
      <c r="AA217" s="544"/>
      <c r="AB217" s="544"/>
      <c r="AC217" s="544"/>
      <c r="AD217" s="544"/>
      <c r="AE217" s="544"/>
      <c r="AF217" s="544"/>
      <c r="AG217" s="544"/>
      <c r="AH217" s="544"/>
      <c r="AI217" s="544"/>
      <c r="AJ217" s="544"/>
      <c r="AK217" s="544"/>
      <c r="AL217" s="544"/>
      <c r="AM217" s="544"/>
      <c r="AN217" s="544"/>
      <c r="AO217" s="545" t="s">
        <v>214</v>
      </c>
      <c r="AP217" s="546"/>
      <c r="AQ217" s="547"/>
      <c r="AR217" s="63" t="s">
        <v>209</v>
      </c>
      <c r="AS217" s="77"/>
      <c r="AT217" s="77"/>
      <c r="AU217" s="77"/>
      <c r="AV217" s="77"/>
      <c r="AW217" s="77"/>
      <c r="AX217" s="70"/>
      <c r="AY217">
        <f>COUNTIF($AR$217,"☑")</f>
        <v>0</v>
      </c>
    </row>
    <row r="218" spans="1:62" ht="32.1" customHeight="1" x14ac:dyDescent="0.15">
      <c r="A218" s="586" t="s">
        <v>69</v>
      </c>
      <c r="B218" s="587"/>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7"/>
      <c r="AL218" s="587"/>
      <c r="AM218" s="587"/>
      <c r="AN218" s="587"/>
      <c r="AO218" s="587"/>
      <c r="AP218" s="587"/>
      <c r="AQ218" s="587"/>
      <c r="AR218" s="587"/>
      <c r="AS218" s="587"/>
      <c r="AT218" s="587"/>
      <c r="AU218" s="587"/>
      <c r="AV218" s="587"/>
      <c r="AW218" s="587"/>
      <c r="AX218" s="588"/>
    </row>
    <row r="219" spans="1:62" ht="32.1" customHeight="1" x14ac:dyDescent="0.15">
      <c r="A219" s="2"/>
      <c r="B219" s="3"/>
      <c r="C219" s="589" t="s">
        <v>18</v>
      </c>
      <c r="D219" s="590"/>
      <c r="E219" s="590"/>
      <c r="F219" s="590"/>
      <c r="G219" s="590"/>
      <c r="H219" s="590"/>
      <c r="I219" s="590"/>
      <c r="J219" s="590"/>
      <c r="K219" s="590"/>
      <c r="L219" s="590"/>
      <c r="M219" s="590"/>
      <c r="N219" s="590"/>
      <c r="O219" s="590"/>
      <c r="P219" s="590"/>
      <c r="Q219" s="590"/>
      <c r="R219" s="590"/>
      <c r="S219" s="590"/>
      <c r="T219" s="590"/>
      <c r="U219" s="590"/>
      <c r="V219" s="590"/>
      <c r="W219" s="590"/>
      <c r="X219" s="590"/>
      <c r="Y219" s="590"/>
      <c r="Z219" s="590"/>
      <c r="AA219" s="590"/>
      <c r="AB219" s="590"/>
      <c r="AC219" s="591"/>
      <c r="AD219" s="590" t="s">
        <v>19</v>
      </c>
      <c r="AE219" s="590"/>
      <c r="AF219" s="590"/>
      <c r="AG219" s="592" t="s">
        <v>17</v>
      </c>
      <c r="AH219" s="590"/>
      <c r="AI219" s="590"/>
      <c r="AJ219" s="590"/>
      <c r="AK219" s="590"/>
      <c r="AL219" s="590"/>
      <c r="AM219" s="590"/>
      <c r="AN219" s="590"/>
      <c r="AO219" s="590"/>
      <c r="AP219" s="590"/>
      <c r="AQ219" s="590"/>
      <c r="AR219" s="590"/>
      <c r="AS219" s="590"/>
      <c r="AT219" s="590"/>
      <c r="AU219" s="590"/>
      <c r="AV219" s="590"/>
      <c r="AW219" s="590"/>
      <c r="AX219" s="593"/>
    </row>
    <row r="220" spans="1:62" ht="37.5" customHeight="1" x14ac:dyDescent="0.15">
      <c r="A220" s="594" t="s">
        <v>43</v>
      </c>
      <c r="B220" s="595"/>
      <c r="C220" s="600" t="s">
        <v>44</v>
      </c>
      <c r="D220" s="601"/>
      <c r="E220" s="601"/>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2"/>
      <c r="AD220" s="603" t="s">
        <v>667</v>
      </c>
      <c r="AE220" s="604"/>
      <c r="AF220" s="604"/>
      <c r="AG220" s="605" t="s">
        <v>705</v>
      </c>
      <c r="AH220" s="606"/>
      <c r="AI220" s="606"/>
      <c r="AJ220" s="606"/>
      <c r="AK220" s="606"/>
      <c r="AL220" s="606"/>
      <c r="AM220" s="606"/>
      <c r="AN220" s="606"/>
      <c r="AO220" s="606"/>
      <c r="AP220" s="606"/>
      <c r="AQ220" s="606"/>
      <c r="AR220" s="606"/>
      <c r="AS220" s="606"/>
      <c r="AT220" s="606"/>
      <c r="AU220" s="606"/>
      <c r="AV220" s="606"/>
      <c r="AW220" s="606"/>
      <c r="AX220" s="607"/>
    </row>
    <row r="221" spans="1:62" ht="37.5" customHeight="1" x14ac:dyDescent="0.15">
      <c r="A221" s="596"/>
      <c r="B221" s="597"/>
      <c r="C221" s="608" t="s">
        <v>20</v>
      </c>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10"/>
      <c r="AD221" s="611" t="s">
        <v>667</v>
      </c>
      <c r="AE221" s="612"/>
      <c r="AF221" s="612"/>
      <c r="AG221" s="552" t="s">
        <v>706</v>
      </c>
      <c r="AH221" s="553"/>
      <c r="AI221" s="553"/>
      <c r="AJ221" s="553"/>
      <c r="AK221" s="553"/>
      <c r="AL221" s="553"/>
      <c r="AM221" s="553"/>
      <c r="AN221" s="553"/>
      <c r="AO221" s="553"/>
      <c r="AP221" s="553"/>
      <c r="AQ221" s="553"/>
      <c r="AR221" s="553"/>
      <c r="AS221" s="553"/>
      <c r="AT221" s="553"/>
      <c r="AU221" s="553"/>
      <c r="AV221" s="553"/>
      <c r="AW221" s="553"/>
      <c r="AX221" s="554"/>
    </row>
    <row r="222" spans="1:62" ht="37.5" customHeight="1" x14ac:dyDescent="0.15">
      <c r="A222" s="598"/>
      <c r="B222" s="599"/>
      <c r="C222" s="555" t="s">
        <v>45</v>
      </c>
      <c r="D222" s="556"/>
      <c r="E222" s="556"/>
      <c r="F222" s="556"/>
      <c r="G222" s="556"/>
      <c r="H222" s="556"/>
      <c r="I222" s="556"/>
      <c r="J222" s="556"/>
      <c r="K222" s="556"/>
      <c r="L222" s="556"/>
      <c r="M222" s="556"/>
      <c r="N222" s="556"/>
      <c r="O222" s="556"/>
      <c r="P222" s="556"/>
      <c r="Q222" s="556"/>
      <c r="R222" s="556"/>
      <c r="S222" s="556"/>
      <c r="T222" s="556"/>
      <c r="U222" s="556"/>
      <c r="V222" s="556"/>
      <c r="W222" s="556"/>
      <c r="X222" s="556"/>
      <c r="Y222" s="556"/>
      <c r="Z222" s="556"/>
      <c r="AA222" s="556"/>
      <c r="AB222" s="556"/>
      <c r="AC222" s="557"/>
      <c r="AD222" s="558" t="s">
        <v>667</v>
      </c>
      <c r="AE222" s="559"/>
      <c r="AF222" s="560"/>
      <c r="AG222" s="561" t="s">
        <v>679</v>
      </c>
      <c r="AH222" s="350"/>
      <c r="AI222" s="350"/>
      <c r="AJ222" s="350"/>
      <c r="AK222" s="350"/>
      <c r="AL222" s="350"/>
      <c r="AM222" s="350"/>
      <c r="AN222" s="350"/>
      <c r="AO222" s="350"/>
      <c r="AP222" s="350"/>
      <c r="AQ222" s="350"/>
      <c r="AR222" s="350"/>
      <c r="AS222" s="350"/>
      <c r="AT222" s="350"/>
      <c r="AU222" s="350"/>
      <c r="AV222" s="350"/>
      <c r="AW222" s="350"/>
      <c r="AX222" s="562"/>
    </row>
    <row r="223" spans="1:62" ht="24.75" customHeight="1" x14ac:dyDescent="0.15">
      <c r="A223" s="563" t="s">
        <v>22</v>
      </c>
      <c r="B223" s="564"/>
      <c r="C223" s="570" t="s">
        <v>24</v>
      </c>
      <c r="D223" s="571"/>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3"/>
      <c r="AD223" s="574" t="s">
        <v>667</v>
      </c>
      <c r="AE223" s="575"/>
      <c r="AF223" s="576"/>
      <c r="AG223" s="577" t="s">
        <v>680</v>
      </c>
      <c r="AH223" s="348"/>
      <c r="AI223" s="348"/>
      <c r="AJ223" s="348"/>
      <c r="AK223" s="348"/>
      <c r="AL223" s="348"/>
      <c r="AM223" s="348"/>
      <c r="AN223" s="348"/>
      <c r="AO223" s="348"/>
      <c r="AP223" s="348"/>
      <c r="AQ223" s="348"/>
      <c r="AR223" s="348"/>
      <c r="AS223" s="348"/>
      <c r="AT223" s="348"/>
      <c r="AU223" s="348"/>
      <c r="AV223" s="348"/>
      <c r="AW223" s="348"/>
      <c r="AX223" s="578"/>
      <c r="BG223" s="5"/>
      <c r="BH223" s="5"/>
      <c r="BI223" s="5"/>
      <c r="BJ223" s="5"/>
    </row>
    <row r="224" spans="1:62" ht="32.1" customHeight="1" x14ac:dyDescent="0.15">
      <c r="A224" s="565"/>
      <c r="B224" s="566"/>
      <c r="C224" s="579"/>
      <c r="D224" s="580"/>
      <c r="E224" s="583" t="s">
        <v>245</v>
      </c>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85"/>
      <c r="AD224" s="611" t="s">
        <v>684</v>
      </c>
      <c r="AE224" s="612"/>
      <c r="AF224" s="621"/>
      <c r="AG224" s="561"/>
      <c r="AH224" s="350"/>
      <c r="AI224" s="350"/>
      <c r="AJ224" s="350"/>
      <c r="AK224" s="350"/>
      <c r="AL224" s="350"/>
      <c r="AM224" s="350"/>
      <c r="AN224" s="350"/>
      <c r="AO224" s="350"/>
      <c r="AP224" s="350"/>
      <c r="AQ224" s="350"/>
      <c r="AR224" s="350"/>
      <c r="AS224" s="350"/>
      <c r="AT224" s="350"/>
      <c r="AU224" s="350"/>
      <c r="AV224" s="350"/>
      <c r="AW224" s="350"/>
      <c r="AX224" s="562"/>
    </row>
    <row r="225" spans="1:51" ht="24.75" customHeight="1" x14ac:dyDescent="0.15">
      <c r="A225" s="565"/>
      <c r="B225" s="566"/>
      <c r="C225" s="581"/>
      <c r="D225" s="582"/>
      <c r="E225" s="622" t="s">
        <v>60</v>
      </c>
      <c r="F225" s="623"/>
      <c r="G225" s="623"/>
      <c r="H225" s="623"/>
      <c r="I225" s="623"/>
      <c r="J225" s="623"/>
      <c r="K225" s="623"/>
      <c r="L225" s="623"/>
      <c r="M225" s="623"/>
      <c r="N225" s="623"/>
      <c r="O225" s="623"/>
      <c r="P225" s="623"/>
      <c r="Q225" s="623"/>
      <c r="R225" s="623"/>
      <c r="S225" s="623"/>
      <c r="T225" s="623"/>
      <c r="U225" s="623"/>
      <c r="V225" s="623"/>
      <c r="W225" s="623"/>
      <c r="X225" s="623"/>
      <c r="Y225" s="623"/>
      <c r="Z225" s="623"/>
      <c r="AA225" s="623"/>
      <c r="AB225" s="623"/>
      <c r="AC225" s="624"/>
      <c r="AD225" s="625" t="s">
        <v>684</v>
      </c>
      <c r="AE225" s="626"/>
      <c r="AF225" s="626"/>
      <c r="AG225" s="561"/>
      <c r="AH225" s="350"/>
      <c r="AI225" s="350"/>
      <c r="AJ225" s="350"/>
      <c r="AK225" s="350"/>
      <c r="AL225" s="350"/>
      <c r="AM225" s="350"/>
      <c r="AN225" s="350"/>
      <c r="AO225" s="350"/>
      <c r="AP225" s="350"/>
      <c r="AQ225" s="350"/>
      <c r="AR225" s="350"/>
      <c r="AS225" s="350"/>
      <c r="AT225" s="350"/>
      <c r="AU225" s="350"/>
      <c r="AV225" s="350"/>
      <c r="AW225" s="350"/>
      <c r="AX225" s="562"/>
    </row>
    <row r="226" spans="1:51" ht="24.75" customHeight="1" x14ac:dyDescent="0.15">
      <c r="A226" s="565"/>
      <c r="B226" s="567"/>
      <c r="C226" s="627" t="s">
        <v>25</v>
      </c>
      <c r="D226" s="628"/>
      <c r="E226" s="628"/>
      <c r="F226" s="628"/>
      <c r="G226" s="628"/>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574" t="s">
        <v>672</v>
      </c>
      <c r="AE226" s="575"/>
      <c r="AF226" s="575"/>
      <c r="AG226" s="629" t="s">
        <v>672</v>
      </c>
      <c r="AH226" s="630"/>
      <c r="AI226" s="630"/>
      <c r="AJ226" s="630"/>
      <c r="AK226" s="630"/>
      <c r="AL226" s="630"/>
      <c r="AM226" s="630"/>
      <c r="AN226" s="630"/>
      <c r="AO226" s="630"/>
      <c r="AP226" s="630"/>
      <c r="AQ226" s="630"/>
      <c r="AR226" s="630"/>
      <c r="AS226" s="630"/>
      <c r="AT226" s="630"/>
      <c r="AU226" s="630"/>
      <c r="AV226" s="630"/>
      <c r="AW226" s="630"/>
      <c r="AX226" s="631"/>
    </row>
    <row r="227" spans="1:51" ht="24.75" customHeight="1" x14ac:dyDescent="0.15">
      <c r="A227" s="565"/>
      <c r="B227" s="567"/>
      <c r="C227" s="613" t="s">
        <v>46</v>
      </c>
      <c r="D227" s="610"/>
      <c r="E227" s="610"/>
      <c r="F227" s="610"/>
      <c r="G227" s="610"/>
      <c r="H227" s="610"/>
      <c r="I227" s="610"/>
      <c r="J227" s="610"/>
      <c r="K227" s="610"/>
      <c r="L227" s="610"/>
      <c r="M227" s="610"/>
      <c r="N227" s="610"/>
      <c r="O227" s="610"/>
      <c r="P227" s="610"/>
      <c r="Q227" s="610"/>
      <c r="R227" s="610"/>
      <c r="S227" s="610"/>
      <c r="T227" s="610"/>
      <c r="U227" s="610"/>
      <c r="V227" s="610"/>
      <c r="W227" s="610"/>
      <c r="X227" s="610"/>
      <c r="Y227" s="610"/>
      <c r="Z227" s="610"/>
      <c r="AA227" s="610"/>
      <c r="AB227" s="610"/>
      <c r="AC227" s="610"/>
      <c r="AD227" s="611" t="s">
        <v>667</v>
      </c>
      <c r="AE227" s="612"/>
      <c r="AF227" s="621"/>
      <c r="AG227" s="552" t="s">
        <v>707</v>
      </c>
      <c r="AH227" s="553"/>
      <c r="AI227" s="553"/>
      <c r="AJ227" s="553"/>
      <c r="AK227" s="553"/>
      <c r="AL227" s="553"/>
      <c r="AM227" s="553"/>
      <c r="AN227" s="553"/>
      <c r="AO227" s="553"/>
      <c r="AP227" s="553"/>
      <c r="AQ227" s="553"/>
      <c r="AR227" s="553"/>
      <c r="AS227" s="553"/>
      <c r="AT227" s="553"/>
      <c r="AU227" s="553"/>
      <c r="AV227" s="553"/>
      <c r="AW227" s="553"/>
      <c r="AX227" s="554"/>
    </row>
    <row r="228" spans="1:51" ht="24.75" customHeight="1" x14ac:dyDescent="0.15">
      <c r="A228" s="565"/>
      <c r="B228" s="567"/>
      <c r="C228" s="613" t="s">
        <v>21</v>
      </c>
      <c r="D228" s="610"/>
      <c r="E228" s="610"/>
      <c r="F228" s="610"/>
      <c r="G228" s="610"/>
      <c r="H228" s="610"/>
      <c r="I228" s="610"/>
      <c r="J228" s="610"/>
      <c r="K228" s="610"/>
      <c r="L228" s="610"/>
      <c r="M228" s="610"/>
      <c r="N228" s="610"/>
      <c r="O228" s="610"/>
      <c r="P228" s="610"/>
      <c r="Q228" s="610"/>
      <c r="R228" s="610"/>
      <c r="S228" s="610"/>
      <c r="T228" s="610"/>
      <c r="U228" s="610"/>
      <c r="V228" s="610"/>
      <c r="W228" s="610"/>
      <c r="X228" s="610"/>
      <c r="Y228" s="610"/>
      <c r="Z228" s="610"/>
      <c r="AA228" s="610"/>
      <c r="AB228" s="610"/>
      <c r="AC228" s="610"/>
      <c r="AD228" s="611" t="s">
        <v>672</v>
      </c>
      <c r="AE228" s="612"/>
      <c r="AF228" s="612"/>
      <c r="AG228" s="552" t="s">
        <v>672</v>
      </c>
      <c r="AH228" s="553"/>
      <c r="AI228" s="553"/>
      <c r="AJ228" s="553"/>
      <c r="AK228" s="553"/>
      <c r="AL228" s="553"/>
      <c r="AM228" s="553"/>
      <c r="AN228" s="553"/>
      <c r="AO228" s="553"/>
      <c r="AP228" s="553"/>
      <c r="AQ228" s="553"/>
      <c r="AR228" s="553"/>
      <c r="AS228" s="553"/>
      <c r="AT228" s="553"/>
      <c r="AU228" s="553"/>
      <c r="AV228" s="553"/>
      <c r="AW228" s="553"/>
      <c r="AX228" s="554"/>
    </row>
    <row r="229" spans="1:51" ht="24.75" customHeight="1" x14ac:dyDescent="0.15">
      <c r="A229" s="565"/>
      <c r="B229" s="567"/>
      <c r="C229" s="613" t="s">
        <v>26</v>
      </c>
      <c r="D229" s="610"/>
      <c r="E229" s="610"/>
      <c r="F229" s="610"/>
      <c r="G229" s="610"/>
      <c r="H229" s="610"/>
      <c r="I229" s="610"/>
      <c r="J229" s="610"/>
      <c r="K229" s="610"/>
      <c r="L229" s="610"/>
      <c r="M229" s="610"/>
      <c r="N229" s="610"/>
      <c r="O229" s="610"/>
      <c r="P229" s="610"/>
      <c r="Q229" s="610"/>
      <c r="R229" s="610"/>
      <c r="S229" s="610"/>
      <c r="T229" s="610"/>
      <c r="U229" s="610"/>
      <c r="V229" s="610"/>
      <c r="W229" s="610"/>
      <c r="X229" s="610"/>
      <c r="Y229" s="610"/>
      <c r="Z229" s="610"/>
      <c r="AA229" s="610"/>
      <c r="AB229" s="610"/>
      <c r="AC229" s="614"/>
      <c r="AD229" s="611" t="s">
        <v>667</v>
      </c>
      <c r="AE229" s="612"/>
      <c r="AF229" s="612"/>
      <c r="AG229" s="552" t="s">
        <v>708</v>
      </c>
      <c r="AH229" s="553"/>
      <c r="AI229" s="553"/>
      <c r="AJ229" s="553"/>
      <c r="AK229" s="553"/>
      <c r="AL229" s="553"/>
      <c r="AM229" s="553"/>
      <c r="AN229" s="553"/>
      <c r="AO229" s="553"/>
      <c r="AP229" s="553"/>
      <c r="AQ229" s="553"/>
      <c r="AR229" s="553"/>
      <c r="AS229" s="553"/>
      <c r="AT229" s="553"/>
      <c r="AU229" s="553"/>
      <c r="AV229" s="553"/>
      <c r="AW229" s="553"/>
      <c r="AX229" s="554"/>
    </row>
    <row r="230" spans="1:51" ht="24.75" customHeight="1" x14ac:dyDescent="0.15">
      <c r="A230" s="568"/>
      <c r="B230" s="569"/>
      <c r="C230" s="615" t="s">
        <v>61</v>
      </c>
      <c r="D230" s="616"/>
      <c r="E230" s="616"/>
      <c r="F230" s="616"/>
      <c r="G230" s="616"/>
      <c r="H230" s="616"/>
      <c r="I230" s="616"/>
      <c r="J230" s="616"/>
      <c r="K230" s="616"/>
      <c r="L230" s="616"/>
      <c r="M230" s="616"/>
      <c r="N230" s="616"/>
      <c r="O230" s="616"/>
      <c r="P230" s="616"/>
      <c r="Q230" s="616"/>
      <c r="R230" s="616"/>
      <c r="S230" s="616"/>
      <c r="T230" s="616"/>
      <c r="U230" s="616"/>
      <c r="V230" s="616"/>
      <c r="W230" s="616"/>
      <c r="X230" s="616"/>
      <c r="Y230" s="616"/>
      <c r="Z230" s="616"/>
      <c r="AA230" s="616"/>
      <c r="AB230" s="616"/>
      <c r="AC230" s="617"/>
      <c r="AD230" s="558" t="s">
        <v>667</v>
      </c>
      <c r="AE230" s="559"/>
      <c r="AF230" s="560"/>
      <c r="AG230" s="618" t="s">
        <v>681</v>
      </c>
      <c r="AH230" s="619"/>
      <c r="AI230" s="619"/>
      <c r="AJ230" s="619"/>
      <c r="AK230" s="619"/>
      <c r="AL230" s="619"/>
      <c r="AM230" s="619"/>
      <c r="AN230" s="619"/>
      <c r="AO230" s="619"/>
      <c r="AP230" s="619"/>
      <c r="AQ230" s="619"/>
      <c r="AR230" s="619"/>
      <c r="AS230" s="619"/>
      <c r="AT230" s="619"/>
      <c r="AU230" s="619"/>
      <c r="AV230" s="619"/>
      <c r="AW230" s="619"/>
      <c r="AX230" s="620"/>
    </row>
    <row r="231" spans="1:51" ht="20.100000000000001" customHeight="1" x14ac:dyDescent="0.15">
      <c r="A231" s="563" t="s">
        <v>23</v>
      </c>
      <c r="B231" s="649"/>
      <c r="C231" s="650" t="s">
        <v>62</v>
      </c>
      <c r="D231" s="651"/>
      <c r="E231" s="651"/>
      <c r="F231" s="651"/>
      <c r="G231" s="651"/>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2"/>
      <c r="AD231" s="574" t="s">
        <v>667</v>
      </c>
      <c r="AE231" s="575"/>
      <c r="AF231" s="576"/>
      <c r="AG231" s="629" t="s">
        <v>682</v>
      </c>
      <c r="AH231" s="630"/>
      <c r="AI231" s="630"/>
      <c r="AJ231" s="630"/>
      <c r="AK231" s="630"/>
      <c r="AL231" s="630"/>
      <c r="AM231" s="630"/>
      <c r="AN231" s="630"/>
      <c r="AO231" s="630"/>
      <c r="AP231" s="630"/>
      <c r="AQ231" s="630"/>
      <c r="AR231" s="630"/>
      <c r="AS231" s="630"/>
      <c r="AT231" s="630"/>
      <c r="AU231" s="630"/>
      <c r="AV231" s="630"/>
      <c r="AW231" s="630"/>
      <c r="AX231" s="631"/>
    </row>
    <row r="232" spans="1:51" ht="48" customHeight="1" x14ac:dyDescent="0.15">
      <c r="A232" s="565"/>
      <c r="B232" s="567"/>
      <c r="C232" s="653" t="s">
        <v>28</v>
      </c>
      <c r="D232" s="654"/>
      <c r="E232" s="654"/>
      <c r="F232" s="654"/>
      <c r="G232" s="654"/>
      <c r="H232" s="654"/>
      <c r="I232" s="654"/>
      <c r="J232" s="654"/>
      <c r="K232" s="654"/>
      <c r="L232" s="654"/>
      <c r="M232" s="654"/>
      <c r="N232" s="654"/>
      <c r="O232" s="654"/>
      <c r="P232" s="654"/>
      <c r="Q232" s="654"/>
      <c r="R232" s="654"/>
      <c r="S232" s="654"/>
      <c r="T232" s="654"/>
      <c r="U232" s="654"/>
      <c r="V232" s="654"/>
      <c r="W232" s="654"/>
      <c r="X232" s="654"/>
      <c r="Y232" s="654"/>
      <c r="Z232" s="654"/>
      <c r="AA232" s="654"/>
      <c r="AB232" s="654"/>
      <c r="AC232" s="655"/>
      <c r="AD232" s="656" t="s">
        <v>672</v>
      </c>
      <c r="AE232" s="657"/>
      <c r="AF232" s="657"/>
      <c r="AG232" s="552" t="s">
        <v>672</v>
      </c>
      <c r="AH232" s="553"/>
      <c r="AI232" s="553"/>
      <c r="AJ232" s="553"/>
      <c r="AK232" s="553"/>
      <c r="AL232" s="553"/>
      <c r="AM232" s="553"/>
      <c r="AN232" s="553"/>
      <c r="AO232" s="553"/>
      <c r="AP232" s="553"/>
      <c r="AQ232" s="553"/>
      <c r="AR232" s="553"/>
      <c r="AS232" s="553"/>
      <c r="AT232" s="553"/>
      <c r="AU232" s="553"/>
      <c r="AV232" s="553"/>
      <c r="AW232" s="553"/>
      <c r="AX232" s="554"/>
    </row>
    <row r="233" spans="1:51" ht="26.25" customHeight="1" x14ac:dyDescent="0.15">
      <c r="A233" s="565"/>
      <c r="B233" s="567"/>
      <c r="C233" s="613" t="s">
        <v>55</v>
      </c>
      <c r="D233" s="610"/>
      <c r="E233" s="610"/>
      <c r="F233" s="610"/>
      <c r="G233" s="610"/>
      <c r="H233" s="610"/>
      <c r="I233" s="610"/>
      <c r="J233" s="610"/>
      <c r="K233" s="610"/>
      <c r="L233" s="610"/>
      <c r="M233" s="610"/>
      <c r="N233" s="610"/>
      <c r="O233" s="610"/>
      <c r="P233" s="610"/>
      <c r="Q233" s="610"/>
      <c r="R233" s="610"/>
      <c r="S233" s="610"/>
      <c r="T233" s="610"/>
      <c r="U233" s="610"/>
      <c r="V233" s="610"/>
      <c r="W233" s="610"/>
      <c r="X233" s="610"/>
      <c r="Y233" s="610"/>
      <c r="Z233" s="610"/>
      <c r="AA233" s="610"/>
      <c r="AB233" s="610"/>
      <c r="AC233" s="610"/>
      <c r="AD233" s="611" t="s">
        <v>667</v>
      </c>
      <c r="AE233" s="612"/>
      <c r="AF233" s="612"/>
      <c r="AG233" s="552" t="s">
        <v>683</v>
      </c>
      <c r="AH233" s="553"/>
      <c r="AI233" s="553"/>
      <c r="AJ233" s="553"/>
      <c r="AK233" s="553"/>
      <c r="AL233" s="553"/>
      <c r="AM233" s="553"/>
      <c r="AN233" s="553"/>
      <c r="AO233" s="553"/>
      <c r="AP233" s="553"/>
      <c r="AQ233" s="553"/>
      <c r="AR233" s="553"/>
      <c r="AS233" s="553"/>
      <c r="AT233" s="553"/>
      <c r="AU233" s="553"/>
      <c r="AV233" s="553"/>
      <c r="AW233" s="553"/>
      <c r="AX233" s="554"/>
    </row>
    <row r="234" spans="1:51" ht="26.25" customHeight="1" x14ac:dyDescent="0.15">
      <c r="A234" s="568"/>
      <c r="B234" s="569"/>
      <c r="C234" s="613" t="s">
        <v>27</v>
      </c>
      <c r="D234" s="610"/>
      <c r="E234" s="610"/>
      <c r="F234" s="610"/>
      <c r="G234" s="610"/>
      <c r="H234" s="610"/>
      <c r="I234" s="610"/>
      <c r="J234" s="610"/>
      <c r="K234" s="610"/>
      <c r="L234" s="610"/>
      <c r="M234" s="610"/>
      <c r="N234" s="610"/>
      <c r="O234" s="610"/>
      <c r="P234" s="610"/>
      <c r="Q234" s="610"/>
      <c r="R234" s="610"/>
      <c r="S234" s="610"/>
      <c r="T234" s="610"/>
      <c r="U234" s="610"/>
      <c r="V234" s="610"/>
      <c r="W234" s="610"/>
      <c r="X234" s="610"/>
      <c r="Y234" s="610"/>
      <c r="Z234" s="610"/>
      <c r="AA234" s="610"/>
      <c r="AB234" s="610"/>
      <c r="AC234" s="610"/>
      <c r="AD234" s="611" t="s">
        <v>667</v>
      </c>
      <c r="AE234" s="612"/>
      <c r="AF234" s="612"/>
      <c r="AG234" s="632" t="s">
        <v>709</v>
      </c>
      <c r="AH234" s="352"/>
      <c r="AI234" s="352"/>
      <c r="AJ234" s="352"/>
      <c r="AK234" s="352"/>
      <c r="AL234" s="352"/>
      <c r="AM234" s="352"/>
      <c r="AN234" s="352"/>
      <c r="AO234" s="352"/>
      <c r="AP234" s="352"/>
      <c r="AQ234" s="352"/>
      <c r="AR234" s="352"/>
      <c r="AS234" s="352"/>
      <c r="AT234" s="352"/>
      <c r="AU234" s="352"/>
      <c r="AV234" s="352"/>
      <c r="AW234" s="352"/>
      <c r="AX234" s="633"/>
      <c r="AY234" s="15"/>
    </row>
    <row r="235" spans="1:51" ht="41.25" customHeight="1" x14ac:dyDescent="0.15">
      <c r="A235" s="634" t="s">
        <v>33</v>
      </c>
      <c r="B235" s="635"/>
      <c r="C235" s="640" t="s">
        <v>221</v>
      </c>
      <c r="D235" s="641"/>
      <c r="E235" s="641"/>
      <c r="F235" s="641"/>
      <c r="G235" s="641"/>
      <c r="H235" s="641"/>
      <c r="I235" s="641"/>
      <c r="J235" s="641"/>
      <c r="K235" s="641"/>
      <c r="L235" s="641"/>
      <c r="M235" s="641"/>
      <c r="N235" s="641"/>
      <c r="O235" s="641"/>
      <c r="P235" s="641"/>
      <c r="Q235" s="641"/>
      <c r="R235" s="641"/>
      <c r="S235" s="641"/>
      <c r="T235" s="641"/>
      <c r="U235" s="641"/>
      <c r="V235" s="641"/>
      <c r="W235" s="641"/>
      <c r="X235" s="641"/>
      <c r="Y235" s="641"/>
      <c r="Z235" s="641"/>
      <c r="AA235" s="641"/>
      <c r="AB235" s="641"/>
      <c r="AC235" s="572"/>
      <c r="AD235" s="574" t="s">
        <v>685</v>
      </c>
      <c r="AE235" s="575"/>
      <c r="AF235" s="575"/>
      <c r="AG235" s="577" t="s">
        <v>703</v>
      </c>
      <c r="AH235" s="348"/>
      <c r="AI235" s="348"/>
      <c r="AJ235" s="348"/>
      <c r="AK235" s="348"/>
      <c r="AL235" s="348"/>
      <c r="AM235" s="348"/>
      <c r="AN235" s="348"/>
      <c r="AO235" s="348"/>
      <c r="AP235" s="348"/>
      <c r="AQ235" s="348"/>
      <c r="AR235" s="348"/>
      <c r="AS235" s="348"/>
      <c r="AT235" s="348"/>
      <c r="AU235" s="348"/>
      <c r="AV235" s="348"/>
      <c r="AW235" s="348"/>
      <c r="AX235" s="578"/>
    </row>
    <row r="236" spans="1:51" ht="19.7" customHeight="1" x14ac:dyDescent="0.15">
      <c r="A236" s="636"/>
      <c r="B236" s="637"/>
      <c r="C236" s="642" t="s">
        <v>0</v>
      </c>
      <c r="D236" s="643"/>
      <c r="E236" s="643"/>
      <c r="F236" s="643"/>
      <c r="G236" s="643"/>
      <c r="H236" s="643"/>
      <c r="I236" s="643"/>
      <c r="J236" s="643"/>
      <c r="K236" s="643"/>
      <c r="L236" s="643"/>
      <c r="M236" s="643"/>
      <c r="N236" s="643"/>
      <c r="O236" s="644" t="s">
        <v>655</v>
      </c>
      <c r="P236" s="645"/>
      <c r="Q236" s="645"/>
      <c r="R236" s="645"/>
      <c r="S236" s="645"/>
      <c r="T236" s="645"/>
      <c r="U236" s="645"/>
      <c r="V236" s="645"/>
      <c r="W236" s="645"/>
      <c r="X236" s="645"/>
      <c r="Y236" s="645"/>
      <c r="Z236" s="645"/>
      <c r="AA236" s="645"/>
      <c r="AB236" s="645"/>
      <c r="AC236" s="645"/>
      <c r="AD236" s="645"/>
      <c r="AE236" s="645"/>
      <c r="AF236" s="646"/>
      <c r="AG236" s="561"/>
      <c r="AH236" s="350"/>
      <c r="AI236" s="350"/>
      <c r="AJ236" s="350"/>
      <c r="AK236" s="350"/>
      <c r="AL236" s="350"/>
      <c r="AM236" s="350"/>
      <c r="AN236" s="350"/>
      <c r="AO236" s="350"/>
      <c r="AP236" s="350"/>
      <c r="AQ236" s="350"/>
      <c r="AR236" s="350"/>
      <c r="AS236" s="350"/>
      <c r="AT236" s="350"/>
      <c r="AU236" s="350"/>
      <c r="AV236" s="350"/>
      <c r="AW236" s="350"/>
      <c r="AX236" s="562"/>
    </row>
    <row r="237" spans="1:51" ht="24.75" customHeight="1" x14ac:dyDescent="0.15">
      <c r="A237" s="636"/>
      <c r="B237" s="637"/>
      <c r="C237" s="647"/>
      <c r="D237" s="648"/>
      <c r="E237" s="668"/>
      <c r="F237" s="668"/>
      <c r="G237" s="668"/>
      <c r="H237" s="661"/>
      <c r="I237" s="661"/>
      <c r="J237" s="669"/>
      <c r="K237" s="669"/>
      <c r="L237" s="669"/>
      <c r="M237" s="661"/>
      <c r="N237" s="670"/>
      <c r="O237" s="671"/>
      <c r="P237" s="672"/>
      <c r="Q237" s="672"/>
      <c r="R237" s="672"/>
      <c r="S237" s="672"/>
      <c r="T237" s="672"/>
      <c r="U237" s="672"/>
      <c r="V237" s="672"/>
      <c r="W237" s="672"/>
      <c r="X237" s="672"/>
      <c r="Y237" s="672"/>
      <c r="Z237" s="672"/>
      <c r="AA237" s="672"/>
      <c r="AB237" s="672"/>
      <c r="AC237" s="672"/>
      <c r="AD237" s="672"/>
      <c r="AE237" s="672"/>
      <c r="AF237" s="673"/>
      <c r="AG237" s="561"/>
      <c r="AH237" s="350"/>
      <c r="AI237" s="350"/>
      <c r="AJ237" s="350"/>
      <c r="AK237" s="350"/>
      <c r="AL237" s="350"/>
      <c r="AM237" s="350"/>
      <c r="AN237" s="350"/>
      <c r="AO237" s="350"/>
      <c r="AP237" s="350"/>
      <c r="AQ237" s="350"/>
      <c r="AR237" s="350"/>
      <c r="AS237" s="350"/>
      <c r="AT237" s="350"/>
      <c r="AU237" s="350"/>
      <c r="AV237" s="350"/>
      <c r="AW237" s="350"/>
      <c r="AX237" s="562"/>
    </row>
    <row r="238" spans="1:51" ht="24.75" customHeight="1" x14ac:dyDescent="0.15">
      <c r="A238" s="636"/>
      <c r="B238" s="637"/>
      <c r="C238" s="658"/>
      <c r="D238" s="659"/>
      <c r="E238" s="660"/>
      <c r="F238" s="660"/>
      <c r="G238" s="660"/>
      <c r="H238" s="661"/>
      <c r="I238" s="661"/>
      <c r="J238" s="662"/>
      <c r="K238" s="662"/>
      <c r="L238" s="662"/>
      <c r="M238" s="663"/>
      <c r="N238" s="664"/>
      <c r="O238" s="665"/>
      <c r="P238" s="666"/>
      <c r="Q238" s="666"/>
      <c r="R238" s="666"/>
      <c r="S238" s="666"/>
      <c r="T238" s="666"/>
      <c r="U238" s="666"/>
      <c r="V238" s="666"/>
      <c r="W238" s="666"/>
      <c r="X238" s="666"/>
      <c r="Y238" s="666"/>
      <c r="Z238" s="666"/>
      <c r="AA238" s="666"/>
      <c r="AB238" s="666"/>
      <c r="AC238" s="666"/>
      <c r="AD238" s="666"/>
      <c r="AE238" s="666"/>
      <c r="AF238" s="667"/>
      <c r="AG238" s="561"/>
      <c r="AH238" s="350"/>
      <c r="AI238" s="350"/>
      <c r="AJ238" s="350"/>
      <c r="AK238" s="350"/>
      <c r="AL238" s="350"/>
      <c r="AM238" s="350"/>
      <c r="AN238" s="350"/>
      <c r="AO238" s="350"/>
      <c r="AP238" s="350"/>
      <c r="AQ238" s="350"/>
      <c r="AR238" s="350"/>
      <c r="AS238" s="350"/>
      <c r="AT238" s="350"/>
      <c r="AU238" s="350"/>
      <c r="AV238" s="350"/>
      <c r="AW238" s="350"/>
      <c r="AX238" s="562"/>
    </row>
    <row r="239" spans="1:51" ht="24.75" customHeight="1" x14ac:dyDescent="0.15">
      <c r="A239" s="636"/>
      <c r="B239" s="637"/>
      <c r="C239" s="658"/>
      <c r="D239" s="659"/>
      <c r="E239" s="660"/>
      <c r="F239" s="660"/>
      <c r="G239" s="660"/>
      <c r="H239" s="661"/>
      <c r="I239" s="661"/>
      <c r="J239" s="662"/>
      <c r="K239" s="662"/>
      <c r="L239" s="662"/>
      <c r="M239" s="663"/>
      <c r="N239" s="664"/>
      <c r="O239" s="665"/>
      <c r="P239" s="666"/>
      <c r="Q239" s="666"/>
      <c r="R239" s="666"/>
      <c r="S239" s="666"/>
      <c r="T239" s="666"/>
      <c r="U239" s="666"/>
      <c r="V239" s="666"/>
      <c r="W239" s="666"/>
      <c r="X239" s="666"/>
      <c r="Y239" s="666"/>
      <c r="Z239" s="666"/>
      <c r="AA239" s="666"/>
      <c r="AB239" s="666"/>
      <c r="AC239" s="666"/>
      <c r="AD239" s="666"/>
      <c r="AE239" s="666"/>
      <c r="AF239" s="667"/>
      <c r="AG239" s="561"/>
      <c r="AH239" s="350"/>
      <c r="AI239" s="350"/>
      <c r="AJ239" s="350"/>
      <c r="AK239" s="350"/>
      <c r="AL239" s="350"/>
      <c r="AM239" s="350"/>
      <c r="AN239" s="350"/>
      <c r="AO239" s="350"/>
      <c r="AP239" s="350"/>
      <c r="AQ239" s="350"/>
      <c r="AR239" s="350"/>
      <c r="AS239" s="350"/>
      <c r="AT239" s="350"/>
      <c r="AU239" s="350"/>
      <c r="AV239" s="350"/>
      <c r="AW239" s="350"/>
      <c r="AX239" s="562"/>
    </row>
    <row r="240" spans="1:51" ht="24.75" customHeight="1" x14ac:dyDescent="0.15">
      <c r="A240" s="636"/>
      <c r="B240" s="637"/>
      <c r="C240" s="658"/>
      <c r="D240" s="659"/>
      <c r="E240" s="660"/>
      <c r="F240" s="660"/>
      <c r="G240" s="660"/>
      <c r="H240" s="661"/>
      <c r="I240" s="661"/>
      <c r="J240" s="662"/>
      <c r="K240" s="662"/>
      <c r="L240" s="662"/>
      <c r="M240" s="663"/>
      <c r="N240" s="664"/>
      <c r="O240" s="665"/>
      <c r="P240" s="666"/>
      <c r="Q240" s="666"/>
      <c r="R240" s="666"/>
      <c r="S240" s="666"/>
      <c r="T240" s="666"/>
      <c r="U240" s="666"/>
      <c r="V240" s="666"/>
      <c r="W240" s="666"/>
      <c r="X240" s="666"/>
      <c r="Y240" s="666"/>
      <c r="Z240" s="666"/>
      <c r="AA240" s="666"/>
      <c r="AB240" s="666"/>
      <c r="AC240" s="666"/>
      <c r="AD240" s="666"/>
      <c r="AE240" s="666"/>
      <c r="AF240" s="667"/>
      <c r="AG240" s="561"/>
      <c r="AH240" s="350"/>
      <c r="AI240" s="350"/>
      <c r="AJ240" s="350"/>
      <c r="AK240" s="350"/>
      <c r="AL240" s="350"/>
      <c r="AM240" s="350"/>
      <c r="AN240" s="350"/>
      <c r="AO240" s="350"/>
      <c r="AP240" s="350"/>
      <c r="AQ240" s="350"/>
      <c r="AR240" s="350"/>
      <c r="AS240" s="350"/>
      <c r="AT240" s="350"/>
      <c r="AU240" s="350"/>
      <c r="AV240" s="350"/>
      <c r="AW240" s="350"/>
      <c r="AX240" s="562"/>
    </row>
    <row r="241" spans="1:50" ht="24.75" customHeight="1" x14ac:dyDescent="0.15">
      <c r="A241" s="638"/>
      <c r="B241" s="639"/>
      <c r="C241" s="703"/>
      <c r="D241" s="704"/>
      <c r="E241" s="705"/>
      <c r="F241" s="705"/>
      <c r="G241" s="705"/>
      <c r="H241" s="661"/>
      <c r="I241" s="661"/>
      <c r="J241" s="706"/>
      <c r="K241" s="706"/>
      <c r="L241" s="706"/>
      <c r="M241" s="707"/>
      <c r="N241" s="708"/>
      <c r="O241" s="709"/>
      <c r="P241" s="710"/>
      <c r="Q241" s="710"/>
      <c r="R241" s="710"/>
      <c r="S241" s="710"/>
      <c r="T241" s="710"/>
      <c r="U241" s="710"/>
      <c r="V241" s="710"/>
      <c r="W241" s="710"/>
      <c r="X241" s="710"/>
      <c r="Y241" s="710"/>
      <c r="Z241" s="710"/>
      <c r="AA241" s="710"/>
      <c r="AB241" s="710"/>
      <c r="AC241" s="710"/>
      <c r="AD241" s="710"/>
      <c r="AE241" s="710"/>
      <c r="AF241" s="711"/>
      <c r="AG241" s="632"/>
      <c r="AH241" s="352"/>
      <c r="AI241" s="352"/>
      <c r="AJ241" s="352"/>
      <c r="AK241" s="352"/>
      <c r="AL241" s="352"/>
      <c r="AM241" s="352"/>
      <c r="AN241" s="352"/>
      <c r="AO241" s="352"/>
      <c r="AP241" s="352"/>
      <c r="AQ241" s="352"/>
      <c r="AR241" s="352"/>
      <c r="AS241" s="352"/>
      <c r="AT241" s="352"/>
      <c r="AU241" s="352"/>
      <c r="AV241" s="352"/>
      <c r="AW241" s="352"/>
      <c r="AX241" s="633"/>
    </row>
    <row r="242" spans="1:50" ht="86.25" customHeight="1" thickBot="1" x14ac:dyDescent="0.2">
      <c r="A242" s="698" t="s">
        <v>63</v>
      </c>
      <c r="B242" s="699"/>
      <c r="C242" s="700"/>
      <c r="D242" s="701"/>
      <c r="E242" s="701"/>
      <c r="F242" s="701"/>
      <c r="G242" s="701"/>
      <c r="H242" s="701"/>
      <c r="I242" s="701"/>
      <c r="J242" s="701"/>
      <c r="K242" s="701"/>
      <c r="L242" s="701"/>
      <c r="M242" s="701"/>
      <c r="N242" s="701"/>
      <c r="O242" s="701"/>
      <c r="P242" s="701"/>
      <c r="Q242" s="701"/>
      <c r="R242" s="701"/>
      <c r="S242" s="701"/>
      <c r="T242" s="701"/>
      <c r="U242" s="701"/>
      <c r="V242" s="701"/>
      <c r="W242" s="701"/>
      <c r="X242" s="701"/>
      <c r="Y242" s="701"/>
      <c r="Z242" s="701"/>
      <c r="AA242" s="701"/>
      <c r="AB242" s="701"/>
      <c r="AC242" s="701"/>
      <c r="AD242" s="701"/>
      <c r="AE242" s="701"/>
      <c r="AF242" s="701"/>
      <c r="AG242" s="701"/>
      <c r="AH242" s="701"/>
      <c r="AI242" s="701"/>
      <c r="AJ242" s="701"/>
      <c r="AK242" s="701"/>
      <c r="AL242" s="701"/>
      <c r="AM242" s="701"/>
      <c r="AN242" s="701"/>
      <c r="AO242" s="701"/>
      <c r="AP242" s="701"/>
      <c r="AQ242" s="701"/>
      <c r="AR242" s="701"/>
      <c r="AS242" s="701"/>
      <c r="AT242" s="701"/>
      <c r="AU242" s="701"/>
      <c r="AV242" s="701"/>
      <c r="AW242" s="701"/>
      <c r="AX242" s="702"/>
    </row>
    <row r="243" spans="1:50" ht="30" customHeight="1" x14ac:dyDescent="0.15">
      <c r="A243" s="674" t="s">
        <v>212</v>
      </c>
      <c r="B243" s="675"/>
      <c r="C243" s="675"/>
      <c r="D243" s="675"/>
      <c r="E243" s="675"/>
      <c r="F243" s="676"/>
      <c r="G243" s="68" t="s">
        <v>652</v>
      </c>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 customHeight="1" x14ac:dyDescent="0.15">
      <c r="A244" s="180"/>
      <c r="B244" s="181"/>
      <c r="C244" s="181"/>
      <c r="D244" s="181"/>
      <c r="E244" s="181"/>
      <c r="F244" s="182"/>
      <c r="G244" s="18"/>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20"/>
    </row>
    <row r="245" spans="1:50" ht="30" customHeight="1" x14ac:dyDescent="0.15">
      <c r="A245" s="180"/>
      <c r="B245" s="181"/>
      <c r="C245" s="181"/>
      <c r="D245" s="181"/>
      <c r="E245" s="181"/>
      <c r="F245" s="182"/>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180"/>
      <c r="B246" s="181"/>
      <c r="C246" s="181"/>
      <c r="D246" s="181"/>
      <c r="E246" s="181"/>
      <c r="F246" s="182"/>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180"/>
      <c r="B247" s="181"/>
      <c r="C247" s="181"/>
      <c r="D247" s="181"/>
      <c r="E247" s="181"/>
      <c r="F247" s="182"/>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180"/>
      <c r="B248" s="181"/>
      <c r="C248" s="181"/>
      <c r="D248" s="181"/>
      <c r="E248" s="181"/>
      <c r="F248" s="182"/>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180"/>
      <c r="B249" s="181"/>
      <c r="C249" s="181"/>
      <c r="D249" s="181"/>
      <c r="E249" s="181"/>
      <c r="F249" s="182"/>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180"/>
      <c r="B250" s="181"/>
      <c r="C250" s="181"/>
      <c r="D250" s="181"/>
      <c r="E250" s="181"/>
      <c r="F250" s="182"/>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180"/>
      <c r="B251" s="181"/>
      <c r="C251" s="181"/>
      <c r="D251" s="181"/>
      <c r="E251" s="181"/>
      <c r="F251" s="182"/>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180"/>
      <c r="B252" s="181"/>
      <c r="C252" s="181"/>
      <c r="D252" s="181"/>
      <c r="E252" s="181"/>
      <c r="F252" s="182"/>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180"/>
      <c r="B253" s="181"/>
      <c r="C253" s="181"/>
      <c r="D253" s="181"/>
      <c r="E253" s="181"/>
      <c r="F253" s="182"/>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180"/>
      <c r="B254" s="181"/>
      <c r="C254" s="181"/>
      <c r="D254" s="181"/>
      <c r="E254" s="181"/>
      <c r="F254" s="182"/>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180"/>
      <c r="B255" s="181"/>
      <c r="C255" s="181"/>
      <c r="D255" s="181"/>
      <c r="E255" s="181"/>
      <c r="F255" s="182"/>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180"/>
      <c r="B256" s="181"/>
      <c r="C256" s="181"/>
      <c r="D256" s="181"/>
      <c r="E256" s="181"/>
      <c r="F256" s="182"/>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180"/>
      <c r="B257" s="181"/>
      <c r="C257" s="181"/>
      <c r="D257" s="181"/>
      <c r="E257" s="181"/>
      <c r="F257" s="182"/>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180"/>
      <c r="B258" s="181"/>
      <c r="C258" s="181"/>
      <c r="D258" s="181"/>
      <c r="E258" s="181"/>
      <c r="F258" s="182"/>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180"/>
      <c r="B259" s="181"/>
      <c r="C259" s="181"/>
      <c r="D259" s="181"/>
      <c r="E259" s="181"/>
      <c r="F259" s="182"/>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180"/>
      <c r="B260" s="181"/>
      <c r="C260" s="181"/>
      <c r="D260" s="181"/>
      <c r="E260" s="181"/>
      <c r="F260" s="182"/>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180"/>
      <c r="B261" s="181"/>
      <c r="C261" s="181"/>
      <c r="D261" s="181"/>
      <c r="E261" s="181"/>
      <c r="F261" s="182"/>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hidden="1" customHeight="1" x14ac:dyDescent="0.15">
      <c r="A262" s="180"/>
      <c r="B262" s="181"/>
      <c r="C262" s="181"/>
      <c r="D262" s="181"/>
      <c r="E262" s="181"/>
      <c r="F262" s="182"/>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hidden="1" customHeight="1" x14ac:dyDescent="0.15">
      <c r="A263" s="180"/>
      <c r="B263" s="181"/>
      <c r="C263" s="181"/>
      <c r="D263" s="181"/>
      <c r="E263" s="181"/>
      <c r="F263" s="182"/>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hidden="1" customHeight="1" x14ac:dyDescent="0.15">
      <c r="A264" s="180"/>
      <c r="B264" s="181"/>
      <c r="C264" s="181"/>
      <c r="D264" s="181"/>
      <c r="E264" s="181"/>
      <c r="F264" s="182"/>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x14ac:dyDescent="0.15">
      <c r="A265" s="180"/>
      <c r="B265" s="181"/>
      <c r="C265" s="181"/>
      <c r="D265" s="181"/>
      <c r="E265" s="181"/>
      <c r="F265" s="182"/>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180"/>
      <c r="B266" s="181"/>
      <c r="C266" s="181"/>
      <c r="D266" s="181"/>
      <c r="E266" s="181"/>
      <c r="F266" s="182"/>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180"/>
      <c r="B267" s="181"/>
      <c r="C267" s="181"/>
      <c r="D267" s="181"/>
      <c r="E267" s="181"/>
      <c r="F267" s="182"/>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180"/>
      <c r="B268" s="181"/>
      <c r="C268" s="181"/>
      <c r="D268" s="181"/>
      <c r="E268" s="181"/>
      <c r="F268" s="182"/>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180"/>
      <c r="B269" s="181"/>
      <c r="C269" s="181"/>
      <c r="D269" s="181"/>
      <c r="E269" s="181"/>
      <c r="F269" s="182"/>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180"/>
      <c r="B270" s="181"/>
      <c r="C270" s="181"/>
      <c r="D270" s="181"/>
      <c r="E270" s="181"/>
      <c r="F270" s="182"/>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180"/>
      <c r="B271" s="181"/>
      <c r="C271" s="181"/>
      <c r="D271" s="181"/>
      <c r="E271" s="181"/>
      <c r="F271" s="182"/>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180"/>
      <c r="B272" s="181"/>
      <c r="C272" s="181"/>
      <c r="D272" s="181"/>
      <c r="E272" s="181"/>
      <c r="F272" s="182"/>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180"/>
      <c r="B273" s="181"/>
      <c r="C273" s="181"/>
      <c r="D273" s="181"/>
      <c r="E273" s="181"/>
      <c r="F273" s="182"/>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20.100000000000001" hidden="1" customHeight="1" x14ac:dyDescent="0.15">
      <c r="A274" s="180"/>
      <c r="B274" s="181"/>
      <c r="C274" s="181"/>
      <c r="D274" s="181"/>
      <c r="E274" s="181"/>
      <c r="F274" s="182"/>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180"/>
      <c r="B275" s="181"/>
      <c r="C275" s="181"/>
      <c r="D275" s="181"/>
      <c r="E275" s="181"/>
      <c r="F275" s="182"/>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180"/>
      <c r="B276" s="181"/>
      <c r="C276" s="181"/>
      <c r="D276" s="181"/>
      <c r="E276" s="181"/>
      <c r="F276" s="182"/>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19.5" hidden="1" customHeight="1" x14ac:dyDescent="0.15">
      <c r="A277" s="180"/>
      <c r="B277" s="181"/>
      <c r="C277" s="181"/>
      <c r="D277" s="181"/>
      <c r="E277" s="181"/>
      <c r="F277" s="182"/>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19.5" hidden="1" customHeight="1" x14ac:dyDescent="0.15">
      <c r="A278" s="180"/>
      <c r="B278" s="181"/>
      <c r="C278" s="181"/>
      <c r="D278" s="181"/>
      <c r="E278" s="181"/>
      <c r="F278" s="182"/>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19.5" hidden="1" customHeight="1" x14ac:dyDescent="0.15">
      <c r="A279" s="180"/>
      <c r="B279" s="181"/>
      <c r="C279" s="181"/>
      <c r="D279" s="181"/>
      <c r="E279" s="181"/>
      <c r="F279" s="182"/>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19.5" hidden="1" customHeight="1" x14ac:dyDescent="0.15">
      <c r="A280" s="180"/>
      <c r="B280" s="181"/>
      <c r="C280" s="181"/>
      <c r="D280" s="181"/>
      <c r="E280" s="181"/>
      <c r="F280" s="182"/>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thickBot="1" x14ac:dyDescent="0.2">
      <c r="A281" s="677"/>
      <c r="B281" s="678"/>
      <c r="C281" s="678"/>
      <c r="D281" s="678"/>
      <c r="E281" s="678"/>
      <c r="F281" s="679"/>
      <c r="G281" s="21"/>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3"/>
    </row>
    <row r="282" spans="1:51" ht="21" customHeight="1" x14ac:dyDescent="0.15">
      <c r="A282" s="680" t="s">
        <v>246</v>
      </c>
      <c r="B282" s="681"/>
      <c r="C282" s="681"/>
      <c r="D282" s="681"/>
      <c r="E282" s="681"/>
      <c r="F282" s="682"/>
      <c r="G282" s="686" t="s">
        <v>710</v>
      </c>
      <c r="H282" s="687"/>
      <c r="I282" s="687"/>
      <c r="J282" s="687"/>
      <c r="K282" s="687"/>
      <c r="L282" s="687"/>
      <c r="M282" s="687"/>
      <c r="N282" s="687"/>
      <c r="O282" s="687"/>
      <c r="P282" s="687"/>
      <c r="Q282" s="687"/>
      <c r="R282" s="687"/>
      <c r="S282" s="687"/>
      <c r="T282" s="687"/>
      <c r="U282" s="687"/>
      <c r="V282" s="687"/>
      <c r="W282" s="687"/>
      <c r="X282" s="687"/>
      <c r="Y282" s="687"/>
      <c r="Z282" s="687"/>
      <c r="AA282" s="687"/>
      <c r="AB282" s="688"/>
      <c r="AC282" s="686" t="s">
        <v>711</v>
      </c>
      <c r="AD282" s="687"/>
      <c r="AE282" s="687"/>
      <c r="AF282" s="687"/>
      <c r="AG282" s="687"/>
      <c r="AH282" s="687"/>
      <c r="AI282" s="687"/>
      <c r="AJ282" s="687"/>
      <c r="AK282" s="687"/>
      <c r="AL282" s="687"/>
      <c r="AM282" s="687"/>
      <c r="AN282" s="687"/>
      <c r="AO282" s="687"/>
      <c r="AP282" s="687"/>
      <c r="AQ282" s="687"/>
      <c r="AR282" s="687"/>
      <c r="AS282" s="687"/>
      <c r="AT282" s="687"/>
      <c r="AU282" s="687"/>
      <c r="AV282" s="687"/>
      <c r="AW282" s="687"/>
      <c r="AX282" s="689"/>
      <c r="AY282">
        <f>COUNTA($G$284,$AC$284)</f>
        <v>2</v>
      </c>
    </row>
    <row r="283" spans="1:51" ht="24.75" customHeight="1" x14ac:dyDescent="0.15">
      <c r="A283" s="683"/>
      <c r="B283" s="684"/>
      <c r="C283" s="684"/>
      <c r="D283" s="684"/>
      <c r="E283" s="684"/>
      <c r="F283" s="685"/>
      <c r="G283" s="690" t="s">
        <v>12</v>
      </c>
      <c r="H283" s="691"/>
      <c r="I283" s="691"/>
      <c r="J283" s="691"/>
      <c r="K283" s="691"/>
      <c r="L283" s="692" t="s">
        <v>13</v>
      </c>
      <c r="M283" s="691"/>
      <c r="N283" s="691"/>
      <c r="O283" s="691"/>
      <c r="P283" s="691"/>
      <c r="Q283" s="691"/>
      <c r="R283" s="691"/>
      <c r="S283" s="691"/>
      <c r="T283" s="691"/>
      <c r="U283" s="691"/>
      <c r="V283" s="691"/>
      <c r="W283" s="691"/>
      <c r="X283" s="693"/>
      <c r="Y283" s="694" t="s">
        <v>14</v>
      </c>
      <c r="Z283" s="695"/>
      <c r="AA283" s="695"/>
      <c r="AB283" s="696"/>
      <c r="AC283" s="690" t="s">
        <v>12</v>
      </c>
      <c r="AD283" s="691"/>
      <c r="AE283" s="691"/>
      <c r="AF283" s="691"/>
      <c r="AG283" s="691"/>
      <c r="AH283" s="692" t="s">
        <v>13</v>
      </c>
      <c r="AI283" s="691"/>
      <c r="AJ283" s="691"/>
      <c r="AK283" s="691"/>
      <c r="AL283" s="691"/>
      <c r="AM283" s="691"/>
      <c r="AN283" s="691"/>
      <c r="AO283" s="691"/>
      <c r="AP283" s="691"/>
      <c r="AQ283" s="691"/>
      <c r="AR283" s="691"/>
      <c r="AS283" s="691"/>
      <c r="AT283" s="693"/>
      <c r="AU283" s="694" t="s">
        <v>14</v>
      </c>
      <c r="AV283" s="695"/>
      <c r="AW283" s="695"/>
      <c r="AX283" s="697"/>
      <c r="AY283">
        <f>$AY$282</f>
        <v>2</v>
      </c>
    </row>
    <row r="284" spans="1:51" ht="24.75" customHeight="1" x14ac:dyDescent="0.15">
      <c r="A284" s="683"/>
      <c r="B284" s="684"/>
      <c r="C284" s="684"/>
      <c r="D284" s="684"/>
      <c r="E284" s="684"/>
      <c r="F284" s="685"/>
      <c r="G284" s="722" t="s">
        <v>160</v>
      </c>
      <c r="H284" s="723"/>
      <c r="I284" s="723"/>
      <c r="J284" s="723"/>
      <c r="K284" s="724"/>
      <c r="L284" s="725" t="s">
        <v>712</v>
      </c>
      <c r="M284" s="726"/>
      <c r="N284" s="726"/>
      <c r="O284" s="726"/>
      <c r="P284" s="726"/>
      <c r="Q284" s="726"/>
      <c r="R284" s="726"/>
      <c r="S284" s="726"/>
      <c r="T284" s="726"/>
      <c r="U284" s="726"/>
      <c r="V284" s="726"/>
      <c r="W284" s="726"/>
      <c r="X284" s="727"/>
      <c r="Y284" s="728">
        <v>992</v>
      </c>
      <c r="Z284" s="729"/>
      <c r="AA284" s="729"/>
      <c r="AB284" s="730"/>
      <c r="AC284" s="722" t="s">
        <v>160</v>
      </c>
      <c r="AD284" s="723"/>
      <c r="AE284" s="723"/>
      <c r="AF284" s="723"/>
      <c r="AG284" s="724"/>
      <c r="AH284" s="725" t="s">
        <v>713</v>
      </c>
      <c r="AI284" s="726"/>
      <c r="AJ284" s="726"/>
      <c r="AK284" s="726"/>
      <c r="AL284" s="726"/>
      <c r="AM284" s="726"/>
      <c r="AN284" s="726"/>
      <c r="AO284" s="726"/>
      <c r="AP284" s="726"/>
      <c r="AQ284" s="726"/>
      <c r="AR284" s="726"/>
      <c r="AS284" s="726"/>
      <c r="AT284" s="727"/>
      <c r="AU284" s="728">
        <v>179</v>
      </c>
      <c r="AV284" s="729"/>
      <c r="AW284" s="729"/>
      <c r="AX284" s="731"/>
      <c r="AY284">
        <f t="shared" ref="AY284:AY294" si="23">$AY$282</f>
        <v>2</v>
      </c>
    </row>
    <row r="285" spans="1:51" ht="24.75" customHeight="1" x14ac:dyDescent="0.15">
      <c r="A285" s="683"/>
      <c r="B285" s="684"/>
      <c r="C285" s="684"/>
      <c r="D285" s="684"/>
      <c r="E285" s="684"/>
      <c r="F285" s="685"/>
      <c r="G285" s="712"/>
      <c r="H285" s="713"/>
      <c r="I285" s="713"/>
      <c r="J285" s="713"/>
      <c r="K285" s="714"/>
      <c r="L285" s="715"/>
      <c r="M285" s="716"/>
      <c r="N285" s="716"/>
      <c r="O285" s="716"/>
      <c r="P285" s="716"/>
      <c r="Q285" s="716"/>
      <c r="R285" s="716"/>
      <c r="S285" s="716"/>
      <c r="T285" s="716"/>
      <c r="U285" s="716"/>
      <c r="V285" s="716"/>
      <c r="W285" s="716"/>
      <c r="X285" s="717"/>
      <c r="Y285" s="718"/>
      <c r="Z285" s="719"/>
      <c r="AA285" s="719"/>
      <c r="AB285" s="720"/>
      <c r="AC285" s="712"/>
      <c r="AD285" s="713"/>
      <c r="AE285" s="713"/>
      <c r="AF285" s="713"/>
      <c r="AG285" s="714"/>
      <c r="AH285" s="715"/>
      <c r="AI285" s="716"/>
      <c r="AJ285" s="716"/>
      <c r="AK285" s="716"/>
      <c r="AL285" s="716"/>
      <c r="AM285" s="716"/>
      <c r="AN285" s="716"/>
      <c r="AO285" s="716"/>
      <c r="AP285" s="716"/>
      <c r="AQ285" s="716"/>
      <c r="AR285" s="716"/>
      <c r="AS285" s="716"/>
      <c r="AT285" s="717"/>
      <c r="AU285" s="718"/>
      <c r="AV285" s="719"/>
      <c r="AW285" s="719"/>
      <c r="AX285" s="721"/>
      <c r="AY285">
        <f t="shared" si="23"/>
        <v>2</v>
      </c>
    </row>
    <row r="286" spans="1:51" ht="24.75" hidden="1" customHeight="1" x14ac:dyDescent="0.15">
      <c r="A286" s="683"/>
      <c r="B286" s="684"/>
      <c r="C286" s="684"/>
      <c r="D286" s="684"/>
      <c r="E286" s="684"/>
      <c r="F286" s="685"/>
      <c r="G286" s="712"/>
      <c r="H286" s="713"/>
      <c r="I286" s="713"/>
      <c r="J286" s="713"/>
      <c r="K286" s="714"/>
      <c r="L286" s="715"/>
      <c r="M286" s="716"/>
      <c r="N286" s="716"/>
      <c r="O286" s="716"/>
      <c r="P286" s="716"/>
      <c r="Q286" s="716"/>
      <c r="R286" s="716"/>
      <c r="S286" s="716"/>
      <c r="T286" s="716"/>
      <c r="U286" s="716"/>
      <c r="V286" s="716"/>
      <c r="W286" s="716"/>
      <c r="X286" s="717"/>
      <c r="Y286" s="718"/>
      <c r="Z286" s="719"/>
      <c r="AA286" s="719"/>
      <c r="AB286" s="720"/>
      <c r="AC286" s="712"/>
      <c r="AD286" s="713"/>
      <c r="AE286" s="713"/>
      <c r="AF286" s="713"/>
      <c r="AG286" s="714"/>
      <c r="AH286" s="715"/>
      <c r="AI286" s="716"/>
      <c r="AJ286" s="716"/>
      <c r="AK286" s="716"/>
      <c r="AL286" s="716"/>
      <c r="AM286" s="716"/>
      <c r="AN286" s="716"/>
      <c r="AO286" s="716"/>
      <c r="AP286" s="716"/>
      <c r="AQ286" s="716"/>
      <c r="AR286" s="716"/>
      <c r="AS286" s="716"/>
      <c r="AT286" s="717"/>
      <c r="AU286" s="718"/>
      <c r="AV286" s="719"/>
      <c r="AW286" s="719"/>
      <c r="AX286" s="721"/>
      <c r="AY286">
        <f t="shared" si="23"/>
        <v>2</v>
      </c>
    </row>
    <row r="287" spans="1:51" ht="24.75" hidden="1" customHeight="1" x14ac:dyDescent="0.15">
      <c r="A287" s="683"/>
      <c r="B287" s="684"/>
      <c r="C287" s="684"/>
      <c r="D287" s="684"/>
      <c r="E287" s="684"/>
      <c r="F287" s="685"/>
      <c r="G287" s="712"/>
      <c r="H287" s="713"/>
      <c r="I287" s="713"/>
      <c r="J287" s="713"/>
      <c r="K287" s="714"/>
      <c r="L287" s="715"/>
      <c r="M287" s="716"/>
      <c r="N287" s="716"/>
      <c r="O287" s="716"/>
      <c r="P287" s="716"/>
      <c r="Q287" s="716"/>
      <c r="R287" s="716"/>
      <c r="S287" s="716"/>
      <c r="T287" s="716"/>
      <c r="U287" s="716"/>
      <c r="V287" s="716"/>
      <c r="W287" s="716"/>
      <c r="X287" s="717"/>
      <c r="Y287" s="718"/>
      <c r="Z287" s="719"/>
      <c r="AA287" s="719"/>
      <c r="AB287" s="720"/>
      <c r="AC287" s="712"/>
      <c r="AD287" s="713"/>
      <c r="AE287" s="713"/>
      <c r="AF287" s="713"/>
      <c r="AG287" s="714"/>
      <c r="AH287" s="715"/>
      <c r="AI287" s="716"/>
      <c r="AJ287" s="716"/>
      <c r="AK287" s="716"/>
      <c r="AL287" s="716"/>
      <c r="AM287" s="716"/>
      <c r="AN287" s="716"/>
      <c r="AO287" s="716"/>
      <c r="AP287" s="716"/>
      <c r="AQ287" s="716"/>
      <c r="AR287" s="716"/>
      <c r="AS287" s="716"/>
      <c r="AT287" s="717"/>
      <c r="AU287" s="718"/>
      <c r="AV287" s="719"/>
      <c r="AW287" s="719"/>
      <c r="AX287" s="721"/>
      <c r="AY287">
        <f t="shared" si="23"/>
        <v>2</v>
      </c>
    </row>
    <row r="288" spans="1:51" ht="24.75" hidden="1" customHeight="1" x14ac:dyDescent="0.15">
      <c r="A288" s="683"/>
      <c r="B288" s="684"/>
      <c r="C288" s="684"/>
      <c r="D288" s="684"/>
      <c r="E288" s="684"/>
      <c r="F288" s="685"/>
      <c r="G288" s="712"/>
      <c r="H288" s="713"/>
      <c r="I288" s="713"/>
      <c r="J288" s="713"/>
      <c r="K288" s="714"/>
      <c r="L288" s="715"/>
      <c r="M288" s="716"/>
      <c r="N288" s="716"/>
      <c r="O288" s="716"/>
      <c r="P288" s="716"/>
      <c r="Q288" s="716"/>
      <c r="R288" s="716"/>
      <c r="S288" s="716"/>
      <c r="T288" s="716"/>
      <c r="U288" s="716"/>
      <c r="V288" s="716"/>
      <c r="W288" s="716"/>
      <c r="X288" s="717"/>
      <c r="Y288" s="718"/>
      <c r="Z288" s="719"/>
      <c r="AA288" s="719"/>
      <c r="AB288" s="720"/>
      <c r="AC288" s="712"/>
      <c r="AD288" s="713"/>
      <c r="AE288" s="713"/>
      <c r="AF288" s="713"/>
      <c r="AG288" s="714"/>
      <c r="AH288" s="715"/>
      <c r="AI288" s="716"/>
      <c r="AJ288" s="716"/>
      <c r="AK288" s="716"/>
      <c r="AL288" s="716"/>
      <c r="AM288" s="716"/>
      <c r="AN288" s="716"/>
      <c r="AO288" s="716"/>
      <c r="AP288" s="716"/>
      <c r="AQ288" s="716"/>
      <c r="AR288" s="716"/>
      <c r="AS288" s="716"/>
      <c r="AT288" s="717"/>
      <c r="AU288" s="718"/>
      <c r="AV288" s="719"/>
      <c r="AW288" s="719"/>
      <c r="AX288" s="721"/>
      <c r="AY288">
        <f t="shared" si="23"/>
        <v>2</v>
      </c>
    </row>
    <row r="289" spans="1:51" ht="24.75" hidden="1" customHeight="1" x14ac:dyDescent="0.15">
      <c r="A289" s="683"/>
      <c r="B289" s="684"/>
      <c r="C289" s="684"/>
      <c r="D289" s="684"/>
      <c r="E289" s="684"/>
      <c r="F289" s="685"/>
      <c r="G289" s="712"/>
      <c r="H289" s="713"/>
      <c r="I289" s="713"/>
      <c r="J289" s="713"/>
      <c r="K289" s="714"/>
      <c r="L289" s="715"/>
      <c r="M289" s="716"/>
      <c r="N289" s="716"/>
      <c r="O289" s="716"/>
      <c r="P289" s="716"/>
      <c r="Q289" s="716"/>
      <c r="R289" s="716"/>
      <c r="S289" s="716"/>
      <c r="T289" s="716"/>
      <c r="U289" s="716"/>
      <c r="V289" s="716"/>
      <c r="W289" s="716"/>
      <c r="X289" s="717"/>
      <c r="Y289" s="718"/>
      <c r="Z289" s="719"/>
      <c r="AA289" s="719"/>
      <c r="AB289" s="720"/>
      <c r="AC289" s="712"/>
      <c r="AD289" s="713"/>
      <c r="AE289" s="713"/>
      <c r="AF289" s="713"/>
      <c r="AG289" s="714"/>
      <c r="AH289" s="715"/>
      <c r="AI289" s="716"/>
      <c r="AJ289" s="716"/>
      <c r="AK289" s="716"/>
      <c r="AL289" s="716"/>
      <c r="AM289" s="716"/>
      <c r="AN289" s="716"/>
      <c r="AO289" s="716"/>
      <c r="AP289" s="716"/>
      <c r="AQ289" s="716"/>
      <c r="AR289" s="716"/>
      <c r="AS289" s="716"/>
      <c r="AT289" s="717"/>
      <c r="AU289" s="718"/>
      <c r="AV289" s="719"/>
      <c r="AW289" s="719"/>
      <c r="AX289" s="721"/>
      <c r="AY289">
        <f t="shared" si="23"/>
        <v>2</v>
      </c>
    </row>
    <row r="290" spans="1:51" ht="24.75" hidden="1" customHeight="1" x14ac:dyDescent="0.15">
      <c r="A290" s="683"/>
      <c r="B290" s="684"/>
      <c r="C290" s="684"/>
      <c r="D290" s="684"/>
      <c r="E290" s="684"/>
      <c r="F290" s="685"/>
      <c r="G290" s="712"/>
      <c r="H290" s="713"/>
      <c r="I290" s="713"/>
      <c r="J290" s="713"/>
      <c r="K290" s="714"/>
      <c r="L290" s="715"/>
      <c r="M290" s="716"/>
      <c r="N290" s="716"/>
      <c r="O290" s="716"/>
      <c r="P290" s="716"/>
      <c r="Q290" s="716"/>
      <c r="R290" s="716"/>
      <c r="S290" s="716"/>
      <c r="T290" s="716"/>
      <c r="U290" s="716"/>
      <c r="V290" s="716"/>
      <c r="W290" s="716"/>
      <c r="X290" s="717"/>
      <c r="Y290" s="718"/>
      <c r="Z290" s="719"/>
      <c r="AA290" s="719"/>
      <c r="AB290" s="720"/>
      <c r="AC290" s="712"/>
      <c r="AD290" s="713"/>
      <c r="AE290" s="713"/>
      <c r="AF290" s="713"/>
      <c r="AG290" s="714"/>
      <c r="AH290" s="715"/>
      <c r="AI290" s="716"/>
      <c r="AJ290" s="716"/>
      <c r="AK290" s="716"/>
      <c r="AL290" s="716"/>
      <c r="AM290" s="716"/>
      <c r="AN290" s="716"/>
      <c r="AO290" s="716"/>
      <c r="AP290" s="716"/>
      <c r="AQ290" s="716"/>
      <c r="AR290" s="716"/>
      <c r="AS290" s="716"/>
      <c r="AT290" s="717"/>
      <c r="AU290" s="718"/>
      <c r="AV290" s="719"/>
      <c r="AW290" s="719"/>
      <c r="AX290" s="721"/>
      <c r="AY290">
        <f t="shared" si="23"/>
        <v>2</v>
      </c>
    </row>
    <row r="291" spans="1:51" ht="24.75" hidden="1" customHeight="1" x14ac:dyDescent="0.15">
      <c r="A291" s="683"/>
      <c r="B291" s="684"/>
      <c r="C291" s="684"/>
      <c r="D291" s="684"/>
      <c r="E291" s="684"/>
      <c r="F291" s="685"/>
      <c r="G291" s="712"/>
      <c r="H291" s="713"/>
      <c r="I291" s="713"/>
      <c r="J291" s="713"/>
      <c r="K291" s="714"/>
      <c r="L291" s="715"/>
      <c r="M291" s="716"/>
      <c r="N291" s="716"/>
      <c r="O291" s="716"/>
      <c r="P291" s="716"/>
      <c r="Q291" s="716"/>
      <c r="R291" s="716"/>
      <c r="S291" s="716"/>
      <c r="T291" s="716"/>
      <c r="U291" s="716"/>
      <c r="V291" s="716"/>
      <c r="W291" s="716"/>
      <c r="X291" s="717"/>
      <c r="Y291" s="718"/>
      <c r="Z291" s="719"/>
      <c r="AA291" s="719"/>
      <c r="AB291" s="720"/>
      <c r="AC291" s="712"/>
      <c r="AD291" s="713"/>
      <c r="AE291" s="713"/>
      <c r="AF291" s="713"/>
      <c r="AG291" s="714"/>
      <c r="AH291" s="715"/>
      <c r="AI291" s="716"/>
      <c r="AJ291" s="716"/>
      <c r="AK291" s="716"/>
      <c r="AL291" s="716"/>
      <c r="AM291" s="716"/>
      <c r="AN291" s="716"/>
      <c r="AO291" s="716"/>
      <c r="AP291" s="716"/>
      <c r="AQ291" s="716"/>
      <c r="AR291" s="716"/>
      <c r="AS291" s="716"/>
      <c r="AT291" s="717"/>
      <c r="AU291" s="718"/>
      <c r="AV291" s="719"/>
      <c r="AW291" s="719"/>
      <c r="AX291" s="721"/>
      <c r="AY291">
        <f t="shared" si="23"/>
        <v>2</v>
      </c>
    </row>
    <row r="292" spans="1:51" ht="24.75" hidden="1" customHeight="1" x14ac:dyDescent="0.15">
      <c r="A292" s="683"/>
      <c r="B292" s="684"/>
      <c r="C292" s="684"/>
      <c r="D292" s="684"/>
      <c r="E292" s="684"/>
      <c r="F292" s="685"/>
      <c r="G292" s="712"/>
      <c r="H292" s="713"/>
      <c r="I292" s="713"/>
      <c r="J292" s="713"/>
      <c r="K292" s="714"/>
      <c r="L292" s="715"/>
      <c r="M292" s="716"/>
      <c r="N292" s="716"/>
      <c r="O292" s="716"/>
      <c r="P292" s="716"/>
      <c r="Q292" s="716"/>
      <c r="R292" s="716"/>
      <c r="S292" s="716"/>
      <c r="T292" s="716"/>
      <c r="U292" s="716"/>
      <c r="V292" s="716"/>
      <c r="W292" s="716"/>
      <c r="X292" s="717"/>
      <c r="Y292" s="718"/>
      <c r="Z292" s="719"/>
      <c r="AA292" s="719"/>
      <c r="AB292" s="720"/>
      <c r="AC292" s="712"/>
      <c r="AD292" s="713"/>
      <c r="AE292" s="713"/>
      <c r="AF292" s="713"/>
      <c r="AG292" s="714"/>
      <c r="AH292" s="715"/>
      <c r="AI292" s="716"/>
      <c r="AJ292" s="716"/>
      <c r="AK292" s="716"/>
      <c r="AL292" s="716"/>
      <c r="AM292" s="716"/>
      <c r="AN292" s="716"/>
      <c r="AO292" s="716"/>
      <c r="AP292" s="716"/>
      <c r="AQ292" s="716"/>
      <c r="AR292" s="716"/>
      <c r="AS292" s="716"/>
      <c r="AT292" s="717"/>
      <c r="AU292" s="718"/>
      <c r="AV292" s="719"/>
      <c r="AW292" s="719"/>
      <c r="AX292" s="721"/>
      <c r="AY292">
        <f t="shared" si="23"/>
        <v>2</v>
      </c>
    </row>
    <row r="293" spans="1:51" ht="24.75" customHeight="1" x14ac:dyDescent="0.15">
      <c r="A293" s="683"/>
      <c r="B293" s="684"/>
      <c r="C293" s="684"/>
      <c r="D293" s="684"/>
      <c r="E293" s="684"/>
      <c r="F293" s="685"/>
      <c r="G293" s="712"/>
      <c r="H293" s="713"/>
      <c r="I293" s="713"/>
      <c r="J293" s="713"/>
      <c r="K293" s="714"/>
      <c r="L293" s="715"/>
      <c r="M293" s="716"/>
      <c r="N293" s="716"/>
      <c r="O293" s="716"/>
      <c r="P293" s="716"/>
      <c r="Q293" s="716"/>
      <c r="R293" s="716"/>
      <c r="S293" s="716"/>
      <c r="T293" s="716"/>
      <c r="U293" s="716"/>
      <c r="V293" s="716"/>
      <c r="W293" s="716"/>
      <c r="X293" s="717"/>
      <c r="Y293" s="718"/>
      <c r="Z293" s="719"/>
      <c r="AA293" s="719"/>
      <c r="AB293" s="720"/>
      <c r="AC293" s="712"/>
      <c r="AD293" s="713"/>
      <c r="AE293" s="713"/>
      <c r="AF293" s="713"/>
      <c r="AG293" s="714"/>
      <c r="AH293" s="715"/>
      <c r="AI293" s="716"/>
      <c r="AJ293" s="716"/>
      <c r="AK293" s="716"/>
      <c r="AL293" s="716"/>
      <c r="AM293" s="716"/>
      <c r="AN293" s="716"/>
      <c r="AO293" s="716"/>
      <c r="AP293" s="716"/>
      <c r="AQ293" s="716"/>
      <c r="AR293" s="716"/>
      <c r="AS293" s="716"/>
      <c r="AT293" s="717"/>
      <c r="AU293" s="718"/>
      <c r="AV293" s="719"/>
      <c r="AW293" s="719"/>
      <c r="AX293" s="721"/>
      <c r="AY293">
        <f t="shared" si="23"/>
        <v>2</v>
      </c>
    </row>
    <row r="294" spans="1:51" ht="24.75" customHeight="1" x14ac:dyDescent="0.15">
      <c r="A294" s="683"/>
      <c r="B294" s="684"/>
      <c r="C294" s="684"/>
      <c r="D294" s="684"/>
      <c r="E294" s="684"/>
      <c r="F294" s="685"/>
      <c r="G294" s="732" t="s">
        <v>15</v>
      </c>
      <c r="H294" s="733"/>
      <c r="I294" s="733"/>
      <c r="J294" s="733"/>
      <c r="K294" s="733"/>
      <c r="L294" s="734"/>
      <c r="M294" s="735"/>
      <c r="N294" s="735"/>
      <c r="O294" s="735"/>
      <c r="P294" s="735"/>
      <c r="Q294" s="735"/>
      <c r="R294" s="735"/>
      <c r="S294" s="735"/>
      <c r="T294" s="735"/>
      <c r="U294" s="735"/>
      <c r="V294" s="735"/>
      <c r="W294" s="735"/>
      <c r="X294" s="736"/>
      <c r="Y294" s="737">
        <f>SUM(Y284:AB293)</f>
        <v>992</v>
      </c>
      <c r="Z294" s="738"/>
      <c r="AA294" s="738"/>
      <c r="AB294" s="739"/>
      <c r="AC294" s="732" t="s">
        <v>15</v>
      </c>
      <c r="AD294" s="733"/>
      <c r="AE294" s="733"/>
      <c r="AF294" s="733"/>
      <c r="AG294" s="733"/>
      <c r="AH294" s="734"/>
      <c r="AI294" s="735"/>
      <c r="AJ294" s="735"/>
      <c r="AK294" s="735"/>
      <c r="AL294" s="735"/>
      <c r="AM294" s="735"/>
      <c r="AN294" s="735"/>
      <c r="AO294" s="735"/>
      <c r="AP294" s="735"/>
      <c r="AQ294" s="735"/>
      <c r="AR294" s="735"/>
      <c r="AS294" s="735"/>
      <c r="AT294" s="736"/>
      <c r="AU294" s="737">
        <f>SUM(AU284:AX293)</f>
        <v>179</v>
      </c>
      <c r="AV294" s="738"/>
      <c r="AW294" s="738"/>
      <c r="AX294" s="740"/>
      <c r="AY294">
        <f t="shared" si="23"/>
        <v>2</v>
      </c>
    </row>
    <row r="295" spans="1:51" ht="21.75" hidden="1" customHeight="1" x14ac:dyDescent="0.15">
      <c r="A295" s="683"/>
      <c r="B295" s="684"/>
      <c r="C295" s="684"/>
      <c r="D295" s="684"/>
      <c r="E295" s="684"/>
      <c r="F295" s="685"/>
      <c r="G295" s="686" t="s">
        <v>71</v>
      </c>
      <c r="H295" s="687"/>
      <c r="I295" s="687"/>
      <c r="J295" s="687"/>
      <c r="K295" s="687"/>
      <c r="L295" s="687"/>
      <c r="M295" s="687"/>
      <c r="N295" s="687"/>
      <c r="O295" s="687"/>
      <c r="P295" s="687"/>
      <c r="Q295" s="687"/>
      <c r="R295" s="687"/>
      <c r="S295" s="687"/>
      <c r="T295" s="687"/>
      <c r="U295" s="687"/>
      <c r="V295" s="687"/>
      <c r="W295" s="687"/>
      <c r="X295" s="687"/>
      <c r="Y295" s="687"/>
      <c r="Z295" s="687"/>
      <c r="AA295" s="687"/>
      <c r="AB295" s="688"/>
      <c r="AC295" s="686" t="s">
        <v>72</v>
      </c>
      <c r="AD295" s="687"/>
      <c r="AE295" s="687"/>
      <c r="AF295" s="687"/>
      <c r="AG295" s="687"/>
      <c r="AH295" s="687"/>
      <c r="AI295" s="687"/>
      <c r="AJ295" s="687"/>
      <c r="AK295" s="687"/>
      <c r="AL295" s="687"/>
      <c r="AM295" s="687"/>
      <c r="AN295" s="687"/>
      <c r="AO295" s="687"/>
      <c r="AP295" s="687"/>
      <c r="AQ295" s="687"/>
      <c r="AR295" s="687"/>
      <c r="AS295" s="687"/>
      <c r="AT295" s="687"/>
      <c r="AU295" s="687"/>
      <c r="AV295" s="687"/>
      <c r="AW295" s="687"/>
      <c r="AX295" s="689"/>
      <c r="AY295">
        <f>COUNTA($G$297,$AC$297)</f>
        <v>0</v>
      </c>
    </row>
    <row r="296" spans="1:51" ht="24.75" hidden="1" customHeight="1" x14ac:dyDescent="0.15">
      <c r="A296" s="683"/>
      <c r="B296" s="684"/>
      <c r="C296" s="684"/>
      <c r="D296" s="684"/>
      <c r="E296" s="684"/>
      <c r="F296" s="685"/>
      <c r="G296" s="690" t="s">
        <v>12</v>
      </c>
      <c r="H296" s="691"/>
      <c r="I296" s="691"/>
      <c r="J296" s="691"/>
      <c r="K296" s="691"/>
      <c r="L296" s="692" t="s">
        <v>13</v>
      </c>
      <c r="M296" s="691"/>
      <c r="N296" s="691"/>
      <c r="O296" s="691"/>
      <c r="P296" s="691"/>
      <c r="Q296" s="691"/>
      <c r="R296" s="691"/>
      <c r="S296" s="691"/>
      <c r="T296" s="691"/>
      <c r="U296" s="691"/>
      <c r="V296" s="691"/>
      <c r="W296" s="691"/>
      <c r="X296" s="693"/>
      <c r="Y296" s="694" t="s">
        <v>14</v>
      </c>
      <c r="Z296" s="695"/>
      <c r="AA296" s="695"/>
      <c r="AB296" s="696"/>
      <c r="AC296" s="690" t="s">
        <v>12</v>
      </c>
      <c r="AD296" s="691"/>
      <c r="AE296" s="691"/>
      <c r="AF296" s="691"/>
      <c r="AG296" s="691"/>
      <c r="AH296" s="692" t="s">
        <v>13</v>
      </c>
      <c r="AI296" s="691"/>
      <c r="AJ296" s="691"/>
      <c r="AK296" s="691"/>
      <c r="AL296" s="691"/>
      <c r="AM296" s="691"/>
      <c r="AN296" s="691"/>
      <c r="AO296" s="691"/>
      <c r="AP296" s="691"/>
      <c r="AQ296" s="691"/>
      <c r="AR296" s="691"/>
      <c r="AS296" s="691"/>
      <c r="AT296" s="693"/>
      <c r="AU296" s="694" t="s">
        <v>14</v>
      </c>
      <c r="AV296" s="695"/>
      <c r="AW296" s="695"/>
      <c r="AX296" s="697"/>
      <c r="AY296">
        <f>$AY$295</f>
        <v>0</v>
      </c>
    </row>
    <row r="297" spans="1:51" ht="24.75" hidden="1" customHeight="1" x14ac:dyDescent="0.15">
      <c r="A297" s="683"/>
      <c r="B297" s="684"/>
      <c r="C297" s="684"/>
      <c r="D297" s="684"/>
      <c r="E297" s="684"/>
      <c r="F297" s="685"/>
      <c r="G297" s="722"/>
      <c r="H297" s="723"/>
      <c r="I297" s="723"/>
      <c r="J297" s="723"/>
      <c r="K297" s="724"/>
      <c r="L297" s="725"/>
      <c r="M297" s="726"/>
      <c r="N297" s="726"/>
      <c r="O297" s="726"/>
      <c r="P297" s="726"/>
      <c r="Q297" s="726"/>
      <c r="R297" s="726"/>
      <c r="S297" s="726"/>
      <c r="T297" s="726"/>
      <c r="U297" s="726"/>
      <c r="V297" s="726"/>
      <c r="W297" s="726"/>
      <c r="X297" s="727"/>
      <c r="Y297" s="728"/>
      <c r="Z297" s="729"/>
      <c r="AA297" s="729"/>
      <c r="AB297" s="730"/>
      <c r="AC297" s="722"/>
      <c r="AD297" s="723"/>
      <c r="AE297" s="723"/>
      <c r="AF297" s="723"/>
      <c r="AG297" s="724"/>
      <c r="AH297" s="725"/>
      <c r="AI297" s="726"/>
      <c r="AJ297" s="726"/>
      <c r="AK297" s="726"/>
      <c r="AL297" s="726"/>
      <c r="AM297" s="726"/>
      <c r="AN297" s="726"/>
      <c r="AO297" s="726"/>
      <c r="AP297" s="726"/>
      <c r="AQ297" s="726"/>
      <c r="AR297" s="726"/>
      <c r="AS297" s="726"/>
      <c r="AT297" s="727"/>
      <c r="AU297" s="728"/>
      <c r="AV297" s="729"/>
      <c r="AW297" s="729"/>
      <c r="AX297" s="731"/>
      <c r="AY297">
        <f t="shared" ref="AY297:AY306" si="24">$AY$295</f>
        <v>0</v>
      </c>
    </row>
    <row r="298" spans="1:51" ht="24.75" hidden="1" customHeight="1" x14ac:dyDescent="0.15">
      <c r="A298" s="683"/>
      <c r="B298" s="684"/>
      <c r="C298" s="684"/>
      <c r="D298" s="684"/>
      <c r="E298" s="684"/>
      <c r="F298" s="685"/>
      <c r="G298" s="712"/>
      <c r="H298" s="713"/>
      <c r="I298" s="713"/>
      <c r="J298" s="713"/>
      <c r="K298" s="714"/>
      <c r="L298" s="715"/>
      <c r="M298" s="716"/>
      <c r="N298" s="716"/>
      <c r="O298" s="716"/>
      <c r="P298" s="716"/>
      <c r="Q298" s="716"/>
      <c r="R298" s="716"/>
      <c r="S298" s="716"/>
      <c r="T298" s="716"/>
      <c r="U298" s="716"/>
      <c r="V298" s="716"/>
      <c r="W298" s="716"/>
      <c r="X298" s="717"/>
      <c r="Y298" s="718"/>
      <c r="Z298" s="719"/>
      <c r="AA298" s="719"/>
      <c r="AB298" s="720"/>
      <c r="AC298" s="712"/>
      <c r="AD298" s="713"/>
      <c r="AE298" s="713"/>
      <c r="AF298" s="713"/>
      <c r="AG298" s="714"/>
      <c r="AH298" s="715"/>
      <c r="AI298" s="716"/>
      <c r="AJ298" s="716"/>
      <c r="AK298" s="716"/>
      <c r="AL298" s="716"/>
      <c r="AM298" s="716"/>
      <c r="AN298" s="716"/>
      <c r="AO298" s="716"/>
      <c r="AP298" s="716"/>
      <c r="AQ298" s="716"/>
      <c r="AR298" s="716"/>
      <c r="AS298" s="716"/>
      <c r="AT298" s="717"/>
      <c r="AU298" s="718"/>
      <c r="AV298" s="719"/>
      <c r="AW298" s="719"/>
      <c r="AX298" s="721"/>
      <c r="AY298">
        <f t="shared" si="24"/>
        <v>0</v>
      </c>
    </row>
    <row r="299" spans="1:51" ht="24.75" hidden="1" customHeight="1" x14ac:dyDescent="0.15">
      <c r="A299" s="683"/>
      <c r="B299" s="684"/>
      <c r="C299" s="684"/>
      <c r="D299" s="684"/>
      <c r="E299" s="684"/>
      <c r="F299" s="685"/>
      <c r="G299" s="712"/>
      <c r="H299" s="713"/>
      <c r="I299" s="713"/>
      <c r="J299" s="713"/>
      <c r="K299" s="714"/>
      <c r="L299" s="715"/>
      <c r="M299" s="716"/>
      <c r="N299" s="716"/>
      <c r="O299" s="716"/>
      <c r="P299" s="716"/>
      <c r="Q299" s="716"/>
      <c r="R299" s="716"/>
      <c r="S299" s="716"/>
      <c r="T299" s="716"/>
      <c r="U299" s="716"/>
      <c r="V299" s="716"/>
      <c r="W299" s="716"/>
      <c r="X299" s="717"/>
      <c r="Y299" s="718"/>
      <c r="Z299" s="719"/>
      <c r="AA299" s="719"/>
      <c r="AB299" s="720"/>
      <c r="AC299" s="712"/>
      <c r="AD299" s="713"/>
      <c r="AE299" s="713"/>
      <c r="AF299" s="713"/>
      <c r="AG299" s="714"/>
      <c r="AH299" s="715"/>
      <c r="AI299" s="716"/>
      <c r="AJ299" s="716"/>
      <c r="AK299" s="716"/>
      <c r="AL299" s="716"/>
      <c r="AM299" s="716"/>
      <c r="AN299" s="716"/>
      <c r="AO299" s="716"/>
      <c r="AP299" s="716"/>
      <c r="AQ299" s="716"/>
      <c r="AR299" s="716"/>
      <c r="AS299" s="716"/>
      <c r="AT299" s="717"/>
      <c r="AU299" s="718"/>
      <c r="AV299" s="719"/>
      <c r="AW299" s="719"/>
      <c r="AX299" s="721"/>
      <c r="AY299">
        <f t="shared" si="24"/>
        <v>0</v>
      </c>
    </row>
    <row r="300" spans="1:51" ht="24.75" hidden="1" customHeight="1" x14ac:dyDescent="0.15">
      <c r="A300" s="683"/>
      <c r="B300" s="684"/>
      <c r="C300" s="684"/>
      <c r="D300" s="684"/>
      <c r="E300" s="684"/>
      <c r="F300" s="685"/>
      <c r="G300" s="712"/>
      <c r="H300" s="713"/>
      <c r="I300" s="713"/>
      <c r="J300" s="713"/>
      <c r="K300" s="714"/>
      <c r="L300" s="715"/>
      <c r="M300" s="716"/>
      <c r="N300" s="716"/>
      <c r="O300" s="716"/>
      <c r="P300" s="716"/>
      <c r="Q300" s="716"/>
      <c r="R300" s="716"/>
      <c r="S300" s="716"/>
      <c r="T300" s="716"/>
      <c r="U300" s="716"/>
      <c r="V300" s="716"/>
      <c r="W300" s="716"/>
      <c r="X300" s="717"/>
      <c r="Y300" s="718"/>
      <c r="Z300" s="719"/>
      <c r="AA300" s="719"/>
      <c r="AB300" s="720"/>
      <c r="AC300" s="712"/>
      <c r="AD300" s="713"/>
      <c r="AE300" s="713"/>
      <c r="AF300" s="713"/>
      <c r="AG300" s="714"/>
      <c r="AH300" s="715"/>
      <c r="AI300" s="716"/>
      <c r="AJ300" s="716"/>
      <c r="AK300" s="716"/>
      <c r="AL300" s="716"/>
      <c r="AM300" s="716"/>
      <c r="AN300" s="716"/>
      <c r="AO300" s="716"/>
      <c r="AP300" s="716"/>
      <c r="AQ300" s="716"/>
      <c r="AR300" s="716"/>
      <c r="AS300" s="716"/>
      <c r="AT300" s="717"/>
      <c r="AU300" s="718"/>
      <c r="AV300" s="719"/>
      <c r="AW300" s="719"/>
      <c r="AX300" s="721"/>
      <c r="AY300">
        <f t="shared" si="24"/>
        <v>0</v>
      </c>
    </row>
    <row r="301" spans="1:51" ht="24.75" hidden="1" customHeight="1" x14ac:dyDescent="0.15">
      <c r="A301" s="683"/>
      <c r="B301" s="684"/>
      <c r="C301" s="684"/>
      <c r="D301" s="684"/>
      <c r="E301" s="684"/>
      <c r="F301" s="685"/>
      <c r="G301" s="712"/>
      <c r="H301" s="713"/>
      <c r="I301" s="713"/>
      <c r="J301" s="713"/>
      <c r="K301" s="714"/>
      <c r="L301" s="715"/>
      <c r="M301" s="716"/>
      <c r="N301" s="716"/>
      <c r="O301" s="716"/>
      <c r="P301" s="716"/>
      <c r="Q301" s="716"/>
      <c r="R301" s="716"/>
      <c r="S301" s="716"/>
      <c r="T301" s="716"/>
      <c r="U301" s="716"/>
      <c r="V301" s="716"/>
      <c r="W301" s="716"/>
      <c r="X301" s="717"/>
      <c r="Y301" s="718"/>
      <c r="Z301" s="719"/>
      <c r="AA301" s="719"/>
      <c r="AB301" s="720"/>
      <c r="AC301" s="712"/>
      <c r="AD301" s="713"/>
      <c r="AE301" s="713"/>
      <c r="AF301" s="713"/>
      <c r="AG301" s="714"/>
      <c r="AH301" s="715"/>
      <c r="AI301" s="716"/>
      <c r="AJ301" s="716"/>
      <c r="AK301" s="716"/>
      <c r="AL301" s="716"/>
      <c r="AM301" s="716"/>
      <c r="AN301" s="716"/>
      <c r="AO301" s="716"/>
      <c r="AP301" s="716"/>
      <c r="AQ301" s="716"/>
      <c r="AR301" s="716"/>
      <c r="AS301" s="716"/>
      <c r="AT301" s="717"/>
      <c r="AU301" s="718"/>
      <c r="AV301" s="719"/>
      <c r="AW301" s="719"/>
      <c r="AX301" s="721"/>
      <c r="AY301">
        <f t="shared" si="24"/>
        <v>0</v>
      </c>
    </row>
    <row r="302" spans="1:51" ht="24.75" hidden="1" customHeight="1" x14ac:dyDescent="0.15">
      <c r="A302" s="683"/>
      <c r="B302" s="684"/>
      <c r="C302" s="684"/>
      <c r="D302" s="684"/>
      <c r="E302" s="684"/>
      <c r="F302" s="685"/>
      <c r="G302" s="712"/>
      <c r="H302" s="713"/>
      <c r="I302" s="713"/>
      <c r="J302" s="713"/>
      <c r="K302" s="714"/>
      <c r="L302" s="715"/>
      <c r="M302" s="716"/>
      <c r="N302" s="716"/>
      <c r="O302" s="716"/>
      <c r="P302" s="716"/>
      <c r="Q302" s="716"/>
      <c r="R302" s="716"/>
      <c r="S302" s="716"/>
      <c r="T302" s="716"/>
      <c r="U302" s="716"/>
      <c r="V302" s="716"/>
      <c r="W302" s="716"/>
      <c r="X302" s="717"/>
      <c r="Y302" s="718"/>
      <c r="Z302" s="719"/>
      <c r="AA302" s="719"/>
      <c r="AB302" s="720"/>
      <c r="AC302" s="712"/>
      <c r="AD302" s="713"/>
      <c r="AE302" s="713"/>
      <c r="AF302" s="713"/>
      <c r="AG302" s="714"/>
      <c r="AH302" s="715"/>
      <c r="AI302" s="716"/>
      <c r="AJ302" s="716"/>
      <c r="AK302" s="716"/>
      <c r="AL302" s="716"/>
      <c r="AM302" s="716"/>
      <c r="AN302" s="716"/>
      <c r="AO302" s="716"/>
      <c r="AP302" s="716"/>
      <c r="AQ302" s="716"/>
      <c r="AR302" s="716"/>
      <c r="AS302" s="716"/>
      <c r="AT302" s="717"/>
      <c r="AU302" s="718"/>
      <c r="AV302" s="719"/>
      <c r="AW302" s="719"/>
      <c r="AX302" s="721"/>
      <c r="AY302">
        <f t="shared" si="24"/>
        <v>0</v>
      </c>
    </row>
    <row r="303" spans="1:51" ht="24.75" hidden="1" customHeight="1" x14ac:dyDescent="0.15">
      <c r="A303" s="683"/>
      <c r="B303" s="684"/>
      <c r="C303" s="684"/>
      <c r="D303" s="684"/>
      <c r="E303" s="684"/>
      <c r="F303" s="685"/>
      <c r="G303" s="712"/>
      <c r="H303" s="713"/>
      <c r="I303" s="713"/>
      <c r="J303" s="713"/>
      <c r="K303" s="714"/>
      <c r="L303" s="715"/>
      <c r="M303" s="716"/>
      <c r="N303" s="716"/>
      <c r="O303" s="716"/>
      <c r="P303" s="716"/>
      <c r="Q303" s="716"/>
      <c r="R303" s="716"/>
      <c r="S303" s="716"/>
      <c r="T303" s="716"/>
      <c r="U303" s="716"/>
      <c r="V303" s="716"/>
      <c r="W303" s="716"/>
      <c r="X303" s="717"/>
      <c r="Y303" s="718"/>
      <c r="Z303" s="719"/>
      <c r="AA303" s="719"/>
      <c r="AB303" s="720"/>
      <c r="AC303" s="712"/>
      <c r="AD303" s="713"/>
      <c r="AE303" s="713"/>
      <c r="AF303" s="713"/>
      <c r="AG303" s="714"/>
      <c r="AH303" s="715"/>
      <c r="AI303" s="716"/>
      <c r="AJ303" s="716"/>
      <c r="AK303" s="716"/>
      <c r="AL303" s="716"/>
      <c r="AM303" s="716"/>
      <c r="AN303" s="716"/>
      <c r="AO303" s="716"/>
      <c r="AP303" s="716"/>
      <c r="AQ303" s="716"/>
      <c r="AR303" s="716"/>
      <c r="AS303" s="716"/>
      <c r="AT303" s="717"/>
      <c r="AU303" s="718"/>
      <c r="AV303" s="719"/>
      <c r="AW303" s="719"/>
      <c r="AX303" s="721"/>
      <c r="AY303">
        <f t="shared" si="24"/>
        <v>0</v>
      </c>
    </row>
    <row r="304" spans="1:51" ht="24.75" hidden="1" customHeight="1" x14ac:dyDescent="0.15">
      <c r="A304" s="683"/>
      <c r="B304" s="684"/>
      <c r="C304" s="684"/>
      <c r="D304" s="684"/>
      <c r="E304" s="684"/>
      <c r="F304" s="685"/>
      <c r="G304" s="712"/>
      <c r="H304" s="713"/>
      <c r="I304" s="713"/>
      <c r="J304" s="713"/>
      <c r="K304" s="714"/>
      <c r="L304" s="715"/>
      <c r="M304" s="716"/>
      <c r="N304" s="716"/>
      <c r="O304" s="716"/>
      <c r="P304" s="716"/>
      <c r="Q304" s="716"/>
      <c r="R304" s="716"/>
      <c r="S304" s="716"/>
      <c r="T304" s="716"/>
      <c r="U304" s="716"/>
      <c r="V304" s="716"/>
      <c r="W304" s="716"/>
      <c r="X304" s="717"/>
      <c r="Y304" s="718"/>
      <c r="Z304" s="719"/>
      <c r="AA304" s="719"/>
      <c r="AB304" s="720"/>
      <c r="AC304" s="712"/>
      <c r="AD304" s="713"/>
      <c r="AE304" s="713"/>
      <c r="AF304" s="713"/>
      <c r="AG304" s="714"/>
      <c r="AH304" s="715"/>
      <c r="AI304" s="716"/>
      <c r="AJ304" s="716"/>
      <c r="AK304" s="716"/>
      <c r="AL304" s="716"/>
      <c r="AM304" s="716"/>
      <c r="AN304" s="716"/>
      <c r="AO304" s="716"/>
      <c r="AP304" s="716"/>
      <c r="AQ304" s="716"/>
      <c r="AR304" s="716"/>
      <c r="AS304" s="716"/>
      <c r="AT304" s="717"/>
      <c r="AU304" s="718"/>
      <c r="AV304" s="719"/>
      <c r="AW304" s="719"/>
      <c r="AX304" s="721"/>
      <c r="AY304">
        <f t="shared" si="24"/>
        <v>0</v>
      </c>
    </row>
    <row r="305" spans="1:51" ht="24.75" hidden="1" customHeight="1" x14ac:dyDescent="0.15">
      <c r="A305" s="683"/>
      <c r="B305" s="684"/>
      <c r="C305" s="684"/>
      <c r="D305" s="684"/>
      <c r="E305" s="684"/>
      <c r="F305" s="685"/>
      <c r="G305" s="712"/>
      <c r="H305" s="713"/>
      <c r="I305" s="713"/>
      <c r="J305" s="713"/>
      <c r="K305" s="714"/>
      <c r="L305" s="715"/>
      <c r="M305" s="716"/>
      <c r="N305" s="716"/>
      <c r="O305" s="716"/>
      <c r="P305" s="716"/>
      <c r="Q305" s="716"/>
      <c r="R305" s="716"/>
      <c r="S305" s="716"/>
      <c r="T305" s="716"/>
      <c r="U305" s="716"/>
      <c r="V305" s="716"/>
      <c r="W305" s="716"/>
      <c r="X305" s="717"/>
      <c r="Y305" s="718"/>
      <c r="Z305" s="719"/>
      <c r="AA305" s="719"/>
      <c r="AB305" s="720"/>
      <c r="AC305" s="712"/>
      <c r="AD305" s="713"/>
      <c r="AE305" s="713"/>
      <c r="AF305" s="713"/>
      <c r="AG305" s="714"/>
      <c r="AH305" s="715"/>
      <c r="AI305" s="716"/>
      <c r="AJ305" s="716"/>
      <c r="AK305" s="716"/>
      <c r="AL305" s="716"/>
      <c r="AM305" s="716"/>
      <c r="AN305" s="716"/>
      <c r="AO305" s="716"/>
      <c r="AP305" s="716"/>
      <c r="AQ305" s="716"/>
      <c r="AR305" s="716"/>
      <c r="AS305" s="716"/>
      <c r="AT305" s="717"/>
      <c r="AU305" s="718"/>
      <c r="AV305" s="719"/>
      <c r="AW305" s="719"/>
      <c r="AX305" s="721"/>
      <c r="AY305">
        <f t="shared" si="24"/>
        <v>0</v>
      </c>
    </row>
    <row r="306" spans="1:51" ht="24.75" hidden="1" customHeight="1" x14ac:dyDescent="0.15">
      <c r="A306" s="683"/>
      <c r="B306" s="684"/>
      <c r="C306" s="684"/>
      <c r="D306" s="684"/>
      <c r="E306" s="684"/>
      <c r="F306" s="685"/>
      <c r="G306" s="712"/>
      <c r="H306" s="713"/>
      <c r="I306" s="713"/>
      <c r="J306" s="713"/>
      <c r="K306" s="714"/>
      <c r="L306" s="715"/>
      <c r="M306" s="716"/>
      <c r="N306" s="716"/>
      <c r="O306" s="716"/>
      <c r="P306" s="716"/>
      <c r="Q306" s="716"/>
      <c r="R306" s="716"/>
      <c r="S306" s="716"/>
      <c r="T306" s="716"/>
      <c r="U306" s="716"/>
      <c r="V306" s="716"/>
      <c r="W306" s="716"/>
      <c r="X306" s="717"/>
      <c r="Y306" s="718"/>
      <c r="Z306" s="719"/>
      <c r="AA306" s="719"/>
      <c r="AB306" s="720"/>
      <c r="AC306" s="712"/>
      <c r="AD306" s="713"/>
      <c r="AE306" s="713"/>
      <c r="AF306" s="713"/>
      <c r="AG306" s="714"/>
      <c r="AH306" s="715"/>
      <c r="AI306" s="716"/>
      <c r="AJ306" s="716"/>
      <c r="AK306" s="716"/>
      <c r="AL306" s="716"/>
      <c r="AM306" s="716"/>
      <c r="AN306" s="716"/>
      <c r="AO306" s="716"/>
      <c r="AP306" s="716"/>
      <c r="AQ306" s="716"/>
      <c r="AR306" s="716"/>
      <c r="AS306" s="716"/>
      <c r="AT306" s="717"/>
      <c r="AU306" s="718"/>
      <c r="AV306" s="719"/>
      <c r="AW306" s="719"/>
      <c r="AX306" s="721"/>
      <c r="AY306">
        <f t="shared" si="24"/>
        <v>0</v>
      </c>
    </row>
    <row r="307" spans="1:51" ht="24.75" hidden="1" customHeight="1" thickBot="1" x14ac:dyDescent="0.2">
      <c r="A307" s="683"/>
      <c r="B307" s="684"/>
      <c r="C307" s="684"/>
      <c r="D307" s="684"/>
      <c r="E307" s="684"/>
      <c r="F307" s="685"/>
      <c r="G307" s="732" t="s">
        <v>15</v>
      </c>
      <c r="H307" s="733"/>
      <c r="I307" s="733"/>
      <c r="J307" s="733"/>
      <c r="K307" s="733"/>
      <c r="L307" s="734"/>
      <c r="M307" s="735"/>
      <c r="N307" s="735"/>
      <c r="O307" s="735"/>
      <c r="P307" s="735"/>
      <c r="Q307" s="735"/>
      <c r="R307" s="735"/>
      <c r="S307" s="735"/>
      <c r="T307" s="735"/>
      <c r="U307" s="735"/>
      <c r="V307" s="735"/>
      <c r="W307" s="735"/>
      <c r="X307" s="736"/>
      <c r="Y307" s="737">
        <f>SUM(Y297:AB306)</f>
        <v>0</v>
      </c>
      <c r="Z307" s="738"/>
      <c r="AA307" s="738"/>
      <c r="AB307" s="739"/>
      <c r="AC307" s="732" t="s">
        <v>15</v>
      </c>
      <c r="AD307" s="733"/>
      <c r="AE307" s="733"/>
      <c r="AF307" s="733"/>
      <c r="AG307" s="733"/>
      <c r="AH307" s="734"/>
      <c r="AI307" s="735"/>
      <c r="AJ307" s="735"/>
      <c r="AK307" s="735"/>
      <c r="AL307" s="735"/>
      <c r="AM307" s="735"/>
      <c r="AN307" s="735"/>
      <c r="AO307" s="735"/>
      <c r="AP307" s="735"/>
      <c r="AQ307" s="735"/>
      <c r="AR307" s="735"/>
      <c r="AS307" s="735"/>
      <c r="AT307" s="736"/>
      <c r="AU307" s="737">
        <f>SUM(AU297:AX306)</f>
        <v>0</v>
      </c>
      <c r="AV307" s="738"/>
      <c r="AW307" s="738"/>
      <c r="AX307" s="740"/>
      <c r="AY307">
        <f>$AY$295</f>
        <v>0</v>
      </c>
    </row>
    <row r="308" spans="1:51" ht="21.75" hidden="1" customHeight="1" x14ac:dyDescent="0.15">
      <c r="A308" s="683"/>
      <c r="B308" s="684"/>
      <c r="C308" s="684"/>
      <c r="D308" s="684"/>
      <c r="E308" s="684"/>
      <c r="F308" s="685"/>
      <c r="G308" s="686" t="s">
        <v>73</v>
      </c>
      <c r="H308" s="687"/>
      <c r="I308" s="687"/>
      <c r="J308" s="687"/>
      <c r="K308" s="687"/>
      <c r="L308" s="687"/>
      <c r="M308" s="687"/>
      <c r="N308" s="687"/>
      <c r="O308" s="687"/>
      <c r="P308" s="687"/>
      <c r="Q308" s="687"/>
      <c r="R308" s="687"/>
      <c r="S308" s="687"/>
      <c r="T308" s="687"/>
      <c r="U308" s="687"/>
      <c r="V308" s="687"/>
      <c r="W308" s="687"/>
      <c r="X308" s="687"/>
      <c r="Y308" s="687"/>
      <c r="Z308" s="687"/>
      <c r="AA308" s="687"/>
      <c r="AB308" s="688"/>
      <c r="AC308" s="686" t="s">
        <v>74</v>
      </c>
      <c r="AD308" s="687"/>
      <c r="AE308" s="687"/>
      <c r="AF308" s="687"/>
      <c r="AG308" s="687"/>
      <c r="AH308" s="687"/>
      <c r="AI308" s="687"/>
      <c r="AJ308" s="687"/>
      <c r="AK308" s="687"/>
      <c r="AL308" s="687"/>
      <c r="AM308" s="687"/>
      <c r="AN308" s="687"/>
      <c r="AO308" s="687"/>
      <c r="AP308" s="687"/>
      <c r="AQ308" s="687"/>
      <c r="AR308" s="687"/>
      <c r="AS308" s="687"/>
      <c r="AT308" s="687"/>
      <c r="AU308" s="687"/>
      <c r="AV308" s="687"/>
      <c r="AW308" s="687"/>
      <c r="AX308" s="689"/>
      <c r="AY308">
        <f>COUNTA($G$310,$AC$310)</f>
        <v>0</v>
      </c>
    </row>
    <row r="309" spans="1:51" ht="24.75" hidden="1" customHeight="1" x14ac:dyDescent="0.15">
      <c r="A309" s="683"/>
      <c r="B309" s="684"/>
      <c r="C309" s="684"/>
      <c r="D309" s="684"/>
      <c r="E309" s="684"/>
      <c r="F309" s="685"/>
      <c r="G309" s="690" t="s">
        <v>12</v>
      </c>
      <c r="H309" s="691"/>
      <c r="I309" s="691"/>
      <c r="J309" s="691"/>
      <c r="K309" s="691"/>
      <c r="L309" s="692" t="s">
        <v>13</v>
      </c>
      <c r="M309" s="691"/>
      <c r="N309" s="691"/>
      <c r="O309" s="691"/>
      <c r="P309" s="691"/>
      <c r="Q309" s="691"/>
      <c r="R309" s="691"/>
      <c r="S309" s="691"/>
      <c r="T309" s="691"/>
      <c r="U309" s="691"/>
      <c r="V309" s="691"/>
      <c r="W309" s="691"/>
      <c r="X309" s="693"/>
      <c r="Y309" s="694" t="s">
        <v>14</v>
      </c>
      <c r="Z309" s="695"/>
      <c r="AA309" s="695"/>
      <c r="AB309" s="696"/>
      <c r="AC309" s="690" t="s">
        <v>12</v>
      </c>
      <c r="AD309" s="691"/>
      <c r="AE309" s="691"/>
      <c r="AF309" s="691"/>
      <c r="AG309" s="691"/>
      <c r="AH309" s="692" t="s">
        <v>13</v>
      </c>
      <c r="AI309" s="691"/>
      <c r="AJ309" s="691"/>
      <c r="AK309" s="691"/>
      <c r="AL309" s="691"/>
      <c r="AM309" s="691"/>
      <c r="AN309" s="691"/>
      <c r="AO309" s="691"/>
      <c r="AP309" s="691"/>
      <c r="AQ309" s="691"/>
      <c r="AR309" s="691"/>
      <c r="AS309" s="691"/>
      <c r="AT309" s="693"/>
      <c r="AU309" s="694" t="s">
        <v>14</v>
      </c>
      <c r="AV309" s="695"/>
      <c r="AW309" s="695"/>
      <c r="AX309" s="697"/>
      <c r="AY309">
        <f>$AY$308</f>
        <v>0</v>
      </c>
    </row>
    <row r="310" spans="1:51" ht="24.75" hidden="1" customHeight="1" x14ac:dyDescent="0.15">
      <c r="A310" s="683"/>
      <c r="B310" s="684"/>
      <c r="C310" s="684"/>
      <c r="D310" s="684"/>
      <c r="E310" s="684"/>
      <c r="F310" s="685"/>
      <c r="G310" s="722"/>
      <c r="H310" s="723"/>
      <c r="I310" s="723"/>
      <c r="J310" s="723"/>
      <c r="K310" s="724"/>
      <c r="L310" s="725"/>
      <c r="M310" s="726"/>
      <c r="N310" s="726"/>
      <c r="O310" s="726"/>
      <c r="P310" s="726"/>
      <c r="Q310" s="726"/>
      <c r="R310" s="726"/>
      <c r="S310" s="726"/>
      <c r="T310" s="726"/>
      <c r="U310" s="726"/>
      <c r="V310" s="726"/>
      <c r="W310" s="726"/>
      <c r="X310" s="727"/>
      <c r="Y310" s="728"/>
      <c r="Z310" s="729"/>
      <c r="AA310" s="729"/>
      <c r="AB310" s="730"/>
      <c r="AC310" s="722"/>
      <c r="AD310" s="723"/>
      <c r="AE310" s="723"/>
      <c r="AF310" s="723"/>
      <c r="AG310" s="724"/>
      <c r="AH310" s="725"/>
      <c r="AI310" s="726"/>
      <c r="AJ310" s="726"/>
      <c r="AK310" s="726"/>
      <c r="AL310" s="726"/>
      <c r="AM310" s="726"/>
      <c r="AN310" s="726"/>
      <c r="AO310" s="726"/>
      <c r="AP310" s="726"/>
      <c r="AQ310" s="726"/>
      <c r="AR310" s="726"/>
      <c r="AS310" s="726"/>
      <c r="AT310" s="727"/>
      <c r="AU310" s="728"/>
      <c r="AV310" s="729"/>
      <c r="AW310" s="729"/>
      <c r="AX310" s="731"/>
      <c r="AY310">
        <f t="shared" ref="AY310:AY320" si="25">$AY$308</f>
        <v>0</v>
      </c>
    </row>
    <row r="311" spans="1:51" ht="24.75" hidden="1" customHeight="1" x14ac:dyDescent="0.15">
      <c r="A311" s="683"/>
      <c r="B311" s="684"/>
      <c r="C311" s="684"/>
      <c r="D311" s="684"/>
      <c r="E311" s="684"/>
      <c r="F311" s="685"/>
      <c r="G311" s="712"/>
      <c r="H311" s="713"/>
      <c r="I311" s="713"/>
      <c r="J311" s="713"/>
      <c r="K311" s="714"/>
      <c r="L311" s="715"/>
      <c r="M311" s="716"/>
      <c r="N311" s="716"/>
      <c r="O311" s="716"/>
      <c r="P311" s="716"/>
      <c r="Q311" s="716"/>
      <c r="R311" s="716"/>
      <c r="S311" s="716"/>
      <c r="T311" s="716"/>
      <c r="U311" s="716"/>
      <c r="V311" s="716"/>
      <c r="W311" s="716"/>
      <c r="X311" s="717"/>
      <c r="Y311" s="718"/>
      <c r="Z311" s="719"/>
      <c r="AA311" s="719"/>
      <c r="AB311" s="720"/>
      <c r="AC311" s="712"/>
      <c r="AD311" s="713"/>
      <c r="AE311" s="713"/>
      <c r="AF311" s="713"/>
      <c r="AG311" s="714"/>
      <c r="AH311" s="715"/>
      <c r="AI311" s="716"/>
      <c r="AJ311" s="716"/>
      <c r="AK311" s="716"/>
      <c r="AL311" s="716"/>
      <c r="AM311" s="716"/>
      <c r="AN311" s="716"/>
      <c r="AO311" s="716"/>
      <c r="AP311" s="716"/>
      <c r="AQ311" s="716"/>
      <c r="AR311" s="716"/>
      <c r="AS311" s="716"/>
      <c r="AT311" s="717"/>
      <c r="AU311" s="718"/>
      <c r="AV311" s="719"/>
      <c r="AW311" s="719"/>
      <c r="AX311" s="721"/>
      <c r="AY311">
        <f t="shared" si="25"/>
        <v>0</v>
      </c>
    </row>
    <row r="312" spans="1:51" ht="24.75" hidden="1" customHeight="1" x14ac:dyDescent="0.15">
      <c r="A312" s="683"/>
      <c r="B312" s="684"/>
      <c r="C312" s="684"/>
      <c r="D312" s="684"/>
      <c r="E312" s="684"/>
      <c r="F312" s="685"/>
      <c r="G312" s="712"/>
      <c r="H312" s="713"/>
      <c r="I312" s="713"/>
      <c r="J312" s="713"/>
      <c r="K312" s="714"/>
      <c r="L312" s="715"/>
      <c r="M312" s="716"/>
      <c r="N312" s="716"/>
      <c r="O312" s="716"/>
      <c r="P312" s="716"/>
      <c r="Q312" s="716"/>
      <c r="R312" s="716"/>
      <c r="S312" s="716"/>
      <c r="T312" s="716"/>
      <c r="U312" s="716"/>
      <c r="V312" s="716"/>
      <c r="W312" s="716"/>
      <c r="X312" s="717"/>
      <c r="Y312" s="718"/>
      <c r="Z312" s="719"/>
      <c r="AA312" s="719"/>
      <c r="AB312" s="720"/>
      <c r="AC312" s="712"/>
      <c r="AD312" s="713"/>
      <c r="AE312" s="713"/>
      <c r="AF312" s="713"/>
      <c r="AG312" s="714"/>
      <c r="AH312" s="715"/>
      <c r="AI312" s="716"/>
      <c r="AJ312" s="716"/>
      <c r="AK312" s="716"/>
      <c r="AL312" s="716"/>
      <c r="AM312" s="716"/>
      <c r="AN312" s="716"/>
      <c r="AO312" s="716"/>
      <c r="AP312" s="716"/>
      <c r="AQ312" s="716"/>
      <c r="AR312" s="716"/>
      <c r="AS312" s="716"/>
      <c r="AT312" s="717"/>
      <c r="AU312" s="718"/>
      <c r="AV312" s="719"/>
      <c r="AW312" s="719"/>
      <c r="AX312" s="721"/>
      <c r="AY312">
        <f t="shared" si="25"/>
        <v>0</v>
      </c>
    </row>
    <row r="313" spans="1:51" ht="24.75" hidden="1" customHeight="1" x14ac:dyDescent="0.15">
      <c r="A313" s="683"/>
      <c r="B313" s="684"/>
      <c r="C313" s="684"/>
      <c r="D313" s="684"/>
      <c r="E313" s="684"/>
      <c r="F313" s="685"/>
      <c r="G313" s="712"/>
      <c r="H313" s="713"/>
      <c r="I313" s="713"/>
      <c r="J313" s="713"/>
      <c r="K313" s="714"/>
      <c r="L313" s="715"/>
      <c r="M313" s="716"/>
      <c r="N313" s="716"/>
      <c r="O313" s="716"/>
      <c r="P313" s="716"/>
      <c r="Q313" s="716"/>
      <c r="R313" s="716"/>
      <c r="S313" s="716"/>
      <c r="T313" s="716"/>
      <c r="U313" s="716"/>
      <c r="V313" s="716"/>
      <c r="W313" s="716"/>
      <c r="X313" s="717"/>
      <c r="Y313" s="718"/>
      <c r="Z313" s="719"/>
      <c r="AA313" s="719"/>
      <c r="AB313" s="720"/>
      <c r="AC313" s="712"/>
      <c r="AD313" s="713"/>
      <c r="AE313" s="713"/>
      <c r="AF313" s="713"/>
      <c r="AG313" s="714"/>
      <c r="AH313" s="715"/>
      <c r="AI313" s="716"/>
      <c r="AJ313" s="716"/>
      <c r="AK313" s="716"/>
      <c r="AL313" s="716"/>
      <c r="AM313" s="716"/>
      <c r="AN313" s="716"/>
      <c r="AO313" s="716"/>
      <c r="AP313" s="716"/>
      <c r="AQ313" s="716"/>
      <c r="AR313" s="716"/>
      <c r="AS313" s="716"/>
      <c r="AT313" s="717"/>
      <c r="AU313" s="718"/>
      <c r="AV313" s="719"/>
      <c r="AW313" s="719"/>
      <c r="AX313" s="721"/>
      <c r="AY313">
        <f t="shared" si="25"/>
        <v>0</v>
      </c>
    </row>
    <row r="314" spans="1:51" ht="24.75" hidden="1" customHeight="1" x14ac:dyDescent="0.15">
      <c r="A314" s="683"/>
      <c r="B314" s="684"/>
      <c r="C314" s="684"/>
      <c r="D314" s="684"/>
      <c r="E314" s="684"/>
      <c r="F314" s="685"/>
      <c r="G314" s="712"/>
      <c r="H314" s="713"/>
      <c r="I314" s="713"/>
      <c r="J314" s="713"/>
      <c r="K314" s="714"/>
      <c r="L314" s="715"/>
      <c r="M314" s="716"/>
      <c r="N314" s="716"/>
      <c r="O314" s="716"/>
      <c r="P314" s="716"/>
      <c r="Q314" s="716"/>
      <c r="R314" s="716"/>
      <c r="S314" s="716"/>
      <c r="T314" s="716"/>
      <c r="U314" s="716"/>
      <c r="V314" s="716"/>
      <c r="W314" s="716"/>
      <c r="X314" s="717"/>
      <c r="Y314" s="718"/>
      <c r="Z314" s="719"/>
      <c r="AA314" s="719"/>
      <c r="AB314" s="720"/>
      <c r="AC314" s="712"/>
      <c r="AD314" s="713"/>
      <c r="AE314" s="713"/>
      <c r="AF314" s="713"/>
      <c r="AG314" s="714"/>
      <c r="AH314" s="715"/>
      <c r="AI314" s="716"/>
      <c r="AJ314" s="716"/>
      <c r="AK314" s="716"/>
      <c r="AL314" s="716"/>
      <c r="AM314" s="716"/>
      <c r="AN314" s="716"/>
      <c r="AO314" s="716"/>
      <c r="AP314" s="716"/>
      <c r="AQ314" s="716"/>
      <c r="AR314" s="716"/>
      <c r="AS314" s="716"/>
      <c r="AT314" s="717"/>
      <c r="AU314" s="718"/>
      <c r="AV314" s="719"/>
      <c r="AW314" s="719"/>
      <c r="AX314" s="721"/>
      <c r="AY314">
        <f t="shared" si="25"/>
        <v>0</v>
      </c>
    </row>
    <row r="315" spans="1:51" ht="24.75" hidden="1" customHeight="1" x14ac:dyDescent="0.15">
      <c r="A315" s="683"/>
      <c r="B315" s="684"/>
      <c r="C315" s="684"/>
      <c r="D315" s="684"/>
      <c r="E315" s="684"/>
      <c r="F315" s="685"/>
      <c r="G315" s="712"/>
      <c r="H315" s="713"/>
      <c r="I315" s="713"/>
      <c r="J315" s="713"/>
      <c r="K315" s="714"/>
      <c r="L315" s="715"/>
      <c r="M315" s="716"/>
      <c r="N315" s="716"/>
      <c r="O315" s="716"/>
      <c r="P315" s="716"/>
      <c r="Q315" s="716"/>
      <c r="R315" s="716"/>
      <c r="S315" s="716"/>
      <c r="T315" s="716"/>
      <c r="U315" s="716"/>
      <c r="V315" s="716"/>
      <c r="W315" s="716"/>
      <c r="X315" s="717"/>
      <c r="Y315" s="718"/>
      <c r="Z315" s="719"/>
      <c r="AA315" s="719"/>
      <c r="AB315" s="720"/>
      <c r="AC315" s="712"/>
      <c r="AD315" s="713"/>
      <c r="AE315" s="713"/>
      <c r="AF315" s="713"/>
      <c r="AG315" s="714"/>
      <c r="AH315" s="715"/>
      <c r="AI315" s="716"/>
      <c r="AJ315" s="716"/>
      <c r="AK315" s="716"/>
      <c r="AL315" s="716"/>
      <c r="AM315" s="716"/>
      <c r="AN315" s="716"/>
      <c r="AO315" s="716"/>
      <c r="AP315" s="716"/>
      <c r="AQ315" s="716"/>
      <c r="AR315" s="716"/>
      <c r="AS315" s="716"/>
      <c r="AT315" s="717"/>
      <c r="AU315" s="718"/>
      <c r="AV315" s="719"/>
      <c r="AW315" s="719"/>
      <c r="AX315" s="721"/>
      <c r="AY315">
        <f t="shared" si="25"/>
        <v>0</v>
      </c>
    </row>
    <row r="316" spans="1:51" ht="24.75" hidden="1" customHeight="1" x14ac:dyDescent="0.15">
      <c r="A316" s="683"/>
      <c r="B316" s="684"/>
      <c r="C316" s="684"/>
      <c r="D316" s="684"/>
      <c r="E316" s="684"/>
      <c r="F316" s="685"/>
      <c r="G316" s="712"/>
      <c r="H316" s="713"/>
      <c r="I316" s="713"/>
      <c r="J316" s="713"/>
      <c r="K316" s="714"/>
      <c r="L316" s="715"/>
      <c r="M316" s="716"/>
      <c r="N316" s="716"/>
      <c r="O316" s="716"/>
      <c r="P316" s="716"/>
      <c r="Q316" s="716"/>
      <c r="R316" s="716"/>
      <c r="S316" s="716"/>
      <c r="T316" s="716"/>
      <c r="U316" s="716"/>
      <c r="V316" s="716"/>
      <c r="W316" s="716"/>
      <c r="X316" s="717"/>
      <c r="Y316" s="718"/>
      <c r="Z316" s="719"/>
      <c r="AA316" s="719"/>
      <c r="AB316" s="720"/>
      <c r="AC316" s="712"/>
      <c r="AD316" s="713"/>
      <c r="AE316" s="713"/>
      <c r="AF316" s="713"/>
      <c r="AG316" s="714"/>
      <c r="AH316" s="715"/>
      <c r="AI316" s="716"/>
      <c r="AJ316" s="716"/>
      <c r="AK316" s="716"/>
      <c r="AL316" s="716"/>
      <c r="AM316" s="716"/>
      <c r="AN316" s="716"/>
      <c r="AO316" s="716"/>
      <c r="AP316" s="716"/>
      <c r="AQ316" s="716"/>
      <c r="AR316" s="716"/>
      <c r="AS316" s="716"/>
      <c r="AT316" s="717"/>
      <c r="AU316" s="718"/>
      <c r="AV316" s="719"/>
      <c r="AW316" s="719"/>
      <c r="AX316" s="721"/>
      <c r="AY316">
        <f t="shared" si="25"/>
        <v>0</v>
      </c>
    </row>
    <row r="317" spans="1:51" ht="24.75" hidden="1" customHeight="1" x14ac:dyDescent="0.15">
      <c r="A317" s="683"/>
      <c r="B317" s="684"/>
      <c r="C317" s="684"/>
      <c r="D317" s="684"/>
      <c r="E317" s="684"/>
      <c r="F317" s="685"/>
      <c r="G317" s="712"/>
      <c r="H317" s="713"/>
      <c r="I317" s="713"/>
      <c r="J317" s="713"/>
      <c r="K317" s="714"/>
      <c r="L317" s="715"/>
      <c r="M317" s="716"/>
      <c r="N317" s="716"/>
      <c r="O317" s="716"/>
      <c r="P317" s="716"/>
      <c r="Q317" s="716"/>
      <c r="R317" s="716"/>
      <c r="S317" s="716"/>
      <c r="T317" s="716"/>
      <c r="U317" s="716"/>
      <c r="V317" s="716"/>
      <c r="W317" s="716"/>
      <c r="X317" s="717"/>
      <c r="Y317" s="718"/>
      <c r="Z317" s="719"/>
      <c r="AA317" s="719"/>
      <c r="AB317" s="720"/>
      <c r="AC317" s="712"/>
      <c r="AD317" s="713"/>
      <c r="AE317" s="713"/>
      <c r="AF317" s="713"/>
      <c r="AG317" s="714"/>
      <c r="AH317" s="715"/>
      <c r="AI317" s="716"/>
      <c r="AJ317" s="716"/>
      <c r="AK317" s="716"/>
      <c r="AL317" s="716"/>
      <c r="AM317" s="716"/>
      <c r="AN317" s="716"/>
      <c r="AO317" s="716"/>
      <c r="AP317" s="716"/>
      <c r="AQ317" s="716"/>
      <c r="AR317" s="716"/>
      <c r="AS317" s="716"/>
      <c r="AT317" s="717"/>
      <c r="AU317" s="718"/>
      <c r="AV317" s="719"/>
      <c r="AW317" s="719"/>
      <c r="AX317" s="721"/>
      <c r="AY317">
        <f t="shared" si="25"/>
        <v>0</v>
      </c>
    </row>
    <row r="318" spans="1:51" ht="24.75" hidden="1" customHeight="1" x14ac:dyDescent="0.15">
      <c r="A318" s="683"/>
      <c r="B318" s="684"/>
      <c r="C318" s="684"/>
      <c r="D318" s="684"/>
      <c r="E318" s="684"/>
      <c r="F318" s="685"/>
      <c r="G318" s="712"/>
      <c r="H318" s="713"/>
      <c r="I318" s="713"/>
      <c r="J318" s="713"/>
      <c r="K318" s="714"/>
      <c r="L318" s="715"/>
      <c r="M318" s="716"/>
      <c r="N318" s="716"/>
      <c r="O318" s="716"/>
      <c r="P318" s="716"/>
      <c r="Q318" s="716"/>
      <c r="R318" s="716"/>
      <c r="S318" s="716"/>
      <c r="T318" s="716"/>
      <c r="U318" s="716"/>
      <c r="V318" s="716"/>
      <c r="W318" s="716"/>
      <c r="X318" s="717"/>
      <c r="Y318" s="718"/>
      <c r="Z318" s="719"/>
      <c r="AA318" s="719"/>
      <c r="AB318" s="720"/>
      <c r="AC318" s="712"/>
      <c r="AD318" s="713"/>
      <c r="AE318" s="713"/>
      <c r="AF318" s="713"/>
      <c r="AG318" s="714"/>
      <c r="AH318" s="715"/>
      <c r="AI318" s="716"/>
      <c r="AJ318" s="716"/>
      <c r="AK318" s="716"/>
      <c r="AL318" s="716"/>
      <c r="AM318" s="716"/>
      <c r="AN318" s="716"/>
      <c r="AO318" s="716"/>
      <c r="AP318" s="716"/>
      <c r="AQ318" s="716"/>
      <c r="AR318" s="716"/>
      <c r="AS318" s="716"/>
      <c r="AT318" s="717"/>
      <c r="AU318" s="718"/>
      <c r="AV318" s="719"/>
      <c r="AW318" s="719"/>
      <c r="AX318" s="721"/>
      <c r="AY318">
        <f t="shared" si="25"/>
        <v>0</v>
      </c>
    </row>
    <row r="319" spans="1:51" ht="24.75" hidden="1" customHeight="1" x14ac:dyDescent="0.15">
      <c r="A319" s="683"/>
      <c r="B319" s="684"/>
      <c r="C319" s="684"/>
      <c r="D319" s="684"/>
      <c r="E319" s="684"/>
      <c r="F319" s="685"/>
      <c r="G319" s="712"/>
      <c r="H319" s="713"/>
      <c r="I319" s="713"/>
      <c r="J319" s="713"/>
      <c r="K319" s="714"/>
      <c r="L319" s="715"/>
      <c r="M319" s="716"/>
      <c r="N319" s="716"/>
      <c r="O319" s="716"/>
      <c r="P319" s="716"/>
      <c r="Q319" s="716"/>
      <c r="R319" s="716"/>
      <c r="S319" s="716"/>
      <c r="T319" s="716"/>
      <c r="U319" s="716"/>
      <c r="V319" s="716"/>
      <c r="W319" s="716"/>
      <c r="X319" s="717"/>
      <c r="Y319" s="718"/>
      <c r="Z319" s="719"/>
      <c r="AA319" s="719"/>
      <c r="AB319" s="720"/>
      <c r="AC319" s="712"/>
      <c r="AD319" s="713"/>
      <c r="AE319" s="713"/>
      <c r="AF319" s="713"/>
      <c r="AG319" s="714"/>
      <c r="AH319" s="715"/>
      <c r="AI319" s="716"/>
      <c r="AJ319" s="716"/>
      <c r="AK319" s="716"/>
      <c r="AL319" s="716"/>
      <c r="AM319" s="716"/>
      <c r="AN319" s="716"/>
      <c r="AO319" s="716"/>
      <c r="AP319" s="716"/>
      <c r="AQ319" s="716"/>
      <c r="AR319" s="716"/>
      <c r="AS319" s="716"/>
      <c r="AT319" s="717"/>
      <c r="AU319" s="718"/>
      <c r="AV319" s="719"/>
      <c r="AW319" s="719"/>
      <c r="AX319" s="721"/>
      <c r="AY319">
        <f t="shared" si="25"/>
        <v>0</v>
      </c>
    </row>
    <row r="320" spans="1:51" ht="24.75" hidden="1" customHeight="1" thickBot="1" x14ac:dyDescent="0.2">
      <c r="A320" s="683"/>
      <c r="B320" s="684"/>
      <c r="C320" s="684"/>
      <c r="D320" s="684"/>
      <c r="E320" s="684"/>
      <c r="F320" s="685"/>
      <c r="G320" s="732" t="s">
        <v>15</v>
      </c>
      <c r="H320" s="733"/>
      <c r="I320" s="733"/>
      <c r="J320" s="733"/>
      <c r="K320" s="733"/>
      <c r="L320" s="734"/>
      <c r="M320" s="735"/>
      <c r="N320" s="735"/>
      <c r="O320" s="735"/>
      <c r="P320" s="735"/>
      <c r="Q320" s="735"/>
      <c r="R320" s="735"/>
      <c r="S320" s="735"/>
      <c r="T320" s="735"/>
      <c r="U320" s="735"/>
      <c r="V320" s="735"/>
      <c r="W320" s="735"/>
      <c r="X320" s="736"/>
      <c r="Y320" s="737">
        <f>SUM(Y310:AB319)</f>
        <v>0</v>
      </c>
      <c r="Z320" s="738"/>
      <c r="AA320" s="738"/>
      <c r="AB320" s="739"/>
      <c r="AC320" s="732" t="s">
        <v>15</v>
      </c>
      <c r="AD320" s="733"/>
      <c r="AE320" s="733"/>
      <c r="AF320" s="733"/>
      <c r="AG320" s="733"/>
      <c r="AH320" s="734"/>
      <c r="AI320" s="735"/>
      <c r="AJ320" s="735"/>
      <c r="AK320" s="735"/>
      <c r="AL320" s="735"/>
      <c r="AM320" s="735"/>
      <c r="AN320" s="735"/>
      <c r="AO320" s="735"/>
      <c r="AP320" s="735"/>
      <c r="AQ320" s="735"/>
      <c r="AR320" s="735"/>
      <c r="AS320" s="735"/>
      <c r="AT320" s="736"/>
      <c r="AU320" s="737">
        <f>SUM(AU310:AX319)</f>
        <v>0</v>
      </c>
      <c r="AV320" s="738"/>
      <c r="AW320" s="738"/>
      <c r="AX320" s="740"/>
      <c r="AY320">
        <f t="shared" si="25"/>
        <v>0</v>
      </c>
    </row>
    <row r="321" spans="1:51" ht="21.75" hidden="1" customHeight="1" x14ac:dyDescent="0.15">
      <c r="A321" s="683"/>
      <c r="B321" s="684"/>
      <c r="C321" s="684"/>
      <c r="D321" s="684"/>
      <c r="E321" s="684"/>
      <c r="F321" s="685"/>
      <c r="G321" s="686" t="s">
        <v>75</v>
      </c>
      <c r="H321" s="687"/>
      <c r="I321" s="687"/>
      <c r="J321" s="687"/>
      <c r="K321" s="687"/>
      <c r="L321" s="687"/>
      <c r="M321" s="687"/>
      <c r="N321" s="687"/>
      <c r="O321" s="687"/>
      <c r="P321" s="687"/>
      <c r="Q321" s="687"/>
      <c r="R321" s="687"/>
      <c r="S321" s="687"/>
      <c r="T321" s="687"/>
      <c r="U321" s="687"/>
      <c r="V321" s="687"/>
      <c r="W321" s="687"/>
      <c r="X321" s="687"/>
      <c r="Y321" s="687"/>
      <c r="Z321" s="687"/>
      <c r="AA321" s="687"/>
      <c r="AB321" s="688"/>
      <c r="AC321" s="686" t="s">
        <v>76</v>
      </c>
      <c r="AD321" s="687"/>
      <c r="AE321" s="687"/>
      <c r="AF321" s="687"/>
      <c r="AG321" s="687"/>
      <c r="AH321" s="687"/>
      <c r="AI321" s="687"/>
      <c r="AJ321" s="687"/>
      <c r="AK321" s="687"/>
      <c r="AL321" s="687"/>
      <c r="AM321" s="687"/>
      <c r="AN321" s="687"/>
      <c r="AO321" s="687"/>
      <c r="AP321" s="687"/>
      <c r="AQ321" s="687"/>
      <c r="AR321" s="687"/>
      <c r="AS321" s="687"/>
      <c r="AT321" s="687"/>
      <c r="AU321" s="687"/>
      <c r="AV321" s="687"/>
      <c r="AW321" s="687"/>
      <c r="AX321" s="689"/>
      <c r="AY321">
        <f>COUNTA($G$323,$AC$323)</f>
        <v>0</v>
      </c>
    </row>
    <row r="322" spans="1:51" ht="24.75" hidden="1" customHeight="1" x14ac:dyDescent="0.15">
      <c r="A322" s="683"/>
      <c r="B322" s="684"/>
      <c r="C322" s="684"/>
      <c r="D322" s="684"/>
      <c r="E322" s="684"/>
      <c r="F322" s="685"/>
      <c r="G322" s="690" t="s">
        <v>12</v>
      </c>
      <c r="H322" s="691"/>
      <c r="I322" s="691"/>
      <c r="J322" s="691"/>
      <c r="K322" s="691"/>
      <c r="L322" s="692" t="s">
        <v>13</v>
      </c>
      <c r="M322" s="691"/>
      <c r="N322" s="691"/>
      <c r="O322" s="691"/>
      <c r="P322" s="691"/>
      <c r="Q322" s="691"/>
      <c r="R322" s="691"/>
      <c r="S322" s="691"/>
      <c r="T322" s="691"/>
      <c r="U322" s="691"/>
      <c r="V322" s="691"/>
      <c r="W322" s="691"/>
      <c r="X322" s="693"/>
      <c r="Y322" s="694" t="s">
        <v>14</v>
      </c>
      <c r="Z322" s="695"/>
      <c r="AA322" s="695"/>
      <c r="AB322" s="696"/>
      <c r="AC322" s="690" t="s">
        <v>12</v>
      </c>
      <c r="AD322" s="691"/>
      <c r="AE322" s="691"/>
      <c r="AF322" s="691"/>
      <c r="AG322" s="691"/>
      <c r="AH322" s="692" t="s">
        <v>13</v>
      </c>
      <c r="AI322" s="691"/>
      <c r="AJ322" s="691"/>
      <c r="AK322" s="691"/>
      <c r="AL322" s="691"/>
      <c r="AM322" s="691"/>
      <c r="AN322" s="691"/>
      <c r="AO322" s="691"/>
      <c r="AP322" s="691"/>
      <c r="AQ322" s="691"/>
      <c r="AR322" s="691"/>
      <c r="AS322" s="691"/>
      <c r="AT322" s="693"/>
      <c r="AU322" s="694" t="s">
        <v>14</v>
      </c>
      <c r="AV322" s="695"/>
      <c r="AW322" s="695"/>
      <c r="AX322" s="697"/>
      <c r="AY322">
        <f>$AY$321</f>
        <v>0</v>
      </c>
    </row>
    <row r="323" spans="1:51" ht="24.75" hidden="1" customHeight="1" x14ac:dyDescent="0.15">
      <c r="A323" s="683"/>
      <c r="B323" s="684"/>
      <c r="C323" s="684"/>
      <c r="D323" s="684"/>
      <c r="E323" s="684"/>
      <c r="F323" s="685"/>
      <c r="G323" s="722"/>
      <c r="H323" s="723"/>
      <c r="I323" s="723"/>
      <c r="J323" s="723"/>
      <c r="K323" s="724"/>
      <c r="L323" s="725"/>
      <c r="M323" s="726"/>
      <c r="N323" s="726"/>
      <c r="O323" s="726"/>
      <c r="P323" s="726"/>
      <c r="Q323" s="726"/>
      <c r="R323" s="726"/>
      <c r="S323" s="726"/>
      <c r="T323" s="726"/>
      <c r="U323" s="726"/>
      <c r="V323" s="726"/>
      <c r="W323" s="726"/>
      <c r="X323" s="727"/>
      <c r="Y323" s="728"/>
      <c r="Z323" s="729"/>
      <c r="AA323" s="729"/>
      <c r="AB323" s="730"/>
      <c r="AC323" s="722"/>
      <c r="AD323" s="723"/>
      <c r="AE323" s="723"/>
      <c r="AF323" s="723"/>
      <c r="AG323" s="724"/>
      <c r="AH323" s="725"/>
      <c r="AI323" s="726"/>
      <c r="AJ323" s="726"/>
      <c r="AK323" s="726"/>
      <c r="AL323" s="726"/>
      <c r="AM323" s="726"/>
      <c r="AN323" s="726"/>
      <c r="AO323" s="726"/>
      <c r="AP323" s="726"/>
      <c r="AQ323" s="726"/>
      <c r="AR323" s="726"/>
      <c r="AS323" s="726"/>
      <c r="AT323" s="727"/>
      <c r="AU323" s="728"/>
      <c r="AV323" s="729"/>
      <c r="AW323" s="729"/>
      <c r="AX323" s="731"/>
      <c r="AY323">
        <f t="shared" ref="AY323:AY333" si="26">$AY$321</f>
        <v>0</v>
      </c>
    </row>
    <row r="324" spans="1:51" ht="24.75" hidden="1" customHeight="1" x14ac:dyDescent="0.15">
      <c r="A324" s="683"/>
      <c r="B324" s="684"/>
      <c r="C324" s="684"/>
      <c r="D324" s="684"/>
      <c r="E324" s="684"/>
      <c r="F324" s="685"/>
      <c r="G324" s="712"/>
      <c r="H324" s="713"/>
      <c r="I324" s="713"/>
      <c r="J324" s="713"/>
      <c r="K324" s="714"/>
      <c r="L324" s="715"/>
      <c r="M324" s="716"/>
      <c r="N324" s="716"/>
      <c r="O324" s="716"/>
      <c r="P324" s="716"/>
      <c r="Q324" s="716"/>
      <c r="R324" s="716"/>
      <c r="S324" s="716"/>
      <c r="T324" s="716"/>
      <c r="U324" s="716"/>
      <c r="V324" s="716"/>
      <c r="W324" s="716"/>
      <c r="X324" s="717"/>
      <c r="Y324" s="718"/>
      <c r="Z324" s="719"/>
      <c r="AA324" s="719"/>
      <c r="AB324" s="720"/>
      <c r="AC324" s="712"/>
      <c r="AD324" s="713"/>
      <c r="AE324" s="713"/>
      <c r="AF324" s="713"/>
      <c r="AG324" s="714"/>
      <c r="AH324" s="715"/>
      <c r="AI324" s="716"/>
      <c r="AJ324" s="716"/>
      <c r="AK324" s="716"/>
      <c r="AL324" s="716"/>
      <c r="AM324" s="716"/>
      <c r="AN324" s="716"/>
      <c r="AO324" s="716"/>
      <c r="AP324" s="716"/>
      <c r="AQ324" s="716"/>
      <c r="AR324" s="716"/>
      <c r="AS324" s="716"/>
      <c r="AT324" s="717"/>
      <c r="AU324" s="718"/>
      <c r="AV324" s="719"/>
      <c r="AW324" s="719"/>
      <c r="AX324" s="721"/>
      <c r="AY324">
        <f t="shared" si="26"/>
        <v>0</v>
      </c>
    </row>
    <row r="325" spans="1:51" ht="24.75" hidden="1" customHeight="1" x14ac:dyDescent="0.15">
      <c r="A325" s="683"/>
      <c r="B325" s="684"/>
      <c r="C325" s="684"/>
      <c r="D325" s="684"/>
      <c r="E325" s="684"/>
      <c r="F325" s="685"/>
      <c r="G325" s="712"/>
      <c r="H325" s="713"/>
      <c r="I325" s="713"/>
      <c r="J325" s="713"/>
      <c r="K325" s="714"/>
      <c r="L325" s="715"/>
      <c r="M325" s="716"/>
      <c r="N325" s="716"/>
      <c r="O325" s="716"/>
      <c r="P325" s="716"/>
      <c r="Q325" s="716"/>
      <c r="R325" s="716"/>
      <c r="S325" s="716"/>
      <c r="T325" s="716"/>
      <c r="U325" s="716"/>
      <c r="V325" s="716"/>
      <c r="W325" s="716"/>
      <c r="X325" s="717"/>
      <c r="Y325" s="718"/>
      <c r="Z325" s="719"/>
      <c r="AA325" s="719"/>
      <c r="AB325" s="720"/>
      <c r="AC325" s="712"/>
      <c r="AD325" s="713"/>
      <c r="AE325" s="713"/>
      <c r="AF325" s="713"/>
      <c r="AG325" s="714"/>
      <c r="AH325" s="715"/>
      <c r="AI325" s="716"/>
      <c r="AJ325" s="716"/>
      <c r="AK325" s="716"/>
      <c r="AL325" s="716"/>
      <c r="AM325" s="716"/>
      <c r="AN325" s="716"/>
      <c r="AO325" s="716"/>
      <c r="AP325" s="716"/>
      <c r="AQ325" s="716"/>
      <c r="AR325" s="716"/>
      <c r="AS325" s="716"/>
      <c r="AT325" s="717"/>
      <c r="AU325" s="718"/>
      <c r="AV325" s="719"/>
      <c r="AW325" s="719"/>
      <c r="AX325" s="721"/>
      <c r="AY325">
        <f t="shared" si="26"/>
        <v>0</v>
      </c>
    </row>
    <row r="326" spans="1:51" ht="24.75" hidden="1" customHeight="1" x14ac:dyDescent="0.15">
      <c r="A326" s="683"/>
      <c r="B326" s="684"/>
      <c r="C326" s="684"/>
      <c r="D326" s="684"/>
      <c r="E326" s="684"/>
      <c r="F326" s="685"/>
      <c r="G326" s="712"/>
      <c r="H326" s="713"/>
      <c r="I326" s="713"/>
      <c r="J326" s="713"/>
      <c r="K326" s="714"/>
      <c r="L326" s="715"/>
      <c r="M326" s="716"/>
      <c r="N326" s="716"/>
      <c r="O326" s="716"/>
      <c r="P326" s="716"/>
      <c r="Q326" s="716"/>
      <c r="R326" s="716"/>
      <c r="S326" s="716"/>
      <c r="T326" s="716"/>
      <c r="U326" s="716"/>
      <c r="V326" s="716"/>
      <c r="W326" s="716"/>
      <c r="X326" s="717"/>
      <c r="Y326" s="718"/>
      <c r="Z326" s="719"/>
      <c r="AA326" s="719"/>
      <c r="AB326" s="720"/>
      <c r="AC326" s="712"/>
      <c r="AD326" s="713"/>
      <c r="AE326" s="713"/>
      <c r="AF326" s="713"/>
      <c r="AG326" s="714"/>
      <c r="AH326" s="715"/>
      <c r="AI326" s="716"/>
      <c r="AJ326" s="716"/>
      <c r="AK326" s="716"/>
      <c r="AL326" s="716"/>
      <c r="AM326" s="716"/>
      <c r="AN326" s="716"/>
      <c r="AO326" s="716"/>
      <c r="AP326" s="716"/>
      <c r="AQ326" s="716"/>
      <c r="AR326" s="716"/>
      <c r="AS326" s="716"/>
      <c r="AT326" s="717"/>
      <c r="AU326" s="718"/>
      <c r="AV326" s="719"/>
      <c r="AW326" s="719"/>
      <c r="AX326" s="721"/>
      <c r="AY326">
        <f t="shared" si="26"/>
        <v>0</v>
      </c>
    </row>
    <row r="327" spans="1:51" ht="24.75" hidden="1" customHeight="1" x14ac:dyDescent="0.15">
      <c r="A327" s="683"/>
      <c r="B327" s="684"/>
      <c r="C327" s="684"/>
      <c r="D327" s="684"/>
      <c r="E327" s="684"/>
      <c r="F327" s="685"/>
      <c r="G327" s="712"/>
      <c r="H327" s="713"/>
      <c r="I327" s="713"/>
      <c r="J327" s="713"/>
      <c r="K327" s="714"/>
      <c r="L327" s="715"/>
      <c r="M327" s="716"/>
      <c r="N327" s="716"/>
      <c r="O327" s="716"/>
      <c r="P327" s="716"/>
      <c r="Q327" s="716"/>
      <c r="R327" s="716"/>
      <c r="S327" s="716"/>
      <c r="T327" s="716"/>
      <c r="U327" s="716"/>
      <c r="V327" s="716"/>
      <c r="W327" s="716"/>
      <c r="X327" s="717"/>
      <c r="Y327" s="718"/>
      <c r="Z327" s="719"/>
      <c r="AA327" s="719"/>
      <c r="AB327" s="720"/>
      <c r="AC327" s="712"/>
      <c r="AD327" s="713"/>
      <c r="AE327" s="713"/>
      <c r="AF327" s="713"/>
      <c r="AG327" s="714"/>
      <c r="AH327" s="715"/>
      <c r="AI327" s="716"/>
      <c r="AJ327" s="716"/>
      <c r="AK327" s="716"/>
      <c r="AL327" s="716"/>
      <c r="AM327" s="716"/>
      <c r="AN327" s="716"/>
      <c r="AO327" s="716"/>
      <c r="AP327" s="716"/>
      <c r="AQ327" s="716"/>
      <c r="AR327" s="716"/>
      <c r="AS327" s="716"/>
      <c r="AT327" s="717"/>
      <c r="AU327" s="718"/>
      <c r="AV327" s="719"/>
      <c r="AW327" s="719"/>
      <c r="AX327" s="721"/>
      <c r="AY327">
        <f t="shared" si="26"/>
        <v>0</v>
      </c>
    </row>
    <row r="328" spans="1:51" ht="24.75" hidden="1" customHeight="1" x14ac:dyDescent="0.15">
      <c r="A328" s="683"/>
      <c r="B328" s="684"/>
      <c r="C328" s="684"/>
      <c r="D328" s="684"/>
      <c r="E328" s="684"/>
      <c r="F328" s="685"/>
      <c r="G328" s="712"/>
      <c r="H328" s="713"/>
      <c r="I328" s="713"/>
      <c r="J328" s="713"/>
      <c r="K328" s="714"/>
      <c r="L328" s="715"/>
      <c r="M328" s="716"/>
      <c r="N328" s="716"/>
      <c r="O328" s="716"/>
      <c r="P328" s="716"/>
      <c r="Q328" s="716"/>
      <c r="R328" s="716"/>
      <c r="S328" s="716"/>
      <c r="T328" s="716"/>
      <c r="U328" s="716"/>
      <c r="V328" s="716"/>
      <c r="W328" s="716"/>
      <c r="X328" s="717"/>
      <c r="Y328" s="718"/>
      <c r="Z328" s="719"/>
      <c r="AA328" s="719"/>
      <c r="AB328" s="720"/>
      <c r="AC328" s="712"/>
      <c r="AD328" s="713"/>
      <c r="AE328" s="713"/>
      <c r="AF328" s="713"/>
      <c r="AG328" s="714"/>
      <c r="AH328" s="715"/>
      <c r="AI328" s="716"/>
      <c r="AJ328" s="716"/>
      <c r="AK328" s="716"/>
      <c r="AL328" s="716"/>
      <c r="AM328" s="716"/>
      <c r="AN328" s="716"/>
      <c r="AO328" s="716"/>
      <c r="AP328" s="716"/>
      <c r="AQ328" s="716"/>
      <c r="AR328" s="716"/>
      <c r="AS328" s="716"/>
      <c r="AT328" s="717"/>
      <c r="AU328" s="718"/>
      <c r="AV328" s="719"/>
      <c r="AW328" s="719"/>
      <c r="AX328" s="721"/>
      <c r="AY328">
        <f t="shared" si="26"/>
        <v>0</v>
      </c>
    </row>
    <row r="329" spans="1:51" ht="24.75" hidden="1" customHeight="1" x14ac:dyDescent="0.15">
      <c r="A329" s="683"/>
      <c r="B329" s="684"/>
      <c r="C329" s="684"/>
      <c r="D329" s="684"/>
      <c r="E329" s="684"/>
      <c r="F329" s="685"/>
      <c r="G329" s="712"/>
      <c r="H329" s="713"/>
      <c r="I329" s="713"/>
      <c r="J329" s="713"/>
      <c r="K329" s="714"/>
      <c r="L329" s="715"/>
      <c r="M329" s="716"/>
      <c r="N329" s="716"/>
      <c r="O329" s="716"/>
      <c r="P329" s="716"/>
      <c r="Q329" s="716"/>
      <c r="R329" s="716"/>
      <c r="S329" s="716"/>
      <c r="T329" s="716"/>
      <c r="U329" s="716"/>
      <c r="V329" s="716"/>
      <c r="W329" s="716"/>
      <c r="X329" s="717"/>
      <c r="Y329" s="718"/>
      <c r="Z329" s="719"/>
      <c r="AA329" s="719"/>
      <c r="AB329" s="720"/>
      <c r="AC329" s="712"/>
      <c r="AD329" s="713"/>
      <c r="AE329" s="713"/>
      <c r="AF329" s="713"/>
      <c r="AG329" s="714"/>
      <c r="AH329" s="715"/>
      <c r="AI329" s="716"/>
      <c r="AJ329" s="716"/>
      <c r="AK329" s="716"/>
      <c r="AL329" s="716"/>
      <c r="AM329" s="716"/>
      <c r="AN329" s="716"/>
      <c r="AO329" s="716"/>
      <c r="AP329" s="716"/>
      <c r="AQ329" s="716"/>
      <c r="AR329" s="716"/>
      <c r="AS329" s="716"/>
      <c r="AT329" s="717"/>
      <c r="AU329" s="718"/>
      <c r="AV329" s="719"/>
      <c r="AW329" s="719"/>
      <c r="AX329" s="721"/>
      <c r="AY329">
        <f t="shared" si="26"/>
        <v>0</v>
      </c>
    </row>
    <row r="330" spans="1:51" ht="24.75" hidden="1" customHeight="1" x14ac:dyDescent="0.15">
      <c r="A330" s="683"/>
      <c r="B330" s="684"/>
      <c r="C330" s="684"/>
      <c r="D330" s="684"/>
      <c r="E330" s="684"/>
      <c r="F330" s="685"/>
      <c r="G330" s="712"/>
      <c r="H330" s="713"/>
      <c r="I330" s="713"/>
      <c r="J330" s="713"/>
      <c r="K330" s="714"/>
      <c r="L330" s="715"/>
      <c r="M330" s="716"/>
      <c r="N330" s="716"/>
      <c r="O330" s="716"/>
      <c r="P330" s="716"/>
      <c r="Q330" s="716"/>
      <c r="R330" s="716"/>
      <c r="S330" s="716"/>
      <c r="T330" s="716"/>
      <c r="U330" s="716"/>
      <c r="V330" s="716"/>
      <c r="W330" s="716"/>
      <c r="X330" s="717"/>
      <c r="Y330" s="718"/>
      <c r="Z330" s="719"/>
      <c r="AA330" s="719"/>
      <c r="AB330" s="720"/>
      <c r="AC330" s="712"/>
      <c r="AD330" s="713"/>
      <c r="AE330" s="713"/>
      <c r="AF330" s="713"/>
      <c r="AG330" s="714"/>
      <c r="AH330" s="715"/>
      <c r="AI330" s="716"/>
      <c r="AJ330" s="716"/>
      <c r="AK330" s="716"/>
      <c r="AL330" s="716"/>
      <c r="AM330" s="716"/>
      <c r="AN330" s="716"/>
      <c r="AO330" s="716"/>
      <c r="AP330" s="716"/>
      <c r="AQ330" s="716"/>
      <c r="AR330" s="716"/>
      <c r="AS330" s="716"/>
      <c r="AT330" s="717"/>
      <c r="AU330" s="718"/>
      <c r="AV330" s="719"/>
      <c r="AW330" s="719"/>
      <c r="AX330" s="721"/>
      <c r="AY330">
        <f t="shared" si="26"/>
        <v>0</v>
      </c>
    </row>
    <row r="331" spans="1:51" s="6" customFormat="1" ht="24.75" hidden="1" customHeight="1" x14ac:dyDescent="0.15">
      <c r="A331" s="683"/>
      <c r="B331" s="684"/>
      <c r="C331" s="684"/>
      <c r="D331" s="684"/>
      <c r="E331" s="684"/>
      <c r="F331" s="685"/>
      <c r="G331" s="712"/>
      <c r="H331" s="713"/>
      <c r="I331" s="713"/>
      <c r="J331" s="713"/>
      <c r="K331" s="714"/>
      <c r="L331" s="715"/>
      <c r="M331" s="716"/>
      <c r="N331" s="716"/>
      <c r="O331" s="716"/>
      <c r="P331" s="716"/>
      <c r="Q331" s="716"/>
      <c r="R331" s="716"/>
      <c r="S331" s="716"/>
      <c r="T331" s="716"/>
      <c r="U331" s="716"/>
      <c r="V331" s="716"/>
      <c r="W331" s="716"/>
      <c r="X331" s="717"/>
      <c r="Y331" s="718"/>
      <c r="Z331" s="719"/>
      <c r="AA331" s="719"/>
      <c r="AB331" s="720"/>
      <c r="AC331" s="712"/>
      <c r="AD331" s="713"/>
      <c r="AE331" s="713"/>
      <c r="AF331" s="713"/>
      <c r="AG331" s="714"/>
      <c r="AH331" s="715"/>
      <c r="AI331" s="716"/>
      <c r="AJ331" s="716"/>
      <c r="AK331" s="716"/>
      <c r="AL331" s="716"/>
      <c r="AM331" s="716"/>
      <c r="AN331" s="716"/>
      <c r="AO331" s="716"/>
      <c r="AP331" s="716"/>
      <c r="AQ331" s="716"/>
      <c r="AR331" s="716"/>
      <c r="AS331" s="716"/>
      <c r="AT331" s="717"/>
      <c r="AU331" s="718"/>
      <c r="AV331" s="719"/>
      <c r="AW331" s="719"/>
      <c r="AX331" s="721"/>
      <c r="AY331">
        <f t="shared" si="26"/>
        <v>0</v>
      </c>
    </row>
    <row r="332" spans="1:51" ht="24.75" hidden="1" customHeight="1" x14ac:dyDescent="0.15">
      <c r="A332" s="683"/>
      <c r="B332" s="684"/>
      <c r="C332" s="684"/>
      <c r="D332" s="684"/>
      <c r="E332" s="684"/>
      <c r="F332" s="685"/>
      <c r="G332" s="712"/>
      <c r="H332" s="713"/>
      <c r="I332" s="713"/>
      <c r="J332" s="713"/>
      <c r="K332" s="714"/>
      <c r="L332" s="715"/>
      <c r="M332" s="716"/>
      <c r="N332" s="716"/>
      <c r="O332" s="716"/>
      <c r="P332" s="716"/>
      <c r="Q332" s="716"/>
      <c r="R332" s="716"/>
      <c r="S332" s="716"/>
      <c r="T332" s="716"/>
      <c r="U332" s="716"/>
      <c r="V332" s="716"/>
      <c r="W332" s="716"/>
      <c r="X332" s="717"/>
      <c r="Y332" s="718"/>
      <c r="Z332" s="719"/>
      <c r="AA332" s="719"/>
      <c r="AB332" s="720"/>
      <c r="AC332" s="712"/>
      <c r="AD332" s="713"/>
      <c r="AE332" s="713"/>
      <c r="AF332" s="713"/>
      <c r="AG332" s="714"/>
      <c r="AH332" s="715"/>
      <c r="AI332" s="716"/>
      <c r="AJ332" s="716"/>
      <c r="AK332" s="716"/>
      <c r="AL332" s="716"/>
      <c r="AM332" s="716"/>
      <c r="AN332" s="716"/>
      <c r="AO332" s="716"/>
      <c r="AP332" s="716"/>
      <c r="AQ332" s="716"/>
      <c r="AR332" s="716"/>
      <c r="AS332" s="716"/>
      <c r="AT332" s="717"/>
      <c r="AU332" s="718"/>
      <c r="AV332" s="719"/>
      <c r="AW332" s="719"/>
      <c r="AX332" s="721"/>
      <c r="AY332">
        <f t="shared" si="26"/>
        <v>0</v>
      </c>
    </row>
    <row r="333" spans="1:51" ht="24.75" hidden="1" customHeight="1" x14ac:dyDescent="0.15">
      <c r="A333" s="683"/>
      <c r="B333" s="684"/>
      <c r="C333" s="684"/>
      <c r="D333" s="684"/>
      <c r="E333" s="684"/>
      <c r="F333" s="685"/>
      <c r="G333" s="732" t="s">
        <v>15</v>
      </c>
      <c r="H333" s="733"/>
      <c r="I333" s="733"/>
      <c r="J333" s="733"/>
      <c r="K333" s="733"/>
      <c r="L333" s="734"/>
      <c r="M333" s="735"/>
      <c r="N333" s="735"/>
      <c r="O333" s="735"/>
      <c r="P333" s="735"/>
      <c r="Q333" s="735"/>
      <c r="R333" s="735"/>
      <c r="S333" s="735"/>
      <c r="T333" s="735"/>
      <c r="U333" s="735"/>
      <c r="V333" s="735"/>
      <c r="W333" s="735"/>
      <c r="X333" s="736"/>
      <c r="Y333" s="737">
        <f>SUM(Y323:AB332)</f>
        <v>0</v>
      </c>
      <c r="Z333" s="738"/>
      <c r="AA333" s="738"/>
      <c r="AB333" s="739"/>
      <c r="AC333" s="732" t="s">
        <v>15</v>
      </c>
      <c r="AD333" s="733"/>
      <c r="AE333" s="733"/>
      <c r="AF333" s="733"/>
      <c r="AG333" s="733"/>
      <c r="AH333" s="734"/>
      <c r="AI333" s="735"/>
      <c r="AJ333" s="735"/>
      <c r="AK333" s="735"/>
      <c r="AL333" s="735"/>
      <c r="AM333" s="735"/>
      <c r="AN333" s="735"/>
      <c r="AO333" s="735"/>
      <c r="AP333" s="735"/>
      <c r="AQ333" s="735"/>
      <c r="AR333" s="735"/>
      <c r="AS333" s="735"/>
      <c r="AT333" s="736"/>
      <c r="AU333" s="737">
        <f>SUM(AU323:AX332)</f>
        <v>0</v>
      </c>
      <c r="AV333" s="738"/>
      <c r="AW333" s="738"/>
      <c r="AX333" s="740"/>
      <c r="AY333">
        <f t="shared" si="26"/>
        <v>0</v>
      </c>
    </row>
    <row r="334" spans="1:51" ht="19.5" hidden="1" customHeight="1" thickBot="1" x14ac:dyDescent="0.2">
      <c r="A334" s="741" t="s">
        <v>77</v>
      </c>
      <c r="B334" s="742"/>
      <c r="C334" s="742"/>
      <c r="D334" s="742"/>
      <c r="E334" s="742"/>
      <c r="F334" s="742"/>
      <c r="G334" s="742"/>
      <c r="H334" s="742"/>
      <c r="I334" s="742"/>
      <c r="J334" s="742"/>
      <c r="K334" s="742"/>
      <c r="L334" s="742"/>
      <c r="M334" s="742"/>
      <c r="N334" s="742"/>
      <c r="O334" s="742"/>
      <c r="P334" s="742"/>
      <c r="Q334" s="742"/>
      <c r="R334" s="742"/>
      <c r="S334" s="742"/>
      <c r="T334" s="742"/>
      <c r="U334" s="742"/>
      <c r="V334" s="742"/>
      <c r="W334" s="742"/>
      <c r="X334" s="742"/>
      <c r="Y334" s="742"/>
      <c r="Z334" s="742"/>
      <c r="AA334" s="742"/>
      <c r="AB334" s="742"/>
      <c r="AC334" s="742"/>
      <c r="AD334" s="742"/>
      <c r="AE334" s="742"/>
      <c r="AF334" s="742"/>
      <c r="AG334" s="742"/>
      <c r="AH334" s="742"/>
      <c r="AI334" s="742"/>
      <c r="AJ334" s="742"/>
      <c r="AK334" s="743"/>
      <c r="AL334" s="744" t="s">
        <v>214</v>
      </c>
      <c r="AM334" s="745"/>
      <c r="AN334" s="745"/>
      <c r="AO334" s="64" t="s">
        <v>209</v>
      </c>
      <c r="AP334" s="746"/>
      <c r="AQ334" s="747"/>
      <c r="AR334" s="747"/>
      <c r="AS334" s="747"/>
      <c r="AT334" s="747"/>
      <c r="AU334" s="747"/>
      <c r="AV334" s="747"/>
      <c r="AW334" s="747"/>
      <c r="AX334" s="748"/>
      <c r="AY334">
        <f>COUNTIF($AO$334,"☑")</f>
        <v>0</v>
      </c>
    </row>
    <row r="335" spans="1:51" ht="30" customHeight="1" x14ac:dyDescent="0.15">
      <c r="A335" s="24"/>
      <c r="B335" s="24"/>
      <c r="C335" s="24"/>
      <c r="D335" s="24"/>
      <c r="E335" s="24"/>
      <c r="F335" s="24"/>
      <c r="G335" s="25"/>
      <c r="H335" s="25"/>
      <c r="I335" s="25"/>
      <c r="J335" s="25"/>
      <c r="K335" s="25"/>
      <c r="L335" s="26"/>
      <c r="M335" s="25"/>
      <c r="N335" s="25"/>
      <c r="O335" s="25"/>
      <c r="P335" s="25"/>
      <c r="Q335" s="25"/>
      <c r="R335" s="25"/>
      <c r="S335" s="25"/>
      <c r="T335" s="25"/>
      <c r="U335" s="25"/>
      <c r="V335" s="25"/>
      <c r="W335" s="25"/>
      <c r="X335" s="25"/>
      <c r="Y335" s="27"/>
      <c r="Z335" s="27"/>
      <c r="AA335" s="27"/>
      <c r="AB335" s="27"/>
      <c r="AC335" s="25"/>
      <c r="AD335" s="25"/>
      <c r="AE335" s="25"/>
      <c r="AF335" s="25"/>
      <c r="AG335" s="25"/>
      <c r="AH335" s="26"/>
      <c r="AI335" s="25"/>
      <c r="AJ335" s="25"/>
      <c r="AK335" s="25"/>
      <c r="AL335" s="25"/>
      <c r="AM335" s="25"/>
      <c r="AN335" s="25"/>
      <c r="AO335" s="25"/>
      <c r="AP335" s="25"/>
      <c r="AQ335" s="25"/>
      <c r="AR335" s="25"/>
      <c r="AS335" s="25"/>
      <c r="AT335" s="25"/>
      <c r="AU335" s="27"/>
      <c r="AV335" s="27"/>
      <c r="AW335" s="27"/>
      <c r="AX335" s="27"/>
    </row>
    <row r="336" spans="1:51" ht="30" customHeight="1" x14ac:dyDescent="0.15">
      <c r="A336" s="4"/>
      <c r="B336" s="28" t="s">
        <v>78</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x14ac:dyDescent="0.15">
      <c r="A337" s="4"/>
      <c r="B337" s="9" t="s">
        <v>229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x14ac:dyDescent="0.15">
      <c r="A338" s="749"/>
      <c r="B338" s="749"/>
      <c r="C338" s="750" t="s">
        <v>79</v>
      </c>
      <c r="D338" s="750"/>
      <c r="E338" s="750"/>
      <c r="F338" s="750"/>
      <c r="G338" s="750"/>
      <c r="H338" s="750"/>
      <c r="I338" s="750"/>
      <c r="J338" s="751" t="s">
        <v>58</v>
      </c>
      <c r="K338" s="752"/>
      <c r="L338" s="752"/>
      <c r="M338" s="752"/>
      <c r="N338" s="752"/>
      <c r="O338" s="752"/>
      <c r="P338" s="752" t="s">
        <v>80</v>
      </c>
      <c r="Q338" s="752"/>
      <c r="R338" s="752"/>
      <c r="S338" s="752"/>
      <c r="T338" s="752"/>
      <c r="U338" s="752"/>
      <c r="V338" s="752"/>
      <c r="W338" s="752"/>
      <c r="X338" s="752"/>
      <c r="Y338" s="751" t="s">
        <v>81</v>
      </c>
      <c r="Z338" s="753"/>
      <c r="AA338" s="753"/>
      <c r="AB338" s="753"/>
      <c r="AC338" s="751" t="s">
        <v>208</v>
      </c>
      <c r="AD338" s="751"/>
      <c r="AE338" s="751"/>
      <c r="AF338" s="751"/>
      <c r="AG338" s="751"/>
      <c r="AH338" s="751" t="s">
        <v>57</v>
      </c>
      <c r="AI338" s="750"/>
      <c r="AJ338" s="750"/>
      <c r="AK338" s="750"/>
      <c r="AL338" s="750" t="s">
        <v>16</v>
      </c>
      <c r="AM338" s="750"/>
      <c r="AN338" s="750"/>
      <c r="AO338" s="750"/>
      <c r="AP338" s="772" t="s">
        <v>213</v>
      </c>
      <c r="AQ338" s="772"/>
      <c r="AR338" s="772"/>
      <c r="AS338" s="772"/>
      <c r="AT338" s="772"/>
      <c r="AU338" s="772"/>
      <c r="AV338" s="772"/>
      <c r="AW338" s="772"/>
      <c r="AX338" s="772"/>
    </row>
    <row r="339" spans="1:51" ht="24.75" customHeight="1" x14ac:dyDescent="0.15">
      <c r="A339" s="757">
        <v>1</v>
      </c>
      <c r="B339" s="757">
        <v>1</v>
      </c>
      <c r="C339" s="758" t="s">
        <v>714</v>
      </c>
      <c r="D339" s="759"/>
      <c r="E339" s="759"/>
      <c r="F339" s="759"/>
      <c r="G339" s="759"/>
      <c r="H339" s="759"/>
      <c r="I339" s="759"/>
      <c r="J339" s="760">
        <v>1040005001088</v>
      </c>
      <c r="K339" s="761"/>
      <c r="L339" s="761"/>
      <c r="M339" s="761"/>
      <c r="N339" s="761"/>
      <c r="O339" s="761"/>
      <c r="P339" s="762" t="s">
        <v>715</v>
      </c>
      <c r="Q339" s="762"/>
      <c r="R339" s="762"/>
      <c r="S339" s="762"/>
      <c r="T339" s="762"/>
      <c r="U339" s="762"/>
      <c r="V339" s="762"/>
      <c r="W339" s="762"/>
      <c r="X339" s="762"/>
      <c r="Y339" s="763">
        <v>992</v>
      </c>
      <c r="Z339" s="764"/>
      <c r="AA339" s="764"/>
      <c r="AB339" s="765"/>
      <c r="AC339" s="766" t="s">
        <v>243</v>
      </c>
      <c r="AD339" s="766"/>
      <c r="AE339" s="766"/>
      <c r="AF339" s="766"/>
      <c r="AG339" s="766"/>
      <c r="AH339" s="767" t="s">
        <v>282</v>
      </c>
      <c r="AI339" s="768"/>
      <c r="AJ339" s="768"/>
      <c r="AK339" s="768"/>
      <c r="AL339" s="769">
        <v>100</v>
      </c>
      <c r="AM339" s="770"/>
      <c r="AN339" s="770"/>
      <c r="AO339" s="771"/>
      <c r="AP339" s="754" t="s">
        <v>745</v>
      </c>
      <c r="AQ339" s="755"/>
      <c r="AR339" s="755"/>
      <c r="AS339" s="755"/>
      <c r="AT339" s="755"/>
      <c r="AU339" s="755"/>
      <c r="AV339" s="755"/>
      <c r="AW339" s="755"/>
      <c r="AX339" s="756"/>
    </row>
    <row r="340" spans="1:51" ht="24.75" customHeight="1" x14ac:dyDescent="0.15">
      <c r="A340" s="757">
        <v>2</v>
      </c>
      <c r="B340" s="757">
        <v>1</v>
      </c>
      <c r="C340" s="758" t="s">
        <v>716</v>
      </c>
      <c r="D340" s="759"/>
      <c r="E340" s="759"/>
      <c r="F340" s="759"/>
      <c r="G340" s="759"/>
      <c r="H340" s="759"/>
      <c r="I340" s="759"/>
      <c r="J340" s="760">
        <v>3010405001696</v>
      </c>
      <c r="K340" s="761"/>
      <c r="L340" s="761"/>
      <c r="M340" s="761"/>
      <c r="N340" s="761"/>
      <c r="O340" s="761"/>
      <c r="P340" s="762" t="s">
        <v>715</v>
      </c>
      <c r="Q340" s="762"/>
      <c r="R340" s="762"/>
      <c r="S340" s="762"/>
      <c r="T340" s="762"/>
      <c r="U340" s="762"/>
      <c r="V340" s="762"/>
      <c r="W340" s="762"/>
      <c r="X340" s="762"/>
      <c r="Y340" s="763">
        <v>580</v>
      </c>
      <c r="Z340" s="764"/>
      <c r="AA340" s="764"/>
      <c r="AB340" s="765"/>
      <c r="AC340" s="766" t="s">
        <v>243</v>
      </c>
      <c r="AD340" s="766"/>
      <c r="AE340" s="766"/>
      <c r="AF340" s="766"/>
      <c r="AG340" s="766"/>
      <c r="AH340" s="767" t="s">
        <v>282</v>
      </c>
      <c r="AI340" s="768"/>
      <c r="AJ340" s="768"/>
      <c r="AK340" s="768"/>
      <c r="AL340" s="769">
        <v>100</v>
      </c>
      <c r="AM340" s="770"/>
      <c r="AN340" s="770"/>
      <c r="AO340" s="771"/>
      <c r="AP340" s="754" t="s">
        <v>745</v>
      </c>
      <c r="AQ340" s="755"/>
      <c r="AR340" s="755"/>
      <c r="AS340" s="755"/>
      <c r="AT340" s="755"/>
      <c r="AU340" s="755"/>
      <c r="AV340" s="755"/>
      <c r="AW340" s="755"/>
      <c r="AX340" s="756"/>
      <c r="AY340">
        <f>COUNTA($C$340)</f>
        <v>1</v>
      </c>
    </row>
    <row r="341" spans="1:51" ht="24.75" customHeight="1" x14ac:dyDescent="0.15">
      <c r="A341" s="757">
        <v>3</v>
      </c>
      <c r="B341" s="757">
        <v>1</v>
      </c>
      <c r="C341" s="758" t="s">
        <v>717</v>
      </c>
      <c r="D341" s="759"/>
      <c r="E341" s="759"/>
      <c r="F341" s="759"/>
      <c r="G341" s="759"/>
      <c r="H341" s="759"/>
      <c r="I341" s="759"/>
      <c r="J341" s="760">
        <v>9200005007053</v>
      </c>
      <c r="K341" s="761"/>
      <c r="L341" s="761"/>
      <c r="M341" s="761"/>
      <c r="N341" s="761"/>
      <c r="O341" s="761"/>
      <c r="P341" s="762" t="s">
        <v>715</v>
      </c>
      <c r="Q341" s="762"/>
      <c r="R341" s="762"/>
      <c r="S341" s="762"/>
      <c r="T341" s="762"/>
      <c r="U341" s="762"/>
      <c r="V341" s="762"/>
      <c r="W341" s="762"/>
      <c r="X341" s="762"/>
      <c r="Y341" s="763">
        <v>509</v>
      </c>
      <c r="Z341" s="764"/>
      <c r="AA341" s="764"/>
      <c r="AB341" s="765"/>
      <c r="AC341" s="766" t="s">
        <v>243</v>
      </c>
      <c r="AD341" s="766"/>
      <c r="AE341" s="766"/>
      <c r="AF341" s="766"/>
      <c r="AG341" s="766"/>
      <c r="AH341" s="767" t="s">
        <v>282</v>
      </c>
      <c r="AI341" s="768"/>
      <c r="AJ341" s="768"/>
      <c r="AK341" s="768"/>
      <c r="AL341" s="769">
        <v>100</v>
      </c>
      <c r="AM341" s="770"/>
      <c r="AN341" s="770"/>
      <c r="AO341" s="771"/>
      <c r="AP341" s="754" t="s">
        <v>745</v>
      </c>
      <c r="AQ341" s="755"/>
      <c r="AR341" s="755"/>
      <c r="AS341" s="755"/>
      <c r="AT341" s="755"/>
      <c r="AU341" s="755"/>
      <c r="AV341" s="755"/>
      <c r="AW341" s="755"/>
      <c r="AX341" s="756"/>
      <c r="AY341">
        <f>COUNTA($C$341)</f>
        <v>1</v>
      </c>
    </row>
    <row r="342" spans="1:51" ht="24.75" customHeight="1" x14ac:dyDescent="0.15">
      <c r="A342" s="757">
        <v>4</v>
      </c>
      <c r="B342" s="757">
        <v>1</v>
      </c>
      <c r="C342" s="758" t="s">
        <v>718</v>
      </c>
      <c r="D342" s="759"/>
      <c r="E342" s="759"/>
      <c r="F342" s="759"/>
      <c r="G342" s="759"/>
      <c r="H342" s="759"/>
      <c r="I342" s="759"/>
      <c r="J342" s="760">
        <v>3370005000187</v>
      </c>
      <c r="K342" s="761"/>
      <c r="L342" s="761"/>
      <c r="M342" s="761"/>
      <c r="N342" s="761"/>
      <c r="O342" s="761"/>
      <c r="P342" s="762" t="s">
        <v>715</v>
      </c>
      <c r="Q342" s="762"/>
      <c r="R342" s="762"/>
      <c r="S342" s="762"/>
      <c r="T342" s="762"/>
      <c r="U342" s="762"/>
      <c r="V342" s="762"/>
      <c r="W342" s="762"/>
      <c r="X342" s="762"/>
      <c r="Y342" s="763">
        <v>440</v>
      </c>
      <c r="Z342" s="764"/>
      <c r="AA342" s="764"/>
      <c r="AB342" s="765"/>
      <c r="AC342" s="766" t="s">
        <v>243</v>
      </c>
      <c r="AD342" s="766"/>
      <c r="AE342" s="766"/>
      <c r="AF342" s="766"/>
      <c r="AG342" s="766"/>
      <c r="AH342" s="767" t="s">
        <v>282</v>
      </c>
      <c r="AI342" s="768"/>
      <c r="AJ342" s="768"/>
      <c r="AK342" s="768"/>
      <c r="AL342" s="769">
        <v>100</v>
      </c>
      <c r="AM342" s="770"/>
      <c r="AN342" s="770"/>
      <c r="AO342" s="771"/>
      <c r="AP342" s="754" t="s">
        <v>745</v>
      </c>
      <c r="AQ342" s="755"/>
      <c r="AR342" s="755"/>
      <c r="AS342" s="755"/>
      <c r="AT342" s="755"/>
      <c r="AU342" s="755"/>
      <c r="AV342" s="755"/>
      <c r="AW342" s="755"/>
      <c r="AX342" s="756"/>
      <c r="AY342">
        <f>COUNTA($C$342)</f>
        <v>1</v>
      </c>
    </row>
    <row r="343" spans="1:51" ht="24.75" customHeight="1" x14ac:dyDescent="0.15">
      <c r="A343" s="757">
        <v>5</v>
      </c>
      <c r="B343" s="757">
        <v>1</v>
      </c>
      <c r="C343" s="759" t="s">
        <v>719</v>
      </c>
      <c r="D343" s="759"/>
      <c r="E343" s="759"/>
      <c r="F343" s="759"/>
      <c r="G343" s="759"/>
      <c r="H343" s="759"/>
      <c r="I343" s="759"/>
      <c r="J343" s="760">
        <v>5000020272060</v>
      </c>
      <c r="K343" s="761"/>
      <c r="L343" s="761"/>
      <c r="M343" s="761"/>
      <c r="N343" s="761"/>
      <c r="O343" s="761"/>
      <c r="P343" s="762" t="s">
        <v>715</v>
      </c>
      <c r="Q343" s="762"/>
      <c r="R343" s="762"/>
      <c r="S343" s="762"/>
      <c r="T343" s="762"/>
      <c r="U343" s="762"/>
      <c r="V343" s="762"/>
      <c r="W343" s="762"/>
      <c r="X343" s="762"/>
      <c r="Y343" s="763">
        <v>192</v>
      </c>
      <c r="Z343" s="764"/>
      <c r="AA343" s="764"/>
      <c r="AB343" s="765"/>
      <c r="AC343" s="766" t="s">
        <v>243</v>
      </c>
      <c r="AD343" s="766"/>
      <c r="AE343" s="766"/>
      <c r="AF343" s="766"/>
      <c r="AG343" s="766"/>
      <c r="AH343" s="767" t="s">
        <v>282</v>
      </c>
      <c r="AI343" s="768"/>
      <c r="AJ343" s="768"/>
      <c r="AK343" s="768"/>
      <c r="AL343" s="769">
        <v>100</v>
      </c>
      <c r="AM343" s="770"/>
      <c r="AN343" s="770"/>
      <c r="AO343" s="771"/>
      <c r="AP343" s="754" t="s">
        <v>745</v>
      </c>
      <c r="AQ343" s="755"/>
      <c r="AR343" s="755"/>
      <c r="AS343" s="755"/>
      <c r="AT343" s="755"/>
      <c r="AU343" s="755"/>
      <c r="AV343" s="755"/>
      <c r="AW343" s="755"/>
      <c r="AX343" s="756"/>
      <c r="AY343">
        <f>COUNTA($C$343)</f>
        <v>1</v>
      </c>
    </row>
    <row r="344" spans="1:51" ht="24.75" customHeight="1" x14ac:dyDescent="0.15">
      <c r="A344" s="757">
        <v>6</v>
      </c>
      <c r="B344" s="757">
        <v>1</v>
      </c>
      <c r="C344" s="758" t="s">
        <v>720</v>
      </c>
      <c r="D344" s="759"/>
      <c r="E344" s="759"/>
      <c r="F344" s="759"/>
      <c r="G344" s="759"/>
      <c r="H344" s="759"/>
      <c r="I344" s="759"/>
      <c r="J344" s="760">
        <v>8290005009703</v>
      </c>
      <c r="K344" s="761"/>
      <c r="L344" s="761"/>
      <c r="M344" s="761"/>
      <c r="N344" s="761"/>
      <c r="O344" s="761"/>
      <c r="P344" s="762" t="s">
        <v>715</v>
      </c>
      <c r="Q344" s="762"/>
      <c r="R344" s="762"/>
      <c r="S344" s="762"/>
      <c r="T344" s="762"/>
      <c r="U344" s="762"/>
      <c r="V344" s="762"/>
      <c r="W344" s="762"/>
      <c r="X344" s="762"/>
      <c r="Y344" s="763">
        <v>152</v>
      </c>
      <c r="Z344" s="764"/>
      <c r="AA344" s="764"/>
      <c r="AB344" s="765"/>
      <c r="AC344" s="766" t="s">
        <v>243</v>
      </c>
      <c r="AD344" s="766"/>
      <c r="AE344" s="766"/>
      <c r="AF344" s="766"/>
      <c r="AG344" s="766"/>
      <c r="AH344" s="767" t="s">
        <v>282</v>
      </c>
      <c r="AI344" s="768"/>
      <c r="AJ344" s="768"/>
      <c r="AK344" s="768"/>
      <c r="AL344" s="769">
        <v>100</v>
      </c>
      <c r="AM344" s="770"/>
      <c r="AN344" s="770"/>
      <c r="AO344" s="771"/>
      <c r="AP344" s="754" t="s">
        <v>745</v>
      </c>
      <c r="AQ344" s="755"/>
      <c r="AR344" s="755"/>
      <c r="AS344" s="755"/>
      <c r="AT344" s="755"/>
      <c r="AU344" s="755"/>
      <c r="AV344" s="755"/>
      <c r="AW344" s="755"/>
      <c r="AX344" s="756"/>
      <c r="AY344">
        <f>COUNTA($C$344)</f>
        <v>1</v>
      </c>
    </row>
    <row r="345" spans="1:51" ht="24.75" customHeight="1" x14ac:dyDescent="0.15">
      <c r="A345" s="757">
        <v>7</v>
      </c>
      <c r="B345" s="757">
        <v>1</v>
      </c>
      <c r="C345" s="758" t="s">
        <v>721</v>
      </c>
      <c r="D345" s="759"/>
      <c r="E345" s="759"/>
      <c r="F345" s="759"/>
      <c r="G345" s="759"/>
      <c r="H345" s="759"/>
      <c r="I345" s="759"/>
      <c r="J345" s="760">
        <v>2021005001582</v>
      </c>
      <c r="K345" s="761"/>
      <c r="L345" s="761"/>
      <c r="M345" s="761"/>
      <c r="N345" s="761"/>
      <c r="O345" s="761"/>
      <c r="P345" s="762" t="s">
        <v>715</v>
      </c>
      <c r="Q345" s="762"/>
      <c r="R345" s="762"/>
      <c r="S345" s="762"/>
      <c r="T345" s="762"/>
      <c r="U345" s="762"/>
      <c r="V345" s="762"/>
      <c r="W345" s="762"/>
      <c r="X345" s="762"/>
      <c r="Y345" s="763">
        <v>134</v>
      </c>
      <c r="Z345" s="764"/>
      <c r="AA345" s="764"/>
      <c r="AB345" s="765"/>
      <c r="AC345" s="766" t="s">
        <v>243</v>
      </c>
      <c r="AD345" s="766"/>
      <c r="AE345" s="766"/>
      <c r="AF345" s="766"/>
      <c r="AG345" s="766"/>
      <c r="AH345" s="767" t="s">
        <v>282</v>
      </c>
      <c r="AI345" s="768"/>
      <c r="AJ345" s="768"/>
      <c r="AK345" s="768"/>
      <c r="AL345" s="769">
        <v>100</v>
      </c>
      <c r="AM345" s="770"/>
      <c r="AN345" s="770"/>
      <c r="AO345" s="771"/>
      <c r="AP345" s="754" t="s">
        <v>745</v>
      </c>
      <c r="AQ345" s="755"/>
      <c r="AR345" s="755"/>
      <c r="AS345" s="755"/>
      <c r="AT345" s="755"/>
      <c r="AU345" s="755"/>
      <c r="AV345" s="755"/>
      <c r="AW345" s="755"/>
      <c r="AX345" s="756"/>
      <c r="AY345">
        <f>COUNTA($C$345)</f>
        <v>1</v>
      </c>
    </row>
    <row r="346" spans="1:51" ht="24.75" customHeight="1" x14ac:dyDescent="0.15">
      <c r="A346" s="757">
        <v>8</v>
      </c>
      <c r="B346" s="757">
        <v>1</v>
      </c>
      <c r="C346" s="758" t="s">
        <v>722</v>
      </c>
      <c r="D346" s="759"/>
      <c r="E346" s="759"/>
      <c r="F346" s="759"/>
      <c r="G346" s="759"/>
      <c r="H346" s="759"/>
      <c r="I346" s="759"/>
      <c r="J346" s="760">
        <v>2430005001436</v>
      </c>
      <c r="K346" s="761"/>
      <c r="L346" s="761"/>
      <c r="M346" s="761"/>
      <c r="N346" s="761"/>
      <c r="O346" s="761"/>
      <c r="P346" s="762" t="s">
        <v>715</v>
      </c>
      <c r="Q346" s="762"/>
      <c r="R346" s="762"/>
      <c r="S346" s="762"/>
      <c r="T346" s="762"/>
      <c r="U346" s="762"/>
      <c r="V346" s="762"/>
      <c r="W346" s="762"/>
      <c r="X346" s="762"/>
      <c r="Y346" s="763">
        <v>122</v>
      </c>
      <c r="Z346" s="764"/>
      <c r="AA346" s="764"/>
      <c r="AB346" s="765"/>
      <c r="AC346" s="766" t="s">
        <v>243</v>
      </c>
      <c r="AD346" s="766"/>
      <c r="AE346" s="766"/>
      <c r="AF346" s="766"/>
      <c r="AG346" s="766"/>
      <c r="AH346" s="767" t="s">
        <v>282</v>
      </c>
      <c r="AI346" s="768"/>
      <c r="AJ346" s="768"/>
      <c r="AK346" s="768"/>
      <c r="AL346" s="769">
        <v>100</v>
      </c>
      <c r="AM346" s="770"/>
      <c r="AN346" s="770"/>
      <c r="AO346" s="771"/>
      <c r="AP346" s="754" t="s">
        <v>745</v>
      </c>
      <c r="AQ346" s="755"/>
      <c r="AR346" s="755"/>
      <c r="AS346" s="755"/>
      <c r="AT346" s="755"/>
      <c r="AU346" s="755"/>
      <c r="AV346" s="755"/>
      <c r="AW346" s="755"/>
      <c r="AX346" s="756"/>
      <c r="AY346">
        <f>COUNTA($C$346)</f>
        <v>1</v>
      </c>
    </row>
    <row r="347" spans="1:51" ht="24.75" customHeight="1" x14ac:dyDescent="0.15">
      <c r="A347" s="757">
        <v>9</v>
      </c>
      <c r="B347" s="757">
        <v>1</v>
      </c>
      <c r="C347" s="758" t="s">
        <v>723</v>
      </c>
      <c r="D347" s="759"/>
      <c r="E347" s="759"/>
      <c r="F347" s="759"/>
      <c r="G347" s="759"/>
      <c r="H347" s="759"/>
      <c r="I347" s="759"/>
      <c r="J347" s="760">
        <v>4180005007630</v>
      </c>
      <c r="K347" s="761"/>
      <c r="L347" s="761"/>
      <c r="M347" s="761"/>
      <c r="N347" s="761"/>
      <c r="O347" s="761"/>
      <c r="P347" s="762" t="s">
        <v>715</v>
      </c>
      <c r="Q347" s="762"/>
      <c r="R347" s="762"/>
      <c r="S347" s="762"/>
      <c r="T347" s="762"/>
      <c r="U347" s="762"/>
      <c r="V347" s="762"/>
      <c r="W347" s="762"/>
      <c r="X347" s="762"/>
      <c r="Y347" s="763">
        <v>112</v>
      </c>
      <c r="Z347" s="764"/>
      <c r="AA347" s="764"/>
      <c r="AB347" s="765"/>
      <c r="AC347" s="766" t="s">
        <v>243</v>
      </c>
      <c r="AD347" s="766"/>
      <c r="AE347" s="766"/>
      <c r="AF347" s="766"/>
      <c r="AG347" s="766"/>
      <c r="AH347" s="767" t="s">
        <v>282</v>
      </c>
      <c r="AI347" s="768"/>
      <c r="AJ347" s="768"/>
      <c r="AK347" s="768"/>
      <c r="AL347" s="769">
        <v>100</v>
      </c>
      <c r="AM347" s="770"/>
      <c r="AN347" s="770"/>
      <c r="AO347" s="771"/>
      <c r="AP347" s="754" t="s">
        <v>745</v>
      </c>
      <c r="AQ347" s="755"/>
      <c r="AR347" s="755"/>
      <c r="AS347" s="755"/>
      <c r="AT347" s="755"/>
      <c r="AU347" s="755"/>
      <c r="AV347" s="755"/>
      <c r="AW347" s="755"/>
      <c r="AX347" s="756"/>
      <c r="AY347">
        <f>COUNTA($C$347)</f>
        <v>1</v>
      </c>
    </row>
    <row r="348" spans="1:51" ht="24.75" customHeight="1" x14ac:dyDescent="0.15">
      <c r="A348" s="757">
        <v>10</v>
      </c>
      <c r="B348" s="757">
        <v>1</v>
      </c>
      <c r="C348" s="758" t="s">
        <v>724</v>
      </c>
      <c r="D348" s="759"/>
      <c r="E348" s="759"/>
      <c r="F348" s="759"/>
      <c r="G348" s="759"/>
      <c r="H348" s="759"/>
      <c r="I348" s="759"/>
      <c r="J348" s="760">
        <v>7220005001840</v>
      </c>
      <c r="K348" s="761"/>
      <c r="L348" s="761"/>
      <c r="M348" s="761"/>
      <c r="N348" s="761"/>
      <c r="O348" s="761"/>
      <c r="P348" s="762" t="s">
        <v>715</v>
      </c>
      <c r="Q348" s="762"/>
      <c r="R348" s="762"/>
      <c r="S348" s="762"/>
      <c r="T348" s="762"/>
      <c r="U348" s="762"/>
      <c r="V348" s="762"/>
      <c r="W348" s="762"/>
      <c r="X348" s="762"/>
      <c r="Y348" s="763">
        <v>35</v>
      </c>
      <c r="Z348" s="764"/>
      <c r="AA348" s="764"/>
      <c r="AB348" s="765"/>
      <c r="AC348" s="766" t="s">
        <v>243</v>
      </c>
      <c r="AD348" s="766"/>
      <c r="AE348" s="766"/>
      <c r="AF348" s="766"/>
      <c r="AG348" s="766"/>
      <c r="AH348" s="767" t="s">
        <v>282</v>
      </c>
      <c r="AI348" s="768"/>
      <c r="AJ348" s="768"/>
      <c r="AK348" s="768"/>
      <c r="AL348" s="769">
        <v>100</v>
      </c>
      <c r="AM348" s="770"/>
      <c r="AN348" s="770"/>
      <c r="AO348" s="771"/>
      <c r="AP348" s="754" t="s">
        <v>745</v>
      </c>
      <c r="AQ348" s="755"/>
      <c r="AR348" s="755"/>
      <c r="AS348" s="755"/>
      <c r="AT348" s="755"/>
      <c r="AU348" s="755"/>
      <c r="AV348" s="755"/>
      <c r="AW348" s="755"/>
      <c r="AX348" s="756"/>
      <c r="AY348">
        <f>COUNTA($C$348)</f>
        <v>1</v>
      </c>
    </row>
    <row r="349" spans="1:51" ht="24.75" hidden="1" customHeight="1" x14ac:dyDescent="0.15">
      <c r="A349" s="757">
        <v>11</v>
      </c>
      <c r="B349" s="757">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73"/>
      <c r="AQ349" s="773"/>
      <c r="AR349" s="773"/>
      <c r="AS349" s="773"/>
      <c r="AT349" s="773"/>
      <c r="AU349" s="773"/>
      <c r="AV349" s="773"/>
      <c r="AW349" s="773"/>
      <c r="AX349" s="773"/>
      <c r="AY349">
        <f>COUNTA($C$349)</f>
        <v>0</v>
      </c>
    </row>
    <row r="350" spans="1:51" ht="24.75" hidden="1" customHeight="1" x14ac:dyDescent="0.15">
      <c r="A350" s="757">
        <v>12</v>
      </c>
      <c r="B350" s="757">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73"/>
      <c r="AQ350" s="773"/>
      <c r="AR350" s="773"/>
      <c r="AS350" s="773"/>
      <c r="AT350" s="773"/>
      <c r="AU350" s="773"/>
      <c r="AV350" s="773"/>
      <c r="AW350" s="773"/>
      <c r="AX350" s="773"/>
      <c r="AY350">
        <f>COUNTA($C$350)</f>
        <v>0</v>
      </c>
    </row>
    <row r="351" spans="1:51" ht="24.75" hidden="1" customHeight="1" x14ac:dyDescent="0.15">
      <c r="A351" s="757">
        <v>13</v>
      </c>
      <c r="B351" s="757">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767"/>
      <c r="AI351" s="768"/>
      <c r="AJ351" s="768"/>
      <c r="AK351" s="768"/>
      <c r="AL351" s="769"/>
      <c r="AM351" s="770"/>
      <c r="AN351" s="770"/>
      <c r="AO351" s="771"/>
      <c r="AP351" s="773"/>
      <c r="AQ351" s="773"/>
      <c r="AR351" s="773"/>
      <c r="AS351" s="773"/>
      <c r="AT351" s="773"/>
      <c r="AU351" s="773"/>
      <c r="AV351" s="773"/>
      <c r="AW351" s="773"/>
      <c r="AX351" s="773"/>
      <c r="AY351">
        <f>COUNTA($C$351)</f>
        <v>0</v>
      </c>
    </row>
    <row r="352" spans="1:51" ht="24.75" hidden="1" customHeight="1" x14ac:dyDescent="0.15">
      <c r="A352" s="757">
        <v>14</v>
      </c>
      <c r="B352" s="757">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767"/>
      <c r="AI352" s="768"/>
      <c r="AJ352" s="768"/>
      <c r="AK352" s="768"/>
      <c r="AL352" s="769"/>
      <c r="AM352" s="770"/>
      <c r="AN352" s="770"/>
      <c r="AO352" s="771"/>
      <c r="AP352" s="773"/>
      <c r="AQ352" s="773"/>
      <c r="AR352" s="773"/>
      <c r="AS352" s="773"/>
      <c r="AT352" s="773"/>
      <c r="AU352" s="773"/>
      <c r="AV352" s="773"/>
      <c r="AW352" s="773"/>
      <c r="AX352" s="773"/>
      <c r="AY352">
        <f>COUNTA($C$352)</f>
        <v>0</v>
      </c>
    </row>
    <row r="353" spans="1:51" ht="24.75" hidden="1" customHeight="1" x14ac:dyDescent="0.15">
      <c r="A353" s="757">
        <v>15</v>
      </c>
      <c r="B353" s="757">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767"/>
      <c r="AI353" s="768"/>
      <c r="AJ353" s="768"/>
      <c r="AK353" s="768"/>
      <c r="AL353" s="769"/>
      <c r="AM353" s="770"/>
      <c r="AN353" s="770"/>
      <c r="AO353" s="771"/>
      <c r="AP353" s="773"/>
      <c r="AQ353" s="773"/>
      <c r="AR353" s="773"/>
      <c r="AS353" s="773"/>
      <c r="AT353" s="773"/>
      <c r="AU353" s="773"/>
      <c r="AV353" s="773"/>
      <c r="AW353" s="773"/>
      <c r="AX353" s="773"/>
      <c r="AY353">
        <f>COUNTA($C$353)</f>
        <v>0</v>
      </c>
    </row>
    <row r="354" spans="1:51" ht="24.75" hidden="1" customHeight="1" x14ac:dyDescent="0.15">
      <c r="A354" s="757">
        <v>16</v>
      </c>
      <c r="B354" s="757">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67"/>
      <c r="AI354" s="768"/>
      <c r="AJ354" s="768"/>
      <c r="AK354" s="768"/>
      <c r="AL354" s="769"/>
      <c r="AM354" s="770"/>
      <c r="AN354" s="770"/>
      <c r="AO354" s="771"/>
      <c r="AP354" s="773"/>
      <c r="AQ354" s="773"/>
      <c r="AR354" s="773"/>
      <c r="AS354" s="773"/>
      <c r="AT354" s="773"/>
      <c r="AU354" s="773"/>
      <c r="AV354" s="773"/>
      <c r="AW354" s="773"/>
      <c r="AX354" s="773"/>
      <c r="AY354">
        <f>COUNTA($C$354)</f>
        <v>0</v>
      </c>
    </row>
    <row r="355" spans="1:51" ht="24.75" hidden="1" customHeight="1" x14ac:dyDescent="0.15">
      <c r="A355" s="757">
        <v>17</v>
      </c>
      <c r="B355" s="757">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67"/>
      <c r="AI355" s="768"/>
      <c r="AJ355" s="768"/>
      <c r="AK355" s="768"/>
      <c r="AL355" s="769"/>
      <c r="AM355" s="770"/>
      <c r="AN355" s="770"/>
      <c r="AO355" s="771"/>
      <c r="AP355" s="773"/>
      <c r="AQ355" s="773"/>
      <c r="AR355" s="773"/>
      <c r="AS355" s="773"/>
      <c r="AT355" s="773"/>
      <c r="AU355" s="773"/>
      <c r="AV355" s="773"/>
      <c r="AW355" s="773"/>
      <c r="AX355" s="773"/>
      <c r="AY355">
        <f>COUNTA($C$355)</f>
        <v>0</v>
      </c>
    </row>
    <row r="356" spans="1:51" ht="24.75" hidden="1" customHeight="1" x14ac:dyDescent="0.15">
      <c r="A356" s="757">
        <v>18</v>
      </c>
      <c r="B356" s="757">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67"/>
      <c r="AI356" s="768"/>
      <c r="AJ356" s="768"/>
      <c r="AK356" s="768"/>
      <c r="AL356" s="769"/>
      <c r="AM356" s="770"/>
      <c r="AN356" s="770"/>
      <c r="AO356" s="771"/>
      <c r="AP356" s="773"/>
      <c r="AQ356" s="773"/>
      <c r="AR356" s="773"/>
      <c r="AS356" s="773"/>
      <c r="AT356" s="773"/>
      <c r="AU356" s="773"/>
      <c r="AV356" s="773"/>
      <c r="AW356" s="773"/>
      <c r="AX356" s="773"/>
      <c r="AY356">
        <f>COUNTA($C$356)</f>
        <v>0</v>
      </c>
    </row>
    <row r="357" spans="1:51" ht="24.75" hidden="1" customHeight="1" x14ac:dyDescent="0.15">
      <c r="A357" s="757">
        <v>19</v>
      </c>
      <c r="B357" s="757">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67"/>
      <c r="AI357" s="768"/>
      <c r="AJ357" s="768"/>
      <c r="AK357" s="768"/>
      <c r="AL357" s="769"/>
      <c r="AM357" s="770"/>
      <c r="AN357" s="770"/>
      <c r="AO357" s="771"/>
      <c r="AP357" s="773"/>
      <c r="AQ357" s="773"/>
      <c r="AR357" s="773"/>
      <c r="AS357" s="773"/>
      <c r="AT357" s="773"/>
      <c r="AU357" s="773"/>
      <c r="AV357" s="773"/>
      <c r="AW357" s="773"/>
      <c r="AX357" s="773"/>
      <c r="AY357">
        <f>COUNTA($C$357)</f>
        <v>0</v>
      </c>
    </row>
    <row r="358" spans="1:51" ht="24.75" hidden="1" customHeight="1" x14ac:dyDescent="0.15">
      <c r="A358" s="757">
        <v>20</v>
      </c>
      <c r="B358" s="757">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67"/>
      <c r="AI358" s="768"/>
      <c r="AJ358" s="768"/>
      <c r="AK358" s="768"/>
      <c r="AL358" s="769"/>
      <c r="AM358" s="770"/>
      <c r="AN358" s="770"/>
      <c r="AO358" s="771"/>
      <c r="AP358" s="773"/>
      <c r="AQ358" s="773"/>
      <c r="AR358" s="773"/>
      <c r="AS358" s="773"/>
      <c r="AT358" s="773"/>
      <c r="AU358" s="773"/>
      <c r="AV358" s="773"/>
      <c r="AW358" s="773"/>
      <c r="AX358" s="773"/>
      <c r="AY358">
        <f>COUNTA($C$358)</f>
        <v>0</v>
      </c>
    </row>
    <row r="359" spans="1:51" ht="24.75" hidden="1" customHeight="1" x14ac:dyDescent="0.15">
      <c r="A359" s="757">
        <v>21</v>
      </c>
      <c r="B359" s="757">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67"/>
      <c r="AI359" s="768"/>
      <c r="AJ359" s="768"/>
      <c r="AK359" s="768"/>
      <c r="AL359" s="769"/>
      <c r="AM359" s="770"/>
      <c r="AN359" s="770"/>
      <c r="AO359" s="771"/>
      <c r="AP359" s="773"/>
      <c r="AQ359" s="773"/>
      <c r="AR359" s="773"/>
      <c r="AS359" s="773"/>
      <c r="AT359" s="773"/>
      <c r="AU359" s="773"/>
      <c r="AV359" s="773"/>
      <c r="AW359" s="773"/>
      <c r="AX359" s="773"/>
      <c r="AY359">
        <f>COUNTA($C$359)</f>
        <v>0</v>
      </c>
    </row>
    <row r="360" spans="1:51" ht="24.75" hidden="1" customHeight="1" x14ac:dyDescent="0.15">
      <c r="A360" s="757">
        <v>22</v>
      </c>
      <c r="B360" s="757">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67"/>
      <c r="AI360" s="768"/>
      <c r="AJ360" s="768"/>
      <c r="AK360" s="768"/>
      <c r="AL360" s="769"/>
      <c r="AM360" s="770"/>
      <c r="AN360" s="770"/>
      <c r="AO360" s="771"/>
      <c r="AP360" s="773"/>
      <c r="AQ360" s="773"/>
      <c r="AR360" s="773"/>
      <c r="AS360" s="773"/>
      <c r="AT360" s="773"/>
      <c r="AU360" s="773"/>
      <c r="AV360" s="773"/>
      <c r="AW360" s="773"/>
      <c r="AX360" s="773"/>
      <c r="AY360">
        <f>COUNTA($C$360)</f>
        <v>0</v>
      </c>
    </row>
    <row r="361" spans="1:51" ht="24.75" hidden="1" customHeight="1" x14ac:dyDescent="0.15">
      <c r="A361" s="757">
        <v>23</v>
      </c>
      <c r="B361" s="757">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67"/>
      <c r="AI361" s="768"/>
      <c r="AJ361" s="768"/>
      <c r="AK361" s="768"/>
      <c r="AL361" s="769"/>
      <c r="AM361" s="770"/>
      <c r="AN361" s="770"/>
      <c r="AO361" s="771"/>
      <c r="AP361" s="773"/>
      <c r="AQ361" s="773"/>
      <c r="AR361" s="773"/>
      <c r="AS361" s="773"/>
      <c r="AT361" s="773"/>
      <c r="AU361" s="773"/>
      <c r="AV361" s="773"/>
      <c r="AW361" s="773"/>
      <c r="AX361" s="773"/>
      <c r="AY361">
        <f>COUNTA($C$361)</f>
        <v>0</v>
      </c>
    </row>
    <row r="362" spans="1:51" ht="24.75" hidden="1" customHeight="1" x14ac:dyDescent="0.15">
      <c r="A362" s="757">
        <v>24</v>
      </c>
      <c r="B362" s="757">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67"/>
      <c r="AI362" s="768"/>
      <c r="AJ362" s="768"/>
      <c r="AK362" s="768"/>
      <c r="AL362" s="769"/>
      <c r="AM362" s="770"/>
      <c r="AN362" s="770"/>
      <c r="AO362" s="771"/>
      <c r="AP362" s="773"/>
      <c r="AQ362" s="773"/>
      <c r="AR362" s="773"/>
      <c r="AS362" s="773"/>
      <c r="AT362" s="773"/>
      <c r="AU362" s="773"/>
      <c r="AV362" s="773"/>
      <c r="AW362" s="773"/>
      <c r="AX362" s="773"/>
      <c r="AY362">
        <f>COUNTA($C$362)</f>
        <v>0</v>
      </c>
    </row>
    <row r="363" spans="1:51" s="6" customFormat="1" ht="24.75" hidden="1" customHeight="1" x14ac:dyDescent="0.15">
      <c r="A363" s="757">
        <v>25</v>
      </c>
      <c r="B363" s="757">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67"/>
      <c r="AI363" s="768"/>
      <c r="AJ363" s="768"/>
      <c r="AK363" s="768"/>
      <c r="AL363" s="769"/>
      <c r="AM363" s="770"/>
      <c r="AN363" s="770"/>
      <c r="AO363" s="771"/>
      <c r="AP363" s="773"/>
      <c r="AQ363" s="773"/>
      <c r="AR363" s="773"/>
      <c r="AS363" s="773"/>
      <c r="AT363" s="773"/>
      <c r="AU363" s="773"/>
      <c r="AV363" s="773"/>
      <c r="AW363" s="773"/>
      <c r="AX363" s="773"/>
      <c r="AY363">
        <f>COUNTA($C$363)</f>
        <v>0</v>
      </c>
    </row>
    <row r="364" spans="1:51" ht="24.75" hidden="1" customHeight="1" x14ac:dyDescent="0.15">
      <c r="A364" s="757">
        <v>26</v>
      </c>
      <c r="B364" s="757">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63"/>
      <c r="Z364" s="764"/>
      <c r="AA364" s="764"/>
      <c r="AB364" s="765"/>
      <c r="AC364" s="766"/>
      <c r="AD364" s="766"/>
      <c r="AE364" s="766"/>
      <c r="AF364" s="766"/>
      <c r="AG364" s="766"/>
      <c r="AH364" s="767"/>
      <c r="AI364" s="768"/>
      <c r="AJ364" s="768"/>
      <c r="AK364" s="768"/>
      <c r="AL364" s="769"/>
      <c r="AM364" s="770"/>
      <c r="AN364" s="770"/>
      <c r="AO364" s="771"/>
      <c r="AP364" s="773"/>
      <c r="AQ364" s="773"/>
      <c r="AR364" s="773"/>
      <c r="AS364" s="773"/>
      <c r="AT364" s="773"/>
      <c r="AU364" s="773"/>
      <c r="AV364" s="773"/>
      <c r="AW364" s="773"/>
      <c r="AX364" s="773"/>
      <c r="AY364">
        <f>COUNTA($C$364)</f>
        <v>0</v>
      </c>
    </row>
    <row r="365" spans="1:51" ht="24.75" hidden="1" customHeight="1" x14ac:dyDescent="0.15">
      <c r="A365" s="757">
        <v>27</v>
      </c>
      <c r="B365" s="757">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63"/>
      <c r="Z365" s="764"/>
      <c r="AA365" s="764"/>
      <c r="AB365" s="765"/>
      <c r="AC365" s="766"/>
      <c r="AD365" s="766"/>
      <c r="AE365" s="766"/>
      <c r="AF365" s="766"/>
      <c r="AG365" s="766"/>
      <c r="AH365" s="767"/>
      <c r="AI365" s="768"/>
      <c r="AJ365" s="768"/>
      <c r="AK365" s="768"/>
      <c r="AL365" s="769"/>
      <c r="AM365" s="770"/>
      <c r="AN365" s="770"/>
      <c r="AO365" s="771"/>
      <c r="AP365" s="773"/>
      <c r="AQ365" s="773"/>
      <c r="AR365" s="773"/>
      <c r="AS365" s="773"/>
      <c r="AT365" s="773"/>
      <c r="AU365" s="773"/>
      <c r="AV365" s="773"/>
      <c r="AW365" s="773"/>
      <c r="AX365" s="773"/>
      <c r="AY365">
        <f>COUNTA($C$365)</f>
        <v>0</v>
      </c>
    </row>
    <row r="366" spans="1:51" ht="24.75" hidden="1" customHeight="1" x14ac:dyDescent="0.15">
      <c r="A366" s="757">
        <v>28</v>
      </c>
      <c r="B366" s="757">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63"/>
      <c r="Z366" s="764"/>
      <c r="AA366" s="764"/>
      <c r="AB366" s="765"/>
      <c r="AC366" s="766"/>
      <c r="AD366" s="766"/>
      <c r="AE366" s="766"/>
      <c r="AF366" s="766"/>
      <c r="AG366" s="766"/>
      <c r="AH366" s="767"/>
      <c r="AI366" s="768"/>
      <c r="AJ366" s="768"/>
      <c r="AK366" s="768"/>
      <c r="AL366" s="769"/>
      <c r="AM366" s="770"/>
      <c r="AN366" s="770"/>
      <c r="AO366" s="771"/>
      <c r="AP366" s="773"/>
      <c r="AQ366" s="773"/>
      <c r="AR366" s="773"/>
      <c r="AS366" s="773"/>
      <c r="AT366" s="773"/>
      <c r="AU366" s="773"/>
      <c r="AV366" s="773"/>
      <c r="AW366" s="773"/>
      <c r="AX366" s="773"/>
      <c r="AY366">
        <f>COUNTA($C$366)</f>
        <v>0</v>
      </c>
    </row>
    <row r="367" spans="1:51" ht="24.75" hidden="1" customHeight="1" x14ac:dyDescent="0.15">
      <c r="A367" s="757">
        <v>29</v>
      </c>
      <c r="B367" s="757">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67"/>
      <c r="AI367" s="768"/>
      <c r="AJ367" s="768"/>
      <c r="AK367" s="768"/>
      <c r="AL367" s="769"/>
      <c r="AM367" s="770"/>
      <c r="AN367" s="770"/>
      <c r="AO367" s="771"/>
      <c r="AP367" s="773"/>
      <c r="AQ367" s="773"/>
      <c r="AR367" s="773"/>
      <c r="AS367" s="773"/>
      <c r="AT367" s="773"/>
      <c r="AU367" s="773"/>
      <c r="AV367" s="773"/>
      <c r="AW367" s="773"/>
      <c r="AX367" s="773"/>
      <c r="AY367">
        <f>COUNTA($C$367)</f>
        <v>0</v>
      </c>
    </row>
    <row r="368" spans="1:51" ht="24.75" hidden="1" customHeight="1" x14ac:dyDescent="0.15">
      <c r="A368" s="757">
        <v>30</v>
      </c>
      <c r="B368" s="757">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67"/>
      <c r="AI368" s="768"/>
      <c r="AJ368" s="768"/>
      <c r="AK368" s="768"/>
      <c r="AL368" s="769"/>
      <c r="AM368" s="770"/>
      <c r="AN368" s="770"/>
      <c r="AO368" s="771"/>
      <c r="AP368" s="773"/>
      <c r="AQ368" s="773"/>
      <c r="AR368" s="773"/>
      <c r="AS368" s="773"/>
      <c r="AT368" s="773"/>
      <c r="AU368" s="773"/>
      <c r="AV368" s="773"/>
      <c r="AW368" s="773"/>
      <c r="AX368" s="773"/>
      <c r="AY368">
        <f>COUNTA($C$368)</f>
        <v>0</v>
      </c>
    </row>
    <row r="369" spans="1:51" ht="30" customHeight="1" x14ac:dyDescent="0.15">
      <c r="A369" s="12"/>
      <c r="B369" s="12"/>
      <c r="C369" s="12"/>
      <c r="D369" s="12"/>
      <c r="E369" s="12"/>
      <c r="F369" s="12"/>
      <c r="G369" s="12"/>
      <c r="H369" s="12"/>
      <c r="I369" s="12"/>
      <c r="J369" s="29"/>
      <c r="K369" s="29"/>
      <c r="L369" s="29"/>
      <c r="M369" s="29"/>
      <c r="N369" s="29"/>
      <c r="O369" s="29"/>
      <c r="P369" s="30"/>
      <c r="Q369" s="30"/>
      <c r="R369" s="30"/>
      <c r="S369" s="30"/>
      <c r="T369" s="30"/>
      <c r="U369" s="30"/>
      <c r="V369" s="30"/>
      <c r="W369" s="30"/>
      <c r="X369" s="30"/>
      <c r="Y369" s="31"/>
      <c r="Z369" s="31"/>
      <c r="AA369" s="31"/>
      <c r="AB369" s="31"/>
      <c r="AC369" s="31"/>
      <c r="AD369" s="31"/>
      <c r="AE369" s="31"/>
      <c r="AF369" s="31"/>
      <c r="AG369" s="31"/>
      <c r="AH369" s="31"/>
      <c r="AI369" s="31"/>
      <c r="AJ369" s="31"/>
      <c r="AK369" s="31"/>
      <c r="AL369" s="31"/>
      <c r="AM369" s="31"/>
      <c r="AN369" s="31"/>
      <c r="AO369" s="31"/>
      <c r="AP369" s="30"/>
      <c r="AQ369" s="30"/>
      <c r="AR369" s="30"/>
      <c r="AS369" s="30"/>
      <c r="AT369" s="30"/>
      <c r="AU369" s="30"/>
      <c r="AV369" s="30"/>
      <c r="AW369" s="30"/>
      <c r="AX369" s="30"/>
      <c r="AY369">
        <f>COUNTA($C$372)</f>
        <v>1</v>
      </c>
    </row>
    <row r="370" spans="1:51" ht="30" customHeight="1" x14ac:dyDescent="0.15">
      <c r="A370" s="12"/>
      <c r="B370" s="32" t="s">
        <v>82</v>
      </c>
      <c r="C370" s="12"/>
      <c r="D370" s="12"/>
      <c r="E370" s="12"/>
      <c r="F370" s="12"/>
      <c r="G370" s="12"/>
      <c r="H370" s="12"/>
      <c r="I370" s="12"/>
      <c r="J370" s="12"/>
      <c r="K370" s="12"/>
      <c r="L370" s="12"/>
      <c r="M370" s="12"/>
      <c r="N370" s="12"/>
      <c r="O370" s="12"/>
      <c r="P370" s="13"/>
      <c r="Q370" s="13"/>
      <c r="R370" s="13"/>
      <c r="S370" s="13"/>
      <c r="T370" s="13"/>
      <c r="U370" s="13"/>
      <c r="V370" s="13"/>
      <c r="W370" s="13"/>
      <c r="X370" s="13"/>
      <c r="Y370" s="14"/>
      <c r="Z370" s="14"/>
      <c r="AA370" s="14"/>
      <c r="AB370" s="14"/>
      <c r="AC370" s="14"/>
      <c r="AD370" s="14"/>
      <c r="AE370" s="14"/>
      <c r="AF370" s="14"/>
      <c r="AG370" s="14"/>
      <c r="AH370" s="14"/>
      <c r="AI370" s="14"/>
      <c r="AJ370" s="14"/>
      <c r="AK370" s="14"/>
      <c r="AL370" s="14"/>
      <c r="AM370" s="14"/>
      <c r="AN370" s="14"/>
      <c r="AO370" s="14"/>
      <c r="AP370" s="13"/>
      <c r="AQ370" s="13"/>
      <c r="AR370" s="13"/>
      <c r="AS370" s="13"/>
      <c r="AT370" s="13"/>
      <c r="AU370" s="13"/>
      <c r="AV370" s="13"/>
      <c r="AW370" s="13"/>
      <c r="AX370" s="13"/>
      <c r="AY370">
        <f>$AY$369</f>
        <v>1</v>
      </c>
    </row>
    <row r="371" spans="1:51" ht="64.5" customHeight="1" x14ac:dyDescent="0.15">
      <c r="A371" s="749"/>
      <c r="B371" s="749"/>
      <c r="C371" s="750" t="s">
        <v>79</v>
      </c>
      <c r="D371" s="750"/>
      <c r="E371" s="750"/>
      <c r="F371" s="750"/>
      <c r="G371" s="750"/>
      <c r="H371" s="750"/>
      <c r="I371" s="750"/>
      <c r="J371" s="751" t="s">
        <v>58</v>
      </c>
      <c r="K371" s="752"/>
      <c r="L371" s="752"/>
      <c r="M371" s="752"/>
      <c r="N371" s="752"/>
      <c r="O371" s="752"/>
      <c r="P371" s="752" t="s">
        <v>80</v>
      </c>
      <c r="Q371" s="752"/>
      <c r="R371" s="752"/>
      <c r="S371" s="752"/>
      <c r="T371" s="752"/>
      <c r="U371" s="752"/>
      <c r="V371" s="752"/>
      <c r="W371" s="752"/>
      <c r="X371" s="752"/>
      <c r="Y371" s="751" t="s">
        <v>81</v>
      </c>
      <c r="Z371" s="753"/>
      <c r="AA371" s="753"/>
      <c r="AB371" s="753"/>
      <c r="AC371" s="751" t="s">
        <v>208</v>
      </c>
      <c r="AD371" s="751"/>
      <c r="AE371" s="751"/>
      <c r="AF371" s="751"/>
      <c r="AG371" s="751"/>
      <c r="AH371" s="751" t="s">
        <v>57</v>
      </c>
      <c r="AI371" s="750"/>
      <c r="AJ371" s="750"/>
      <c r="AK371" s="750"/>
      <c r="AL371" s="750" t="s">
        <v>16</v>
      </c>
      <c r="AM371" s="750"/>
      <c r="AN371" s="750"/>
      <c r="AO371" s="750"/>
      <c r="AP371" s="772" t="s">
        <v>213</v>
      </c>
      <c r="AQ371" s="772"/>
      <c r="AR371" s="772"/>
      <c r="AS371" s="772"/>
      <c r="AT371" s="772"/>
      <c r="AU371" s="772"/>
      <c r="AV371" s="772"/>
      <c r="AW371" s="772"/>
      <c r="AX371" s="772"/>
      <c r="AY371">
        <f t="shared" ref="AY371:AY372" si="27">$AY$369</f>
        <v>1</v>
      </c>
    </row>
    <row r="372" spans="1:51" ht="24.75" customHeight="1" x14ac:dyDescent="0.15">
      <c r="A372" s="757">
        <v>1</v>
      </c>
      <c r="B372" s="757">
        <v>1</v>
      </c>
      <c r="C372" s="758" t="s">
        <v>725</v>
      </c>
      <c r="D372" s="759"/>
      <c r="E372" s="759"/>
      <c r="F372" s="759"/>
      <c r="G372" s="759"/>
      <c r="H372" s="759"/>
      <c r="I372" s="759"/>
      <c r="J372" s="760">
        <v>5010001010174</v>
      </c>
      <c r="K372" s="761"/>
      <c r="L372" s="761"/>
      <c r="M372" s="761"/>
      <c r="N372" s="761"/>
      <c r="O372" s="761"/>
      <c r="P372" s="774" t="s">
        <v>726</v>
      </c>
      <c r="Q372" s="775"/>
      <c r="R372" s="775"/>
      <c r="S372" s="775"/>
      <c r="T372" s="775"/>
      <c r="U372" s="775"/>
      <c r="V372" s="775"/>
      <c r="W372" s="775"/>
      <c r="X372" s="776"/>
      <c r="Y372" s="763">
        <v>179</v>
      </c>
      <c r="Z372" s="764"/>
      <c r="AA372" s="764"/>
      <c r="AB372" s="765"/>
      <c r="AC372" s="766" t="s">
        <v>236</v>
      </c>
      <c r="AD372" s="766"/>
      <c r="AE372" s="766"/>
      <c r="AF372" s="766"/>
      <c r="AG372" s="766"/>
      <c r="AH372" s="767" t="s">
        <v>282</v>
      </c>
      <c r="AI372" s="768"/>
      <c r="AJ372" s="768"/>
      <c r="AK372" s="768"/>
      <c r="AL372" s="767" t="s">
        <v>282</v>
      </c>
      <c r="AM372" s="768"/>
      <c r="AN372" s="768"/>
      <c r="AO372" s="768"/>
      <c r="AP372" s="754" t="s">
        <v>745</v>
      </c>
      <c r="AQ372" s="755"/>
      <c r="AR372" s="755"/>
      <c r="AS372" s="755"/>
      <c r="AT372" s="755"/>
      <c r="AU372" s="755"/>
      <c r="AV372" s="755"/>
      <c r="AW372" s="755"/>
      <c r="AX372" s="756"/>
      <c r="AY372">
        <f t="shared" si="27"/>
        <v>1</v>
      </c>
    </row>
    <row r="373" spans="1:51" ht="24.75" customHeight="1" x14ac:dyDescent="0.15">
      <c r="A373" s="757">
        <v>2</v>
      </c>
      <c r="B373" s="757">
        <v>1</v>
      </c>
      <c r="C373" s="758" t="s">
        <v>727</v>
      </c>
      <c r="D373" s="759"/>
      <c r="E373" s="759"/>
      <c r="F373" s="759"/>
      <c r="G373" s="759"/>
      <c r="H373" s="759"/>
      <c r="I373" s="759"/>
      <c r="J373" s="760">
        <v>2260001000161</v>
      </c>
      <c r="K373" s="761"/>
      <c r="L373" s="761"/>
      <c r="M373" s="761"/>
      <c r="N373" s="761"/>
      <c r="O373" s="761"/>
      <c r="P373" s="762" t="s">
        <v>728</v>
      </c>
      <c r="Q373" s="762"/>
      <c r="R373" s="762"/>
      <c r="S373" s="762"/>
      <c r="T373" s="762"/>
      <c r="U373" s="762"/>
      <c r="V373" s="762"/>
      <c r="W373" s="762"/>
      <c r="X373" s="762"/>
      <c r="Y373" s="763">
        <v>84</v>
      </c>
      <c r="Z373" s="764"/>
      <c r="AA373" s="764"/>
      <c r="AB373" s="765"/>
      <c r="AC373" s="766" t="s">
        <v>236</v>
      </c>
      <c r="AD373" s="766"/>
      <c r="AE373" s="766"/>
      <c r="AF373" s="766"/>
      <c r="AG373" s="766"/>
      <c r="AH373" s="767" t="s">
        <v>282</v>
      </c>
      <c r="AI373" s="768"/>
      <c r="AJ373" s="768"/>
      <c r="AK373" s="768"/>
      <c r="AL373" s="767" t="s">
        <v>282</v>
      </c>
      <c r="AM373" s="768"/>
      <c r="AN373" s="768"/>
      <c r="AO373" s="768"/>
      <c r="AP373" s="754" t="s">
        <v>745</v>
      </c>
      <c r="AQ373" s="755"/>
      <c r="AR373" s="755"/>
      <c r="AS373" s="755"/>
      <c r="AT373" s="755"/>
      <c r="AU373" s="755"/>
      <c r="AV373" s="755"/>
      <c r="AW373" s="755"/>
      <c r="AX373" s="756"/>
      <c r="AY373">
        <f>COUNTA($C$373)</f>
        <v>1</v>
      </c>
    </row>
    <row r="374" spans="1:51" ht="24.75" customHeight="1" x14ac:dyDescent="0.15">
      <c r="A374" s="757">
        <v>3</v>
      </c>
      <c r="B374" s="757">
        <v>1</v>
      </c>
      <c r="C374" s="758" t="s">
        <v>729</v>
      </c>
      <c r="D374" s="759"/>
      <c r="E374" s="759"/>
      <c r="F374" s="759"/>
      <c r="G374" s="759"/>
      <c r="H374" s="759"/>
      <c r="I374" s="759"/>
      <c r="J374" s="760">
        <v>6200001026010</v>
      </c>
      <c r="K374" s="761"/>
      <c r="L374" s="761"/>
      <c r="M374" s="761"/>
      <c r="N374" s="761"/>
      <c r="O374" s="761"/>
      <c r="P374" s="762" t="s">
        <v>730</v>
      </c>
      <c r="Q374" s="762"/>
      <c r="R374" s="762"/>
      <c r="S374" s="762"/>
      <c r="T374" s="762"/>
      <c r="U374" s="762"/>
      <c r="V374" s="762"/>
      <c r="W374" s="762"/>
      <c r="X374" s="762"/>
      <c r="Y374" s="763">
        <v>82</v>
      </c>
      <c r="Z374" s="764"/>
      <c r="AA374" s="764"/>
      <c r="AB374" s="765"/>
      <c r="AC374" s="766" t="s">
        <v>236</v>
      </c>
      <c r="AD374" s="766"/>
      <c r="AE374" s="766"/>
      <c r="AF374" s="766"/>
      <c r="AG374" s="766"/>
      <c r="AH374" s="767" t="s">
        <v>282</v>
      </c>
      <c r="AI374" s="768"/>
      <c r="AJ374" s="768"/>
      <c r="AK374" s="768"/>
      <c r="AL374" s="767" t="s">
        <v>282</v>
      </c>
      <c r="AM374" s="768"/>
      <c r="AN374" s="768"/>
      <c r="AO374" s="768"/>
      <c r="AP374" s="754" t="s">
        <v>745</v>
      </c>
      <c r="AQ374" s="755"/>
      <c r="AR374" s="755"/>
      <c r="AS374" s="755"/>
      <c r="AT374" s="755"/>
      <c r="AU374" s="755"/>
      <c r="AV374" s="755"/>
      <c r="AW374" s="755"/>
      <c r="AX374" s="756"/>
      <c r="AY374">
        <f>COUNTA($C$374)</f>
        <v>1</v>
      </c>
    </row>
    <row r="375" spans="1:51" ht="24.75" customHeight="1" x14ac:dyDescent="0.15">
      <c r="A375" s="757">
        <v>4</v>
      </c>
      <c r="B375" s="757">
        <v>1</v>
      </c>
      <c r="C375" s="758" t="s">
        <v>731</v>
      </c>
      <c r="D375" s="759"/>
      <c r="E375" s="759"/>
      <c r="F375" s="759"/>
      <c r="G375" s="759"/>
      <c r="H375" s="759"/>
      <c r="I375" s="759"/>
      <c r="J375" s="760">
        <v>1370001009416</v>
      </c>
      <c r="K375" s="761"/>
      <c r="L375" s="761"/>
      <c r="M375" s="761"/>
      <c r="N375" s="761"/>
      <c r="O375" s="761"/>
      <c r="P375" s="762" t="s">
        <v>732</v>
      </c>
      <c r="Q375" s="762"/>
      <c r="R375" s="762"/>
      <c r="S375" s="762"/>
      <c r="T375" s="762"/>
      <c r="U375" s="762"/>
      <c r="V375" s="762"/>
      <c r="W375" s="762"/>
      <c r="X375" s="762"/>
      <c r="Y375" s="763">
        <v>79</v>
      </c>
      <c r="Z375" s="764"/>
      <c r="AA375" s="764"/>
      <c r="AB375" s="765"/>
      <c r="AC375" s="766" t="s">
        <v>236</v>
      </c>
      <c r="AD375" s="766"/>
      <c r="AE375" s="766"/>
      <c r="AF375" s="766"/>
      <c r="AG375" s="766"/>
      <c r="AH375" s="767" t="s">
        <v>282</v>
      </c>
      <c r="AI375" s="768"/>
      <c r="AJ375" s="768"/>
      <c r="AK375" s="768"/>
      <c r="AL375" s="767" t="s">
        <v>282</v>
      </c>
      <c r="AM375" s="768"/>
      <c r="AN375" s="768"/>
      <c r="AO375" s="768"/>
      <c r="AP375" s="754" t="s">
        <v>745</v>
      </c>
      <c r="AQ375" s="755"/>
      <c r="AR375" s="755"/>
      <c r="AS375" s="755"/>
      <c r="AT375" s="755"/>
      <c r="AU375" s="755"/>
      <c r="AV375" s="755"/>
      <c r="AW375" s="755"/>
      <c r="AX375" s="756"/>
      <c r="AY375">
        <f>COUNTA($C$375)</f>
        <v>1</v>
      </c>
    </row>
    <row r="376" spans="1:51" ht="24.75" customHeight="1" x14ac:dyDescent="0.15">
      <c r="A376" s="757">
        <v>5</v>
      </c>
      <c r="B376" s="757">
        <v>1</v>
      </c>
      <c r="C376" s="758" t="s">
        <v>733</v>
      </c>
      <c r="D376" s="759"/>
      <c r="E376" s="759"/>
      <c r="F376" s="759"/>
      <c r="G376" s="759"/>
      <c r="H376" s="759"/>
      <c r="I376" s="759"/>
      <c r="J376" s="760">
        <v>2040001046615</v>
      </c>
      <c r="K376" s="761"/>
      <c r="L376" s="761"/>
      <c r="M376" s="761"/>
      <c r="N376" s="761"/>
      <c r="O376" s="761"/>
      <c r="P376" s="762" t="s">
        <v>734</v>
      </c>
      <c r="Q376" s="762"/>
      <c r="R376" s="762"/>
      <c r="S376" s="762"/>
      <c r="T376" s="762"/>
      <c r="U376" s="762"/>
      <c r="V376" s="762"/>
      <c r="W376" s="762"/>
      <c r="X376" s="762"/>
      <c r="Y376" s="763">
        <v>14</v>
      </c>
      <c r="Z376" s="764"/>
      <c r="AA376" s="764"/>
      <c r="AB376" s="765"/>
      <c r="AC376" s="766" t="s">
        <v>236</v>
      </c>
      <c r="AD376" s="766"/>
      <c r="AE376" s="766"/>
      <c r="AF376" s="766"/>
      <c r="AG376" s="766"/>
      <c r="AH376" s="767">
        <v>2</v>
      </c>
      <c r="AI376" s="768"/>
      <c r="AJ376" s="768"/>
      <c r="AK376" s="768"/>
      <c r="AL376" s="769">
        <v>99.7</v>
      </c>
      <c r="AM376" s="770"/>
      <c r="AN376" s="770"/>
      <c r="AO376" s="771"/>
      <c r="AP376" s="754" t="s">
        <v>745</v>
      </c>
      <c r="AQ376" s="755"/>
      <c r="AR376" s="755"/>
      <c r="AS376" s="755"/>
      <c r="AT376" s="755"/>
      <c r="AU376" s="755"/>
      <c r="AV376" s="755"/>
      <c r="AW376" s="755"/>
      <c r="AX376" s="756"/>
      <c r="AY376">
        <f>COUNTA($C$376)</f>
        <v>1</v>
      </c>
    </row>
    <row r="377" spans="1:51" ht="24.75" customHeight="1" x14ac:dyDescent="0.15">
      <c r="A377" s="757">
        <v>6</v>
      </c>
      <c r="B377" s="757">
        <v>1</v>
      </c>
      <c r="C377" s="759" t="s">
        <v>735</v>
      </c>
      <c r="D377" s="759"/>
      <c r="E377" s="759"/>
      <c r="F377" s="759"/>
      <c r="G377" s="759"/>
      <c r="H377" s="759"/>
      <c r="I377" s="759"/>
      <c r="J377" s="760" t="s">
        <v>702</v>
      </c>
      <c r="K377" s="761"/>
      <c r="L377" s="761"/>
      <c r="M377" s="761"/>
      <c r="N377" s="761"/>
      <c r="O377" s="761"/>
      <c r="P377" s="762" t="s">
        <v>736</v>
      </c>
      <c r="Q377" s="762"/>
      <c r="R377" s="762"/>
      <c r="S377" s="762"/>
      <c r="T377" s="762"/>
      <c r="U377" s="762"/>
      <c r="V377" s="762"/>
      <c r="W377" s="762"/>
      <c r="X377" s="762"/>
      <c r="Y377" s="763">
        <v>12</v>
      </c>
      <c r="Z377" s="764"/>
      <c r="AA377" s="764"/>
      <c r="AB377" s="765"/>
      <c r="AC377" s="766" t="s">
        <v>236</v>
      </c>
      <c r="AD377" s="766"/>
      <c r="AE377" s="766"/>
      <c r="AF377" s="766"/>
      <c r="AG377" s="766"/>
      <c r="AH377" s="767">
        <v>3</v>
      </c>
      <c r="AI377" s="768"/>
      <c r="AJ377" s="768"/>
      <c r="AK377" s="768"/>
      <c r="AL377" s="769">
        <v>70.400000000000006</v>
      </c>
      <c r="AM377" s="770"/>
      <c r="AN377" s="770"/>
      <c r="AO377" s="771"/>
      <c r="AP377" s="754" t="s">
        <v>745</v>
      </c>
      <c r="AQ377" s="755"/>
      <c r="AR377" s="755"/>
      <c r="AS377" s="755"/>
      <c r="AT377" s="755"/>
      <c r="AU377" s="755"/>
      <c r="AV377" s="755"/>
      <c r="AW377" s="755"/>
      <c r="AX377" s="756"/>
      <c r="AY377">
        <f>COUNTA($C$377)</f>
        <v>1</v>
      </c>
    </row>
    <row r="378" spans="1:51" ht="24.75" customHeight="1" x14ac:dyDescent="0.15">
      <c r="A378" s="757">
        <v>7</v>
      </c>
      <c r="B378" s="757">
        <v>1</v>
      </c>
      <c r="C378" s="758" t="s">
        <v>737</v>
      </c>
      <c r="D378" s="759"/>
      <c r="E378" s="759"/>
      <c r="F378" s="759"/>
      <c r="G378" s="759"/>
      <c r="H378" s="759"/>
      <c r="I378" s="759"/>
      <c r="J378" s="760">
        <v>6180001041516</v>
      </c>
      <c r="K378" s="761"/>
      <c r="L378" s="761"/>
      <c r="M378" s="761"/>
      <c r="N378" s="761"/>
      <c r="O378" s="761"/>
      <c r="P378" s="762" t="s">
        <v>738</v>
      </c>
      <c r="Q378" s="762"/>
      <c r="R378" s="762"/>
      <c r="S378" s="762"/>
      <c r="T378" s="762"/>
      <c r="U378" s="762"/>
      <c r="V378" s="762"/>
      <c r="W378" s="762"/>
      <c r="X378" s="762"/>
      <c r="Y378" s="763">
        <v>7</v>
      </c>
      <c r="Z378" s="764"/>
      <c r="AA378" s="764"/>
      <c r="AB378" s="765"/>
      <c r="AC378" s="766" t="s">
        <v>236</v>
      </c>
      <c r="AD378" s="766"/>
      <c r="AE378" s="766"/>
      <c r="AF378" s="766"/>
      <c r="AG378" s="766"/>
      <c r="AH378" s="767">
        <v>2</v>
      </c>
      <c r="AI378" s="768"/>
      <c r="AJ378" s="768"/>
      <c r="AK378" s="768"/>
      <c r="AL378" s="769">
        <v>100</v>
      </c>
      <c r="AM378" s="770"/>
      <c r="AN378" s="770"/>
      <c r="AO378" s="771"/>
      <c r="AP378" s="754" t="s">
        <v>745</v>
      </c>
      <c r="AQ378" s="755"/>
      <c r="AR378" s="755"/>
      <c r="AS378" s="755"/>
      <c r="AT378" s="755"/>
      <c r="AU378" s="755"/>
      <c r="AV378" s="755"/>
      <c r="AW378" s="755"/>
      <c r="AX378" s="756"/>
      <c r="AY378">
        <f>COUNTA($C$378)</f>
        <v>1</v>
      </c>
    </row>
    <row r="379" spans="1:51" ht="24.75" customHeight="1" x14ac:dyDescent="0.15">
      <c r="A379" s="757">
        <v>8</v>
      </c>
      <c r="B379" s="757">
        <v>1</v>
      </c>
      <c r="C379" s="758" t="s">
        <v>739</v>
      </c>
      <c r="D379" s="759"/>
      <c r="E379" s="759"/>
      <c r="F379" s="759"/>
      <c r="G379" s="759"/>
      <c r="H379" s="759"/>
      <c r="I379" s="759"/>
      <c r="J379" s="760">
        <v>1120901010233</v>
      </c>
      <c r="K379" s="761"/>
      <c r="L379" s="761"/>
      <c r="M379" s="761"/>
      <c r="N379" s="761"/>
      <c r="O379" s="761"/>
      <c r="P379" s="762" t="s">
        <v>740</v>
      </c>
      <c r="Q379" s="762"/>
      <c r="R379" s="762"/>
      <c r="S379" s="762"/>
      <c r="T379" s="762"/>
      <c r="U379" s="762"/>
      <c r="V379" s="762"/>
      <c r="W379" s="762"/>
      <c r="X379" s="762"/>
      <c r="Y379" s="763">
        <v>6</v>
      </c>
      <c r="Z379" s="764"/>
      <c r="AA379" s="764"/>
      <c r="AB379" s="765"/>
      <c r="AC379" s="766" t="s">
        <v>236</v>
      </c>
      <c r="AD379" s="766"/>
      <c r="AE379" s="766"/>
      <c r="AF379" s="766"/>
      <c r="AG379" s="766"/>
      <c r="AH379" s="767">
        <v>1</v>
      </c>
      <c r="AI379" s="768"/>
      <c r="AJ379" s="768"/>
      <c r="AK379" s="768"/>
      <c r="AL379" s="769">
        <v>96.491</v>
      </c>
      <c r="AM379" s="770"/>
      <c r="AN379" s="770"/>
      <c r="AO379" s="771"/>
      <c r="AP379" s="754" t="s">
        <v>745</v>
      </c>
      <c r="AQ379" s="755"/>
      <c r="AR379" s="755"/>
      <c r="AS379" s="755"/>
      <c r="AT379" s="755"/>
      <c r="AU379" s="755"/>
      <c r="AV379" s="755"/>
      <c r="AW379" s="755"/>
      <c r="AX379" s="756"/>
      <c r="AY379">
        <f>COUNTA($C$379)</f>
        <v>1</v>
      </c>
    </row>
    <row r="380" spans="1:51" ht="24.75" customHeight="1" x14ac:dyDescent="0.15">
      <c r="A380" s="757">
        <v>9</v>
      </c>
      <c r="B380" s="757">
        <v>1</v>
      </c>
      <c r="C380" s="758" t="s">
        <v>741</v>
      </c>
      <c r="D380" s="759"/>
      <c r="E380" s="759"/>
      <c r="F380" s="759"/>
      <c r="G380" s="759"/>
      <c r="H380" s="759"/>
      <c r="I380" s="759"/>
      <c r="J380" s="760">
        <v>7370001002241</v>
      </c>
      <c r="K380" s="761"/>
      <c r="L380" s="761"/>
      <c r="M380" s="761"/>
      <c r="N380" s="761"/>
      <c r="O380" s="761"/>
      <c r="P380" s="762" t="s">
        <v>742</v>
      </c>
      <c r="Q380" s="762"/>
      <c r="R380" s="762"/>
      <c r="S380" s="762"/>
      <c r="T380" s="762"/>
      <c r="U380" s="762"/>
      <c r="V380" s="762"/>
      <c r="W380" s="762"/>
      <c r="X380" s="762"/>
      <c r="Y380" s="763">
        <v>6</v>
      </c>
      <c r="Z380" s="764"/>
      <c r="AA380" s="764"/>
      <c r="AB380" s="765"/>
      <c r="AC380" s="766" t="s">
        <v>236</v>
      </c>
      <c r="AD380" s="766"/>
      <c r="AE380" s="766"/>
      <c r="AF380" s="766"/>
      <c r="AG380" s="766"/>
      <c r="AH380" s="767">
        <v>2</v>
      </c>
      <c r="AI380" s="768"/>
      <c r="AJ380" s="768"/>
      <c r="AK380" s="768"/>
      <c r="AL380" s="769">
        <v>100</v>
      </c>
      <c r="AM380" s="770"/>
      <c r="AN380" s="770"/>
      <c r="AO380" s="771"/>
      <c r="AP380" s="754" t="s">
        <v>745</v>
      </c>
      <c r="AQ380" s="755"/>
      <c r="AR380" s="755"/>
      <c r="AS380" s="755"/>
      <c r="AT380" s="755"/>
      <c r="AU380" s="755"/>
      <c r="AV380" s="755"/>
      <c r="AW380" s="755"/>
      <c r="AX380" s="756"/>
      <c r="AY380">
        <f>COUNTA($C$380)</f>
        <v>1</v>
      </c>
    </row>
    <row r="381" spans="1:51" ht="24.75" customHeight="1" x14ac:dyDescent="0.15">
      <c r="A381" s="757">
        <v>10</v>
      </c>
      <c r="B381" s="757">
        <v>1</v>
      </c>
      <c r="C381" s="758" t="s">
        <v>743</v>
      </c>
      <c r="D381" s="759"/>
      <c r="E381" s="759"/>
      <c r="F381" s="759"/>
      <c r="G381" s="759"/>
      <c r="H381" s="759"/>
      <c r="I381" s="759"/>
      <c r="J381" s="760">
        <v>3011101013151</v>
      </c>
      <c r="K381" s="761"/>
      <c r="L381" s="761"/>
      <c r="M381" s="761"/>
      <c r="N381" s="761"/>
      <c r="O381" s="761"/>
      <c r="P381" s="762" t="s">
        <v>744</v>
      </c>
      <c r="Q381" s="762"/>
      <c r="R381" s="762"/>
      <c r="S381" s="762"/>
      <c r="T381" s="762"/>
      <c r="U381" s="762"/>
      <c r="V381" s="762"/>
      <c r="W381" s="762"/>
      <c r="X381" s="762"/>
      <c r="Y381" s="763">
        <v>4</v>
      </c>
      <c r="Z381" s="764"/>
      <c r="AA381" s="764"/>
      <c r="AB381" s="765"/>
      <c r="AC381" s="766" t="s">
        <v>236</v>
      </c>
      <c r="AD381" s="766"/>
      <c r="AE381" s="766"/>
      <c r="AF381" s="766"/>
      <c r="AG381" s="766"/>
      <c r="AH381" s="767">
        <v>5</v>
      </c>
      <c r="AI381" s="768"/>
      <c r="AJ381" s="768"/>
      <c r="AK381" s="768"/>
      <c r="AL381" s="769">
        <v>86.462000000000003</v>
      </c>
      <c r="AM381" s="770"/>
      <c r="AN381" s="770"/>
      <c r="AO381" s="771"/>
      <c r="AP381" s="754" t="s">
        <v>745</v>
      </c>
      <c r="AQ381" s="755"/>
      <c r="AR381" s="755"/>
      <c r="AS381" s="755"/>
      <c r="AT381" s="755"/>
      <c r="AU381" s="755"/>
      <c r="AV381" s="755"/>
      <c r="AW381" s="755"/>
      <c r="AX381" s="756"/>
      <c r="AY381">
        <f>COUNTA($C$381)</f>
        <v>1</v>
      </c>
    </row>
    <row r="382" spans="1:51" ht="24.75" hidden="1" customHeight="1" x14ac:dyDescent="0.15">
      <c r="A382" s="757">
        <v>11</v>
      </c>
      <c r="B382" s="757">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73"/>
      <c r="AQ382" s="773"/>
      <c r="AR382" s="773"/>
      <c r="AS382" s="773"/>
      <c r="AT382" s="773"/>
      <c r="AU382" s="773"/>
      <c r="AV382" s="773"/>
      <c r="AW382" s="773"/>
      <c r="AX382" s="773"/>
      <c r="AY382">
        <f>COUNTA($C$382)</f>
        <v>0</v>
      </c>
    </row>
    <row r="383" spans="1:51" ht="24.75" hidden="1" customHeight="1" x14ac:dyDescent="0.15">
      <c r="A383" s="757">
        <v>12</v>
      </c>
      <c r="B383" s="757">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73"/>
      <c r="AQ383" s="773"/>
      <c r="AR383" s="773"/>
      <c r="AS383" s="773"/>
      <c r="AT383" s="773"/>
      <c r="AU383" s="773"/>
      <c r="AV383" s="773"/>
      <c r="AW383" s="773"/>
      <c r="AX383" s="773"/>
      <c r="AY383">
        <f>COUNTA($C$383)</f>
        <v>0</v>
      </c>
    </row>
    <row r="384" spans="1:51" ht="24.75" hidden="1" customHeight="1" x14ac:dyDescent="0.15">
      <c r="A384" s="757">
        <v>13</v>
      </c>
      <c r="B384" s="757">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767"/>
      <c r="AI384" s="768"/>
      <c r="AJ384" s="768"/>
      <c r="AK384" s="768"/>
      <c r="AL384" s="769"/>
      <c r="AM384" s="770"/>
      <c r="AN384" s="770"/>
      <c r="AO384" s="771"/>
      <c r="AP384" s="773"/>
      <c r="AQ384" s="773"/>
      <c r="AR384" s="773"/>
      <c r="AS384" s="773"/>
      <c r="AT384" s="773"/>
      <c r="AU384" s="773"/>
      <c r="AV384" s="773"/>
      <c r="AW384" s="773"/>
      <c r="AX384" s="773"/>
      <c r="AY384">
        <f>COUNTA($C$384)</f>
        <v>0</v>
      </c>
    </row>
    <row r="385" spans="1:51" ht="24.75" hidden="1" customHeight="1" x14ac:dyDescent="0.15">
      <c r="A385" s="757">
        <v>14</v>
      </c>
      <c r="B385" s="757">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767"/>
      <c r="AI385" s="768"/>
      <c r="AJ385" s="768"/>
      <c r="AK385" s="768"/>
      <c r="AL385" s="769"/>
      <c r="AM385" s="770"/>
      <c r="AN385" s="770"/>
      <c r="AO385" s="771"/>
      <c r="AP385" s="773"/>
      <c r="AQ385" s="773"/>
      <c r="AR385" s="773"/>
      <c r="AS385" s="773"/>
      <c r="AT385" s="773"/>
      <c r="AU385" s="773"/>
      <c r="AV385" s="773"/>
      <c r="AW385" s="773"/>
      <c r="AX385" s="773"/>
      <c r="AY385">
        <f>COUNTA($C$385)</f>
        <v>0</v>
      </c>
    </row>
    <row r="386" spans="1:51" ht="24.75" hidden="1" customHeight="1" x14ac:dyDescent="0.15">
      <c r="A386" s="757">
        <v>15</v>
      </c>
      <c r="B386" s="757">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767"/>
      <c r="AI386" s="768"/>
      <c r="AJ386" s="768"/>
      <c r="AK386" s="768"/>
      <c r="AL386" s="769"/>
      <c r="AM386" s="770"/>
      <c r="AN386" s="770"/>
      <c r="AO386" s="771"/>
      <c r="AP386" s="773"/>
      <c r="AQ386" s="773"/>
      <c r="AR386" s="773"/>
      <c r="AS386" s="773"/>
      <c r="AT386" s="773"/>
      <c r="AU386" s="773"/>
      <c r="AV386" s="773"/>
      <c r="AW386" s="773"/>
      <c r="AX386" s="773"/>
      <c r="AY386">
        <f>COUNTA($C$386)</f>
        <v>0</v>
      </c>
    </row>
    <row r="387" spans="1:51" ht="24.75" hidden="1" customHeight="1" x14ac:dyDescent="0.15">
      <c r="A387" s="757">
        <v>16</v>
      </c>
      <c r="B387" s="757">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67"/>
      <c r="AI387" s="768"/>
      <c r="AJ387" s="768"/>
      <c r="AK387" s="768"/>
      <c r="AL387" s="769"/>
      <c r="AM387" s="770"/>
      <c r="AN387" s="770"/>
      <c r="AO387" s="771"/>
      <c r="AP387" s="773"/>
      <c r="AQ387" s="773"/>
      <c r="AR387" s="773"/>
      <c r="AS387" s="773"/>
      <c r="AT387" s="773"/>
      <c r="AU387" s="773"/>
      <c r="AV387" s="773"/>
      <c r="AW387" s="773"/>
      <c r="AX387" s="773"/>
      <c r="AY387">
        <f>COUNTA($C$387)</f>
        <v>0</v>
      </c>
    </row>
    <row r="388" spans="1:51" ht="24.75" hidden="1" customHeight="1" x14ac:dyDescent="0.15">
      <c r="A388" s="757">
        <v>17</v>
      </c>
      <c r="B388" s="757">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67"/>
      <c r="AI388" s="768"/>
      <c r="AJ388" s="768"/>
      <c r="AK388" s="768"/>
      <c r="AL388" s="769"/>
      <c r="AM388" s="770"/>
      <c r="AN388" s="770"/>
      <c r="AO388" s="771"/>
      <c r="AP388" s="773"/>
      <c r="AQ388" s="773"/>
      <c r="AR388" s="773"/>
      <c r="AS388" s="773"/>
      <c r="AT388" s="773"/>
      <c r="AU388" s="773"/>
      <c r="AV388" s="773"/>
      <c r="AW388" s="773"/>
      <c r="AX388" s="773"/>
      <c r="AY388">
        <f>COUNTA($C$388)</f>
        <v>0</v>
      </c>
    </row>
    <row r="389" spans="1:51" ht="24.75" hidden="1" customHeight="1" x14ac:dyDescent="0.15">
      <c r="A389" s="757">
        <v>18</v>
      </c>
      <c r="B389" s="757">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67"/>
      <c r="AI389" s="768"/>
      <c r="AJ389" s="768"/>
      <c r="AK389" s="768"/>
      <c r="AL389" s="769"/>
      <c r="AM389" s="770"/>
      <c r="AN389" s="770"/>
      <c r="AO389" s="771"/>
      <c r="AP389" s="773"/>
      <c r="AQ389" s="773"/>
      <c r="AR389" s="773"/>
      <c r="AS389" s="773"/>
      <c r="AT389" s="773"/>
      <c r="AU389" s="773"/>
      <c r="AV389" s="773"/>
      <c r="AW389" s="773"/>
      <c r="AX389" s="773"/>
      <c r="AY389">
        <f>COUNTA($C$389)</f>
        <v>0</v>
      </c>
    </row>
    <row r="390" spans="1:51" ht="24.75" hidden="1" customHeight="1" x14ac:dyDescent="0.15">
      <c r="A390" s="757">
        <v>19</v>
      </c>
      <c r="B390" s="757">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67"/>
      <c r="AI390" s="768"/>
      <c r="AJ390" s="768"/>
      <c r="AK390" s="768"/>
      <c r="AL390" s="769"/>
      <c r="AM390" s="770"/>
      <c r="AN390" s="770"/>
      <c r="AO390" s="771"/>
      <c r="AP390" s="773"/>
      <c r="AQ390" s="773"/>
      <c r="AR390" s="773"/>
      <c r="AS390" s="773"/>
      <c r="AT390" s="773"/>
      <c r="AU390" s="773"/>
      <c r="AV390" s="773"/>
      <c r="AW390" s="773"/>
      <c r="AX390" s="773"/>
      <c r="AY390">
        <f>COUNTA($C$390)</f>
        <v>0</v>
      </c>
    </row>
    <row r="391" spans="1:51" ht="24.75" hidden="1" customHeight="1" x14ac:dyDescent="0.15">
      <c r="A391" s="757">
        <v>20</v>
      </c>
      <c r="B391" s="757">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67"/>
      <c r="AI391" s="768"/>
      <c r="AJ391" s="768"/>
      <c r="AK391" s="768"/>
      <c r="AL391" s="769"/>
      <c r="AM391" s="770"/>
      <c r="AN391" s="770"/>
      <c r="AO391" s="771"/>
      <c r="AP391" s="773"/>
      <c r="AQ391" s="773"/>
      <c r="AR391" s="773"/>
      <c r="AS391" s="773"/>
      <c r="AT391" s="773"/>
      <c r="AU391" s="773"/>
      <c r="AV391" s="773"/>
      <c r="AW391" s="773"/>
      <c r="AX391" s="773"/>
      <c r="AY391">
        <f>COUNTA($C$391)</f>
        <v>0</v>
      </c>
    </row>
    <row r="392" spans="1:51" ht="24.75" hidden="1" customHeight="1" x14ac:dyDescent="0.15">
      <c r="A392" s="757">
        <v>21</v>
      </c>
      <c r="B392" s="757">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67"/>
      <c r="AI392" s="768"/>
      <c r="AJ392" s="768"/>
      <c r="AK392" s="768"/>
      <c r="AL392" s="769"/>
      <c r="AM392" s="770"/>
      <c r="AN392" s="770"/>
      <c r="AO392" s="771"/>
      <c r="AP392" s="773"/>
      <c r="AQ392" s="773"/>
      <c r="AR392" s="773"/>
      <c r="AS392" s="773"/>
      <c r="AT392" s="773"/>
      <c r="AU392" s="773"/>
      <c r="AV392" s="773"/>
      <c r="AW392" s="773"/>
      <c r="AX392" s="773"/>
      <c r="AY392">
        <f>COUNTA($C$392)</f>
        <v>0</v>
      </c>
    </row>
    <row r="393" spans="1:51" ht="24.75" hidden="1" customHeight="1" x14ac:dyDescent="0.15">
      <c r="A393" s="757">
        <v>22</v>
      </c>
      <c r="B393" s="757">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67"/>
      <c r="AI393" s="768"/>
      <c r="AJ393" s="768"/>
      <c r="AK393" s="768"/>
      <c r="AL393" s="769"/>
      <c r="AM393" s="770"/>
      <c r="AN393" s="770"/>
      <c r="AO393" s="771"/>
      <c r="AP393" s="773"/>
      <c r="AQ393" s="773"/>
      <c r="AR393" s="773"/>
      <c r="AS393" s="773"/>
      <c r="AT393" s="773"/>
      <c r="AU393" s="773"/>
      <c r="AV393" s="773"/>
      <c r="AW393" s="773"/>
      <c r="AX393" s="773"/>
      <c r="AY393">
        <f>COUNTA($C$393)</f>
        <v>0</v>
      </c>
    </row>
    <row r="394" spans="1:51" ht="24.75" hidden="1" customHeight="1" x14ac:dyDescent="0.15">
      <c r="A394" s="757">
        <v>23</v>
      </c>
      <c r="B394" s="757">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67"/>
      <c r="AI394" s="768"/>
      <c r="AJ394" s="768"/>
      <c r="AK394" s="768"/>
      <c r="AL394" s="769"/>
      <c r="AM394" s="770"/>
      <c r="AN394" s="770"/>
      <c r="AO394" s="771"/>
      <c r="AP394" s="773"/>
      <c r="AQ394" s="773"/>
      <c r="AR394" s="773"/>
      <c r="AS394" s="773"/>
      <c r="AT394" s="773"/>
      <c r="AU394" s="773"/>
      <c r="AV394" s="773"/>
      <c r="AW394" s="773"/>
      <c r="AX394" s="773"/>
      <c r="AY394">
        <f>COUNTA($C$394)</f>
        <v>0</v>
      </c>
    </row>
    <row r="395" spans="1:51" ht="24.75" hidden="1" customHeight="1" x14ac:dyDescent="0.15">
      <c r="A395" s="757">
        <v>24</v>
      </c>
      <c r="B395" s="757">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67"/>
      <c r="AI395" s="768"/>
      <c r="AJ395" s="768"/>
      <c r="AK395" s="768"/>
      <c r="AL395" s="769"/>
      <c r="AM395" s="770"/>
      <c r="AN395" s="770"/>
      <c r="AO395" s="771"/>
      <c r="AP395" s="773"/>
      <c r="AQ395" s="773"/>
      <c r="AR395" s="773"/>
      <c r="AS395" s="773"/>
      <c r="AT395" s="773"/>
      <c r="AU395" s="773"/>
      <c r="AV395" s="773"/>
      <c r="AW395" s="773"/>
      <c r="AX395" s="773"/>
      <c r="AY395">
        <f>COUNTA($C$395)</f>
        <v>0</v>
      </c>
    </row>
    <row r="396" spans="1:51" s="6" customFormat="1" ht="24.75" hidden="1" customHeight="1" x14ac:dyDescent="0.15">
      <c r="A396" s="757">
        <v>25</v>
      </c>
      <c r="B396" s="757">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67"/>
      <c r="AI396" s="768"/>
      <c r="AJ396" s="768"/>
      <c r="AK396" s="768"/>
      <c r="AL396" s="769"/>
      <c r="AM396" s="770"/>
      <c r="AN396" s="770"/>
      <c r="AO396" s="771"/>
      <c r="AP396" s="773"/>
      <c r="AQ396" s="773"/>
      <c r="AR396" s="773"/>
      <c r="AS396" s="773"/>
      <c r="AT396" s="773"/>
      <c r="AU396" s="773"/>
      <c r="AV396" s="773"/>
      <c r="AW396" s="773"/>
      <c r="AX396" s="773"/>
      <c r="AY396">
        <f>COUNTA($C$396)</f>
        <v>0</v>
      </c>
    </row>
    <row r="397" spans="1:51" ht="24.75" hidden="1" customHeight="1" x14ac:dyDescent="0.15">
      <c r="A397" s="757">
        <v>26</v>
      </c>
      <c r="B397" s="757">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73"/>
      <c r="AQ397" s="773"/>
      <c r="AR397" s="773"/>
      <c r="AS397" s="773"/>
      <c r="AT397" s="773"/>
      <c r="AU397" s="773"/>
      <c r="AV397" s="773"/>
      <c r="AW397" s="773"/>
      <c r="AX397" s="773"/>
      <c r="AY397">
        <f>COUNTA($C$397)</f>
        <v>0</v>
      </c>
    </row>
    <row r="398" spans="1:51" ht="24.75" hidden="1" customHeight="1" x14ac:dyDescent="0.15">
      <c r="A398" s="757">
        <v>27</v>
      </c>
      <c r="B398" s="757">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73"/>
      <c r="AQ398" s="773"/>
      <c r="AR398" s="773"/>
      <c r="AS398" s="773"/>
      <c r="AT398" s="773"/>
      <c r="AU398" s="773"/>
      <c r="AV398" s="773"/>
      <c r="AW398" s="773"/>
      <c r="AX398" s="773"/>
      <c r="AY398">
        <f>COUNTA($C$398)</f>
        <v>0</v>
      </c>
    </row>
    <row r="399" spans="1:51" ht="24.75" hidden="1" customHeight="1" x14ac:dyDescent="0.15">
      <c r="A399" s="757">
        <v>28</v>
      </c>
      <c r="B399" s="757">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73"/>
      <c r="AQ399" s="773"/>
      <c r="AR399" s="773"/>
      <c r="AS399" s="773"/>
      <c r="AT399" s="773"/>
      <c r="AU399" s="773"/>
      <c r="AV399" s="773"/>
      <c r="AW399" s="773"/>
      <c r="AX399" s="773"/>
      <c r="AY399">
        <f>COUNTA($C$399)</f>
        <v>0</v>
      </c>
    </row>
    <row r="400" spans="1:51" ht="24.75" hidden="1" customHeight="1" x14ac:dyDescent="0.15">
      <c r="A400" s="757">
        <v>29</v>
      </c>
      <c r="B400" s="757">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73"/>
      <c r="AQ400" s="773"/>
      <c r="AR400" s="773"/>
      <c r="AS400" s="773"/>
      <c r="AT400" s="773"/>
      <c r="AU400" s="773"/>
      <c r="AV400" s="773"/>
      <c r="AW400" s="773"/>
      <c r="AX400" s="773"/>
      <c r="AY400">
        <f>COUNTA($C$400)</f>
        <v>0</v>
      </c>
    </row>
    <row r="401" spans="1:51" ht="24.75" hidden="1" customHeight="1" x14ac:dyDescent="0.15">
      <c r="A401" s="757">
        <v>30</v>
      </c>
      <c r="B401" s="757">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73"/>
      <c r="AQ401" s="773"/>
      <c r="AR401" s="773"/>
      <c r="AS401" s="773"/>
      <c r="AT401" s="773"/>
      <c r="AU401" s="773"/>
      <c r="AV401" s="773"/>
      <c r="AW401" s="773"/>
      <c r="AX401" s="773"/>
      <c r="AY401">
        <f>COUNTA($C$401)</f>
        <v>0</v>
      </c>
    </row>
    <row r="402" spans="1:51" ht="30" hidden="1" customHeight="1" x14ac:dyDescent="0.15">
      <c r="A402" s="33"/>
      <c r="B402" s="33"/>
      <c r="C402" s="33"/>
      <c r="D402" s="33"/>
      <c r="E402" s="33"/>
      <c r="F402" s="33"/>
      <c r="G402" s="33"/>
      <c r="H402" s="33"/>
      <c r="I402" s="33"/>
      <c r="J402" s="33"/>
      <c r="K402" s="33"/>
      <c r="L402" s="33"/>
      <c r="M402" s="33"/>
      <c r="N402" s="33"/>
      <c r="O402" s="33"/>
      <c r="P402" s="34"/>
      <c r="Q402" s="34"/>
      <c r="R402" s="34"/>
      <c r="S402" s="34"/>
      <c r="T402" s="34"/>
      <c r="U402" s="34"/>
      <c r="V402" s="34"/>
      <c r="W402" s="34"/>
      <c r="X402" s="34"/>
      <c r="Y402" s="35"/>
      <c r="Z402" s="35"/>
      <c r="AA402" s="35"/>
      <c r="AB402" s="35"/>
      <c r="AC402" s="35"/>
      <c r="AD402" s="35"/>
      <c r="AE402" s="35"/>
      <c r="AF402" s="35"/>
      <c r="AG402" s="35"/>
      <c r="AH402" s="35"/>
      <c r="AI402" s="35"/>
      <c r="AJ402" s="35"/>
      <c r="AK402" s="35"/>
      <c r="AL402" s="35"/>
      <c r="AM402" s="35"/>
      <c r="AN402" s="35"/>
      <c r="AO402" s="35"/>
      <c r="AP402" s="34"/>
      <c r="AQ402" s="34"/>
      <c r="AR402" s="34"/>
      <c r="AS402" s="34"/>
      <c r="AT402" s="34"/>
      <c r="AU402" s="34"/>
      <c r="AV402" s="34"/>
      <c r="AW402" s="34"/>
      <c r="AX402" s="34"/>
      <c r="AY402">
        <f>COUNTA($C$405)</f>
        <v>0</v>
      </c>
    </row>
    <row r="403" spans="1:51" ht="30" hidden="1" customHeight="1" x14ac:dyDescent="0.15">
      <c r="A403" s="12"/>
      <c r="B403" s="32" t="s">
        <v>83</v>
      </c>
      <c r="C403" s="12"/>
      <c r="D403" s="12"/>
      <c r="E403" s="12"/>
      <c r="F403" s="12"/>
      <c r="G403" s="12"/>
      <c r="H403" s="12"/>
      <c r="I403" s="12"/>
      <c r="J403" s="12"/>
      <c r="K403" s="12"/>
      <c r="L403" s="12"/>
      <c r="M403" s="12"/>
      <c r="N403" s="12"/>
      <c r="O403" s="12"/>
      <c r="P403" s="13"/>
      <c r="Q403" s="13"/>
      <c r="R403" s="13"/>
      <c r="S403" s="13"/>
      <c r="T403" s="13"/>
      <c r="U403" s="13"/>
      <c r="V403" s="13"/>
      <c r="W403" s="13"/>
      <c r="X403" s="13"/>
      <c r="Y403" s="14"/>
      <c r="Z403" s="14"/>
      <c r="AA403" s="14"/>
      <c r="AB403" s="14"/>
      <c r="AC403" s="14"/>
      <c r="AD403" s="14"/>
      <c r="AE403" s="14"/>
      <c r="AF403" s="14"/>
      <c r="AG403" s="14"/>
      <c r="AH403" s="14"/>
      <c r="AI403" s="14"/>
      <c r="AJ403" s="14"/>
      <c r="AK403" s="14"/>
      <c r="AL403" s="14"/>
      <c r="AM403" s="14"/>
      <c r="AN403" s="14"/>
      <c r="AO403" s="14"/>
      <c r="AP403" s="13"/>
      <c r="AQ403" s="13"/>
      <c r="AR403" s="13"/>
      <c r="AS403" s="13"/>
      <c r="AT403" s="13"/>
      <c r="AU403" s="13"/>
      <c r="AV403" s="13"/>
      <c r="AW403" s="13"/>
      <c r="AX403" s="13"/>
      <c r="AY403">
        <f>$AY$402</f>
        <v>0</v>
      </c>
    </row>
    <row r="404" spans="1:51" ht="64.5" hidden="1" customHeight="1" x14ac:dyDescent="0.15">
      <c r="A404" s="749"/>
      <c r="B404" s="749"/>
      <c r="C404" s="750" t="s">
        <v>79</v>
      </c>
      <c r="D404" s="750"/>
      <c r="E404" s="750"/>
      <c r="F404" s="750"/>
      <c r="G404" s="750"/>
      <c r="H404" s="750"/>
      <c r="I404" s="750"/>
      <c r="J404" s="751" t="s">
        <v>58</v>
      </c>
      <c r="K404" s="752"/>
      <c r="L404" s="752"/>
      <c r="M404" s="752"/>
      <c r="N404" s="752"/>
      <c r="O404" s="752"/>
      <c r="P404" s="752" t="s">
        <v>80</v>
      </c>
      <c r="Q404" s="752"/>
      <c r="R404" s="752"/>
      <c r="S404" s="752"/>
      <c r="T404" s="752"/>
      <c r="U404" s="752"/>
      <c r="V404" s="752"/>
      <c r="W404" s="752"/>
      <c r="X404" s="752"/>
      <c r="Y404" s="751" t="s">
        <v>81</v>
      </c>
      <c r="Z404" s="753"/>
      <c r="AA404" s="753"/>
      <c r="AB404" s="753"/>
      <c r="AC404" s="751" t="s">
        <v>208</v>
      </c>
      <c r="AD404" s="751"/>
      <c r="AE404" s="751"/>
      <c r="AF404" s="751"/>
      <c r="AG404" s="751"/>
      <c r="AH404" s="751" t="s">
        <v>57</v>
      </c>
      <c r="AI404" s="750"/>
      <c r="AJ404" s="750"/>
      <c r="AK404" s="750"/>
      <c r="AL404" s="750" t="s">
        <v>16</v>
      </c>
      <c r="AM404" s="750"/>
      <c r="AN404" s="750"/>
      <c r="AO404" s="750"/>
      <c r="AP404" s="772" t="s">
        <v>213</v>
      </c>
      <c r="AQ404" s="772"/>
      <c r="AR404" s="772"/>
      <c r="AS404" s="772"/>
      <c r="AT404" s="772"/>
      <c r="AU404" s="772"/>
      <c r="AV404" s="772"/>
      <c r="AW404" s="772"/>
      <c r="AX404" s="772"/>
      <c r="AY404">
        <f t="shared" ref="AY404:AY405" si="28">$AY$402</f>
        <v>0</v>
      </c>
    </row>
    <row r="405" spans="1:51" ht="24.75" hidden="1" customHeight="1" x14ac:dyDescent="0.15">
      <c r="A405" s="757">
        <v>1</v>
      </c>
      <c r="B405" s="757">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9"/>
      <c r="AM405" s="770"/>
      <c r="AN405" s="770"/>
      <c r="AO405" s="771"/>
      <c r="AP405" s="773"/>
      <c r="AQ405" s="773"/>
      <c r="AR405" s="773"/>
      <c r="AS405" s="773"/>
      <c r="AT405" s="773"/>
      <c r="AU405" s="773"/>
      <c r="AV405" s="773"/>
      <c r="AW405" s="773"/>
      <c r="AX405" s="773"/>
      <c r="AY405">
        <f t="shared" si="28"/>
        <v>0</v>
      </c>
    </row>
    <row r="406" spans="1:51" ht="24.75" hidden="1" customHeight="1" x14ac:dyDescent="0.15">
      <c r="A406" s="757">
        <v>2</v>
      </c>
      <c r="B406" s="757">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73"/>
      <c r="AQ406" s="773"/>
      <c r="AR406" s="773"/>
      <c r="AS406" s="773"/>
      <c r="AT406" s="773"/>
      <c r="AU406" s="773"/>
      <c r="AV406" s="773"/>
      <c r="AW406" s="773"/>
      <c r="AX406" s="773"/>
      <c r="AY406">
        <f>COUNTA($C$406)</f>
        <v>0</v>
      </c>
    </row>
    <row r="407" spans="1:51" ht="24.75" hidden="1" customHeight="1" x14ac:dyDescent="0.15">
      <c r="A407" s="757">
        <v>3</v>
      </c>
      <c r="B407" s="757">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73"/>
      <c r="AQ407" s="773"/>
      <c r="AR407" s="773"/>
      <c r="AS407" s="773"/>
      <c r="AT407" s="773"/>
      <c r="AU407" s="773"/>
      <c r="AV407" s="773"/>
      <c r="AW407" s="773"/>
      <c r="AX407" s="773"/>
      <c r="AY407">
        <f>COUNTA($C$407)</f>
        <v>0</v>
      </c>
    </row>
    <row r="408" spans="1:51" ht="24.75" hidden="1" customHeight="1" x14ac:dyDescent="0.15">
      <c r="A408" s="757">
        <v>4</v>
      </c>
      <c r="B408" s="757">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73"/>
      <c r="AQ408" s="773"/>
      <c r="AR408" s="773"/>
      <c r="AS408" s="773"/>
      <c r="AT408" s="773"/>
      <c r="AU408" s="773"/>
      <c r="AV408" s="773"/>
      <c r="AW408" s="773"/>
      <c r="AX408" s="773"/>
      <c r="AY408">
        <f>COUNTA($C$408)</f>
        <v>0</v>
      </c>
    </row>
    <row r="409" spans="1:51" ht="24.75" hidden="1" customHeight="1" x14ac:dyDescent="0.15">
      <c r="A409" s="757">
        <v>5</v>
      </c>
      <c r="B409" s="757">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73"/>
      <c r="AQ409" s="773"/>
      <c r="AR409" s="773"/>
      <c r="AS409" s="773"/>
      <c r="AT409" s="773"/>
      <c r="AU409" s="773"/>
      <c r="AV409" s="773"/>
      <c r="AW409" s="773"/>
      <c r="AX409" s="773"/>
      <c r="AY409">
        <f>COUNTA($C$409)</f>
        <v>0</v>
      </c>
    </row>
    <row r="410" spans="1:51" ht="24.75" hidden="1" customHeight="1" x14ac:dyDescent="0.15">
      <c r="A410" s="757">
        <v>6</v>
      </c>
      <c r="B410" s="757">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73"/>
      <c r="AQ410" s="773"/>
      <c r="AR410" s="773"/>
      <c r="AS410" s="773"/>
      <c r="AT410" s="773"/>
      <c r="AU410" s="773"/>
      <c r="AV410" s="773"/>
      <c r="AW410" s="773"/>
      <c r="AX410" s="773"/>
      <c r="AY410">
        <f>COUNTA($C$410)</f>
        <v>0</v>
      </c>
    </row>
    <row r="411" spans="1:51" ht="24.75" hidden="1" customHeight="1" x14ac:dyDescent="0.15">
      <c r="A411" s="757">
        <v>7</v>
      </c>
      <c r="B411" s="757">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73"/>
      <c r="AQ411" s="773"/>
      <c r="AR411" s="773"/>
      <c r="AS411" s="773"/>
      <c r="AT411" s="773"/>
      <c r="AU411" s="773"/>
      <c r="AV411" s="773"/>
      <c r="AW411" s="773"/>
      <c r="AX411" s="773"/>
      <c r="AY411">
        <f>COUNTA($C$411)</f>
        <v>0</v>
      </c>
    </row>
    <row r="412" spans="1:51" ht="24.75" hidden="1" customHeight="1" x14ac:dyDescent="0.15">
      <c r="A412" s="757">
        <v>8</v>
      </c>
      <c r="B412" s="757">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73"/>
      <c r="AQ412" s="773"/>
      <c r="AR412" s="773"/>
      <c r="AS412" s="773"/>
      <c r="AT412" s="773"/>
      <c r="AU412" s="773"/>
      <c r="AV412" s="773"/>
      <c r="AW412" s="773"/>
      <c r="AX412" s="773"/>
      <c r="AY412">
        <f>COUNTA($C$412)</f>
        <v>0</v>
      </c>
    </row>
    <row r="413" spans="1:51" ht="24.75" hidden="1" customHeight="1" x14ac:dyDescent="0.15">
      <c r="A413" s="757">
        <v>9</v>
      </c>
      <c r="B413" s="757">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73"/>
      <c r="AQ413" s="773"/>
      <c r="AR413" s="773"/>
      <c r="AS413" s="773"/>
      <c r="AT413" s="773"/>
      <c r="AU413" s="773"/>
      <c r="AV413" s="773"/>
      <c r="AW413" s="773"/>
      <c r="AX413" s="773"/>
      <c r="AY413">
        <f>COUNTA($C$413)</f>
        <v>0</v>
      </c>
    </row>
    <row r="414" spans="1:51" ht="24.75" hidden="1" customHeight="1" x14ac:dyDescent="0.15">
      <c r="A414" s="757">
        <v>10</v>
      </c>
      <c r="B414" s="757">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73"/>
      <c r="AQ414" s="773"/>
      <c r="AR414" s="773"/>
      <c r="AS414" s="773"/>
      <c r="AT414" s="773"/>
      <c r="AU414" s="773"/>
      <c r="AV414" s="773"/>
      <c r="AW414" s="773"/>
      <c r="AX414" s="773"/>
      <c r="AY414">
        <f>COUNTA($C$414)</f>
        <v>0</v>
      </c>
    </row>
    <row r="415" spans="1:51" ht="24.75" hidden="1" customHeight="1" x14ac:dyDescent="0.15">
      <c r="A415" s="757">
        <v>11</v>
      </c>
      <c r="B415" s="757">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73"/>
      <c r="AQ415" s="773"/>
      <c r="AR415" s="773"/>
      <c r="AS415" s="773"/>
      <c r="AT415" s="773"/>
      <c r="AU415" s="773"/>
      <c r="AV415" s="773"/>
      <c r="AW415" s="773"/>
      <c r="AX415" s="773"/>
      <c r="AY415">
        <f>COUNTA($C$415)</f>
        <v>0</v>
      </c>
    </row>
    <row r="416" spans="1:51" ht="24.75" hidden="1" customHeight="1" x14ac:dyDescent="0.15">
      <c r="A416" s="757">
        <v>12</v>
      </c>
      <c r="B416" s="757">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73"/>
      <c r="AQ416" s="773"/>
      <c r="AR416" s="773"/>
      <c r="AS416" s="773"/>
      <c r="AT416" s="773"/>
      <c r="AU416" s="773"/>
      <c r="AV416" s="773"/>
      <c r="AW416" s="773"/>
      <c r="AX416" s="773"/>
      <c r="AY416">
        <f>COUNTA($C$416)</f>
        <v>0</v>
      </c>
    </row>
    <row r="417" spans="1:51" ht="24.75" hidden="1" customHeight="1" x14ac:dyDescent="0.15">
      <c r="A417" s="757">
        <v>13</v>
      </c>
      <c r="B417" s="757">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767"/>
      <c r="AI417" s="768"/>
      <c r="AJ417" s="768"/>
      <c r="AK417" s="768"/>
      <c r="AL417" s="769"/>
      <c r="AM417" s="770"/>
      <c r="AN417" s="770"/>
      <c r="AO417" s="771"/>
      <c r="AP417" s="773"/>
      <c r="AQ417" s="773"/>
      <c r="AR417" s="773"/>
      <c r="AS417" s="773"/>
      <c r="AT417" s="773"/>
      <c r="AU417" s="773"/>
      <c r="AV417" s="773"/>
      <c r="AW417" s="773"/>
      <c r="AX417" s="773"/>
      <c r="AY417">
        <f>COUNTA($C$417)</f>
        <v>0</v>
      </c>
    </row>
    <row r="418" spans="1:51" ht="24.75" hidden="1" customHeight="1" x14ac:dyDescent="0.15">
      <c r="A418" s="757">
        <v>14</v>
      </c>
      <c r="B418" s="757">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767"/>
      <c r="AI418" s="768"/>
      <c r="AJ418" s="768"/>
      <c r="AK418" s="768"/>
      <c r="AL418" s="769"/>
      <c r="AM418" s="770"/>
      <c r="AN418" s="770"/>
      <c r="AO418" s="771"/>
      <c r="AP418" s="773"/>
      <c r="AQ418" s="773"/>
      <c r="AR418" s="773"/>
      <c r="AS418" s="773"/>
      <c r="AT418" s="773"/>
      <c r="AU418" s="773"/>
      <c r="AV418" s="773"/>
      <c r="AW418" s="773"/>
      <c r="AX418" s="773"/>
      <c r="AY418">
        <f>COUNTA($C$418)</f>
        <v>0</v>
      </c>
    </row>
    <row r="419" spans="1:51" ht="24.75" hidden="1" customHeight="1" x14ac:dyDescent="0.15">
      <c r="A419" s="757">
        <v>15</v>
      </c>
      <c r="B419" s="757">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767"/>
      <c r="AI419" s="768"/>
      <c r="AJ419" s="768"/>
      <c r="AK419" s="768"/>
      <c r="AL419" s="769"/>
      <c r="AM419" s="770"/>
      <c r="AN419" s="770"/>
      <c r="AO419" s="771"/>
      <c r="AP419" s="773"/>
      <c r="AQ419" s="773"/>
      <c r="AR419" s="773"/>
      <c r="AS419" s="773"/>
      <c r="AT419" s="773"/>
      <c r="AU419" s="773"/>
      <c r="AV419" s="773"/>
      <c r="AW419" s="773"/>
      <c r="AX419" s="773"/>
      <c r="AY419">
        <f>COUNTA($C$419)</f>
        <v>0</v>
      </c>
    </row>
    <row r="420" spans="1:51" ht="24.75" hidden="1" customHeight="1" x14ac:dyDescent="0.15">
      <c r="A420" s="757">
        <v>16</v>
      </c>
      <c r="B420" s="757">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67"/>
      <c r="AI420" s="768"/>
      <c r="AJ420" s="768"/>
      <c r="AK420" s="768"/>
      <c r="AL420" s="769"/>
      <c r="AM420" s="770"/>
      <c r="AN420" s="770"/>
      <c r="AO420" s="771"/>
      <c r="AP420" s="773"/>
      <c r="AQ420" s="773"/>
      <c r="AR420" s="773"/>
      <c r="AS420" s="773"/>
      <c r="AT420" s="773"/>
      <c r="AU420" s="773"/>
      <c r="AV420" s="773"/>
      <c r="AW420" s="773"/>
      <c r="AX420" s="773"/>
      <c r="AY420">
        <f>COUNTA($C$420)</f>
        <v>0</v>
      </c>
    </row>
    <row r="421" spans="1:51" ht="24.75" hidden="1" customHeight="1" x14ac:dyDescent="0.15">
      <c r="A421" s="757">
        <v>17</v>
      </c>
      <c r="B421" s="757">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67"/>
      <c r="AI421" s="768"/>
      <c r="AJ421" s="768"/>
      <c r="AK421" s="768"/>
      <c r="AL421" s="769"/>
      <c r="AM421" s="770"/>
      <c r="AN421" s="770"/>
      <c r="AO421" s="771"/>
      <c r="AP421" s="773"/>
      <c r="AQ421" s="773"/>
      <c r="AR421" s="773"/>
      <c r="AS421" s="773"/>
      <c r="AT421" s="773"/>
      <c r="AU421" s="773"/>
      <c r="AV421" s="773"/>
      <c r="AW421" s="773"/>
      <c r="AX421" s="773"/>
      <c r="AY421">
        <f>COUNTA($C$421)</f>
        <v>0</v>
      </c>
    </row>
    <row r="422" spans="1:51" ht="24.75" hidden="1" customHeight="1" x14ac:dyDescent="0.15">
      <c r="A422" s="757">
        <v>18</v>
      </c>
      <c r="B422" s="757">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67"/>
      <c r="AI422" s="768"/>
      <c r="AJ422" s="768"/>
      <c r="AK422" s="768"/>
      <c r="AL422" s="769"/>
      <c r="AM422" s="770"/>
      <c r="AN422" s="770"/>
      <c r="AO422" s="771"/>
      <c r="AP422" s="773"/>
      <c r="AQ422" s="773"/>
      <c r="AR422" s="773"/>
      <c r="AS422" s="773"/>
      <c r="AT422" s="773"/>
      <c r="AU422" s="773"/>
      <c r="AV422" s="773"/>
      <c r="AW422" s="773"/>
      <c r="AX422" s="773"/>
      <c r="AY422">
        <f>COUNTA($C$422)</f>
        <v>0</v>
      </c>
    </row>
    <row r="423" spans="1:51" ht="24.75" hidden="1" customHeight="1" x14ac:dyDescent="0.15">
      <c r="A423" s="757">
        <v>19</v>
      </c>
      <c r="B423" s="757">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67"/>
      <c r="AI423" s="768"/>
      <c r="AJ423" s="768"/>
      <c r="AK423" s="768"/>
      <c r="AL423" s="769"/>
      <c r="AM423" s="770"/>
      <c r="AN423" s="770"/>
      <c r="AO423" s="771"/>
      <c r="AP423" s="773"/>
      <c r="AQ423" s="773"/>
      <c r="AR423" s="773"/>
      <c r="AS423" s="773"/>
      <c r="AT423" s="773"/>
      <c r="AU423" s="773"/>
      <c r="AV423" s="773"/>
      <c r="AW423" s="773"/>
      <c r="AX423" s="773"/>
      <c r="AY423">
        <f>COUNTA($C$423)</f>
        <v>0</v>
      </c>
    </row>
    <row r="424" spans="1:51" ht="24.75" hidden="1" customHeight="1" x14ac:dyDescent="0.15">
      <c r="A424" s="757">
        <v>20</v>
      </c>
      <c r="B424" s="757">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67"/>
      <c r="AI424" s="768"/>
      <c r="AJ424" s="768"/>
      <c r="AK424" s="768"/>
      <c r="AL424" s="769"/>
      <c r="AM424" s="770"/>
      <c r="AN424" s="770"/>
      <c r="AO424" s="771"/>
      <c r="AP424" s="773"/>
      <c r="AQ424" s="773"/>
      <c r="AR424" s="773"/>
      <c r="AS424" s="773"/>
      <c r="AT424" s="773"/>
      <c r="AU424" s="773"/>
      <c r="AV424" s="773"/>
      <c r="AW424" s="773"/>
      <c r="AX424" s="773"/>
      <c r="AY424">
        <f>COUNTA($C$424)</f>
        <v>0</v>
      </c>
    </row>
    <row r="425" spans="1:51" ht="24.75" hidden="1" customHeight="1" x14ac:dyDescent="0.15">
      <c r="A425" s="757">
        <v>21</v>
      </c>
      <c r="B425" s="757">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67"/>
      <c r="AI425" s="768"/>
      <c r="AJ425" s="768"/>
      <c r="AK425" s="768"/>
      <c r="AL425" s="769"/>
      <c r="AM425" s="770"/>
      <c r="AN425" s="770"/>
      <c r="AO425" s="771"/>
      <c r="AP425" s="773"/>
      <c r="AQ425" s="773"/>
      <c r="AR425" s="773"/>
      <c r="AS425" s="773"/>
      <c r="AT425" s="773"/>
      <c r="AU425" s="773"/>
      <c r="AV425" s="773"/>
      <c r="AW425" s="773"/>
      <c r="AX425" s="773"/>
      <c r="AY425">
        <f>COUNTA($C$425)</f>
        <v>0</v>
      </c>
    </row>
    <row r="426" spans="1:51" ht="24.75" hidden="1" customHeight="1" x14ac:dyDescent="0.15">
      <c r="A426" s="757">
        <v>22</v>
      </c>
      <c r="B426" s="757">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67"/>
      <c r="AI426" s="768"/>
      <c r="AJ426" s="768"/>
      <c r="AK426" s="768"/>
      <c r="AL426" s="769"/>
      <c r="AM426" s="770"/>
      <c r="AN426" s="770"/>
      <c r="AO426" s="771"/>
      <c r="AP426" s="773"/>
      <c r="AQ426" s="773"/>
      <c r="AR426" s="773"/>
      <c r="AS426" s="773"/>
      <c r="AT426" s="773"/>
      <c r="AU426" s="773"/>
      <c r="AV426" s="773"/>
      <c r="AW426" s="773"/>
      <c r="AX426" s="773"/>
      <c r="AY426">
        <f>COUNTA($C$426)</f>
        <v>0</v>
      </c>
    </row>
    <row r="427" spans="1:51" ht="24.75" hidden="1" customHeight="1" x14ac:dyDescent="0.15">
      <c r="A427" s="757">
        <v>23</v>
      </c>
      <c r="B427" s="757">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67"/>
      <c r="AI427" s="768"/>
      <c r="AJ427" s="768"/>
      <c r="AK427" s="768"/>
      <c r="AL427" s="769"/>
      <c r="AM427" s="770"/>
      <c r="AN427" s="770"/>
      <c r="AO427" s="771"/>
      <c r="AP427" s="773"/>
      <c r="AQ427" s="773"/>
      <c r="AR427" s="773"/>
      <c r="AS427" s="773"/>
      <c r="AT427" s="773"/>
      <c r="AU427" s="773"/>
      <c r="AV427" s="773"/>
      <c r="AW427" s="773"/>
      <c r="AX427" s="773"/>
      <c r="AY427">
        <f>COUNTA($C$427)</f>
        <v>0</v>
      </c>
    </row>
    <row r="428" spans="1:51" ht="24.75" hidden="1" customHeight="1" x14ac:dyDescent="0.15">
      <c r="A428" s="757">
        <v>24</v>
      </c>
      <c r="B428" s="757">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67"/>
      <c r="AI428" s="768"/>
      <c r="AJ428" s="768"/>
      <c r="AK428" s="768"/>
      <c r="AL428" s="769"/>
      <c r="AM428" s="770"/>
      <c r="AN428" s="770"/>
      <c r="AO428" s="771"/>
      <c r="AP428" s="773"/>
      <c r="AQ428" s="773"/>
      <c r="AR428" s="773"/>
      <c r="AS428" s="773"/>
      <c r="AT428" s="773"/>
      <c r="AU428" s="773"/>
      <c r="AV428" s="773"/>
      <c r="AW428" s="773"/>
      <c r="AX428" s="773"/>
      <c r="AY428">
        <f>COUNTA($C$428)</f>
        <v>0</v>
      </c>
    </row>
    <row r="429" spans="1:51" s="6" customFormat="1" ht="24.75" hidden="1" customHeight="1" x14ac:dyDescent="0.15">
      <c r="A429" s="757">
        <v>25</v>
      </c>
      <c r="B429" s="757">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67"/>
      <c r="AI429" s="768"/>
      <c r="AJ429" s="768"/>
      <c r="AK429" s="768"/>
      <c r="AL429" s="769"/>
      <c r="AM429" s="770"/>
      <c r="AN429" s="770"/>
      <c r="AO429" s="771"/>
      <c r="AP429" s="773"/>
      <c r="AQ429" s="773"/>
      <c r="AR429" s="773"/>
      <c r="AS429" s="773"/>
      <c r="AT429" s="773"/>
      <c r="AU429" s="773"/>
      <c r="AV429" s="773"/>
      <c r="AW429" s="773"/>
      <c r="AX429" s="773"/>
      <c r="AY429">
        <f>COUNTA($C$429)</f>
        <v>0</v>
      </c>
    </row>
    <row r="430" spans="1:51" ht="24.75" hidden="1" customHeight="1" x14ac:dyDescent="0.15">
      <c r="A430" s="757">
        <v>26</v>
      </c>
      <c r="B430" s="757">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73"/>
      <c r="AQ430" s="773"/>
      <c r="AR430" s="773"/>
      <c r="AS430" s="773"/>
      <c r="AT430" s="773"/>
      <c r="AU430" s="773"/>
      <c r="AV430" s="773"/>
      <c r="AW430" s="773"/>
      <c r="AX430" s="773"/>
      <c r="AY430">
        <f>COUNTA($C$430)</f>
        <v>0</v>
      </c>
    </row>
    <row r="431" spans="1:51" ht="24.75" hidden="1" customHeight="1" x14ac:dyDescent="0.15">
      <c r="A431" s="757">
        <v>27</v>
      </c>
      <c r="B431" s="757">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73"/>
      <c r="AQ431" s="773"/>
      <c r="AR431" s="773"/>
      <c r="AS431" s="773"/>
      <c r="AT431" s="773"/>
      <c r="AU431" s="773"/>
      <c r="AV431" s="773"/>
      <c r="AW431" s="773"/>
      <c r="AX431" s="773"/>
      <c r="AY431">
        <f>COUNTA($C$431)</f>
        <v>0</v>
      </c>
    </row>
    <row r="432" spans="1:51" ht="24.75" hidden="1" customHeight="1" x14ac:dyDescent="0.15">
      <c r="A432" s="757">
        <v>28</v>
      </c>
      <c r="B432" s="757">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73"/>
      <c r="AQ432" s="773"/>
      <c r="AR432" s="773"/>
      <c r="AS432" s="773"/>
      <c r="AT432" s="773"/>
      <c r="AU432" s="773"/>
      <c r="AV432" s="773"/>
      <c r="AW432" s="773"/>
      <c r="AX432" s="773"/>
      <c r="AY432">
        <f>COUNTA($C$432)</f>
        <v>0</v>
      </c>
    </row>
    <row r="433" spans="1:51" ht="24.75" hidden="1" customHeight="1" x14ac:dyDescent="0.15">
      <c r="A433" s="757">
        <v>29</v>
      </c>
      <c r="B433" s="757">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73"/>
      <c r="AQ433" s="773"/>
      <c r="AR433" s="773"/>
      <c r="AS433" s="773"/>
      <c r="AT433" s="773"/>
      <c r="AU433" s="773"/>
      <c r="AV433" s="773"/>
      <c r="AW433" s="773"/>
      <c r="AX433" s="773"/>
      <c r="AY433">
        <f>COUNTA($C$433)</f>
        <v>0</v>
      </c>
    </row>
    <row r="434" spans="1:51" ht="24.75" hidden="1" customHeight="1" x14ac:dyDescent="0.15">
      <c r="A434" s="757">
        <v>30</v>
      </c>
      <c r="B434" s="757">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73"/>
      <c r="AQ434" s="773"/>
      <c r="AR434" s="773"/>
      <c r="AS434" s="773"/>
      <c r="AT434" s="773"/>
      <c r="AU434" s="773"/>
      <c r="AV434" s="773"/>
      <c r="AW434" s="773"/>
      <c r="AX434" s="773"/>
      <c r="AY434">
        <f>COUNTA($C$434)</f>
        <v>0</v>
      </c>
    </row>
    <row r="435" spans="1:51" ht="30" hidden="1" customHeight="1" x14ac:dyDescent="0.15">
      <c r="A435" s="33"/>
      <c r="B435" s="33"/>
      <c r="C435" s="33"/>
      <c r="D435" s="33"/>
      <c r="E435" s="33"/>
      <c r="F435" s="33"/>
      <c r="G435" s="33"/>
      <c r="H435" s="33"/>
      <c r="I435" s="33"/>
      <c r="J435" s="33"/>
      <c r="K435" s="33"/>
      <c r="L435" s="33"/>
      <c r="M435" s="33"/>
      <c r="N435" s="33"/>
      <c r="O435" s="33"/>
      <c r="P435" s="34"/>
      <c r="Q435" s="34"/>
      <c r="R435" s="34"/>
      <c r="S435" s="34"/>
      <c r="T435" s="34"/>
      <c r="U435" s="34"/>
      <c r="V435" s="34"/>
      <c r="W435" s="34"/>
      <c r="X435" s="34"/>
      <c r="Y435" s="35"/>
      <c r="Z435" s="35"/>
      <c r="AA435" s="35"/>
      <c r="AB435" s="35"/>
      <c r="AC435" s="35"/>
      <c r="AD435" s="35"/>
      <c r="AE435" s="35"/>
      <c r="AF435" s="35"/>
      <c r="AG435" s="35"/>
      <c r="AH435" s="35"/>
      <c r="AI435" s="35"/>
      <c r="AJ435" s="35"/>
      <c r="AK435" s="35"/>
      <c r="AL435" s="35"/>
      <c r="AM435" s="35"/>
      <c r="AN435" s="35"/>
      <c r="AO435" s="35"/>
      <c r="AP435" s="34"/>
      <c r="AQ435" s="34"/>
      <c r="AR435" s="34"/>
      <c r="AS435" s="34"/>
      <c r="AT435" s="34"/>
      <c r="AU435" s="34"/>
      <c r="AV435" s="34"/>
      <c r="AW435" s="34"/>
      <c r="AX435" s="34"/>
      <c r="AY435">
        <f>COUNTA($C$438)</f>
        <v>0</v>
      </c>
    </row>
    <row r="436" spans="1:51" ht="30" hidden="1" customHeight="1" x14ac:dyDescent="0.15">
      <c r="A436" s="12"/>
      <c r="B436" s="32" t="s">
        <v>84</v>
      </c>
      <c r="C436" s="12"/>
      <c r="D436" s="12"/>
      <c r="E436" s="12"/>
      <c r="F436" s="12"/>
      <c r="G436" s="12"/>
      <c r="H436" s="12"/>
      <c r="I436" s="12"/>
      <c r="J436" s="12"/>
      <c r="K436" s="12"/>
      <c r="L436" s="12"/>
      <c r="M436" s="12"/>
      <c r="N436" s="12"/>
      <c r="O436" s="12"/>
      <c r="P436" s="13"/>
      <c r="Q436" s="13"/>
      <c r="R436" s="13"/>
      <c r="S436" s="13"/>
      <c r="T436" s="13"/>
      <c r="U436" s="13"/>
      <c r="V436" s="13"/>
      <c r="W436" s="13"/>
      <c r="X436" s="13"/>
      <c r="Y436" s="14"/>
      <c r="Z436" s="14"/>
      <c r="AA436" s="14"/>
      <c r="AB436" s="14"/>
      <c r="AC436" s="14"/>
      <c r="AD436" s="14"/>
      <c r="AE436" s="14"/>
      <c r="AF436" s="14"/>
      <c r="AG436" s="14"/>
      <c r="AH436" s="14"/>
      <c r="AI436" s="14"/>
      <c r="AJ436" s="14"/>
      <c r="AK436" s="14"/>
      <c r="AL436" s="14"/>
      <c r="AM436" s="14"/>
      <c r="AN436" s="14"/>
      <c r="AO436" s="14"/>
      <c r="AP436" s="13"/>
      <c r="AQ436" s="13"/>
      <c r="AR436" s="13"/>
      <c r="AS436" s="13"/>
      <c r="AT436" s="13"/>
      <c r="AU436" s="13"/>
      <c r="AV436" s="13"/>
      <c r="AW436" s="13"/>
      <c r="AX436" s="13"/>
      <c r="AY436">
        <f>$AY$435</f>
        <v>0</v>
      </c>
    </row>
    <row r="437" spans="1:51" ht="64.5" hidden="1" customHeight="1" x14ac:dyDescent="0.15">
      <c r="A437" s="749"/>
      <c r="B437" s="749"/>
      <c r="C437" s="750" t="s">
        <v>79</v>
      </c>
      <c r="D437" s="750"/>
      <c r="E437" s="750"/>
      <c r="F437" s="750"/>
      <c r="G437" s="750"/>
      <c r="H437" s="750"/>
      <c r="I437" s="750"/>
      <c r="J437" s="751" t="s">
        <v>58</v>
      </c>
      <c r="K437" s="752"/>
      <c r="L437" s="752"/>
      <c r="M437" s="752"/>
      <c r="N437" s="752"/>
      <c r="O437" s="752"/>
      <c r="P437" s="752" t="s">
        <v>80</v>
      </c>
      <c r="Q437" s="752"/>
      <c r="R437" s="752"/>
      <c r="S437" s="752"/>
      <c r="T437" s="752"/>
      <c r="U437" s="752"/>
      <c r="V437" s="752"/>
      <c r="W437" s="752"/>
      <c r="X437" s="752"/>
      <c r="Y437" s="751" t="s">
        <v>81</v>
      </c>
      <c r="Z437" s="753"/>
      <c r="AA437" s="753"/>
      <c r="AB437" s="753"/>
      <c r="AC437" s="751" t="s">
        <v>208</v>
      </c>
      <c r="AD437" s="751"/>
      <c r="AE437" s="751"/>
      <c r="AF437" s="751"/>
      <c r="AG437" s="751"/>
      <c r="AH437" s="751" t="s">
        <v>57</v>
      </c>
      <c r="AI437" s="750"/>
      <c r="AJ437" s="750"/>
      <c r="AK437" s="750"/>
      <c r="AL437" s="750" t="s">
        <v>16</v>
      </c>
      <c r="AM437" s="750"/>
      <c r="AN437" s="750"/>
      <c r="AO437" s="750"/>
      <c r="AP437" s="772" t="s">
        <v>213</v>
      </c>
      <c r="AQ437" s="772"/>
      <c r="AR437" s="772"/>
      <c r="AS437" s="772"/>
      <c r="AT437" s="772"/>
      <c r="AU437" s="772"/>
      <c r="AV437" s="772"/>
      <c r="AW437" s="772"/>
      <c r="AX437" s="772"/>
      <c r="AY437">
        <f t="shared" ref="AY437:AY438" si="29">$AY$435</f>
        <v>0</v>
      </c>
    </row>
    <row r="438" spans="1:51" ht="24.75" hidden="1" customHeight="1" x14ac:dyDescent="0.15">
      <c r="A438" s="757">
        <v>1</v>
      </c>
      <c r="B438" s="757">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73"/>
      <c r="AQ438" s="773"/>
      <c r="AR438" s="773"/>
      <c r="AS438" s="773"/>
      <c r="AT438" s="773"/>
      <c r="AU438" s="773"/>
      <c r="AV438" s="773"/>
      <c r="AW438" s="773"/>
      <c r="AX438" s="773"/>
      <c r="AY438">
        <f t="shared" si="29"/>
        <v>0</v>
      </c>
    </row>
    <row r="439" spans="1:51" ht="24.75" hidden="1" customHeight="1" x14ac:dyDescent="0.15">
      <c r="A439" s="757">
        <v>2</v>
      </c>
      <c r="B439" s="757">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73"/>
      <c r="AQ439" s="773"/>
      <c r="AR439" s="773"/>
      <c r="AS439" s="773"/>
      <c r="AT439" s="773"/>
      <c r="AU439" s="773"/>
      <c r="AV439" s="773"/>
      <c r="AW439" s="773"/>
      <c r="AX439" s="773"/>
      <c r="AY439">
        <f>COUNTA($C$439)</f>
        <v>0</v>
      </c>
    </row>
    <row r="440" spans="1:51" ht="24.75" hidden="1" customHeight="1" x14ac:dyDescent="0.15">
      <c r="A440" s="757">
        <v>3</v>
      </c>
      <c r="B440" s="757">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73"/>
      <c r="AQ440" s="773"/>
      <c r="AR440" s="773"/>
      <c r="AS440" s="773"/>
      <c r="AT440" s="773"/>
      <c r="AU440" s="773"/>
      <c r="AV440" s="773"/>
      <c r="AW440" s="773"/>
      <c r="AX440" s="773"/>
      <c r="AY440">
        <f>COUNTA($C$440)</f>
        <v>0</v>
      </c>
    </row>
    <row r="441" spans="1:51" ht="24.75" hidden="1" customHeight="1" x14ac:dyDescent="0.15">
      <c r="A441" s="757">
        <v>4</v>
      </c>
      <c r="B441" s="757">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73"/>
      <c r="AQ441" s="773"/>
      <c r="AR441" s="773"/>
      <c r="AS441" s="773"/>
      <c r="AT441" s="773"/>
      <c r="AU441" s="773"/>
      <c r="AV441" s="773"/>
      <c r="AW441" s="773"/>
      <c r="AX441" s="773"/>
      <c r="AY441">
        <f>COUNTA($C$441)</f>
        <v>0</v>
      </c>
    </row>
    <row r="442" spans="1:51" ht="24.75" hidden="1" customHeight="1" x14ac:dyDescent="0.15">
      <c r="A442" s="757">
        <v>5</v>
      </c>
      <c r="B442" s="757">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73"/>
      <c r="AQ442" s="773"/>
      <c r="AR442" s="773"/>
      <c r="AS442" s="773"/>
      <c r="AT442" s="773"/>
      <c r="AU442" s="773"/>
      <c r="AV442" s="773"/>
      <c r="AW442" s="773"/>
      <c r="AX442" s="773"/>
      <c r="AY442">
        <f>COUNTA($C$442)</f>
        <v>0</v>
      </c>
    </row>
    <row r="443" spans="1:51" ht="24.75" hidden="1" customHeight="1" x14ac:dyDescent="0.15">
      <c r="A443" s="757">
        <v>6</v>
      </c>
      <c r="B443" s="757">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73"/>
      <c r="AQ443" s="773"/>
      <c r="AR443" s="773"/>
      <c r="AS443" s="773"/>
      <c r="AT443" s="773"/>
      <c r="AU443" s="773"/>
      <c r="AV443" s="773"/>
      <c r="AW443" s="773"/>
      <c r="AX443" s="773"/>
      <c r="AY443">
        <f>COUNTA($C$443)</f>
        <v>0</v>
      </c>
    </row>
    <row r="444" spans="1:51" ht="24.75" hidden="1" customHeight="1" x14ac:dyDescent="0.15">
      <c r="A444" s="757">
        <v>7</v>
      </c>
      <c r="B444" s="757">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73"/>
      <c r="AQ444" s="773"/>
      <c r="AR444" s="773"/>
      <c r="AS444" s="773"/>
      <c r="AT444" s="773"/>
      <c r="AU444" s="773"/>
      <c r="AV444" s="773"/>
      <c r="AW444" s="773"/>
      <c r="AX444" s="773"/>
      <c r="AY444">
        <f>COUNTA($C$444)</f>
        <v>0</v>
      </c>
    </row>
    <row r="445" spans="1:51" ht="24.75" hidden="1" customHeight="1" x14ac:dyDescent="0.15">
      <c r="A445" s="757">
        <v>8</v>
      </c>
      <c r="B445" s="757">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73"/>
      <c r="AQ445" s="773"/>
      <c r="AR445" s="773"/>
      <c r="AS445" s="773"/>
      <c r="AT445" s="773"/>
      <c r="AU445" s="773"/>
      <c r="AV445" s="773"/>
      <c r="AW445" s="773"/>
      <c r="AX445" s="773"/>
      <c r="AY445">
        <f>COUNTA($C$445)</f>
        <v>0</v>
      </c>
    </row>
    <row r="446" spans="1:51" ht="24.75" hidden="1" customHeight="1" x14ac:dyDescent="0.15">
      <c r="A446" s="757">
        <v>9</v>
      </c>
      <c r="B446" s="757">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73"/>
      <c r="AQ446" s="773"/>
      <c r="AR446" s="773"/>
      <c r="AS446" s="773"/>
      <c r="AT446" s="773"/>
      <c r="AU446" s="773"/>
      <c r="AV446" s="773"/>
      <c r="AW446" s="773"/>
      <c r="AX446" s="773"/>
      <c r="AY446">
        <f>COUNTA($C$446)</f>
        <v>0</v>
      </c>
    </row>
    <row r="447" spans="1:51" ht="24.75" hidden="1" customHeight="1" x14ac:dyDescent="0.15">
      <c r="A447" s="757">
        <v>10</v>
      </c>
      <c r="B447" s="757">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73"/>
      <c r="AQ447" s="773"/>
      <c r="AR447" s="773"/>
      <c r="AS447" s="773"/>
      <c r="AT447" s="773"/>
      <c r="AU447" s="773"/>
      <c r="AV447" s="773"/>
      <c r="AW447" s="773"/>
      <c r="AX447" s="773"/>
      <c r="AY447">
        <f>COUNTA($C$447)</f>
        <v>0</v>
      </c>
    </row>
    <row r="448" spans="1:51" ht="24.75" hidden="1" customHeight="1" x14ac:dyDescent="0.15">
      <c r="A448" s="757">
        <v>11</v>
      </c>
      <c r="B448" s="757">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73"/>
      <c r="AQ448" s="773"/>
      <c r="AR448" s="773"/>
      <c r="AS448" s="773"/>
      <c r="AT448" s="773"/>
      <c r="AU448" s="773"/>
      <c r="AV448" s="773"/>
      <c r="AW448" s="773"/>
      <c r="AX448" s="773"/>
      <c r="AY448">
        <f>COUNTA($C$448)</f>
        <v>0</v>
      </c>
    </row>
    <row r="449" spans="1:51" ht="24.75" hidden="1" customHeight="1" x14ac:dyDescent="0.15">
      <c r="A449" s="757">
        <v>12</v>
      </c>
      <c r="B449" s="757">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73"/>
      <c r="AQ449" s="773"/>
      <c r="AR449" s="773"/>
      <c r="AS449" s="773"/>
      <c r="AT449" s="773"/>
      <c r="AU449" s="773"/>
      <c r="AV449" s="773"/>
      <c r="AW449" s="773"/>
      <c r="AX449" s="773"/>
      <c r="AY449">
        <f>COUNTA($C$449)</f>
        <v>0</v>
      </c>
    </row>
    <row r="450" spans="1:51" ht="24.75" hidden="1" customHeight="1" x14ac:dyDescent="0.15">
      <c r="A450" s="757">
        <v>13</v>
      </c>
      <c r="B450" s="757">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767"/>
      <c r="AI450" s="768"/>
      <c r="AJ450" s="768"/>
      <c r="AK450" s="768"/>
      <c r="AL450" s="769"/>
      <c r="AM450" s="770"/>
      <c r="AN450" s="770"/>
      <c r="AO450" s="771"/>
      <c r="AP450" s="773"/>
      <c r="AQ450" s="773"/>
      <c r="AR450" s="773"/>
      <c r="AS450" s="773"/>
      <c r="AT450" s="773"/>
      <c r="AU450" s="773"/>
      <c r="AV450" s="773"/>
      <c r="AW450" s="773"/>
      <c r="AX450" s="773"/>
      <c r="AY450">
        <f>COUNTA($C$450)</f>
        <v>0</v>
      </c>
    </row>
    <row r="451" spans="1:51" ht="24.75" hidden="1" customHeight="1" x14ac:dyDescent="0.15">
      <c r="A451" s="757">
        <v>14</v>
      </c>
      <c r="B451" s="757">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767"/>
      <c r="AI451" s="768"/>
      <c r="AJ451" s="768"/>
      <c r="AK451" s="768"/>
      <c r="AL451" s="769"/>
      <c r="AM451" s="770"/>
      <c r="AN451" s="770"/>
      <c r="AO451" s="771"/>
      <c r="AP451" s="773"/>
      <c r="AQ451" s="773"/>
      <c r="AR451" s="773"/>
      <c r="AS451" s="773"/>
      <c r="AT451" s="773"/>
      <c r="AU451" s="773"/>
      <c r="AV451" s="773"/>
      <c r="AW451" s="773"/>
      <c r="AX451" s="773"/>
      <c r="AY451">
        <f>COUNTA($C$451)</f>
        <v>0</v>
      </c>
    </row>
    <row r="452" spans="1:51" ht="24.75" hidden="1" customHeight="1" x14ac:dyDescent="0.15">
      <c r="A452" s="757">
        <v>15</v>
      </c>
      <c r="B452" s="757">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767"/>
      <c r="AI452" s="768"/>
      <c r="AJ452" s="768"/>
      <c r="AK452" s="768"/>
      <c r="AL452" s="769"/>
      <c r="AM452" s="770"/>
      <c r="AN452" s="770"/>
      <c r="AO452" s="771"/>
      <c r="AP452" s="773"/>
      <c r="AQ452" s="773"/>
      <c r="AR452" s="773"/>
      <c r="AS452" s="773"/>
      <c r="AT452" s="773"/>
      <c r="AU452" s="773"/>
      <c r="AV452" s="773"/>
      <c r="AW452" s="773"/>
      <c r="AX452" s="773"/>
      <c r="AY452">
        <f>COUNTA($C$452)</f>
        <v>0</v>
      </c>
    </row>
    <row r="453" spans="1:51" ht="24.75" hidden="1" customHeight="1" x14ac:dyDescent="0.15">
      <c r="A453" s="757">
        <v>16</v>
      </c>
      <c r="B453" s="757">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67"/>
      <c r="AI453" s="768"/>
      <c r="AJ453" s="768"/>
      <c r="AK453" s="768"/>
      <c r="AL453" s="769"/>
      <c r="AM453" s="770"/>
      <c r="AN453" s="770"/>
      <c r="AO453" s="771"/>
      <c r="AP453" s="773"/>
      <c r="AQ453" s="773"/>
      <c r="AR453" s="773"/>
      <c r="AS453" s="773"/>
      <c r="AT453" s="773"/>
      <c r="AU453" s="773"/>
      <c r="AV453" s="773"/>
      <c r="AW453" s="773"/>
      <c r="AX453" s="773"/>
      <c r="AY453">
        <f>COUNTA($C$453)</f>
        <v>0</v>
      </c>
    </row>
    <row r="454" spans="1:51" ht="24.75" hidden="1" customHeight="1" x14ac:dyDescent="0.15">
      <c r="A454" s="757">
        <v>17</v>
      </c>
      <c r="B454" s="757">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67"/>
      <c r="AI454" s="768"/>
      <c r="AJ454" s="768"/>
      <c r="AK454" s="768"/>
      <c r="AL454" s="769"/>
      <c r="AM454" s="770"/>
      <c r="AN454" s="770"/>
      <c r="AO454" s="771"/>
      <c r="AP454" s="773"/>
      <c r="AQ454" s="773"/>
      <c r="AR454" s="773"/>
      <c r="AS454" s="773"/>
      <c r="AT454" s="773"/>
      <c r="AU454" s="773"/>
      <c r="AV454" s="773"/>
      <c r="AW454" s="773"/>
      <c r="AX454" s="773"/>
      <c r="AY454">
        <f>COUNTA($C$454)</f>
        <v>0</v>
      </c>
    </row>
    <row r="455" spans="1:51" ht="24.75" hidden="1" customHeight="1" x14ac:dyDescent="0.15">
      <c r="A455" s="757">
        <v>18</v>
      </c>
      <c r="B455" s="757">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67"/>
      <c r="AI455" s="768"/>
      <c r="AJ455" s="768"/>
      <c r="AK455" s="768"/>
      <c r="AL455" s="769"/>
      <c r="AM455" s="770"/>
      <c r="AN455" s="770"/>
      <c r="AO455" s="771"/>
      <c r="AP455" s="773"/>
      <c r="AQ455" s="773"/>
      <c r="AR455" s="773"/>
      <c r="AS455" s="773"/>
      <c r="AT455" s="773"/>
      <c r="AU455" s="773"/>
      <c r="AV455" s="773"/>
      <c r="AW455" s="773"/>
      <c r="AX455" s="773"/>
      <c r="AY455">
        <f>COUNTA($C$455)</f>
        <v>0</v>
      </c>
    </row>
    <row r="456" spans="1:51" ht="24.75" hidden="1" customHeight="1" x14ac:dyDescent="0.15">
      <c r="A456" s="757">
        <v>19</v>
      </c>
      <c r="B456" s="757">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73"/>
      <c r="AQ456" s="773"/>
      <c r="AR456" s="773"/>
      <c r="AS456" s="773"/>
      <c r="AT456" s="773"/>
      <c r="AU456" s="773"/>
      <c r="AV456" s="773"/>
      <c r="AW456" s="773"/>
      <c r="AX456" s="773"/>
      <c r="AY456">
        <f>COUNTA($C$456)</f>
        <v>0</v>
      </c>
    </row>
    <row r="457" spans="1:51" ht="24.75" hidden="1" customHeight="1" x14ac:dyDescent="0.15">
      <c r="A457" s="757">
        <v>20</v>
      </c>
      <c r="B457" s="757">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73"/>
      <c r="AQ457" s="773"/>
      <c r="AR457" s="773"/>
      <c r="AS457" s="773"/>
      <c r="AT457" s="773"/>
      <c r="AU457" s="773"/>
      <c r="AV457" s="773"/>
      <c r="AW457" s="773"/>
      <c r="AX457" s="773"/>
      <c r="AY457">
        <f>COUNTA($C$457)</f>
        <v>0</v>
      </c>
    </row>
    <row r="458" spans="1:51" ht="24.75" hidden="1" customHeight="1" x14ac:dyDescent="0.15">
      <c r="A458" s="757">
        <v>21</v>
      </c>
      <c r="B458" s="757">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73"/>
      <c r="AQ458" s="773"/>
      <c r="AR458" s="773"/>
      <c r="AS458" s="773"/>
      <c r="AT458" s="773"/>
      <c r="AU458" s="773"/>
      <c r="AV458" s="773"/>
      <c r="AW458" s="773"/>
      <c r="AX458" s="773"/>
      <c r="AY458">
        <f>COUNTA($C$458)</f>
        <v>0</v>
      </c>
    </row>
    <row r="459" spans="1:51" ht="24.75" hidden="1" customHeight="1" x14ac:dyDescent="0.15">
      <c r="A459" s="757">
        <v>22</v>
      </c>
      <c r="B459" s="757">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73"/>
      <c r="AQ459" s="773"/>
      <c r="AR459" s="773"/>
      <c r="AS459" s="773"/>
      <c r="AT459" s="773"/>
      <c r="AU459" s="773"/>
      <c r="AV459" s="773"/>
      <c r="AW459" s="773"/>
      <c r="AX459" s="773"/>
      <c r="AY459">
        <f>COUNTA($C$459)</f>
        <v>0</v>
      </c>
    </row>
    <row r="460" spans="1:51" ht="24.75" hidden="1" customHeight="1" x14ac:dyDescent="0.15">
      <c r="A460" s="757">
        <v>23</v>
      </c>
      <c r="B460" s="757">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73"/>
      <c r="AQ460" s="773"/>
      <c r="AR460" s="773"/>
      <c r="AS460" s="773"/>
      <c r="AT460" s="773"/>
      <c r="AU460" s="773"/>
      <c r="AV460" s="773"/>
      <c r="AW460" s="773"/>
      <c r="AX460" s="773"/>
      <c r="AY460">
        <f>COUNTA($C$460)</f>
        <v>0</v>
      </c>
    </row>
    <row r="461" spans="1:51" ht="24.75" hidden="1" customHeight="1" x14ac:dyDescent="0.15">
      <c r="A461" s="757">
        <v>24</v>
      </c>
      <c r="B461" s="757">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73"/>
      <c r="AQ461" s="773"/>
      <c r="AR461" s="773"/>
      <c r="AS461" s="773"/>
      <c r="AT461" s="773"/>
      <c r="AU461" s="773"/>
      <c r="AV461" s="773"/>
      <c r="AW461" s="773"/>
      <c r="AX461" s="773"/>
      <c r="AY461">
        <f>COUNTA($C$461)</f>
        <v>0</v>
      </c>
    </row>
    <row r="462" spans="1:51" s="6" customFormat="1" ht="24.75" hidden="1" customHeight="1" x14ac:dyDescent="0.15">
      <c r="A462" s="757">
        <v>25</v>
      </c>
      <c r="B462" s="757">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73"/>
      <c r="AQ462" s="773"/>
      <c r="AR462" s="773"/>
      <c r="AS462" s="773"/>
      <c r="AT462" s="773"/>
      <c r="AU462" s="773"/>
      <c r="AV462" s="773"/>
      <c r="AW462" s="773"/>
      <c r="AX462" s="773"/>
      <c r="AY462">
        <f>COUNTA($C$462)</f>
        <v>0</v>
      </c>
    </row>
    <row r="463" spans="1:51" ht="24.75" hidden="1" customHeight="1" x14ac:dyDescent="0.15">
      <c r="A463" s="757">
        <v>26</v>
      </c>
      <c r="B463" s="757">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73"/>
      <c r="AQ463" s="773"/>
      <c r="AR463" s="773"/>
      <c r="AS463" s="773"/>
      <c r="AT463" s="773"/>
      <c r="AU463" s="773"/>
      <c r="AV463" s="773"/>
      <c r="AW463" s="773"/>
      <c r="AX463" s="773"/>
      <c r="AY463">
        <f>COUNTA($C$463)</f>
        <v>0</v>
      </c>
    </row>
    <row r="464" spans="1:51" ht="24.75" hidden="1" customHeight="1" x14ac:dyDescent="0.15">
      <c r="A464" s="757">
        <v>27</v>
      </c>
      <c r="B464" s="757">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73"/>
      <c r="AQ464" s="773"/>
      <c r="AR464" s="773"/>
      <c r="AS464" s="773"/>
      <c r="AT464" s="773"/>
      <c r="AU464" s="773"/>
      <c r="AV464" s="773"/>
      <c r="AW464" s="773"/>
      <c r="AX464" s="773"/>
      <c r="AY464">
        <f>COUNTA($C$464)</f>
        <v>0</v>
      </c>
    </row>
    <row r="465" spans="1:51" ht="24.75" hidden="1" customHeight="1" x14ac:dyDescent="0.15">
      <c r="A465" s="757">
        <v>28</v>
      </c>
      <c r="B465" s="757">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73"/>
      <c r="AQ465" s="773"/>
      <c r="AR465" s="773"/>
      <c r="AS465" s="773"/>
      <c r="AT465" s="773"/>
      <c r="AU465" s="773"/>
      <c r="AV465" s="773"/>
      <c r="AW465" s="773"/>
      <c r="AX465" s="773"/>
      <c r="AY465">
        <f>COUNTA($C$465)</f>
        <v>0</v>
      </c>
    </row>
    <row r="466" spans="1:51" ht="24.75" hidden="1" customHeight="1" x14ac:dyDescent="0.15">
      <c r="A466" s="757">
        <v>29</v>
      </c>
      <c r="B466" s="757">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73"/>
      <c r="AQ466" s="773"/>
      <c r="AR466" s="773"/>
      <c r="AS466" s="773"/>
      <c r="AT466" s="773"/>
      <c r="AU466" s="773"/>
      <c r="AV466" s="773"/>
      <c r="AW466" s="773"/>
      <c r="AX466" s="773"/>
      <c r="AY466">
        <f>COUNTA($C$466)</f>
        <v>0</v>
      </c>
    </row>
    <row r="467" spans="1:51" ht="24.75" hidden="1" customHeight="1" x14ac:dyDescent="0.15">
      <c r="A467" s="757">
        <v>30</v>
      </c>
      <c r="B467" s="757">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73"/>
      <c r="AQ467" s="773"/>
      <c r="AR467" s="773"/>
      <c r="AS467" s="773"/>
      <c r="AT467" s="773"/>
      <c r="AU467" s="773"/>
      <c r="AV467" s="773"/>
      <c r="AW467" s="773"/>
      <c r="AX467" s="773"/>
      <c r="AY467">
        <f>COUNTA($C$467)</f>
        <v>0</v>
      </c>
    </row>
    <row r="468" spans="1:51" ht="30" hidden="1" customHeight="1" x14ac:dyDescent="0.15">
      <c r="A468" s="33"/>
      <c r="B468" s="33"/>
      <c r="C468" s="33"/>
      <c r="D468" s="33"/>
      <c r="E468" s="33"/>
      <c r="F468" s="33"/>
      <c r="G468" s="33"/>
      <c r="H468" s="33"/>
      <c r="I468" s="33"/>
      <c r="J468" s="33"/>
      <c r="K468" s="33"/>
      <c r="L468" s="33"/>
      <c r="M468" s="33"/>
      <c r="N468" s="33"/>
      <c r="O468" s="33"/>
      <c r="P468" s="34"/>
      <c r="Q468" s="34"/>
      <c r="R468" s="34"/>
      <c r="S468" s="34"/>
      <c r="T468" s="34"/>
      <c r="U468" s="34"/>
      <c r="V468" s="34"/>
      <c r="W468" s="34"/>
      <c r="X468" s="34"/>
      <c r="Y468" s="35"/>
      <c r="Z468" s="35"/>
      <c r="AA468" s="35"/>
      <c r="AB468" s="35"/>
      <c r="AC468" s="35"/>
      <c r="AD468" s="35"/>
      <c r="AE468" s="35"/>
      <c r="AF468" s="35"/>
      <c r="AG468" s="35"/>
      <c r="AH468" s="35"/>
      <c r="AI468" s="35"/>
      <c r="AJ468" s="35"/>
      <c r="AK468" s="35"/>
      <c r="AL468" s="35"/>
      <c r="AM468" s="35"/>
      <c r="AN468" s="35"/>
      <c r="AO468" s="35"/>
      <c r="AP468" s="34"/>
      <c r="AQ468" s="34"/>
      <c r="AR468" s="34"/>
      <c r="AS468" s="34"/>
      <c r="AT468" s="34"/>
      <c r="AU468" s="34"/>
      <c r="AV468" s="34"/>
      <c r="AW468" s="34"/>
      <c r="AX468" s="34"/>
      <c r="AY468">
        <f>COUNTA($C$471)</f>
        <v>0</v>
      </c>
    </row>
    <row r="469" spans="1:51" ht="30" hidden="1" customHeight="1" x14ac:dyDescent="0.15">
      <c r="A469" s="12"/>
      <c r="B469" s="32" t="s">
        <v>85</v>
      </c>
      <c r="C469" s="12"/>
      <c r="D469" s="12"/>
      <c r="E469" s="12"/>
      <c r="F469" s="12"/>
      <c r="G469" s="12"/>
      <c r="H469" s="12"/>
      <c r="I469" s="12"/>
      <c r="J469" s="12"/>
      <c r="K469" s="12"/>
      <c r="L469" s="12"/>
      <c r="M469" s="12"/>
      <c r="N469" s="12"/>
      <c r="O469" s="12"/>
      <c r="P469" s="13"/>
      <c r="Q469" s="13"/>
      <c r="R469" s="13"/>
      <c r="S469" s="13"/>
      <c r="T469" s="13"/>
      <c r="U469" s="13"/>
      <c r="V469" s="13"/>
      <c r="W469" s="13"/>
      <c r="X469" s="13"/>
      <c r="Y469" s="14"/>
      <c r="Z469" s="14"/>
      <c r="AA469" s="14"/>
      <c r="AB469" s="14"/>
      <c r="AC469" s="14"/>
      <c r="AD469" s="14"/>
      <c r="AE469" s="14"/>
      <c r="AF469" s="14"/>
      <c r="AG469" s="14"/>
      <c r="AH469" s="14"/>
      <c r="AI469" s="14"/>
      <c r="AJ469" s="14"/>
      <c r="AK469" s="14"/>
      <c r="AL469" s="14"/>
      <c r="AM469" s="14"/>
      <c r="AN469" s="14"/>
      <c r="AO469" s="14"/>
      <c r="AP469" s="13"/>
      <c r="AQ469" s="13"/>
      <c r="AR469" s="13"/>
      <c r="AS469" s="13"/>
      <c r="AT469" s="13"/>
      <c r="AU469" s="13"/>
      <c r="AV469" s="13"/>
      <c r="AW469" s="13"/>
      <c r="AX469" s="13"/>
      <c r="AY469">
        <f>$AY$468</f>
        <v>0</v>
      </c>
    </row>
    <row r="470" spans="1:51" ht="64.5" hidden="1" customHeight="1" x14ac:dyDescent="0.15">
      <c r="A470" s="749"/>
      <c r="B470" s="749"/>
      <c r="C470" s="750" t="s">
        <v>79</v>
      </c>
      <c r="D470" s="750"/>
      <c r="E470" s="750"/>
      <c r="F470" s="750"/>
      <c r="G470" s="750"/>
      <c r="H470" s="750"/>
      <c r="I470" s="750"/>
      <c r="J470" s="751" t="s">
        <v>58</v>
      </c>
      <c r="K470" s="752"/>
      <c r="L470" s="752"/>
      <c r="M470" s="752"/>
      <c r="N470" s="752"/>
      <c r="O470" s="752"/>
      <c r="P470" s="752" t="s">
        <v>80</v>
      </c>
      <c r="Q470" s="752"/>
      <c r="R470" s="752"/>
      <c r="S470" s="752"/>
      <c r="T470" s="752"/>
      <c r="U470" s="752"/>
      <c r="V470" s="752"/>
      <c r="W470" s="752"/>
      <c r="X470" s="752"/>
      <c r="Y470" s="751" t="s">
        <v>81</v>
      </c>
      <c r="Z470" s="753"/>
      <c r="AA470" s="753"/>
      <c r="AB470" s="753"/>
      <c r="AC470" s="751" t="s">
        <v>208</v>
      </c>
      <c r="AD470" s="751"/>
      <c r="AE470" s="751"/>
      <c r="AF470" s="751"/>
      <c r="AG470" s="751"/>
      <c r="AH470" s="751" t="s">
        <v>57</v>
      </c>
      <c r="AI470" s="750"/>
      <c r="AJ470" s="750"/>
      <c r="AK470" s="750"/>
      <c r="AL470" s="750" t="s">
        <v>16</v>
      </c>
      <c r="AM470" s="750"/>
      <c r="AN470" s="750"/>
      <c r="AO470" s="750"/>
      <c r="AP470" s="772" t="s">
        <v>213</v>
      </c>
      <c r="AQ470" s="772"/>
      <c r="AR470" s="772"/>
      <c r="AS470" s="772"/>
      <c r="AT470" s="772"/>
      <c r="AU470" s="772"/>
      <c r="AV470" s="772"/>
      <c r="AW470" s="772"/>
      <c r="AX470" s="772"/>
      <c r="AY470">
        <f t="shared" ref="AY470:AY471" si="30">$AY$468</f>
        <v>0</v>
      </c>
    </row>
    <row r="471" spans="1:51" ht="24.75" hidden="1" customHeight="1" x14ac:dyDescent="0.15">
      <c r="A471" s="757">
        <v>1</v>
      </c>
      <c r="B471" s="757">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73"/>
      <c r="AQ471" s="773"/>
      <c r="AR471" s="773"/>
      <c r="AS471" s="773"/>
      <c r="AT471" s="773"/>
      <c r="AU471" s="773"/>
      <c r="AV471" s="773"/>
      <c r="AW471" s="773"/>
      <c r="AX471" s="773"/>
      <c r="AY471">
        <f t="shared" si="30"/>
        <v>0</v>
      </c>
    </row>
    <row r="472" spans="1:51" ht="24.75" hidden="1" customHeight="1" x14ac:dyDescent="0.15">
      <c r="A472" s="757">
        <v>2</v>
      </c>
      <c r="B472" s="757">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73"/>
      <c r="AQ472" s="773"/>
      <c r="AR472" s="773"/>
      <c r="AS472" s="773"/>
      <c r="AT472" s="773"/>
      <c r="AU472" s="773"/>
      <c r="AV472" s="773"/>
      <c r="AW472" s="773"/>
      <c r="AX472" s="773"/>
      <c r="AY472">
        <f>COUNTA($C$472)</f>
        <v>0</v>
      </c>
    </row>
    <row r="473" spans="1:51" ht="24.75" hidden="1" customHeight="1" x14ac:dyDescent="0.15">
      <c r="A473" s="757">
        <v>3</v>
      </c>
      <c r="B473" s="757">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73"/>
      <c r="AQ473" s="773"/>
      <c r="AR473" s="773"/>
      <c r="AS473" s="773"/>
      <c r="AT473" s="773"/>
      <c r="AU473" s="773"/>
      <c r="AV473" s="773"/>
      <c r="AW473" s="773"/>
      <c r="AX473" s="773"/>
      <c r="AY473">
        <f>COUNTA($C$473)</f>
        <v>0</v>
      </c>
    </row>
    <row r="474" spans="1:51" ht="24.75" hidden="1" customHeight="1" x14ac:dyDescent="0.15">
      <c r="A474" s="757">
        <v>4</v>
      </c>
      <c r="B474" s="757">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73"/>
      <c r="AQ474" s="773"/>
      <c r="AR474" s="773"/>
      <c r="AS474" s="773"/>
      <c r="AT474" s="773"/>
      <c r="AU474" s="773"/>
      <c r="AV474" s="773"/>
      <c r="AW474" s="773"/>
      <c r="AX474" s="773"/>
      <c r="AY474">
        <f>COUNTA($C$474)</f>
        <v>0</v>
      </c>
    </row>
    <row r="475" spans="1:51" ht="24.75" hidden="1" customHeight="1" x14ac:dyDescent="0.15">
      <c r="A475" s="757">
        <v>5</v>
      </c>
      <c r="B475" s="757">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73"/>
      <c r="AQ475" s="773"/>
      <c r="AR475" s="773"/>
      <c r="AS475" s="773"/>
      <c r="AT475" s="773"/>
      <c r="AU475" s="773"/>
      <c r="AV475" s="773"/>
      <c r="AW475" s="773"/>
      <c r="AX475" s="773"/>
      <c r="AY475">
        <f>COUNTA($C$475)</f>
        <v>0</v>
      </c>
    </row>
    <row r="476" spans="1:51" ht="24.75" hidden="1" customHeight="1" x14ac:dyDescent="0.15">
      <c r="A476" s="757">
        <v>6</v>
      </c>
      <c r="B476" s="757">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73"/>
      <c r="AQ476" s="773"/>
      <c r="AR476" s="773"/>
      <c r="AS476" s="773"/>
      <c r="AT476" s="773"/>
      <c r="AU476" s="773"/>
      <c r="AV476" s="773"/>
      <c r="AW476" s="773"/>
      <c r="AX476" s="773"/>
      <c r="AY476">
        <f>COUNTA($C$476)</f>
        <v>0</v>
      </c>
    </row>
    <row r="477" spans="1:51" ht="24.75" hidden="1" customHeight="1" x14ac:dyDescent="0.15">
      <c r="A477" s="757">
        <v>7</v>
      </c>
      <c r="B477" s="757">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73"/>
      <c r="AQ477" s="773"/>
      <c r="AR477" s="773"/>
      <c r="AS477" s="773"/>
      <c r="AT477" s="773"/>
      <c r="AU477" s="773"/>
      <c r="AV477" s="773"/>
      <c r="AW477" s="773"/>
      <c r="AX477" s="773"/>
      <c r="AY477">
        <f>COUNTA($C$477)</f>
        <v>0</v>
      </c>
    </row>
    <row r="478" spans="1:51" ht="24.75" hidden="1" customHeight="1" x14ac:dyDescent="0.15">
      <c r="A478" s="757">
        <v>8</v>
      </c>
      <c r="B478" s="757">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73"/>
      <c r="AQ478" s="773"/>
      <c r="AR478" s="773"/>
      <c r="AS478" s="773"/>
      <c r="AT478" s="773"/>
      <c r="AU478" s="773"/>
      <c r="AV478" s="773"/>
      <c r="AW478" s="773"/>
      <c r="AX478" s="773"/>
      <c r="AY478">
        <f>COUNTA($C$478)</f>
        <v>0</v>
      </c>
    </row>
    <row r="479" spans="1:51" ht="24.75" hidden="1" customHeight="1" x14ac:dyDescent="0.15">
      <c r="A479" s="757">
        <v>9</v>
      </c>
      <c r="B479" s="757">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73"/>
      <c r="AQ479" s="773"/>
      <c r="AR479" s="773"/>
      <c r="AS479" s="773"/>
      <c r="AT479" s="773"/>
      <c r="AU479" s="773"/>
      <c r="AV479" s="773"/>
      <c r="AW479" s="773"/>
      <c r="AX479" s="773"/>
      <c r="AY479">
        <f>COUNTA($C$479)</f>
        <v>0</v>
      </c>
    </row>
    <row r="480" spans="1:51" ht="24.75" hidden="1" customHeight="1" x14ac:dyDescent="0.15">
      <c r="A480" s="757">
        <v>10</v>
      </c>
      <c r="B480" s="757">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73"/>
      <c r="AQ480" s="773"/>
      <c r="AR480" s="773"/>
      <c r="AS480" s="773"/>
      <c r="AT480" s="773"/>
      <c r="AU480" s="773"/>
      <c r="AV480" s="773"/>
      <c r="AW480" s="773"/>
      <c r="AX480" s="773"/>
      <c r="AY480">
        <f>COUNTA($C$480)</f>
        <v>0</v>
      </c>
    </row>
    <row r="481" spans="1:51" ht="24.75" hidden="1" customHeight="1" x14ac:dyDescent="0.15">
      <c r="A481" s="757">
        <v>11</v>
      </c>
      <c r="B481" s="757">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73"/>
      <c r="AQ481" s="773"/>
      <c r="AR481" s="773"/>
      <c r="AS481" s="773"/>
      <c r="AT481" s="773"/>
      <c r="AU481" s="773"/>
      <c r="AV481" s="773"/>
      <c r="AW481" s="773"/>
      <c r="AX481" s="773"/>
      <c r="AY481">
        <f>COUNTA($C$481)</f>
        <v>0</v>
      </c>
    </row>
    <row r="482" spans="1:51" ht="24.75" hidden="1" customHeight="1" x14ac:dyDescent="0.15">
      <c r="A482" s="757">
        <v>12</v>
      </c>
      <c r="B482" s="757">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73"/>
      <c r="AQ482" s="773"/>
      <c r="AR482" s="773"/>
      <c r="AS482" s="773"/>
      <c r="AT482" s="773"/>
      <c r="AU482" s="773"/>
      <c r="AV482" s="773"/>
      <c r="AW482" s="773"/>
      <c r="AX482" s="773"/>
      <c r="AY482">
        <f>COUNTA($C$482)</f>
        <v>0</v>
      </c>
    </row>
    <row r="483" spans="1:51" ht="24.75" hidden="1" customHeight="1" x14ac:dyDescent="0.15">
      <c r="A483" s="757">
        <v>13</v>
      </c>
      <c r="B483" s="757">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767"/>
      <c r="AI483" s="768"/>
      <c r="AJ483" s="768"/>
      <c r="AK483" s="768"/>
      <c r="AL483" s="769"/>
      <c r="AM483" s="770"/>
      <c r="AN483" s="770"/>
      <c r="AO483" s="771"/>
      <c r="AP483" s="773"/>
      <c r="AQ483" s="773"/>
      <c r="AR483" s="773"/>
      <c r="AS483" s="773"/>
      <c r="AT483" s="773"/>
      <c r="AU483" s="773"/>
      <c r="AV483" s="773"/>
      <c r="AW483" s="773"/>
      <c r="AX483" s="773"/>
      <c r="AY483">
        <f>COUNTA($C$483)</f>
        <v>0</v>
      </c>
    </row>
    <row r="484" spans="1:51" ht="24.75" hidden="1" customHeight="1" x14ac:dyDescent="0.15">
      <c r="A484" s="757">
        <v>14</v>
      </c>
      <c r="B484" s="757">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767"/>
      <c r="AI484" s="768"/>
      <c r="AJ484" s="768"/>
      <c r="AK484" s="768"/>
      <c r="AL484" s="769"/>
      <c r="AM484" s="770"/>
      <c r="AN484" s="770"/>
      <c r="AO484" s="771"/>
      <c r="AP484" s="773"/>
      <c r="AQ484" s="773"/>
      <c r="AR484" s="773"/>
      <c r="AS484" s="773"/>
      <c r="AT484" s="773"/>
      <c r="AU484" s="773"/>
      <c r="AV484" s="773"/>
      <c r="AW484" s="773"/>
      <c r="AX484" s="773"/>
      <c r="AY484">
        <f>COUNTA($C$484)</f>
        <v>0</v>
      </c>
    </row>
    <row r="485" spans="1:51" ht="24.75" hidden="1" customHeight="1" x14ac:dyDescent="0.15">
      <c r="A485" s="757">
        <v>15</v>
      </c>
      <c r="B485" s="757">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767"/>
      <c r="AI485" s="768"/>
      <c r="AJ485" s="768"/>
      <c r="AK485" s="768"/>
      <c r="AL485" s="769"/>
      <c r="AM485" s="770"/>
      <c r="AN485" s="770"/>
      <c r="AO485" s="771"/>
      <c r="AP485" s="773"/>
      <c r="AQ485" s="773"/>
      <c r="AR485" s="773"/>
      <c r="AS485" s="773"/>
      <c r="AT485" s="773"/>
      <c r="AU485" s="773"/>
      <c r="AV485" s="773"/>
      <c r="AW485" s="773"/>
      <c r="AX485" s="773"/>
      <c r="AY485">
        <f>COUNTA($C$485)</f>
        <v>0</v>
      </c>
    </row>
    <row r="486" spans="1:51" ht="24.75" hidden="1" customHeight="1" x14ac:dyDescent="0.15">
      <c r="A486" s="757">
        <v>16</v>
      </c>
      <c r="B486" s="757">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73"/>
      <c r="AQ486" s="773"/>
      <c r="AR486" s="773"/>
      <c r="AS486" s="773"/>
      <c r="AT486" s="773"/>
      <c r="AU486" s="773"/>
      <c r="AV486" s="773"/>
      <c r="AW486" s="773"/>
      <c r="AX486" s="773"/>
      <c r="AY486">
        <f>COUNTA($C$486)</f>
        <v>0</v>
      </c>
    </row>
    <row r="487" spans="1:51" ht="24.75" hidden="1" customHeight="1" x14ac:dyDescent="0.15">
      <c r="A487" s="757">
        <v>17</v>
      </c>
      <c r="B487" s="757">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73"/>
      <c r="AQ487" s="773"/>
      <c r="AR487" s="773"/>
      <c r="AS487" s="773"/>
      <c r="AT487" s="773"/>
      <c r="AU487" s="773"/>
      <c r="AV487" s="773"/>
      <c r="AW487" s="773"/>
      <c r="AX487" s="773"/>
      <c r="AY487">
        <f>COUNTA($C$487)</f>
        <v>0</v>
      </c>
    </row>
    <row r="488" spans="1:51" ht="24.75" hidden="1" customHeight="1" x14ac:dyDescent="0.15">
      <c r="A488" s="757">
        <v>18</v>
      </c>
      <c r="B488" s="757">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73"/>
      <c r="AQ488" s="773"/>
      <c r="AR488" s="773"/>
      <c r="AS488" s="773"/>
      <c r="AT488" s="773"/>
      <c r="AU488" s="773"/>
      <c r="AV488" s="773"/>
      <c r="AW488" s="773"/>
      <c r="AX488" s="773"/>
      <c r="AY488">
        <f>COUNTA($C$488)</f>
        <v>0</v>
      </c>
    </row>
    <row r="489" spans="1:51" ht="24.75" hidden="1" customHeight="1" x14ac:dyDescent="0.15">
      <c r="A489" s="757">
        <v>19</v>
      </c>
      <c r="B489" s="757">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73"/>
      <c r="AQ489" s="773"/>
      <c r="AR489" s="773"/>
      <c r="AS489" s="773"/>
      <c r="AT489" s="773"/>
      <c r="AU489" s="773"/>
      <c r="AV489" s="773"/>
      <c r="AW489" s="773"/>
      <c r="AX489" s="773"/>
      <c r="AY489">
        <f>COUNTA($C$489)</f>
        <v>0</v>
      </c>
    </row>
    <row r="490" spans="1:51" ht="24.75" hidden="1" customHeight="1" x14ac:dyDescent="0.15">
      <c r="A490" s="757">
        <v>20</v>
      </c>
      <c r="B490" s="757">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73"/>
      <c r="AQ490" s="773"/>
      <c r="AR490" s="773"/>
      <c r="AS490" s="773"/>
      <c r="AT490" s="773"/>
      <c r="AU490" s="773"/>
      <c r="AV490" s="773"/>
      <c r="AW490" s="773"/>
      <c r="AX490" s="773"/>
      <c r="AY490">
        <f>COUNTA($C$490)</f>
        <v>0</v>
      </c>
    </row>
    <row r="491" spans="1:51" ht="24.75" hidden="1" customHeight="1" x14ac:dyDescent="0.15">
      <c r="A491" s="757">
        <v>21</v>
      </c>
      <c r="B491" s="757">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73"/>
      <c r="AQ491" s="773"/>
      <c r="AR491" s="773"/>
      <c r="AS491" s="773"/>
      <c r="AT491" s="773"/>
      <c r="AU491" s="773"/>
      <c r="AV491" s="773"/>
      <c r="AW491" s="773"/>
      <c r="AX491" s="773"/>
      <c r="AY491">
        <f>COUNTA($C$491)</f>
        <v>0</v>
      </c>
    </row>
    <row r="492" spans="1:51" ht="24.75" hidden="1" customHeight="1" x14ac:dyDescent="0.15">
      <c r="A492" s="757">
        <v>22</v>
      </c>
      <c r="B492" s="757">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73"/>
      <c r="AQ492" s="773"/>
      <c r="AR492" s="773"/>
      <c r="AS492" s="773"/>
      <c r="AT492" s="773"/>
      <c r="AU492" s="773"/>
      <c r="AV492" s="773"/>
      <c r="AW492" s="773"/>
      <c r="AX492" s="773"/>
      <c r="AY492">
        <f>COUNTA($C$492)</f>
        <v>0</v>
      </c>
    </row>
    <row r="493" spans="1:51" ht="24.75" hidden="1" customHeight="1" x14ac:dyDescent="0.15">
      <c r="A493" s="757">
        <v>23</v>
      </c>
      <c r="B493" s="757">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73"/>
      <c r="AQ493" s="773"/>
      <c r="AR493" s="773"/>
      <c r="AS493" s="773"/>
      <c r="AT493" s="773"/>
      <c r="AU493" s="773"/>
      <c r="AV493" s="773"/>
      <c r="AW493" s="773"/>
      <c r="AX493" s="773"/>
      <c r="AY493">
        <f>COUNTA($C$493)</f>
        <v>0</v>
      </c>
    </row>
    <row r="494" spans="1:51" ht="24.75" hidden="1" customHeight="1" x14ac:dyDescent="0.15">
      <c r="A494" s="757">
        <v>24</v>
      </c>
      <c r="B494" s="757">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73"/>
      <c r="AQ494" s="773"/>
      <c r="AR494" s="773"/>
      <c r="AS494" s="773"/>
      <c r="AT494" s="773"/>
      <c r="AU494" s="773"/>
      <c r="AV494" s="773"/>
      <c r="AW494" s="773"/>
      <c r="AX494" s="773"/>
      <c r="AY494">
        <f>COUNTA($C$494)</f>
        <v>0</v>
      </c>
    </row>
    <row r="495" spans="1:51" s="6" customFormat="1" ht="24.75" hidden="1" customHeight="1" x14ac:dyDescent="0.15">
      <c r="A495" s="757">
        <v>25</v>
      </c>
      <c r="B495" s="757">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73"/>
      <c r="AQ495" s="773"/>
      <c r="AR495" s="773"/>
      <c r="AS495" s="773"/>
      <c r="AT495" s="773"/>
      <c r="AU495" s="773"/>
      <c r="AV495" s="773"/>
      <c r="AW495" s="773"/>
      <c r="AX495" s="773"/>
      <c r="AY495">
        <f>COUNTA($C$495)</f>
        <v>0</v>
      </c>
    </row>
    <row r="496" spans="1:51" ht="24.75" hidden="1" customHeight="1" x14ac:dyDescent="0.15">
      <c r="A496" s="757">
        <v>26</v>
      </c>
      <c r="B496" s="757">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73"/>
      <c r="AQ496" s="773"/>
      <c r="AR496" s="773"/>
      <c r="AS496" s="773"/>
      <c r="AT496" s="773"/>
      <c r="AU496" s="773"/>
      <c r="AV496" s="773"/>
      <c r="AW496" s="773"/>
      <c r="AX496" s="773"/>
      <c r="AY496">
        <f>COUNTA($C$496)</f>
        <v>0</v>
      </c>
    </row>
    <row r="497" spans="1:51" ht="24.75" hidden="1" customHeight="1" x14ac:dyDescent="0.15">
      <c r="A497" s="757">
        <v>27</v>
      </c>
      <c r="B497" s="757">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73"/>
      <c r="AQ497" s="773"/>
      <c r="AR497" s="773"/>
      <c r="AS497" s="773"/>
      <c r="AT497" s="773"/>
      <c r="AU497" s="773"/>
      <c r="AV497" s="773"/>
      <c r="AW497" s="773"/>
      <c r="AX497" s="773"/>
      <c r="AY497">
        <f>COUNTA($C$497)</f>
        <v>0</v>
      </c>
    </row>
    <row r="498" spans="1:51" ht="24.75" hidden="1" customHeight="1" x14ac:dyDescent="0.15">
      <c r="A498" s="757">
        <v>28</v>
      </c>
      <c r="B498" s="757">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73"/>
      <c r="AQ498" s="773"/>
      <c r="AR498" s="773"/>
      <c r="AS498" s="773"/>
      <c r="AT498" s="773"/>
      <c r="AU498" s="773"/>
      <c r="AV498" s="773"/>
      <c r="AW498" s="773"/>
      <c r="AX498" s="773"/>
      <c r="AY498">
        <f>COUNTA($C$498)</f>
        <v>0</v>
      </c>
    </row>
    <row r="499" spans="1:51" ht="24.75" hidden="1" customHeight="1" x14ac:dyDescent="0.15">
      <c r="A499" s="757">
        <v>29</v>
      </c>
      <c r="B499" s="757">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73"/>
      <c r="AQ499" s="773"/>
      <c r="AR499" s="773"/>
      <c r="AS499" s="773"/>
      <c r="AT499" s="773"/>
      <c r="AU499" s="773"/>
      <c r="AV499" s="773"/>
      <c r="AW499" s="773"/>
      <c r="AX499" s="773"/>
      <c r="AY499">
        <f>COUNTA($C$499)</f>
        <v>0</v>
      </c>
    </row>
    <row r="500" spans="1:51" ht="24.75" hidden="1" customHeight="1" x14ac:dyDescent="0.15">
      <c r="A500" s="757">
        <v>30</v>
      </c>
      <c r="B500" s="757">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73"/>
      <c r="AQ500" s="773"/>
      <c r="AR500" s="773"/>
      <c r="AS500" s="773"/>
      <c r="AT500" s="773"/>
      <c r="AU500" s="773"/>
      <c r="AV500" s="773"/>
      <c r="AW500" s="773"/>
      <c r="AX500" s="773"/>
      <c r="AY500">
        <f>COUNTA($C$500)</f>
        <v>0</v>
      </c>
    </row>
    <row r="501" spans="1:51" ht="30" hidden="1" customHeight="1" x14ac:dyDescent="0.15">
      <c r="A501" s="33"/>
      <c r="B501" s="33"/>
      <c r="C501" s="33"/>
      <c r="D501" s="33"/>
      <c r="E501" s="33"/>
      <c r="F501" s="33"/>
      <c r="G501" s="33"/>
      <c r="H501" s="33"/>
      <c r="I501" s="33"/>
      <c r="J501" s="33"/>
      <c r="K501" s="33"/>
      <c r="L501" s="33"/>
      <c r="M501" s="33"/>
      <c r="N501" s="33"/>
      <c r="O501" s="33"/>
      <c r="P501" s="34"/>
      <c r="Q501" s="34"/>
      <c r="R501" s="34"/>
      <c r="S501" s="34"/>
      <c r="T501" s="34"/>
      <c r="U501" s="34"/>
      <c r="V501" s="34"/>
      <c r="W501" s="34"/>
      <c r="X501" s="34"/>
      <c r="Y501" s="35"/>
      <c r="Z501" s="35"/>
      <c r="AA501" s="35"/>
      <c r="AB501" s="35"/>
      <c r="AC501" s="35"/>
      <c r="AD501" s="35"/>
      <c r="AE501" s="35"/>
      <c r="AF501" s="35"/>
      <c r="AG501" s="35"/>
      <c r="AH501" s="35"/>
      <c r="AI501" s="35"/>
      <c r="AJ501" s="35"/>
      <c r="AK501" s="35"/>
      <c r="AL501" s="35"/>
      <c r="AM501" s="35"/>
      <c r="AN501" s="35"/>
      <c r="AO501" s="35"/>
      <c r="AP501" s="34"/>
      <c r="AQ501" s="34"/>
      <c r="AR501" s="34"/>
      <c r="AS501" s="34"/>
      <c r="AT501" s="34"/>
      <c r="AU501" s="34"/>
      <c r="AV501" s="34"/>
      <c r="AW501" s="34"/>
      <c r="AX501" s="34"/>
      <c r="AY501">
        <f>COUNTA($C$504)</f>
        <v>0</v>
      </c>
    </row>
    <row r="502" spans="1:51" ht="30" hidden="1" customHeight="1" x14ac:dyDescent="0.15">
      <c r="A502" s="12"/>
      <c r="B502" s="32" t="s">
        <v>86</v>
      </c>
      <c r="C502" s="12"/>
      <c r="D502" s="12"/>
      <c r="E502" s="12"/>
      <c r="F502" s="12"/>
      <c r="G502" s="12"/>
      <c r="H502" s="12"/>
      <c r="I502" s="12"/>
      <c r="J502" s="12"/>
      <c r="K502" s="12"/>
      <c r="L502" s="12"/>
      <c r="M502" s="12"/>
      <c r="N502" s="12"/>
      <c r="O502" s="12"/>
      <c r="P502" s="13"/>
      <c r="Q502" s="13"/>
      <c r="R502" s="13"/>
      <c r="S502" s="13"/>
      <c r="T502" s="13"/>
      <c r="U502" s="13"/>
      <c r="V502" s="13"/>
      <c r="W502" s="13"/>
      <c r="X502" s="13"/>
      <c r="Y502" s="14"/>
      <c r="Z502" s="14"/>
      <c r="AA502" s="14"/>
      <c r="AB502" s="14"/>
      <c r="AC502" s="14"/>
      <c r="AD502" s="14"/>
      <c r="AE502" s="14"/>
      <c r="AF502" s="14"/>
      <c r="AG502" s="14"/>
      <c r="AH502" s="14"/>
      <c r="AI502" s="14"/>
      <c r="AJ502" s="14"/>
      <c r="AK502" s="14"/>
      <c r="AL502" s="14"/>
      <c r="AM502" s="14"/>
      <c r="AN502" s="14"/>
      <c r="AO502" s="14"/>
      <c r="AP502" s="13"/>
      <c r="AQ502" s="13"/>
      <c r="AR502" s="13"/>
      <c r="AS502" s="13"/>
      <c r="AT502" s="13"/>
      <c r="AU502" s="13"/>
      <c r="AV502" s="13"/>
      <c r="AW502" s="13"/>
      <c r="AX502" s="13"/>
      <c r="AY502">
        <f>$AY$501</f>
        <v>0</v>
      </c>
    </row>
    <row r="503" spans="1:51" ht="64.5" hidden="1" customHeight="1" x14ac:dyDescent="0.15">
      <c r="A503" s="749"/>
      <c r="B503" s="749"/>
      <c r="C503" s="750" t="s">
        <v>79</v>
      </c>
      <c r="D503" s="750"/>
      <c r="E503" s="750"/>
      <c r="F503" s="750"/>
      <c r="G503" s="750"/>
      <c r="H503" s="750"/>
      <c r="I503" s="750"/>
      <c r="J503" s="751" t="s">
        <v>58</v>
      </c>
      <c r="K503" s="752"/>
      <c r="L503" s="752"/>
      <c r="M503" s="752"/>
      <c r="N503" s="752"/>
      <c r="O503" s="752"/>
      <c r="P503" s="752" t="s">
        <v>80</v>
      </c>
      <c r="Q503" s="752"/>
      <c r="R503" s="752"/>
      <c r="S503" s="752"/>
      <c r="T503" s="752"/>
      <c r="U503" s="752"/>
      <c r="V503" s="752"/>
      <c r="W503" s="752"/>
      <c r="X503" s="752"/>
      <c r="Y503" s="751" t="s">
        <v>81</v>
      </c>
      <c r="Z503" s="753"/>
      <c r="AA503" s="753"/>
      <c r="AB503" s="753"/>
      <c r="AC503" s="751" t="s">
        <v>208</v>
      </c>
      <c r="AD503" s="751"/>
      <c r="AE503" s="751"/>
      <c r="AF503" s="751"/>
      <c r="AG503" s="751"/>
      <c r="AH503" s="751" t="s">
        <v>57</v>
      </c>
      <c r="AI503" s="750"/>
      <c r="AJ503" s="750"/>
      <c r="AK503" s="750"/>
      <c r="AL503" s="750" t="s">
        <v>16</v>
      </c>
      <c r="AM503" s="750"/>
      <c r="AN503" s="750"/>
      <c r="AO503" s="750"/>
      <c r="AP503" s="772" t="s">
        <v>213</v>
      </c>
      <c r="AQ503" s="772"/>
      <c r="AR503" s="772"/>
      <c r="AS503" s="772"/>
      <c r="AT503" s="772"/>
      <c r="AU503" s="772"/>
      <c r="AV503" s="772"/>
      <c r="AW503" s="772"/>
      <c r="AX503" s="772"/>
      <c r="AY503">
        <f t="shared" ref="AY503:AY504" si="31">$AY$501</f>
        <v>0</v>
      </c>
    </row>
    <row r="504" spans="1:51" ht="24.75" hidden="1" customHeight="1" x14ac:dyDescent="0.15">
      <c r="A504" s="757">
        <v>1</v>
      </c>
      <c r="B504" s="757">
        <v>1</v>
      </c>
      <c r="C504" s="758"/>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73"/>
      <c r="AQ504" s="773"/>
      <c r="AR504" s="773"/>
      <c r="AS504" s="773"/>
      <c r="AT504" s="773"/>
      <c r="AU504" s="773"/>
      <c r="AV504" s="773"/>
      <c r="AW504" s="773"/>
      <c r="AX504" s="773"/>
      <c r="AY504">
        <f t="shared" si="31"/>
        <v>0</v>
      </c>
    </row>
    <row r="505" spans="1:51" ht="24.75" hidden="1" customHeight="1" x14ac:dyDescent="0.15">
      <c r="A505" s="757">
        <v>2</v>
      </c>
      <c r="B505" s="757">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73"/>
      <c r="AQ505" s="773"/>
      <c r="AR505" s="773"/>
      <c r="AS505" s="773"/>
      <c r="AT505" s="773"/>
      <c r="AU505" s="773"/>
      <c r="AV505" s="773"/>
      <c r="AW505" s="773"/>
      <c r="AX505" s="773"/>
      <c r="AY505">
        <f>COUNTA($C$505)</f>
        <v>0</v>
      </c>
    </row>
    <row r="506" spans="1:51" ht="24.75" hidden="1" customHeight="1" x14ac:dyDescent="0.15">
      <c r="A506" s="757">
        <v>3</v>
      </c>
      <c r="B506" s="757">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73"/>
      <c r="AQ506" s="773"/>
      <c r="AR506" s="773"/>
      <c r="AS506" s="773"/>
      <c r="AT506" s="773"/>
      <c r="AU506" s="773"/>
      <c r="AV506" s="773"/>
      <c r="AW506" s="773"/>
      <c r="AX506" s="773"/>
      <c r="AY506">
        <f>COUNTA($C$506)</f>
        <v>0</v>
      </c>
    </row>
    <row r="507" spans="1:51" ht="24.75" hidden="1" customHeight="1" x14ac:dyDescent="0.15">
      <c r="A507" s="757">
        <v>4</v>
      </c>
      <c r="B507" s="757">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73"/>
      <c r="AQ507" s="773"/>
      <c r="AR507" s="773"/>
      <c r="AS507" s="773"/>
      <c r="AT507" s="773"/>
      <c r="AU507" s="773"/>
      <c r="AV507" s="773"/>
      <c r="AW507" s="773"/>
      <c r="AX507" s="773"/>
      <c r="AY507">
        <f>COUNTA($C$507)</f>
        <v>0</v>
      </c>
    </row>
    <row r="508" spans="1:51" ht="24.75" hidden="1" customHeight="1" x14ac:dyDescent="0.15">
      <c r="A508" s="757">
        <v>5</v>
      </c>
      <c r="B508" s="757">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73"/>
      <c r="AQ508" s="773"/>
      <c r="AR508" s="773"/>
      <c r="AS508" s="773"/>
      <c r="AT508" s="773"/>
      <c r="AU508" s="773"/>
      <c r="AV508" s="773"/>
      <c r="AW508" s="773"/>
      <c r="AX508" s="773"/>
      <c r="AY508">
        <f>COUNTA($C$508)</f>
        <v>0</v>
      </c>
    </row>
    <row r="509" spans="1:51" ht="24.75" hidden="1" customHeight="1" x14ac:dyDescent="0.15">
      <c r="A509" s="757">
        <v>6</v>
      </c>
      <c r="B509" s="757">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73"/>
      <c r="AQ509" s="773"/>
      <c r="AR509" s="773"/>
      <c r="AS509" s="773"/>
      <c r="AT509" s="773"/>
      <c r="AU509" s="773"/>
      <c r="AV509" s="773"/>
      <c r="AW509" s="773"/>
      <c r="AX509" s="773"/>
      <c r="AY509">
        <f>COUNTA($C$509)</f>
        <v>0</v>
      </c>
    </row>
    <row r="510" spans="1:51" ht="24.75" hidden="1" customHeight="1" x14ac:dyDescent="0.15">
      <c r="A510" s="757">
        <v>7</v>
      </c>
      <c r="B510" s="757">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73"/>
      <c r="AQ510" s="773"/>
      <c r="AR510" s="773"/>
      <c r="AS510" s="773"/>
      <c r="AT510" s="773"/>
      <c r="AU510" s="773"/>
      <c r="AV510" s="773"/>
      <c r="AW510" s="773"/>
      <c r="AX510" s="773"/>
      <c r="AY510">
        <f>COUNTA($C$510)</f>
        <v>0</v>
      </c>
    </row>
    <row r="511" spans="1:51" ht="24.75" hidden="1" customHeight="1" x14ac:dyDescent="0.15">
      <c r="A511" s="757">
        <v>8</v>
      </c>
      <c r="B511" s="757">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73"/>
      <c r="AQ511" s="773"/>
      <c r="AR511" s="773"/>
      <c r="AS511" s="773"/>
      <c r="AT511" s="773"/>
      <c r="AU511" s="773"/>
      <c r="AV511" s="773"/>
      <c r="AW511" s="773"/>
      <c r="AX511" s="773"/>
      <c r="AY511">
        <f>COUNTA($C$511)</f>
        <v>0</v>
      </c>
    </row>
    <row r="512" spans="1:51" ht="24.75" hidden="1" customHeight="1" x14ac:dyDescent="0.15">
      <c r="A512" s="757">
        <v>9</v>
      </c>
      <c r="B512" s="757">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73"/>
      <c r="AQ512" s="773"/>
      <c r="AR512" s="773"/>
      <c r="AS512" s="773"/>
      <c r="AT512" s="773"/>
      <c r="AU512" s="773"/>
      <c r="AV512" s="773"/>
      <c r="AW512" s="773"/>
      <c r="AX512" s="773"/>
      <c r="AY512">
        <f>COUNTA($C$512)</f>
        <v>0</v>
      </c>
    </row>
    <row r="513" spans="1:51" ht="24.75" hidden="1" customHeight="1" x14ac:dyDescent="0.15">
      <c r="A513" s="757">
        <v>10</v>
      </c>
      <c r="B513" s="757">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73"/>
      <c r="AQ513" s="773"/>
      <c r="AR513" s="773"/>
      <c r="AS513" s="773"/>
      <c r="AT513" s="773"/>
      <c r="AU513" s="773"/>
      <c r="AV513" s="773"/>
      <c r="AW513" s="773"/>
      <c r="AX513" s="773"/>
      <c r="AY513">
        <f>COUNTA($C$513)</f>
        <v>0</v>
      </c>
    </row>
    <row r="514" spans="1:51" ht="24.75" hidden="1" customHeight="1" x14ac:dyDescent="0.15">
      <c r="A514" s="757">
        <v>11</v>
      </c>
      <c r="B514" s="757">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73"/>
      <c r="AQ514" s="773"/>
      <c r="AR514" s="773"/>
      <c r="AS514" s="773"/>
      <c r="AT514" s="773"/>
      <c r="AU514" s="773"/>
      <c r="AV514" s="773"/>
      <c r="AW514" s="773"/>
      <c r="AX514" s="773"/>
      <c r="AY514">
        <f>COUNTA($C$514)</f>
        <v>0</v>
      </c>
    </row>
    <row r="515" spans="1:51" ht="24.75" hidden="1" customHeight="1" x14ac:dyDescent="0.15">
      <c r="A515" s="757">
        <v>12</v>
      </c>
      <c r="B515" s="757">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73"/>
      <c r="AQ515" s="773"/>
      <c r="AR515" s="773"/>
      <c r="AS515" s="773"/>
      <c r="AT515" s="773"/>
      <c r="AU515" s="773"/>
      <c r="AV515" s="773"/>
      <c r="AW515" s="773"/>
      <c r="AX515" s="773"/>
      <c r="AY515">
        <f>COUNTA($C$515)</f>
        <v>0</v>
      </c>
    </row>
    <row r="516" spans="1:51" ht="24.75" hidden="1" customHeight="1" x14ac:dyDescent="0.15">
      <c r="A516" s="757">
        <v>13</v>
      </c>
      <c r="B516" s="757">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767"/>
      <c r="AI516" s="768"/>
      <c r="AJ516" s="768"/>
      <c r="AK516" s="768"/>
      <c r="AL516" s="769"/>
      <c r="AM516" s="770"/>
      <c r="AN516" s="770"/>
      <c r="AO516" s="771"/>
      <c r="AP516" s="773"/>
      <c r="AQ516" s="773"/>
      <c r="AR516" s="773"/>
      <c r="AS516" s="773"/>
      <c r="AT516" s="773"/>
      <c r="AU516" s="773"/>
      <c r="AV516" s="773"/>
      <c r="AW516" s="773"/>
      <c r="AX516" s="773"/>
      <c r="AY516">
        <f>COUNTA($C$516)</f>
        <v>0</v>
      </c>
    </row>
    <row r="517" spans="1:51" ht="24.75" hidden="1" customHeight="1" x14ac:dyDescent="0.15">
      <c r="A517" s="757">
        <v>14</v>
      </c>
      <c r="B517" s="757">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767"/>
      <c r="AI517" s="768"/>
      <c r="AJ517" s="768"/>
      <c r="AK517" s="768"/>
      <c r="AL517" s="769"/>
      <c r="AM517" s="770"/>
      <c r="AN517" s="770"/>
      <c r="AO517" s="771"/>
      <c r="AP517" s="773"/>
      <c r="AQ517" s="773"/>
      <c r="AR517" s="773"/>
      <c r="AS517" s="773"/>
      <c r="AT517" s="773"/>
      <c r="AU517" s="773"/>
      <c r="AV517" s="773"/>
      <c r="AW517" s="773"/>
      <c r="AX517" s="773"/>
      <c r="AY517">
        <f>COUNTA($C$517)</f>
        <v>0</v>
      </c>
    </row>
    <row r="518" spans="1:51" ht="24.75" hidden="1" customHeight="1" x14ac:dyDescent="0.15">
      <c r="A518" s="757">
        <v>15</v>
      </c>
      <c r="B518" s="757">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767"/>
      <c r="AI518" s="768"/>
      <c r="AJ518" s="768"/>
      <c r="AK518" s="768"/>
      <c r="AL518" s="769"/>
      <c r="AM518" s="770"/>
      <c r="AN518" s="770"/>
      <c r="AO518" s="771"/>
      <c r="AP518" s="773"/>
      <c r="AQ518" s="773"/>
      <c r="AR518" s="773"/>
      <c r="AS518" s="773"/>
      <c r="AT518" s="773"/>
      <c r="AU518" s="773"/>
      <c r="AV518" s="773"/>
      <c r="AW518" s="773"/>
      <c r="AX518" s="773"/>
      <c r="AY518">
        <f>COUNTA($C$518)</f>
        <v>0</v>
      </c>
    </row>
    <row r="519" spans="1:51" ht="24.75" hidden="1" customHeight="1" x14ac:dyDescent="0.15">
      <c r="A519" s="757">
        <v>16</v>
      </c>
      <c r="B519" s="757">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767"/>
      <c r="AI519" s="768"/>
      <c r="AJ519" s="768"/>
      <c r="AK519" s="768"/>
      <c r="AL519" s="769"/>
      <c r="AM519" s="770"/>
      <c r="AN519" s="770"/>
      <c r="AO519" s="771"/>
      <c r="AP519" s="773"/>
      <c r="AQ519" s="773"/>
      <c r="AR519" s="773"/>
      <c r="AS519" s="773"/>
      <c r="AT519" s="773"/>
      <c r="AU519" s="773"/>
      <c r="AV519" s="773"/>
      <c r="AW519" s="773"/>
      <c r="AX519" s="773"/>
      <c r="AY519">
        <f>COUNTA($C$519)</f>
        <v>0</v>
      </c>
    </row>
    <row r="520" spans="1:51" ht="24.75" hidden="1" customHeight="1" x14ac:dyDescent="0.15">
      <c r="A520" s="757">
        <v>17</v>
      </c>
      <c r="B520" s="757">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767"/>
      <c r="AI520" s="768"/>
      <c r="AJ520" s="768"/>
      <c r="AK520" s="768"/>
      <c r="AL520" s="769"/>
      <c r="AM520" s="770"/>
      <c r="AN520" s="770"/>
      <c r="AO520" s="771"/>
      <c r="AP520" s="773"/>
      <c r="AQ520" s="773"/>
      <c r="AR520" s="773"/>
      <c r="AS520" s="773"/>
      <c r="AT520" s="773"/>
      <c r="AU520" s="773"/>
      <c r="AV520" s="773"/>
      <c r="AW520" s="773"/>
      <c r="AX520" s="773"/>
      <c r="AY520">
        <f>COUNTA($C$520)</f>
        <v>0</v>
      </c>
    </row>
    <row r="521" spans="1:51" ht="24.75" hidden="1" customHeight="1" x14ac:dyDescent="0.15">
      <c r="A521" s="757">
        <v>18</v>
      </c>
      <c r="B521" s="757">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73"/>
      <c r="AQ521" s="773"/>
      <c r="AR521" s="773"/>
      <c r="AS521" s="773"/>
      <c r="AT521" s="773"/>
      <c r="AU521" s="773"/>
      <c r="AV521" s="773"/>
      <c r="AW521" s="773"/>
      <c r="AX521" s="773"/>
      <c r="AY521">
        <f>COUNTA($C$521)</f>
        <v>0</v>
      </c>
    </row>
    <row r="522" spans="1:51" ht="24.75" hidden="1" customHeight="1" x14ac:dyDescent="0.15">
      <c r="A522" s="757">
        <v>19</v>
      </c>
      <c r="B522" s="757">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73"/>
      <c r="AQ522" s="773"/>
      <c r="AR522" s="773"/>
      <c r="AS522" s="773"/>
      <c r="AT522" s="773"/>
      <c r="AU522" s="773"/>
      <c r="AV522" s="773"/>
      <c r="AW522" s="773"/>
      <c r="AX522" s="773"/>
      <c r="AY522">
        <f>COUNTA($C$522)</f>
        <v>0</v>
      </c>
    </row>
    <row r="523" spans="1:51" ht="24.75" hidden="1" customHeight="1" x14ac:dyDescent="0.15">
      <c r="A523" s="757">
        <v>20</v>
      </c>
      <c r="B523" s="757">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73"/>
      <c r="AQ523" s="773"/>
      <c r="AR523" s="773"/>
      <c r="AS523" s="773"/>
      <c r="AT523" s="773"/>
      <c r="AU523" s="773"/>
      <c r="AV523" s="773"/>
      <c r="AW523" s="773"/>
      <c r="AX523" s="773"/>
      <c r="AY523">
        <f>COUNTA($C$523)</f>
        <v>0</v>
      </c>
    </row>
    <row r="524" spans="1:51" ht="24.75" hidden="1" customHeight="1" x14ac:dyDescent="0.15">
      <c r="A524" s="757">
        <v>21</v>
      </c>
      <c r="B524" s="757">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73"/>
      <c r="AQ524" s="773"/>
      <c r="AR524" s="773"/>
      <c r="AS524" s="773"/>
      <c r="AT524" s="773"/>
      <c r="AU524" s="773"/>
      <c r="AV524" s="773"/>
      <c r="AW524" s="773"/>
      <c r="AX524" s="773"/>
      <c r="AY524">
        <f>COUNTA($C$524)</f>
        <v>0</v>
      </c>
    </row>
    <row r="525" spans="1:51" ht="24.75" hidden="1" customHeight="1" x14ac:dyDescent="0.15">
      <c r="A525" s="757">
        <v>22</v>
      </c>
      <c r="B525" s="757">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73"/>
      <c r="AQ525" s="773"/>
      <c r="AR525" s="773"/>
      <c r="AS525" s="773"/>
      <c r="AT525" s="773"/>
      <c r="AU525" s="773"/>
      <c r="AV525" s="773"/>
      <c r="AW525" s="773"/>
      <c r="AX525" s="773"/>
      <c r="AY525">
        <f>COUNTA($C$525)</f>
        <v>0</v>
      </c>
    </row>
    <row r="526" spans="1:51" ht="24.75" hidden="1" customHeight="1" x14ac:dyDescent="0.15">
      <c r="A526" s="757">
        <v>23</v>
      </c>
      <c r="B526" s="757">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73"/>
      <c r="AQ526" s="773"/>
      <c r="AR526" s="773"/>
      <c r="AS526" s="773"/>
      <c r="AT526" s="773"/>
      <c r="AU526" s="773"/>
      <c r="AV526" s="773"/>
      <c r="AW526" s="773"/>
      <c r="AX526" s="773"/>
      <c r="AY526">
        <f>COUNTA($C$526)</f>
        <v>0</v>
      </c>
    </row>
    <row r="527" spans="1:51" ht="24.75" hidden="1" customHeight="1" x14ac:dyDescent="0.15">
      <c r="A527" s="757">
        <v>24</v>
      </c>
      <c r="B527" s="757">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73"/>
      <c r="AQ527" s="773"/>
      <c r="AR527" s="773"/>
      <c r="AS527" s="773"/>
      <c r="AT527" s="773"/>
      <c r="AU527" s="773"/>
      <c r="AV527" s="773"/>
      <c r="AW527" s="773"/>
      <c r="AX527" s="773"/>
      <c r="AY527">
        <f>COUNTA($C$527)</f>
        <v>0</v>
      </c>
    </row>
    <row r="528" spans="1:51" s="6" customFormat="1" ht="24.75" hidden="1" customHeight="1" x14ac:dyDescent="0.15">
      <c r="A528" s="757">
        <v>25</v>
      </c>
      <c r="B528" s="757">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73"/>
      <c r="AQ528" s="773"/>
      <c r="AR528" s="773"/>
      <c r="AS528" s="773"/>
      <c r="AT528" s="773"/>
      <c r="AU528" s="773"/>
      <c r="AV528" s="773"/>
      <c r="AW528" s="773"/>
      <c r="AX528" s="773"/>
      <c r="AY528">
        <f>COUNTA($C$528)</f>
        <v>0</v>
      </c>
    </row>
    <row r="529" spans="1:51" ht="24.75" hidden="1" customHeight="1" x14ac:dyDescent="0.15">
      <c r="A529" s="757">
        <v>26</v>
      </c>
      <c r="B529" s="757">
        <v>1</v>
      </c>
      <c r="C529" s="759"/>
      <c r="D529" s="759"/>
      <c r="E529" s="759"/>
      <c r="F529" s="759"/>
      <c r="G529" s="759"/>
      <c r="H529" s="759"/>
      <c r="I529" s="759"/>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73"/>
      <c r="AQ529" s="773"/>
      <c r="AR529" s="773"/>
      <c r="AS529" s="773"/>
      <c r="AT529" s="773"/>
      <c r="AU529" s="773"/>
      <c r="AV529" s="773"/>
      <c r="AW529" s="773"/>
      <c r="AX529" s="773"/>
      <c r="AY529">
        <f>COUNTA($C$529)</f>
        <v>0</v>
      </c>
    </row>
    <row r="530" spans="1:51" ht="24.75" hidden="1" customHeight="1" x14ac:dyDescent="0.15">
      <c r="A530" s="757">
        <v>27</v>
      </c>
      <c r="B530" s="757">
        <v>1</v>
      </c>
      <c r="C530" s="759"/>
      <c r="D530" s="759"/>
      <c r="E530" s="759"/>
      <c r="F530" s="759"/>
      <c r="G530" s="759"/>
      <c r="H530" s="759"/>
      <c r="I530" s="759"/>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73"/>
      <c r="AQ530" s="773"/>
      <c r="AR530" s="773"/>
      <c r="AS530" s="773"/>
      <c r="AT530" s="773"/>
      <c r="AU530" s="773"/>
      <c r="AV530" s="773"/>
      <c r="AW530" s="773"/>
      <c r="AX530" s="773"/>
      <c r="AY530">
        <f>COUNTA($C$530)</f>
        <v>0</v>
      </c>
    </row>
    <row r="531" spans="1:51" ht="24.75" hidden="1" customHeight="1" x14ac:dyDescent="0.15">
      <c r="A531" s="757">
        <v>28</v>
      </c>
      <c r="B531" s="757">
        <v>1</v>
      </c>
      <c r="C531" s="759"/>
      <c r="D531" s="759"/>
      <c r="E531" s="759"/>
      <c r="F531" s="759"/>
      <c r="G531" s="759"/>
      <c r="H531" s="759"/>
      <c r="I531" s="759"/>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73"/>
      <c r="AQ531" s="773"/>
      <c r="AR531" s="773"/>
      <c r="AS531" s="773"/>
      <c r="AT531" s="773"/>
      <c r="AU531" s="773"/>
      <c r="AV531" s="773"/>
      <c r="AW531" s="773"/>
      <c r="AX531" s="773"/>
      <c r="AY531">
        <f>COUNTA($C$531)</f>
        <v>0</v>
      </c>
    </row>
    <row r="532" spans="1:51" ht="24.75" hidden="1" customHeight="1" x14ac:dyDescent="0.15">
      <c r="A532" s="757">
        <v>29</v>
      </c>
      <c r="B532" s="757">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73"/>
      <c r="AQ532" s="773"/>
      <c r="AR532" s="773"/>
      <c r="AS532" s="773"/>
      <c r="AT532" s="773"/>
      <c r="AU532" s="773"/>
      <c r="AV532" s="773"/>
      <c r="AW532" s="773"/>
      <c r="AX532" s="773"/>
      <c r="AY532">
        <f>COUNTA($C$532)</f>
        <v>0</v>
      </c>
    </row>
    <row r="533" spans="1:51" ht="24.75" hidden="1" customHeight="1" x14ac:dyDescent="0.15">
      <c r="A533" s="757">
        <v>30</v>
      </c>
      <c r="B533" s="757">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73"/>
      <c r="AQ533" s="773"/>
      <c r="AR533" s="773"/>
      <c r="AS533" s="773"/>
      <c r="AT533" s="773"/>
      <c r="AU533" s="773"/>
      <c r="AV533" s="773"/>
      <c r="AW533" s="773"/>
      <c r="AX533" s="773"/>
      <c r="AY533">
        <f>COUNTA($C$533)</f>
        <v>0</v>
      </c>
    </row>
    <row r="534" spans="1:51" ht="30" hidden="1" customHeight="1" x14ac:dyDescent="0.15">
      <c r="A534" s="33"/>
      <c r="B534" s="33"/>
      <c r="C534" s="33"/>
      <c r="D534" s="33"/>
      <c r="E534" s="33"/>
      <c r="F534" s="33"/>
      <c r="G534" s="33"/>
      <c r="H534" s="33"/>
      <c r="I534" s="33"/>
      <c r="J534" s="33"/>
      <c r="K534" s="33"/>
      <c r="L534" s="33"/>
      <c r="M534" s="33"/>
      <c r="N534" s="33"/>
      <c r="O534" s="33"/>
      <c r="P534" s="34"/>
      <c r="Q534" s="34"/>
      <c r="R534" s="34"/>
      <c r="S534" s="34"/>
      <c r="T534" s="34"/>
      <c r="U534" s="34"/>
      <c r="V534" s="34"/>
      <c r="W534" s="34"/>
      <c r="X534" s="34"/>
      <c r="Y534" s="35"/>
      <c r="Z534" s="35"/>
      <c r="AA534" s="35"/>
      <c r="AB534" s="35"/>
      <c r="AC534" s="35"/>
      <c r="AD534" s="35"/>
      <c r="AE534" s="35"/>
      <c r="AF534" s="35"/>
      <c r="AG534" s="35"/>
      <c r="AH534" s="35"/>
      <c r="AI534" s="35"/>
      <c r="AJ534" s="35"/>
      <c r="AK534" s="35"/>
      <c r="AL534" s="35"/>
      <c r="AM534" s="35"/>
      <c r="AN534" s="35"/>
      <c r="AO534" s="35"/>
      <c r="AP534" s="34"/>
      <c r="AQ534" s="34"/>
      <c r="AR534" s="34"/>
      <c r="AS534" s="34"/>
      <c r="AT534" s="34"/>
      <c r="AU534" s="34"/>
      <c r="AV534" s="34"/>
      <c r="AW534" s="34"/>
      <c r="AX534" s="34"/>
      <c r="AY534">
        <f>COUNTA($C$537)</f>
        <v>0</v>
      </c>
    </row>
    <row r="535" spans="1:51" ht="30" hidden="1" customHeight="1" x14ac:dyDescent="0.15">
      <c r="A535" s="12"/>
      <c r="B535" s="32" t="s">
        <v>87</v>
      </c>
      <c r="C535" s="12"/>
      <c r="D535" s="12"/>
      <c r="E535" s="12"/>
      <c r="F535" s="12"/>
      <c r="G535" s="12"/>
      <c r="H535" s="12"/>
      <c r="I535" s="12"/>
      <c r="J535" s="12"/>
      <c r="K535" s="12"/>
      <c r="L535" s="12"/>
      <c r="M535" s="12"/>
      <c r="N535" s="12"/>
      <c r="O535" s="12"/>
      <c r="P535" s="13"/>
      <c r="Q535" s="13"/>
      <c r="R535" s="13"/>
      <c r="S535" s="13"/>
      <c r="T535" s="13"/>
      <c r="U535" s="13"/>
      <c r="V535" s="13"/>
      <c r="W535" s="13"/>
      <c r="X535" s="13"/>
      <c r="Y535" s="14"/>
      <c r="Z535" s="14"/>
      <c r="AA535" s="14"/>
      <c r="AB535" s="14"/>
      <c r="AC535" s="14"/>
      <c r="AD535" s="14"/>
      <c r="AE535" s="14"/>
      <c r="AF535" s="14"/>
      <c r="AG535" s="14"/>
      <c r="AH535" s="14"/>
      <c r="AI535" s="14"/>
      <c r="AJ535" s="14"/>
      <c r="AK535" s="14"/>
      <c r="AL535" s="14"/>
      <c r="AM535" s="14"/>
      <c r="AN535" s="14"/>
      <c r="AO535" s="14"/>
      <c r="AP535" s="13"/>
      <c r="AQ535" s="13"/>
      <c r="AR535" s="13"/>
      <c r="AS535" s="13"/>
      <c r="AT535" s="13"/>
      <c r="AU535" s="13"/>
      <c r="AV535" s="13"/>
      <c r="AW535" s="13"/>
      <c r="AX535" s="13"/>
      <c r="AY535">
        <f>$AY$534</f>
        <v>0</v>
      </c>
    </row>
    <row r="536" spans="1:51" ht="64.5" hidden="1" customHeight="1" x14ac:dyDescent="0.15">
      <c r="A536" s="749"/>
      <c r="B536" s="749"/>
      <c r="C536" s="750" t="s">
        <v>79</v>
      </c>
      <c r="D536" s="750"/>
      <c r="E536" s="750"/>
      <c r="F536" s="750"/>
      <c r="G536" s="750"/>
      <c r="H536" s="750"/>
      <c r="I536" s="750"/>
      <c r="J536" s="751" t="s">
        <v>58</v>
      </c>
      <c r="K536" s="752"/>
      <c r="L536" s="752"/>
      <c r="M536" s="752"/>
      <c r="N536" s="752"/>
      <c r="O536" s="752"/>
      <c r="P536" s="752" t="s">
        <v>80</v>
      </c>
      <c r="Q536" s="752"/>
      <c r="R536" s="752"/>
      <c r="S536" s="752"/>
      <c r="T536" s="752"/>
      <c r="U536" s="752"/>
      <c r="V536" s="752"/>
      <c r="W536" s="752"/>
      <c r="X536" s="752"/>
      <c r="Y536" s="751" t="s">
        <v>81</v>
      </c>
      <c r="Z536" s="753"/>
      <c r="AA536" s="753"/>
      <c r="AB536" s="753"/>
      <c r="AC536" s="751" t="s">
        <v>208</v>
      </c>
      <c r="AD536" s="751"/>
      <c r="AE536" s="751"/>
      <c r="AF536" s="751"/>
      <c r="AG536" s="751"/>
      <c r="AH536" s="751" t="s">
        <v>57</v>
      </c>
      <c r="AI536" s="750"/>
      <c r="AJ536" s="750"/>
      <c r="AK536" s="750"/>
      <c r="AL536" s="750" t="s">
        <v>16</v>
      </c>
      <c r="AM536" s="750"/>
      <c r="AN536" s="750"/>
      <c r="AO536" s="750"/>
      <c r="AP536" s="772" t="s">
        <v>213</v>
      </c>
      <c r="AQ536" s="772"/>
      <c r="AR536" s="772"/>
      <c r="AS536" s="772"/>
      <c r="AT536" s="772"/>
      <c r="AU536" s="772"/>
      <c r="AV536" s="772"/>
      <c r="AW536" s="772"/>
      <c r="AX536" s="772"/>
      <c r="AY536">
        <f t="shared" ref="AY536:AY537" si="32">$AY$534</f>
        <v>0</v>
      </c>
    </row>
    <row r="537" spans="1:51" ht="24.75" hidden="1" customHeight="1" x14ac:dyDescent="0.15">
      <c r="A537" s="757">
        <v>1</v>
      </c>
      <c r="B537" s="757">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73"/>
      <c r="AQ537" s="773"/>
      <c r="AR537" s="773"/>
      <c r="AS537" s="773"/>
      <c r="AT537" s="773"/>
      <c r="AU537" s="773"/>
      <c r="AV537" s="773"/>
      <c r="AW537" s="773"/>
      <c r="AX537" s="773"/>
      <c r="AY537">
        <f t="shared" si="32"/>
        <v>0</v>
      </c>
    </row>
    <row r="538" spans="1:51" ht="24.75" hidden="1" customHeight="1" x14ac:dyDescent="0.15">
      <c r="A538" s="757">
        <v>2</v>
      </c>
      <c r="B538" s="757">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73"/>
      <c r="AQ538" s="773"/>
      <c r="AR538" s="773"/>
      <c r="AS538" s="773"/>
      <c r="AT538" s="773"/>
      <c r="AU538" s="773"/>
      <c r="AV538" s="773"/>
      <c r="AW538" s="773"/>
      <c r="AX538" s="773"/>
      <c r="AY538">
        <f>COUNTA($C$538)</f>
        <v>0</v>
      </c>
    </row>
    <row r="539" spans="1:51" ht="24.75" hidden="1" customHeight="1" x14ac:dyDescent="0.15">
      <c r="A539" s="757">
        <v>3</v>
      </c>
      <c r="B539" s="757">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73"/>
      <c r="AQ539" s="773"/>
      <c r="AR539" s="773"/>
      <c r="AS539" s="773"/>
      <c r="AT539" s="773"/>
      <c r="AU539" s="773"/>
      <c r="AV539" s="773"/>
      <c r="AW539" s="773"/>
      <c r="AX539" s="773"/>
      <c r="AY539">
        <f>COUNTA($C$539)</f>
        <v>0</v>
      </c>
    </row>
    <row r="540" spans="1:51" ht="24.75" hidden="1" customHeight="1" x14ac:dyDescent="0.15">
      <c r="A540" s="757">
        <v>4</v>
      </c>
      <c r="B540" s="757">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73"/>
      <c r="AQ540" s="773"/>
      <c r="AR540" s="773"/>
      <c r="AS540" s="773"/>
      <c r="AT540" s="773"/>
      <c r="AU540" s="773"/>
      <c r="AV540" s="773"/>
      <c r="AW540" s="773"/>
      <c r="AX540" s="773"/>
      <c r="AY540">
        <f>COUNTA($C$540)</f>
        <v>0</v>
      </c>
    </row>
    <row r="541" spans="1:51" ht="24.75" hidden="1" customHeight="1" x14ac:dyDescent="0.15">
      <c r="A541" s="757">
        <v>5</v>
      </c>
      <c r="B541" s="757">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73"/>
      <c r="AQ541" s="773"/>
      <c r="AR541" s="773"/>
      <c r="AS541" s="773"/>
      <c r="AT541" s="773"/>
      <c r="AU541" s="773"/>
      <c r="AV541" s="773"/>
      <c r="AW541" s="773"/>
      <c r="AX541" s="773"/>
      <c r="AY541">
        <f>COUNTA($C$541)</f>
        <v>0</v>
      </c>
    </row>
    <row r="542" spans="1:51" ht="24.75" hidden="1" customHeight="1" x14ac:dyDescent="0.15">
      <c r="A542" s="757">
        <v>6</v>
      </c>
      <c r="B542" s="757">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73"/>
      <c r="AQ542" s="773"/>
      <c r="AR542" s="773"/>
      <c r="AS542" s="773"/>
      <c r="AT542" s="773"/>
      <c r="AU542" s="773"/>
      <c r="AV542" s="773"/>
      <c r="AW542" s="773"/>
      <c r="AX542" s="773"/>
      <c r="AY542">
        <f>COUNTA($C$542)</f>
        <v>0</v>
      </c>
    </row>
    <row r="543" spans="1:51" ht="24.75" hidden="1" customHeight="1" x14ac:dyDescent="0.15">
      <c r="A543" s="757">
        <v>7</v>
      </c>
      <c r="B543" s="757">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73"/>
      <c r="AQ543" s="773"/>
      <c r="AR543" s="773"/>
      <c r="AS543" s="773"/>
      <c r="AT543" s="773"/>
      <c r="AU543" s="773"/>
      <c r="AV543" s="773"/>
      <c r="AW543" s="773"/>
      <c r="AX543" s="773"/>
      <c r="AY543">
        <f>COUNTA($C$543)</f>
        <v>0</v>
      </c>
    </row>
    <row r="544" spans="1:51" ht="24.75" hidden="1" customHeight="1" x14ac:dyDescent="0.15">
      <c r="A544" s="757">
        <v>8</v>
      </c>
      <c r="B544" s="757">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73"/>
      <c r="AQ544" s="773"/>
      <c r="AR544" s="773"/>
      <c r="AS544" s="773"/>
      <c r="AT544" s="773"/>
      <c r="AU544" s="773"/>
      <c r="AV544" s="773"/>
      <c r="AW544" s="773"/>
      <c r="AX544" s="773"/>
      <c r="AY544">
        <f>COUNTA($C$544)</f>
        <v>0</v>
      </c>
    </row>
    <row r="545" spans="1:51" ht="24.75" hidden="1" customHeight="1" x14ac:dyDescent="0.15">
      <c r="A545" s="757">
        <v>9</v>
      </c>
      <c r="B545" s="757">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73"/>
      <c r="AQ545" s="773"/>
      <c r="AR545" s="773"/>
      <c r="AS545" s="773"/>
      <c r="AT545" s="773"/>
      <c r="AU545" s="773"/>
      <c r="AV545" s="773"/>
      <c r="AW545" s="773"/>
      <c r="AX545" s="773"/>
      <c r="AY545">
        <f>COUNTA($C$545)</f>
        <v>0</v>
      </c>
    </row>
    <row r="546" spans="1:51" ht="24.75" hidden="1" customHeight="1" x14ac:dyDescent="0.15">
      <c r="A546" s="757">
        <v>10</v>
      </c>
      <c r="B546" s="757">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73"/>
      <c r="AQ546" s="773"/>
      <c r="AR546" s="773"/>
      <c r="AS546" s="773"/>
      <c r="AT546" s="773"/>
      <c r="AU546" s="773"/>
      <c r="AV546" s="773"/>
      <c r="AW546" s="773"/>
      <c r="AX546" s="773"/>
      <c r="AY546">
        <f>COUNTA($C$546)</f>
        <v>0</v>
      </c>
    </row>
    <row r="547" spans="1:51" ht="24.75" hidden="1" customHeight="1" x14ac:dyDescent="0.15">
      <c r="A547" s="757">
        <v>11</v>
      </c>
      <c r="B547" s="757">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73"/>
      <c r="AQ547" s="773"/>
      <c r="AR547" s="773"/>
      <c r="AS547" s="773"/>
      <c r="AT547" s="773"/>
      <c r="AU547" s="773"/>
      <c r="AV547" s="773"/>
      <c r="AW547" s="773"/>
      <c r="AX547" s="773"/>
      <c r="AY547">
        <f>COUNTA($C$547)</f>
        <v>0</v>
      </c>
    </row>
    <row r="548" spans="1:51" ht="24.75" hidden="1" customHeight="1" x14ac:dyDescent="0.15">
      <c r="A548" s="757">
        <v>12</v>
      </c>
      <c r="B548" s="757">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73"/>
      <c r="AQ548" s="773"/>
      <c r="AR548" s="773"/>
      <c r="AS548" s="773"/>
      <c r="AT548" s="773"/>
      <c r="AU548" s="773"/>
      <c r="AV548" s="773"/>
      <c r="AW548" s="773"/>
      <c r="AX548" s="773"/>
      <c r="AY548">
        <f>COUNTA($C$548)</f>
        <v>0</v>
      </c>
    </row>
    <row r="549" spans="1:51" ht="24.75" hidden="1" customHeight="1" x14ac:dyDescent="0.15">
      <c r="A549" s="757">
        <v>13</v>
      </c>
      <c r="B549" s="757">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73"/>
      <c r="AQ549" s="773"/>
      <c r="AR549" s="773"/>
      <c r="AS549" s="773"/>
      <c r="AT549" s="773"/>
      <c r="AU549" s="773"/>
      <c r="AV549" s="773"/>
      <c r="AW549" s="773"/>
      <c r="AX549" s="773"/>
      <c r="AY549">
        <f>COUNTA($C$549)</f>
        <v>0</v>
      </c>
    </row>
    <row r="550" spans="1:51" ht="24.75" hidden="1" customHeight="1" x14ac:dyDescent="0.15">
      <c r="A550" s="757">
        <v>14</v>
      </c>
      <c r="B550" s="757">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767"/>
      <c r="AI550" s="768"/>
      <c r="AJ550" s="768"/>
      <c r="AK550" s="768"/>
      <c r="AL550" s="769"/>
      <c r="AM550" s="770"/>
      <c r="AN550" s="770"/>
      <c r="AO550" s="771"/>
      <c r="AP550" s="773"/>
      <c r="AQ550" s="773"/>
      <c r="AR550" s="773"/>
      <c r="AS550" s="773"/>
      <c r="AT550" s="773"/>
      <c r="AU550" s="773"/>
      <c r="AV550" s="773"/>
      <c r="AW550" s="773"/>
      <c r="AX550" s="773"/>
      <c r="AY550">
        <f>COUNTA($C$550)</f>
        <v>0</v>
      </c>
    </row>
    <row r="551" spans="1:51" ht="24.75" hidden="1" customHeight="1" x14ac:dyDescent="0.15">
      <c r="A551" s="757">
        <v>15</v>
      </c>
      <c r="B551" s="757">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767"/>
      <c r="AI551" s="768"/>
      <c r="AJ551" s="768"/>
      <c r="AK551" s="768"/>
      <c r="AL551" s="769"/>
      <c r="AM551" s="770"/>
      <c r="AN551" s="770"/>
      <c r="AO551" s="771"/>
      <c r="AP551" s="773"/>
      <c r="AQ551" s="773"/>
      <c r="AR551" s="773"/>
      <c r="AS551" s="773"/>
      <c r="AT551" s="773"/>
      <c r="AU551" s="773"/>
      <c r="AV551" s="773"/>
      <c r="AW551" s="773"/>
      <c r="AX551" s="773"/>
      <c r="AY551">
        <f>COUNTA($C$551)</f>
        <v>0</v>
      </c>
    </row>
    <row r="552" spans="1:51" ht="24.75" hidden="1" customHeight="1" x14ac:dyDescent="0.15">
      <c r="A552" s="757">
        <v>16</v>
      </c>
      <c r="B552" s="757">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767"/>
      <c r="AI552" s="768"/>
      <c r="AJ552" s="768"/>
      <c r="AK552" s="768"/>
      <c r="AL552" s="769"/>
      <c r="AM552" s="770"/>
      <c r="AN552" s="770"/>
      <c r="AO552" s="771"/>
      <c r="AP552" s="773"/>
      <c r="AQ552" s="773"/>
      <c r="AR552" s="773"/>
      <c r="AS552" s="773"/>
      <c r="AT552" s="773"/>
      <c r="AU552" s="773"/>
      <c r="AV552" s="773"/>
      <c r="AW552" s="773"/>
      <c r="AX552" s="773"/>
      <c r="AY552">
        <f>COUNTA($C$552)</f>
        <v>0</v>
      </c>
    </row>
    <row r="553" spans="1:51" ht="24.75" hidden="1" customHeight="1" x14ac:dyDescent="0.15">
      <c r="A553" s="757">
        <v>17</v>
      </c>
      <c r="B553" s="757">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767"/>
      <c r="AI553" s="768"/>
      <c r="AJ553" s="768"/>
      <c r="AK553" s="768"/>
      <c r="AL553" s="769"/>
      <c r="AM553" s="770"/>
      <c r="AN553" s="770"/>
      <c r="AO553" s="771"/>
      <c r="AP553" s="773"/>
      <c r="AQ553" s="773"/>
      <c r="AR553" s="773"/>
      <c r="AS553" s="773"/>
      <c r="AT553" s="773"/>
      <c r="AU553" s="773"/>
      <c r="AV553" s="773"/>
      <c r="AW553" s="773"/>
      <c r="AX553" s="773"/>
      <c r="AY553">
        <f>COUNTA($C$553)</f>
        <v>0</v>
      </c>
    </row>
    <row r="554" spans="1:51" ht="24.75" hidden="1" customHeight="1" x14ac:dyDescent="0.15">
      <c r="A554" s="757">
        <v>18</v>
      </c>
      <c r="B554" s="757">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767"/>
      <c r="AI554" s="768"/>
      <c r="AJ554" s="768"/>
      <c r="AK554" s="768"/>
      <c r="AL554" s="769"/>
      <c r="AM554" s="770"/>
      <c r="AN554" s="770"/>
      <c r="AO554" s="771"/>
      <c r="AP554" s="773"/>
      <c r="AQ554" s="773"/>
      <c r="AR554" s="773"/>
      <c r="AS554" s="773"/>
      <c r="AT554" s="773"/>
      <c r="AU554" s="773"/>
      <c r="AV554" s="773"/>
      <c r="AW554" s="773"/>
      <c r="AX554" s="773"/>
      <c r="AY554">
        <f>COUNTA($C$554)</f>
        <v>0</v>
      </c>
    </row>
    <row r="555" spans="1:51" ht="24.75" hidden="1" customHeight="1" x14ac:dyDescent="0.15">
      <c r="A555" s="757">
        <v>19</v>
      </c>
      <c r="B555" s="757">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767"/>
      <c r="AI555" s="768"/>
      <c r="AJ555" s="768"/>
      <c r="AK555" s="768"/>
      <c r="AL555" s="769"/>
      <c r="AM555" s="770"/>
      <c r="AN555" s="770"/>
      <c r="AO555" s="771"/>
      <c r="AP555" s="773"/>
      <c r="AQ555" s="773"/>
      <c r="AR555" s="773"/>
      <c r="AS555" s="773"/>
      <c r="AT555" s="773"/>
      <c r="AU555" s="773"/>
      <c r="AV555" s="773"/>
      <c r="AW555" s="773"/>
      <c r="AX555" s="773"/>
      <c r="AY555">
        <f>COUNTA($C$555)</f>
        <v>0</v>
      </c>
    </row>
    <row r="556" spans="1:51" ht="24.75" hidden="1" customHeight="1" x14ac:dyDescent="0.15">
      <c r="A556" s="757">
        <v>20</v>
      </c>
      <c r="B556" s="757">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767"/>
      <c r="AI556" s="768"/>
      <c r="AJ556" s="768"/>
      <c r="AK556" s="768"/>
      <c r="AL556" s="769"/>
      <c r="AM556" s="770"/>
      <c r="AN556" s="770"/>
      <c r="AO556" s="771"/>
      <c r="AP556" s="773"/>
      <c r="AQ556" s="773"/>
      <c r="AR556" s="773"/>
      <c r="AS556" s="773"/>
      <c r="AT556" s="773"/>
      <c r="AU556" s="773"/>
      <c r="AV556" s="773"/>
      <c r="AW556" s="773"/>
      <c r="AX556" s="773"/>
      <c r="AY556">
        <f>COUNTA($C$556)</f>
        <v>0</v>
      </c>
    </row>
    <row r="557" spans="1:51" ht="24.75" hidden="1" customHeight="1" x14ac:dyDescent="0.15">
      <c r="A557" s="757">
        <v>21</v>
      </c>
      <c r="B557" s="757">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767"/>
      <c r="AI557" s="768"/>
      <c r="AJ557" s="768"/>
      <c r="AK557" s="768"/>
      <c r="AL557" s="769"/>
      <c r="AM557" s="770"/>
      <c r="AN557" s="770"/>
      <c r="AO557" s="771"/>
      <c r="AP557" s="773"/>
      <c r="AQ557" s="773"/>
      <c r="AR557" s="773"/>
      <c r="AS557" s="773"/>
      <c r="AT557" s="773"/>
      <c r="AU557" s="773"/>
      <c r="AV557" s="773"/>
      <c r="AW557" s="773"/>
      <c r="AX557" s="773"/>
      <c r="AY557">
        <f>COUNTA($C$557)</f>
        <v>0</v>
      </c>
    </row>
    <row r="558" spans="1:51" ht="24.75" hidden="1" customHeight="1" x14ac:dyDescent="0.15">
      <c r="A558" s="757">
        <v>22</v>
      </c>
      <c r="B558" s="757">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767"/>
      <c r="AI558" s="768"/>
      <c r="AJ558" s="768"/>
      <c r="AK558" s="768"/>
      <c r="AL558" s="769"/>
      <c r="AM558" s="770"/>
      <c r="AN558" s="770"/>
      <c r="AO558" s="771"/>
      <c r="AP558" s="773"/>
      <c r="AQ558" s="773"/>
      <c r="AR558" s="773"/>
      <c r="AS558" s="773"/>
      <c r="AT558" s="773"/>
      <c r="AU558" s="773"/>
      <c r="AV558" s="773"/>
      <c r="AW558" s="773"/>
      <c r="AX558" s="773"/>
      <c r="AY558">
        <f>COUNTA($C$558)</f>
        <v>0</v>
      </c>
    </row>
    <row r="559" spans="1:51" ht="24.75" hidden="1" customHeight="1" x14ac:dyDescent="0.15">
      <c r="A559" s="757">
        <v>23</v>
      </c>
      <c r="B559" s="757">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767"/>
      <c r="AI559" s="768"/>
      <c r="AJ559" s="768"/>
      <c r="AK559" s="768"/>
      <c r="AL559" s="769"/>
      <c r="AM559" s="770"/>
      <c r="AN559" s="770"/>
      <c r="AO559" s="771"/>
      <c r="AP559" s="773"/>
      <c r="AQ559" s="773"/>
      <c r="AR559" s="773"/>
      <c r="AS559" s="773"/>
      <c r="AT559" s="773"/>
      <c r="AU559" s="773"/>
      <c r="AV559" s="773"/>
      <c r="AW559" s="773"/>
      <c r="AX559" s="773"/>
      <c r="AY559">
        <f>COUNTA($C$559)</f>
        <v>0</v>
      </c>
    </row>
    <row r="560" spans="1:51" ht="24.75" hidden="1" customHeight="1" x14ac:dyDescent="0.15">
      <c r="A560" s="757">
        <v>24</v>
      </c>
      <c r="B560" s="757">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767"/>
      <c r="AI560" s="768"/>
      <c r="AJ560" s="768"/>
      <c r="AK560" s="768"/>
      <c r="AL560" s="769"/>
      <c r="AM560" s="770"/>
      <c r="AN560" s="770"/>
      <c r="AO560" s="771"/>
      <c r="AP560" s="773"/>
      <c r="AQ560" s="773"/>
      <c r="AR560" s="773"/>
      <c r="AS560" s="773"/>
      <c r="AT560" s="773"/>
      <c r="AU560" s="773"/>
      <c r="AV560" s="773"/>
      <c r="AW560" s="773"/>
      <c r="AX560" s="773"/>
      <c r="AY560">
        <f>COUNTA($C$560)</f>
        <v>0</v>
      </c>
    </row>
    <row r="561" spans="1:51" s="6" customFormat="1" ht="24.75" hidden="1" customHeight="1" x14ac:dyDescent="0.15">
      <c r="A561" s="757">
        <v>25</v>
      </c>
      <c r="B561" s="757">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767"/>
      <c r="AI561" s="768"/>
      <c r="AJ561" s="768"/>
      <c r="AK561" s="768"/>
      <c r="AL561" s="769"/>
      <c r="AM561" s="770"/>
      <c r="AN561" s="770"/>
      <c r="AO561" s="771"/>
      <c r="AP561" s="773"/>
      <c r="AQ561" s="773"/>
      <c r="AR561" s="773"/>
      <c r="AS561" s="773"/>
      <c r="AT561" s="773"/>
      <c r="AU561" s="773"/>
      <c r="AV561" s="773"/>
      <c r="AW561" s="773"/>
      <c r="AX561" s="773"/>
      <c r="AY561">
        <f>COUNTA($C$561)</f>
        <v>0</v>
      </c>
    </row>
    <row r="562" spans="1:51" ht="24.75" hidden="1" customHeight="1" x14ac:dyDescent="0.15">
      <c r="A562" s="757">
        <v>26</v>
      </c>
      <c r="B562" s="757">
        <v>1</v>
      </c>
      <c r="C562" s="759"/>
      <c r="D562" s="759"/>
      <c r="E562" s="759"/>
      <c r="F562" s="759"/>
      <c r="G562" s="759"/>
      <c r="H562" s="759"/>
      <c r="I562" s="759"/>
      <c r="J562" s="760"/>
      <c r="K562" s="761"/>
      <c r="L562" s="761"/>
      <c r="M562" s="761"/>
      <c r="N562" s="761"/>
      <c r="O562" s="761"/>
      <c r="P562" s="762"/>
      <c r="Q562" s="762"/>
      <c r="R562" s="762"/>
      <c r="S562" s="762"/>
      <c r="T562" s="762"/>
      <c r="U562" s="762"/>
      <c r="V562" s="762"/>
      <c r="W562" s="762"/>
      <c r="X562" s="762"/>
      <c r="Y562" s="763"/>
      <c r="Z562" s="764"/>
      <c r="AA562" s="764"/>
      <c r="AB562" s="765"/>
      <c r="AC562" s="766"/>
      <c r="AD562" s="766"/>
      <c r="AE562" s="766"/>
      <c r="AF562" s="766"/>
      <c r="AG562" s="766"/>
      <c r="AH562" s="767"/>
      <c r="AI562" s="768"/>
      <c r="AJ562" s="768"/>
      <c r="AK562" s="768"/>
      <c r="AL562" s="769"/>
      <c r="AM562" s="770"/>
      <c r="AN562" s="770"/>
      <c r="AO562" s="771"/>
      <c r="AP562" s="773"/>
      <c r="AQ562" s="773"/>
      <c r="AR562" s="773"/>
      <c r="AS562" s="773"/>
      <c r="AT562" s="773"/>
      <c r="AU562" s="773"/>
      <c r="AV562" s="773"/>
      <c r="AW562" s="773"/>
      <c r="AX562" s="773"/>
      <c r="AY562">
        <f>COUNTA($C$562)</f>
        <v>0</v>
      </c>
    </row>
    <row r="563" spans="1:51" ht="24.75" hidden="1" customHeight="1" x14ac:dyDescent="0.15">
      <c r="A563" s="757">
        <v>27</v>
      </c>
      <c r="B563" s="757">
        <v>1</v>
      </c>
      <c r="C563" s="759"/>
      <c r="D563" s="759"/>
      <c r="E563" s="759"/>
      <c r="F563" s="759"/>
      <c r="G563" s="759"/>
      <c r="H563" s="759"/>
      <c r="I563" s="759"/>
      <c r="J563" s="760"/>
      <c r="K563" s="761"/>
      <c r="L563" s="761"/>
      <c r="M563" s="761"/>
      <c r="N563" s="761"/>
      <c r="O563" s="761"/>
      <c r="P563" s="762"/>
      <c r="Q563" s="762"/>
      <c r="R563" s="762"/>
      <c r="S563" s="762"/>
      <c r="T563" s="762"/>
      <c r="U563" s="762"/>
      <c r="V563" s="762"/>
      <c r="W563" s="762"/>
      <c r="X563" s="762"/>
      <c r="Y563" s="763"/>
      <c r="Z563" s="764"/>
      <c r="AA563" s="764"/>
      <c r="AB563" s="765"/>
      <c r="AC563" s="766"/>
      <c r="AD563" s="766"/>
      <c r="AE563" s="766"/>
      <c r="AF563" s="766"/>
      <c r="AG563" s="766"/>
      <c r="AH563" s="767"/>
      <c r="AI563" s="768"/>
      <c r="AJ563" s="768"/>
      <c r="AK563" s="768"/>
      <c r="AL563" s="769"/>
      <c r="AM563" s="770"/>
      <c r="AN563" s="770"/>
      <c r="AO563" s="771"/>
      <c r="AP563" s="773"/>
      <c r="AQ563" s="773"/>
      <c r="AR563" s="773"/>
      <c r="AS563" s="773"/>
      <c r="AT563" s="773"/>
      <c r="AU563" s="773"/>
      <c r="AV563" s="773"/>
      <c r="AW563" s="773"/>
      <c r="AX563" s="773"/>
      <c r="AY563">
        <f>COUNTA($C$563)</f>
        <v>0</v>
      </c>
    </row>
    <row r="564" spans="1:51" ht="24.75" hidden="1" customHeight="1" x14ac:dyDescent="0.15">
      <c r="A564" s="757">
        <v>28</v>
      </c>
      <c r="B564" s="757">
        <v>1</v>
      </c>
      <c r="C564" s="759"/>
      <c r="D564" s="759"/>
      <c r="E564" s="759"/>
      <c r="F564" s="759"/>
      <c r="G564" s="759"/>
      <c r="H564" s="759"/>
      <c r="I564" s="759"/>
      <c r="J564" s="760"/>
      <c r="K564" s="761"/>
      <c r="L564" s="761"/>
      <c r="M564" s="761"/>
      <c r="N564" s="761"/>
      <c r="O564" s="761"/>
      <c r="P564" s="762"/>
      <c r="Q564" s="762"/>
      <c r="R564" s="762"/>
      <c r="S564" s="762"/>
      <c r="T564" s="762"/>
      <c r="U564" s="762"/>
      <c r="V564" s="762"/>
      <c r="W564" s="762"/>
      <c r="X564" s="762"/>
      <c r="Y564" s="763"/>
      <c r="Z564" s="764"/>
      <c r="AA564" s="764"/>
      <c r="AB564" s="765"/>
      <c r="AC564" s="766"/>
      <c r="AD564" s="766"/>
      <c r="AE564" s="766"/>
      <c r="AF564" s="766"/>
      <c r="AG564" s="766"/>
      <c r="AH564" s="767"/>
      <c r="AI564" s="768"/>
      <c r="AJ564" s="768"/>
      <c r="AK564" s="768"/>
      <c r="AL564" s="769"/>
      <c r="AM564" s="770"/>
      <c r="AN564" s="770"/>
      <c r="AO564" s="771"/>
      <c r="AP564" s="773"/>
      <c r="AQ564" s="773"/>
      <c r="AR564" s="773"/>
      <c r="AS564" s="773"/>
      <c r="AT564" s="773"/>
      <c r="AU564" s="773"/>
      <c r="AV564" s="773"/>
      <c r="AW564" s="773"/>
      <c r="AX564" s="773"/>
      <c r="AY564">
        <f>COUNTA($C$564)</f>
        <v>0</v>
      </c>
    </row>
    <row r="565" spans="1:51" ht="24.75" hidden="1" customHeight="1" x14ac:dyDescent="0.15">
      <c r="A565" s="757">
        <v>29</v>
      </c>
      <c r="B565" s="757">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767"/>
      <c r="AI565" s="768"/>
      <c r="AJ565" s="768"/>
      <c r="AK565" s="768"/>
      <c r="AL565" s="769"/>
      <c r="AM565" s="770"/>
      <c r="AN565" s="770"/>
      <c r="AO565" s="771"/>
      <c r="AP565" s="773"/>
      <c r="AQ565" s="773"/>
      <c r="AR565" s="773"/>
      <c r="AS565" s="773"/>
      <c r="AT565" s="773"/>
      <c r="AU565" s="773"/>
      <c r="AV565" s="773"/>
      <c r="AW565" s="773"/>
      <c r="AX565" s="773"/>
      <c r="AY565">
        <f>COUNTA($C$565)</f>
        <v>0</v>
      </c>
    </row>
    <row r="566" spans="1:51" ht="24.75" hidden="1" customHeight="1" x14ac:dyDescent="0.15">
      <c r="A566" s="757">
        <v>30</v>
      </c>
      <c r="B566" s="757">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767"/>
      <c r="AI566" s="768"/>
      <c r="AJ566" s="768"/>
      <c r="AK566" s="768"/>
      <c r="AL566" s="769"/>
      <c r="AM566" s="770"/>
      <c r="AN566" s="770"/>
      <c r="AO566" s="771"/>
      <c r="AP566" s="773"/>
      <c r="AQ566" s="773"/>
      <c r="AR566" s="773"/>
      <c r="AS566" s="773"/>
      <c r="AT566" s="773"/>
      <c r="AU566" s="773"/>
      <c r="AV566" s="773"/>
      <c r="AW566" s="773"/>
      <c r="AX566" s="773"/>
      <c r="AY566">
        <f>COUNTA($C$566)</f>
        <v>0</v>
      </c>
    </row>
    <row r="567" spans="1:51" ht="30" hidden="1" customHeight="1" x14ac:dyDescent="0.15">
      <c r="A567" s="33"/>
      <c r="B567" s="33"/>
      <c r="C567" s="33"/>
      <c r="D567" s="33"/>
      <c r="E567" s="33"/>
      <c r="F567" s="33"/>
      <c r="G567" s="33"/>
      <c r="H567" s="33"/>
      <c r="I567" s="33"/>
      <c r="J567" s="33"/>
      <c r="K567" s="33"/>
      <c r="L567" s="33"/>
      <c r="M567" s="33"/>
      <c r="N567" s="33"/>
      <c r="O567" s="33"/>
      <c r="P567" s="34"/>
      <c r="Q567" s="34"/>
      <c r="R567" s="34"/>
      <c r="S567" s="34"/>
      <c r="T567" s="34"/>
      <c r="U567" s="34"/>
      <c r="V567" s="34"/>
      <c r="W567" s="34"/>
      <c r="X567" s="34"/>
      <c r="Y567" s="35"/>
      <c r="Z567" s="35"/>
      <c r="AA567" s="35"/>
      <c r="AB567" s="35"/>
      <c r="AC567" s="35"/>
      <c r="AD567" s="35"/>
      <c r="AE567" s="35"/>
      <c r="AF567" s="35"/>
      <c r="AG567" s="35"/>
      <c r="AH567" s="35"/>
      <c r="AI567" s="35"/>
      <c r="AJ567" s="35"/>
      <c r="AK567" s="35"/>
      <c r="AL567" s="35"/>
      <c r="AM567" s="35"/>
      <c r="AN567" s="35"/>
      <c r="AO567" s="35"/>
      <c r="AP567" s="34"/>
      <c r="AQ567" s="34"/>
      <c r="AR567" s="34"/>
      <c r="AS567" s="34"/>
      <c r="AT567" s="34"/>
      <c r="AU567" s="34"/>
      <c r="AV567" s="34"/>
      <c r="AW567" s="34"/>
      <c r="AX567" s="34"/>
      <c r="AY567">
        <f>COUNTA($C$570)</f>
        <v>0</v>
      </c>
    </row>
    <row r="568" spans="1:51" ht="30" hidden="1" customHeight="1" x14ac:dyDescent="0.15">
      <c r="A568" s="12"/>
      <c r="B568" s="32" t="s">
        <v>88</v>
      </c>
      <c r="C568" s="12"/>
      <c r="D568" s="12"/>
      <c r="E568" s="12"/>
      <c r="F568" s="12"/>
      <c r="G568" s="12"/>
      <c r="H568" s="12"/>
      <c r="I568" s="12"/>
      <c r="J568" s="12"/>
      <c r="K568" s="12"/>
      <c r="L568" s="12"/>
      <c r="M568" s="12"/>
      <c r="N568" s="12"/>
      <c r="O568" s="12"/>
      <c r="P568" s="13"/>
      <c r="Q568" s="13"/>
      <c r="R568" s="13"/>
      <c r="S568" s="13"/>
      <c r="T568" s="13"/>
      <c r="U568" s="13"/>
      <c r="V568" s="13"/>
      <c r="W568" s="13"/>
      <c r="X568" s="13"/>
      <c r="Y568" s="14"/>
      <c r="Z568" s="14"/>
      <c r="AA568" s="14"/>
      <c r="AB568" s="14"/>
      <c r="AC568" s="14"/>
      <c r="AD568" s="14"/>
      <c r="AE568" s="14"/>
      <c r="AF568" s="14"/>
      <c r="AG568" s="14"/>
      <c r="AH568" s="14"/>
      <c r="AI568" s="14"/>
      <c r="AJ568" s="14"/>
      <c r="AK568" s="14"/>
      <c r="AL568" s="14"/>
      <c r="AM568" s="14"/>
      <c r="AN568" s="14"/>
      <c r="AO568" s="14"/>
      <c r="AP568" s="13"/>
      <c r="AQ568" s="13"/>
      <c r="AR568" s="13"/>
      <c r="AS568" s="13"/>
      <c r="AT568" s="13"/>
      <c r="AU568" s="13"/>
      <c r="AV568" s="13"/>
      <c r="AW568" s="13"/>
      <c r="AX568" s="13"/>
      <c r="AY568">
        <f>$AY$567</f>
        <v>0</v>
      </c>
    </row>
    <row r="569" spans="1:51" ht="64.5" hidden="1" customHeight="1" x14ac:dyDescent="0.15">
      <c r="A569" s="749"/>
      <c r="B569" s="749"/>
      <c r="C569" s="750" t="s">
        <v>79</v>
      </c>
      <c r="D569" s="750"/>
      <c r="E569" s="750"/>
      <c r="F569" s="750"/>
      <c r="G569" s="750"/>
      <c r="H569" s="750"/>
      <c r="I569" s="750"/>
      <c r="J569" s="751" t="s">
        <v>58</v>
      </c>
      <c r="K569" s="752"/>
      <c r="L569" s="752"/>
      <c r="M569" s="752"/>
      <c r="N569" s="752"/>
      <c r="O569" s="752"/>
      <c r="P569" s="752" t="s">
        <v>80</v>
      </c>
      <c r="Q569" s="752"/>
      <c r="R569" s="752"/>
      <c r="S569" s="752"/>
      <c r="T569" s="752"/>
      <c r="U569" s="752"/>
      <c r="V569" s="752"/>
      <c r="W569" s="752"/>
      <c r="X569" s="752"/>
      <c r="Y569" s="751" t="s">
        <v>81</v>
      </c>
      <c r="Z569" s="753"/>
      <c r="AA569" s="753"/>
      <c r="AB569" s="753"/>
      <c r="AC569" s="751" t="s">
        <v>208</v>
      </c>
      <c r="AD569" s="751"/>
      <c r="AE569" s="751"/>
      <c r="AF569" s="751"/>
      <c r="AG569" s="751"/>
      <c r="AH569" s="751" t="s">
        <v>57</v>
      </c>
      <c r="AI569" s="750"/>
      <c r="AJ569" s="750"/>
      <c r="AK569" s="750"/>
      <c r="AL569" s="750" t="s">
        <v>16</v>
      </c>
      <c r="AM569" s="750"/>
      <c r="AN569" s="750"/>
      <c r="AO569" s="750"/>
      <c r="AP569" s="772" t="s">
        <v>213</v>
      </c>
      <c r="AQ569" s="772"/>
      <c r="AR569" s="772"/>
      <c r="AS569" s="772"/>
      <c r="AT569" s="772"/>
      <c r="AU569" s="772"/>
      <c r="AV569" s="772"/>
      <c r="AW569" s="772"/>
      <c r="AX569" s="772"/>
      <c r="AY569">
        <f t="shared" ref="AY569:AY570" si="33">$AY$567</f>
        <v>0</v>
      </c>
    </row>
    <row r="570" spans="1:51" ht="24.75" hidden="1" customHeight="1" x14ac:dyDescent="0.15">
      <c r="A570" s="757">
        <v>1</v>
      </c>
      <c r="B570" s="757">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767"/>
      <c r="AI570" s="768"/>
      <c r="AJ570" s="768"/>
      <c r="AK570" s="768"/>
      <c r="AL570" s="769"/>
      <c r="AM570" s="770"/>
      <c r="AN570" s="770"/>
      <c r="AO570" s="771"/>
      <c r="AP570" s="773"/>
      <c r="AQ570" s="773"/>
      <c r="AR570" s="773"/>
      <c r="AS570" s="773"/>
      <c r="AT570" s="773"/>
      <c r="AU570" s="773"/>
      <c r="AV570" s="773"/>
      <c r="AW570" s="773"/>
      <c r="AX570" s="773"/>
      <c r="AY570">
        <f t="shared" si="33"/>
        <v>0</v>
      </c>
    </row>
    <row r="571" spans="1:51" ht="24.75" hidden="1" customHeight="1" x14ac:dyDescent="0.15">
      <c r="A571" s="757">
        <v>2</v>
      </c>
      <c r="B571" s="757">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767"/>
      <c r="AI571" s="768"/>
      <c r="AJ571" s="768"/>
      <c r="AK571" s="768"/>
      <c r="AL571" s="769"/>
      <c r="AM571" s="770"/>
      <c r="AN571" s="770"/>
      <c r="AO571" s="771"/>
      <c r="AP571" s="773"/>
      <c r="AQ571" s="773"/>
      <c r="AR571" s="773"/>
      <c r="AS571" s="773"/>
      <c r="AT571" s="773"/>
      <c r="AU571" s="773"/>
      <c r="AV571" s="773"/>
      <c r="AW571" s="773"/>
      <c r="AX571" s="773"/>
      <c r="AY571">
        <f>COUNTA($C$571)</f>
        <v>0</v>
      </c>
    </row>
    <row r="572" spans="1:51" ht="24.75" hidden="1" customHeight="1" x14ac:dyDescent="0.15">
      <c r="A572" s="757">
        <v>3</v>
      </c>
      <c r="B572" s="757">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767"/>
      <c r="AI572" s="768"/>
      <c r="AJ572" s="768"/>
      <c r="AK572" s="768"/>
      <c r="AL572" s="769"/>
      <c r="AM572" s="770"/>
      <c r="AN572" s="770"/>
      <c r="AO572" s="771"/>
      <c r="AP572" s="773"/>
      <c r="AQ572" s="773"/>
      <c r="AR572" s="773"/>
      <c r="AS572" s="773"/>
      <c r="AT572" s="773"/>
      <c r="AU572" s="773"/>
      <c r="AV572" s="773"/>
      <c r="AW572" s="773"/>
      <c r="AX572" s="773"/>
      <c r="AY572">
        <f>COUNTA($C$572)</f>
        <v>0</v>
      </c>
    </row>
    <row r="573" spans="1:51" ht="24.75" hidden="1" customHeight="1" x14ac:dyDescent="0.15">
      <c r="A573" s="757">
        <v>4</v>
      </c>
      <c r="B573" s="757">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767"/>
      <c r="AI573" s="768"/>
      <c r="AJ573" s="768"/>
      <c r="AK573" s="768"/>
      <c r="AL573" s="769"/>
      <c r="AM573" s="770"/>
      <c r="AN573" s="770"/>
      <c r="AO573" s="771"/>
      <c r="AP573" s="773"/>
      <c r="AQ573" s="773"/>
      <c r="AR573" s="773"/>
      <c r="AS573" s="773"/>
      <c r="AT573" s="773"/>
      <c r="AU573" s="773"/>
      <c r="AV573" s="773"/>
      <c r="AW573" s="773"/>
      <c r="AX573" s="773"/>
      <c r="AY573">
        <f>COUNTA($C$573)</f>
        <v>0</v>
      </c>
    </row>
    <row r="574" spans="1:51" ht="24.75" hidden="1" customHeight="1" x14ac:dyDescent="0.15">
      <c r="A574" s="757">
        <v>5</v>
      </c>
      <c r="B574" s="757">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767"/>
      <c r="AI574" s="768"/>
      <c r="AJ574" s="768"/>
      <c r="AK574" s="768"/>
      <c r="AL574" s="769"/>
      <c r="AM574" s="770"/>
      <c r="AN574" s="770"/>
      <c r="AO574" s="771"/>
      <c r="AP574" s="773"/>
      <c r="AQ574" s="773"/>
      <c r="AR574" s="773"/>
      <c r="AS574" s="773"/>
      <c r="AT574" s="773"/>
      <c r="AU574" s="773"/>
      <c r="AV574" s="773"/>
      <c r="AW574" s="773"/>
      <c r="AX574" s="773"/>
      <c r="AY574">
        <f>COUNTA($C$574)</f>
        <v>0</v>
      </c>
    </row>
    <row r="575" spans="1:51" ht="24.75" hidden="1" customHeight="1" x14ac:dyDescent="0.15">
      <c r="A575" s="757">
        <v>6</v>
      </c>
      <c r="B575" s="757">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767"/>
      <c r="AI575" s="768"/>
      <c r="AJ575" s="768"/>
      <c r="AK575" s="768"/>
      <c r="AL575" s="769"/>
      <c r="AM575" s="770"/>
      <c r="AN575" s="770"/>
      <c r="AO575" s="771"/>
      <c r="AP575" s="773"/>
      <c r="AQ575" s="773"/>
      <c r="AR575" s="773"/>
      <c r="AS575" s="773"/>
      <c r="AT575" s="773"/>
      <c r="AU575" s="773"/>
      <c r="AV575" s="773"/>
      <c r="AW575" s="773"/>
      <c r="AX575" s="773"/>
      <c r="AY575">
        <f>COUNTA($C$575)</f>
        <v>0</v>
      </c>
    </row>
    <row r="576" spans="1:51" ht="24.75" hidden="1" customHeight="1" x14ac:dyDescent="0.15">
      <c r="A576" s="757">
        <v>7</v>
      </c>
      <c r="B576" s="757">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767"/>
      <c r="AI576" s="768"/>
      <c r="AJ576" s="768"/>
      <c r="AK576" s="768"/>
      <c r="AL576" s="769"/>
      <c r="AM576" s="770"/>
      <c r="AN576" s="770"/>
      <c r="AO576" s="771"/>
      <c r="AP576" s="773"/>
      <c r="AQ576" s="773"/>
      <c r="AR576" s="773"/>
      <c r="AS576" s="773"/>
      <c r="AT576" s="773"/>
      <c r="AU576" s="773"/>
      <c r="AV576" s="773"/>
      <c r="AW576" s="773"/>
      <c r="AX576" s="773"/>
      <c r="AY576">
        <f>COUNTA($C$576)</f>
        <v>0</v>
      </c>
    </row>
    <row r="577" spans="1:51" ht="24.75" hidden="1" customHeight="1" x14ac:dyDescent="0.15">
      <c r="A577" s="757">
        <v>8</v>
      </c>
      <c r="B577" s="757">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767"/>
      <c r="AI577" s="768"/>
      <c r="AJ577" s="768"/>
      <c r="AK577" s="768"/>
      <c r="AL577" s="769"/>
      <c r="AM577" s="770"/>
      <c r="AN577" s="770"/>
      <c r="AO577" s="771"/>
      <c r="AP577" s="773"/>
      <c r="AQ577" s="773"/>
      <c r="AR577" s="773"/>
      <c r="AS577" s="773"/>
      <c r="AT577" s="773"/>
      <c r="AU577" s="773"/>
      <c r="AV577" s="773"/>
      <c r="AW577" s="773"/>
      <c r="AX577" s="773"/>
      <c r="AY577">
        <f>COUNTA($C$577)</f>
        <v>0</v>
      </c>
    </row>
    <row r="578" spans="1:51" ht="24.75" hidden="1" customHeight="1" x14ac:dyDescent="0.15">
      <c r="A578" s="757">
        <v>9</v>
      </c>
      <c r="B578" s="757">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767"/>
      <c r="AI578" s="768"/>
      <c r="AJ578" s="768"/>
      <c r="AK578" s="768"/>
      <c r="AL578" s="769"/>
      <c r="AM578" s="770"/>
      <c r="AN578" s="770"/>
      <c r="AO578" s="771"/>
      <c r="AP578" s="773"/>
      <c r="AQ578" s="773"/>
      <c r="AR578" s="773"/>
      <c r="AS578" s="773"/>
      <c r="AT578" s="773"/>
      <c r="AU578" s="773"/>
      <c r="AV578" s="773"/>
      <c r="AW578" s="773"/>
      <c r="AX578" s="773"/>
      <c r="AY578">
        <f>COUNTA($C$578)</f>
        <v>0</v>
      </c>
    </row>
    <row r="579" spans="1:51" ht="24.75" hidden="1" customHeight="1" x14ac:dyDescent="0.15">
      <c r="A579" s="757">
        <v>10</v>
      </c>
      <c r="B579" s="757">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767"/>
      <c r="AI579" s="768"/>
      <c r="AJ579" s="768"/>
      <c r="AK579" s="768"/>
      <c r="AL579" s="769"/>
      <c r="AM579" s="770"/>
      <c r="AN579" s="770"/>
      <c r="AO579" s="771"/>
      <c r="AP579" s="773"/>
      <c r="AQ579" s="773"/>
      <c r="AR579" s="773"/>
      <c r="AS579" s="773"/>
      <c r="AT579" s="773"/>
      <c r="AU579" s="773"/>
      <c r="AV579" s="773"/>
      <c r="AW579" s="773"/>
      <c r="AX579" s="773"/>
      <c r="AY579">
        <f>COUNTA($C$579)</f>
        <v>0</v>
      </c>
    </row>
    <row r="580" spans="1:51" ht="24.75" hidden="1" customHeight="1" x14ac:dyDescent="0.15">
      <c r="A580" s="757">
        <v>11</v>
      </c>
      <c r="B580" s="757">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767"/>
      <c r="AI580" s="768"/>
      <c r="AJ580" s="768"/>
      <c r="AK580" s="768"/>
      <c r="AL580" s="769"/>
      <c r="AM580" s="770"/>
      <c r="AN580" s="770"/>
      <c r="AO580" s="771"/>
      <c r="AP580" s="773"/>
      <c r="AQ580" s="773"/>
      <c r="AR580" s="773"/>
      <c r="AS580" s="773"/>
      <c r="AT580" s="773"/>
      <c r="AU580" s="773"/>
      <c r="AV580" s="773"/>
      <c r="AW580" s="773"/>
      <c r="AX580" s="773"/>
      <c r="AY580">
        <f>COUNTA($C$580)</f>
        <v>0</v>
      </c>
    </row>
    <row r="581" spans="1:51" ht="24.75" hidden="1" customHeight="1" x14ac:dyDescent="0.15">
      <c r="A581" s="757">
        <v>12</v>
      </c>
      <c r="B581" s="757">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767"/>
      <c r="AI581" s="768"/>
      <c r="AJ581" s="768"/>
      <c r="AK581" s="768"/>
      <c r="AL581" s="769"/>
      <c r="AM581" s="770"/>
      <c r="AN581" s="770"/>
      <c r="AO581" s="771"/>
      <c r="AP581" s="773"/>
      <c r="AQ581" s="773"/>
      <c r="AR581" s="773"/>
      <c r="AS581" s="773"/>
      <c r="AT581" s="773"/>
      <c r="AU581" s="773"/>
      <c r="AV581" s="773"/>
      <c r="AW581" s="773"/>
      <c r="AX581" s="773"/>
      <c r="AY581">
        <f>COUNTA($C$581)</f>
        <v>0</v>
      </c>
    </row>
    <row r="582" spans="1:51" ht="24.75" hidden="1" customHeight="1" x14ac:dyDescent="0.15">
      <c r="A582" s="757">
        <v>13</v>
      </c>
      <c r="B582" s="757">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767"/>
      <c r="AI582" s="768"/>
      <c r="AJ582" s="768"/>
      <c r="AK582" s="768"/>
      <c r="AL582" s="769"/>
      <c r="AM582" s="770"/>
      <c r="AN582" s="770"/>
      <c r="AO582" s="771"/>
      <c r="AP582" s="773"/>
      <c r="AQ582" s="773"/>
      <c r="AR582" s="773"/>
      <c r="AS582" s="773"/>
      <c r="AT582" s="773"/>
      <c r="AU582" s="773"/>
      <c r="AV582" s="773"/>
      <c r="AW582" s="773"/>
      <c r="AX582" s="773"/>
      <c r="AY582">
        <f>COUNTA($C$582)</f>
        <v>0</v>
      </c>
    </row>
    <row r="583" spans="1:51" ht="24.75" hidden="1" customHeight="1" x14ac:dyDescent="0.15">
      <c r="A583" s="757">
        <v>14</v>
      </c>
      <c r="B583" s="757">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767"/>
      <c r="AI583" s="768"/>
      <c r="AJ583" s="768"/>
      <c r="AK583" s="768"/>
      <c r="AL583" s="769"/>
      <c r="AM583" s="770"/>
      <c r="AN583" s="770"/>
      <c r="AO583" s="771"/>
      <c r="AP583" s="773"/>
      <c r="AQ583" s="773"/>
      <c r="AR583" s="773"/>
      <c r="AS583" s="773"/>
      <c r="AT583" s="773"/>
      <c r="AU583" s="773"/>
      <c r="AV583" s="773"/>
      <c r="AW583" s="773"/>
      <c r="AX583" s="773"/>
      <c r="AY583">
        <f>COUNTA($C$583)</f>
        <v>0</v>
      </c>
    </row>
    <row r="584" spans="1:51" ht="24.75" hidden="1" customHeight="1" x14ac:dyDescent="0.15">
      <c r="A584" s="757">
        <v>15</v>
      </c>
      <c r="B584" s="757">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767"/>
      <c r="AI584" s="768"/>
      <c r="AJ584" s="768"/>
      <c r="AK584" s="768"/>
      <c r="AL584" s="769"/>
      <c r="AM584" s="770"/>
      <c r="AN584" s="770"/>
      <c r="AO584" s="771"/>
      <c r="AP584" s="773"/>
      <c r="AQ584" s="773"/>
      <c r="AR584" s="773"/>
      <c r="AS584" s="773"/>
      <c r="AT584" s="773"/>
      <c r="AU584" s="773"/>
      <c r="AV584" s="773"/>
      <c r="AW584" s="773"/>
      <c r="AX584" s="773"/>
      <c r="AY584">
        <f>COUNTA($C$584)</f>
        <v>0</v>
      </c>
    </row>
    <row r="585" spans="1:51" ht="24.75" hidden="1" customHeight="1" x14ac:dyDescent="0.15">
      <c r="A585" s="757">
        <v>16</v>
      </c>
      <c r="B585" s="757">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767"/>
      <c r="AI585" s="768"/>
      <c r="AJ585" s="768"/>
      <c r="AK585" s="768"/>
      <c r="AL585" s="769"/>
      <c r="AM585" s="770"/>
      <c r="AN585" s="770"/>
      <c r="AO585" s="771"/>
      <c r="AP585" s="773"/>
      <c r="AQ585" s="773"/>
      <c r="AR585" s="773"/>
      <c r="AS585" s="773"/>
      <c r="AT585" s="773"/>
      <c r="AU585" s="773"/>
      <c r="AV585" s="773"/>
      <c r="AW585" s="773"/>
      <c r="AX585" s="773"/>
      <c r="AY585">
        <f>COUNTA($C$585)</f>
        <v>0</v>
      </c>
    </row>
    <row r="586" spans="1:51" ht="24.75" hidden="1" customHeight="1" x14ac:dyDescent="0.15">
      <c r="A586" s="757">
        <v>17</v>
      </c>
      <c r="B586" s="757">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767"/>
      <c r="AI586" s="768"/>
      <c r="AJ586" s="768"/>
      <c r="AK586" s="768"/>
      <c r="AL586" s="769"/>
      <c r="AM586" s="770"/>
      <c r="AN586" s="770"/>
      <c r="AO586" s="771"/>
      <c r="AP586" s="773"/>
      <c r="AQ586" s="773"/>
      <c r="AR586" s="773"/>
      <c r="AS586" s="773"/>
      <c r="AT586" s="773"/>
      <c r="AU586" s="773"/>
      <c r="AV586" s="773"/>
      <c r="AW586" s="773"/>
      <c r="AX586" s="773"/>
      <c r="AY586">
        <f>COUNTA($C$586)</f>
        <v>0</v>
      </c>
    </row>
    <row r="587" spans="1:51" ht="24.75" hidden="1" customHeight="1" x14ac:dyDescent="0.15">
      <c r="A587" s="757">
        <v>18</v>
      </c>
      <c r="B587" s="757">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767"/>
      <c r="AI587" s="768"/>
      <c r="AJ587" s="768"/>
      <c r="AK587" s="768"/>
      <c r="AL587" s="769"/>
      <c r="AM587" s="770"/>
      <c r="AN587" s="770"/>
      <c r="AO587" s="771"/>
      <c r="AP587" s="773"/>
      <c r="AQ587" s="773"/>
      <c r="AR587" s="773"/>
      <c r="AS587" s="773"/>
      <c r="AT587" s="773"/>
      <c r="AU587" s="773"/>
      <c r="AV587" s="773"/>
      <c r="AW587" s="773"/>
      <c r="AX587" s="773"/>
      <c r="AY587">
        <f>COUNTA($C$587)</f>
        <v>0</v>
      </c>
    </row>
    <row r="588" spans="1:51" ht="24.75" hidden="1" customHeight="1" x14ac:dyDescent="0.15">
      <c r="A588" s="757">
        <v>19</v>
      </c>
      <c r="B588" s="757">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767"/>
      <c r="AI588" s="768"/>
      <c r="AJ588" s="768"/>
      <c r="AK588" s="768"/>
      <c r="AL588" s="769"/>
      <c r="AM588" s="770"/>
      <c r="AN588" s="770"/>
      <c r="AO588" s="771"/>
      <c r="AP588" s="773"/>
      <c r="AQ588" s="773"/>
      <c r="AR588" s="773"/>
      <c r="AS588" s="773"/>
      <c r="AT588" s="773"/>
      <c r="AU588" s="773"/>
      <c r="AV588" s="773"/>
      <c r="AW588" s="773"/>
      <c r="AX588" s="773"/>
      <c r="AY588">
        <f>COUNTA($C$588)</f>
        <v>0</v>
      </c>
    </row>
    <row r="589" spans="1:51" ht="24.75" hidden="1" customHeight="1" x14ac:dyDescent="0.15">
      <c r="A589" s="757">
        <v>20</v>
      </c>
      <c r="B589" s="757">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767"/>
      <c r="AI589" s="768"/>
      <c r="AJ589" s="768"/>
      <c r="AK589" s="768"/>
      <c r="AL589" s="769"/>
      <c r="AM589" s="770"/>
      <c r="AN589" s="770"/>
      <c r="AO589" s="771"/>
      <c r="AP589" s="773"/>
      <c r="AQ589" s="773"/>
      <c r="AR589" s="773"/>
      <c r="AS589" s="773"/>
      <c r="AT589" s="773"/>
      <c r="AU589" s="773"/>
      <c r="AV589" s="773"/>
      <c r="AW589" s="773"/>
      <c r="AX589" s="773"/>
      <c r="AY589">
        <f>COUNTA($C$589)</f>
        <v>0</v>
      </c>
    </row>
    <row r="590" spans="1:51" ht="24.75" hidden="1" customHeight="1" x14ac:dyDescent="0.15">
      <c r="A590" s="757">
        <v>21</v>
      </c>
      <c r="B590" s="757">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767"/>
      <c r="AI590" s="768"/>
      <c r="AJ590" s="768"/>
      <c r="AK590" s="768"/>
      <c r="AL590" s="769"/>
      <c r="AM590" s="770"/>
      <c r="AN590" s="770"/>
      <c r="AO590" s="771"/>
      <c r="AP590" s="773"/>
      <c r="AQ590" s="773"/>
      <c r="AR590" s="773"/>
      <c r="AS590" s="773"/>
      <c r="AT590" s="773"/>
      <c r="AU590" s="773"/>
      <c r="AV590" s="773"/>
      <c r="AW590" s="773"/>
      <c r="AX590" s="773"/>
      <c r="AY590">
        <f>COUNTA($C$590)</f>
        <v>0</v>
      </c>
    </row>
    <row r="591" spans="1:51" ht="24.75" hidden="1" customHeight="1" x14ac:dyDescent="0.15">
      <c r="A591" s="757">
        <v>22</v>
      </c>
      <c r="B591" s="757">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767"/>
      <c r="AI591" s="768"/>
      <c r="AJ591" s="768"/>
      <c r="AK591" s="768"/>
      <c r="AL591" s="769"/>
      <c r="AM591" s="770"/>
      <c r="AN591" s="770"/>
      <c r="AO591" s="771"/>
      <c r="AP591" s="773"/>
      <c r="AQ591" s="773"/>
      <c r="AR591" s="773"/>
      <c r="AS591" s="773"/>
      <c r="AT591" s="773"/>
      <c r="AU591" s="773"/>
      <c r="AV591" s="773"/>
      <c r="AW591" s="773"/>
      <c r="AX591" s="773"/>
      <c r="AY591">
        <f>COUNTA($C$591)</f>
        <v>0</v>
      </c>
    </row>
    <row r="592" spans="1:51" ht="24.75" hidden="1" customHeight="1" x14ac:dyDescent="0.15">
      <c r="A592" s="757">
        <v>23</v>
      </c>
      <c r="B592" s="757">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767"/>
      <c r="AI592" s="768"/>
      <c r="AJ592" s="768"/>
      <c r="AK592" s="768"/>
      <c r="AL592" s="769"/>
      <c r="AM592" s="770"/>
      <c r="AN592" s="770"/>
      <c r="AO592" s="771"/>
      <c r="AP592" s="773"/>
      <c r="AQ592" s="773"/>
      <c r="AR592" s="773"/>
      <c r="AS592" s="773"/>
      <c r="AT592" s="773"/>
      <c r="AU592" s="773"/>
      <c r="AV592" s="773"/>
      <c r="AW592" s="773"/>
      <c r="AX592" s="773"/>
      <c r="AY592">
        <f>COUNTA($C$592)</f>
        <v>0</v>
      </c>
    </row>
    <row r="593" spans="1:51" s="10" customFormat="1" ht="24.75" hidden="1" customHeight="1" x14ac:dyDescent="0.15">
      <c r="A593" s="757">
        <v>24</v>
      </c>
      <c r="B593" s="757">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767"/>
      <c r="AI593" s="768"/>
      <c r="AJ593" s="768"/>
      <c r="AK593" s="768"/>
      <c r="AL593" s="769"/>
      <c r="AM593" s="770"/>
      <c r="AN593" s="770"/>
      <c r="AO593" s="771"/>
      <c r="AP593" s="773"/>
      <c r="AQ593" s="773"/>
      <c r="AR593" s="773"/>
      <c r="AS593" s="773"/>
      <c r="AT593" s="773"/>
      <c r="AU593" s="773"/>
      <c r="AV593" s="773"/>
      <c r="AW593" s="773"/>
      <c r="AX593" s="773"/>
      <c r="AY593">
        <f>COUNTA($C$593)</f>
        <v>0</v>
      </c>
    </row>
    <row r="594" spans="1:51" s="10" customFormat="1" ht="24.75" hidden="1" customHeight="1" x14ac:dyDescent="0.15">
      <c r="A594" s="757">
        <v>25</v>
      </c>
      <c r="B594" s="757">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767"/>
      <c r="AI594" s="768"/>
      <c r="AJ594" s="768"/>
      <c r="AK594" s="768"/>
      <c r="AL594" s="769"/>
      <c r="AM594" s="770"/>
      <c r="AN594" s="770"/>
      <c r="AO594" s="771"/>
      <c r="AP594" s="773"/>
      <c r="AQ594" s="773"/>
      <c r="AR594" s="773"/>
      <c r="AS594" s="773"/>
      <c r="AT594" s="773"/>
      <c r="AU594" s="773"/>
      <c r="AV594" s="773"/>
      <c r="AW594" s="773"/>
      <c r="AX594" s="773"/>
      <c r="AY594">
        <f>COUNTA($C$594)</f>
        <v>0</v>
      </c>
    </row>
    <row r="595" spans="1:51" ht="24.75" hidden="1" customHeight="1" x14ac:dyDescent="0.15">
      <c r="A595" s="757">
        <v>26</v>
      </c>
      <c r="B595" s="757">
        <v>1</v>
      </c>
      <c r="C595" s="759"/>
      <c r="D595" s="759"/>
      <c r="E595" s="759"/>
      <c r="F595" s="759"/>
      <c r="G595" s="759"/>
      <c r="H595" s="759"/>
      <c r="I595" s="759"/>
      <c r="J595" s="760"/>
      <c r="K595" s="761"/>
      <c r="L595" s="761"/>
      <c r="M595" s="761"/>
      <c r="N595" s="761"/>
      <c r="O595" s="761"/>
      <c r="P595" s="762"/>
      <c r="Q595" s="762"/>
      <c r="R595" s="762"/>
      <c r="S595" s="762"/>
      <c r="T595" s="762"/>
      <c r="U595" s="762"/>
      <c r="V595" s="762"/>
      <c r="W595" s="762"/>
      <c r="X595" s="762"/>
      <c r="Y595" s="763"/>
      <c r="Z595" s="764"/>
      <c r="AA595" s="764"/>
      <c r="AB595" s="765"/>
      <c r="AC595" s="766"/>
      <c r="AD595" s="766"/>
      <c r="AE595" s="766"/>
      <c r="AF595" s="766"/>
      <c r="AG595" s="766"/>
      <c r="AH595" s="767"/>
      <c r="AI595" s="768"/>
      <c r="AJ595" s="768"/>
      <c r="AK595" s="768"/>
      <c r="AL595" s="769"/>
      <c r="AM595" s="770"/>
      <c r="AN595" s="770"/>
      <c r="AO595" s="771"/>
      <c r="AP595" s="773"/>
      <c r="AQ595" s="773"/>
      <c r="AR595" s="773"/>
      <c r="AS595" s="773"/>
      <c r="AT595" s="773"/>
      <c r="AU595" s="773"/>
      <c r="AV595" s="773"/>
      <c r="AW595" s="773"/>
      <c r="AX595" s="773"/>
      <c r="AY595">
        <f>COUNTA($C$595)</f>
        <v>0</v>
      </c>
    </row>
    <row r="596" spans="1:51" ht="24.75" hidden="1" customHeight="1" x14ac:dyDescent="0.15">
      <c r="A596" s="757">
        <v>27</v>
      </c>
      <c r="B596" s="757">
        <v>1</v>
      </c>
      <c r="C596" s="759"/>
      <c r="D596" s="759"/>
      <c r="E596" s="759"/>
      <c r="F596" s="759"/>
      <c r="G596" s="759"/>
      <c r="H596" s="759"/>
      <c r="I596" s="759"/>
      <c r="J596" s="760"/>
      <c r="K596" s="761"/>
      <c r="L596" s="761"/>
      <c r="M596" s="761"/>
      <c r="N596" s="761"/>
      <c r="O596" s="761"/>
      <c r="P596" s="762"/>
      <c r="Q596" s="762"/>
      <c r="R596" s="762"/>
      <c r="S596" s="762"/>
      <c r="T596" s="762"/>
      <c r="U596" s="762"/>
      <c r="V596" s="762"/>
      <c r="W596" s="762"/>
      <c r="X596" s="762"/>
      <c r="Y596" s="763"/>
      <c r="Z596" s="764"/>
      <c r="AA596" s="764"/>
      <c r="AB596" s="765"/>
      <c r="AC596" s="766"/>
      <c r="AD596" s="766"/>
      <c r="AE596" s="766"/>
      <c r="AF596" s="766"/>
      <c r="AG596" s="766"/>
      <c r="AH596" s="767"/>
      <c r="AI596" s="768"/>
      <c r="AJ596" s="768"/>
      <c r="AK596" s="768"/>
      <c r="AL596" s="769"/>
      <c r="AM596" s="770"/>
      <c r="AN596" s="770"/>
      <c r="AO596" s="771"/>
      <c r="AP596" s="773"/>
      <c r="AQ596" s="773"/>
      <c r="AR596" s="773"/>
      <c r="AS596" s="773"/>
      <c r="AT596" s="773"/>
      <c r="AU596" s="773"/>
      <c r="AV596" s="773"/>
      <c r="AW596" s="773"/>
      <c r="AX596" s="773"/>
      <c r="AY596">
        <f>COUNTA($C$596)</f>
        <v>0</v>
      </c>
    </row>
    <row r="597" spans="1:51" ht="24.75" hidden="1" customHeight="1" x14ac:dyDescent="0.15">
      <c r="A597" s="757">
        <v>28</v>
      </c>
      <c r="B597" s="757">
        <v>1</v>
      </c>
      <c r="C597" s="759"/>
      <c r="D597" s="759"/>
      <c r="E597" s="759"/>
      <c r="F597" s="759"/>
      <c r="G597" s="759"/>
      <c r="H597" s="759"/>
      <c r="I597" s="759"/>
      <c r="J597" s="760"/>
      <c r="K597" s="761"/>
      <c r="L597" s="761"/>
      <c r="M597" s="761"/>
      <c r="N597" s="761"/>
      <c r="O597" s="761"/>
      <c r="P597" s="762"/>
      <c r="Q597" s="762"/>
      <c r="R597" s="762"/>
      <c r="S597" s="762"/>
      <c r="T597" s="762"/>
      <c r="U597" s="762"/>
      <c r="V597" s="762"/>
      <c r="W597" s="762"/>
      <c r="X597" s="762"/>
      <c r="Y597" s="763"/>
      <c r="Z597" s="764"/>
      <c r="AA597" s="764"/>
      <c r="AB597" s="765"/>
      <c r="AC597" s="766"/>
      <c r="AD597" s="766"/>
      <c r="AE597" s="766"/>
      <c r="AF597" s="766"/>
      <c r="AG597" s="766"/>
      <c r="AH597" s="767"/>
      <c r="AI597" s="768"/>
      <c r="AJ597" s="768"/>
      <c r="AK597" s="768"/>
      <c r="AL597" s="769"/>
      <c r="AM597" s="770"/>
      <c r="AN597" s="770"/>
      <c r="AO597" s="771"/>
      <c r="AP597" s="773"/>
      <c r="AQ597" s="773"/>
      <c r="AR597" s="773"/>
      <c r="AS597" s="773"/>
      <c r="AT597" s="773"/>
      <c r="AU597" s="773"/>
      <c r="AV597" s="773"/>
      <c r="AW597" s="773"/>
      <c r="AX597" s="773"/>
      <c r="AY597">
        <f>COUNTA($C$597)</f>
        <v>0</v>
      </c>
    </row>
    <row r="598" spans="1:51" ht="24.75" hidden="1" customHeight="1" x14ac:dyDescent="0.15">
      <c r="A598" s="757">
        <v>29</v>
      </c>
      <c r="B598" s="757">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767"/>
      <c r="AI598" s="768"/>
      <c r="AJ598" s="768"/>
      <c r="AK598" s="768"/>
      <c r="AL598" s="769"/>
      <c r="AM598" s="770"/>
      <c r="AN598" s="770"/>
      <c r="AO598" s="771"/>
      <c r="AP598" s="773"/>
      <c r="AQ598" s="773"/>
      <c r="AR598" s="773"/>
      <c r="AS598" s="773"/>
      <c r="AT598" s="773"/>
      <c r="AU598" s="773"/>
      <c r="AV598" s="773"/>
      <c r="AW598" s="773"/>
      <c r="AX598" s="773"/>
      <c r="AY598">
        <f>COUNTA($C$598)</f>
        <v>0</v>
      </c>
    </row>
    <row r="599" spans="1:51" ht="24.75" hidden="1" customHeight="1" x14ac:dyDescent="0.15">
      <c r="A599" s="757">
        <v>30</v>
      </c>
      <c r="B599" s="757">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767"/>
      <c r="AI599" s="768"/>
      <c r="AJ599" s="768"/>
      <c r="AK599" s="768"/>
      <c r="AL599" s="769"/>
      <c r="AM599" s="770"/>
      <c r="AN599" s="770"/>
      <c r="AO599" s="771"/>
      <c r="AP599" s="773"/>
      <c r="AQ599" s="773"/>
      <c r="AR599" s="773"/>
      <c r="AS599" s="773"/>
      <c r="AT599" s="773"/>
      <c r="AU599" s="773"/>
      <c r="AV599" s="773"/>
      <c r="AW599" s="773"/>
      <c r="AX599" s="773"/>
      <c r="AY599">
        <f>COUNTA($C$599)</f>
        <v>0</v>
      </c>
    </row>
    <row r="600" spans="1:51" ht="24.75" customHeight="1" x14ac:dyDescent="0.15">
      <c r="A600" s="777" t="s">
        <v>89</v>
      </c>
      <c r="B600" s="778"/>
      <c r="C600" s="778"/>
      <c r="D600" s="778"/>
      <c r="E600" s="778"/>
      <c r="F600" s="778"/>
      <c r="G600" s="778"/>
      <c r="H600" s="778"/>
      <c r="I600" s="778"/>
      <c r="J600" s="778"/>
      <c r="K600" s="778"/>
      <c r="L600" s="778"/>
      <c r="M600" s="778"/>
      <c r="N600" s="778"/>
      <c r="O600" s="778"/>
      <c r="P600" s="778"/>
      <c r="Q600" s="778"/>
      <c r="R600" s="778"/>
      <c r="S600" s="778"/>
      <c r="T600" s="778"/>
      <c r="U600" s="778"/>
      <c r="V600" s="778"/>
      <c r="W600" s="778"/>
      <c r="X600" s="778"/>
      <c r="Y600" s="778"/>
      <c r="Z600" s="778"/>
      <c r="AA600" s="778"/>
      <c r="AB600" s="778"/>
      <c r="AC600" s="778"/>
      <c r="AD600" s="778"/>
      <c r="AE600" s="778"/>
      <c r="AF600" s="778"/>
      <c r="AG600" s="778"/>
      <c r="AH600" s="778"/>
      <c r="AI600" s="778"/>
      <c r="AJ600" s="778"/>
      <c r="AK600" s="779"/>
      <c r="AL600" s="780" t="s">
        <v>214</v>
      </c>
      <c r="AM600" s="781"/>
      <c r="AN600" s="781"/>
      <c r="AO600" s="78" t="s">
        <v>209</v>
      </c>
      <c r="AP600" s="36"/>
      <c r="AQ600" s="36"/>
      <c r="AR600" s="36"/>
      <c r="AS600" s="36"/>
      <c r="AT600" s="36"/>
      <c r="AU600" s="36"/>
      <c r="AV600" s="36"/>
      <c r="AW600" s="36"/>
      <c r="AX600" s="37"/>
      <c r="AY600">
        <f>COUNTIF($AO$600,"☑")</f>
        <v>0</v>
      </c>
    </row>
    <row r="601" spans="1:51" ht="30.75" customHeight="1" x14ac:dyDescent="0.15">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9"/>
      <c r="AM601" s="39"/>
      <c r="AN601" s="39"/>
      <c r="AO601" s="39"/>
      <c r="AP601" s="39"/>
      <c r="AQ601" s="39"/>
      <c r="AR601" s="39"/>
      <c r="AS601" s="39"/>
      <c r="AT601" s="39"/>
      <c r="AU601" s="39"/>
      <c r="AV601" s="39"/>
      <c r="AW601" s="39"/>
      <c r="AX601" s="39"/>
    </row>
    <row r="602" spans="1:51" ht="30.75" customHeight="1" x14ac:dyDescent="0.15">
      <c r="A602" s="29"/>
      <c r="B602" s="40" t="s">
        <v>90</v>
      </c>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row>
    <row r="603" spans="1:51" ht="64.5" customHeight="1" x14ac:dyDescent="0.15">
      <c r="A603" s="782"/>
      <c r="B603" s="782"/>
      <c r="C603" s="751" t="s">
        <v>91</v>
      </c>
      <c r="D603" s="753"/>
      <c r="E603" s="751" t="s">
        <v>92</v>
      </c>
      <c r="F603" s="753"/>
      <c r="G603" s="753"/>
      <c r="H603" s="753"/>
      <c r="I603" s="753"/>
      <c r="J603" s="751" t="s">
        <v>58</v>
      </c>
      <c r="K603" s="751"/>
      <c r="L603" s="751"/>
      <c r="M603" s="751"/>
      <c r="N603" s="751"/>
      <c r="O603" s="751"/>
      <c r="P603" s="751" t="s">
        <v>80</v>
      </c>
      <c r="Q603" s="751"/>
      <c r="R603" s="751"/>
      <c r="S603" s="751"/>
      <c r="T603" s="751"/>
      <c r="U603" s="751"/>
      <c r="V603" s="751"/>
      <c r="W603" s="751"/>
      <c r="X603" s="751"/>
      <c r="Y603" s="751" t="s">
        <v>93</v>
      </c>
      <c r="Z603" s="753"/>
      <c r="AA603" s="753"/>
      <c r="AB603" s="753"/>
      <c r="AC603" s="751" t="s">
        <v>56</v>
      </c>
      <c r="AD603" s="751"/>
      <c r="AE603" s="751"/>
      <c r="AF603" s="751"/>
      <c r="AG603" s="751"/>
      <c r="AH603" s="751" t="s">
        <v>57</v>
      </c>
      <c r="AI603" s="753"/>
      <c r="AJ603" s="753"/>
      <c r="AK603" s="753"/>
      <c r="AL603" s="753" t="s">
        <v>16</v>
      </c>
      <c r="AM603" s="753"/>
      <c r="AN603" s="753"/>
      <c r="AO603" s="782"/>
      <c r="AP603" s="772" t="s">
        <v>213</v>
      </c>
      <c r="AQ603" s="772"/>
      <c r="AR603" s="772"/>
      <c r="AS603" s="772"/>
      <c r="AT603" s="772"/>
      <c r="AU603" s="772"/>
      <c r="AV603" s="772"/>
      <c r="AW603" s="772"/>
      <c r="AX603" s="772"/>
    </row>
    <row r="604" spans="1:51" ht="24.75" customHeight="1" x14ac:dyDescent="0.15">
      <c r="A604" s="757">
        <v>1</v>
      </c>
      <c r="B604" s="757">
        <v>1</v>
      </c>
      <c r="C604" s="783"/>
      <c r="D604" s="783"/>
      <c r="E604" s="540" t="s">
        <v>746</v>
      </c>
      <c r="F604" s="784"/>
      <c r="G604" s="784"/>
      <c r="H604" s="784"/>
      <c r="I604" s="784"/>
      <c r="J604" s="760" t="s">
        <v>746</v>
      </c>
      <c r="K604" s="761"/>
      <c r="L604" s="761"/>
      <c r="M604" s="761"/>
      <c r="N604" s="761"/>
      <c r="O604" s="761"/>
      <c r="P604" s="808" t="s">
        <v>746</v>
      </c>
      <c r="Q604" s="762"/>
      <c r="R604" s="762"/>
      <c r="S604" s="762"/>
      <c r="T604" s="762"/>
      <c r="U604" s="762"/>
      <c r="V604" s="762"/>
      <c r="W604" s="762"/>
      <c r="X604" s="762"/>
      <c r="Y604" s="763" t="s">
        <v>746</v>
      </c>
      <c r="Z604" s="764"/>
      <c r="AA604" s="764"/>
      <c r="AB604" s="765"/>
      <c r="AC604" s="766"/>
      <c r="AD604" s="766"/>
      <c r="AE604" s="766"/>
      <c r="AF604" s="766"/>
      <c r="AG604" s="766"/>
      <c r="AH604" s="767" t="s">
        <v>746</v>
      </c>
      <c r="AI604" s="768"/>
      <c r="AJ604" s="768"/>
      <c r="AK604" s="768"/>
      <c r="AL604" s="769" t="s">
        <v>746</v>
      </c>
      <c r="AM604" s="770"/>
      <c r="AN604" s="770"/>
      <c r="AO604" s="771"/>
      <c r="AP604" s="773" t="s">
        <v>746</v>
      </c>
      <c r="AQ604" s="773"/>
      <c r="AR604" s="773"/>
      <c r="AS604" s="773"/>
      <c r="AT604" s="773"/>
      <c r="AU604" s="773"/>
      <c r="AV604" s="773"/>
      <c r="AW604" s="773"/>
      <c r="AX604" s="773"/>
    </row>
    <row r="605" spans="1:51" ht="24.75" hidden="1" customHeight="1" x14ac:dyDescent="0.15">
      <c r="A605" s="757">
        <v>2</v>
      </c>
      <c r="B605" s="757">
        <v>1</v>
      </c>
      <c r="C605" s="783"/>
      <c r="D605" s="783"/>
      <c r="E605" s="540"/>
      <c r="F605" s="784"/>
      <c r="G605" s="784"/>
      <c r="H605" s="784"/>
      <c r="I605" s="784"/>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767"/>
      <c r="AI605" s="768"/>
      <c r="AJ605" s="768"/>
      <c r="AK605" s="768"/>
      <c r="AL605" s="769"/>
      <c r="AM605" s="770"/>
      <c r="AN605" s="770"/>
      <c r="AO605" s="771"/>
      <c r="AP605" s="773"/>
      <c r="AQ605" s="773"/>
      <c r="AR605" s="773"/>
      <c r="AS605" s="773"/>
      <c r="AT605" s="773"/>
      <c r="AU605" s="773"/>
      <c r="AV605" s="773"/>
      <c r="AW605" s="773"/>
      <c r="AX605" s="773"/>
      <c r="AY605">
        <f>COUNTA($E$605)</f>
        <v>0</v>
      </c>
    </row>
    <row r="606" spans="1:51" ht="24.75" hidden="1" customHeight="1" x14ac:dyDescent="0.15">
      <c r="A606" s="757">
        <v>3</v>
      </c>
      <c r="B606" s="757">
        <v>1</v>
      </c>
      <c r="C606" s="783"/>
      <c r="D606" s="783"/>
      <c r="E606" s="540"/>
      <c r="F606" s="784"/>
      <c r="G606" s="784"/>
      <c r="H606" s="784"/>
      <c r="I606" s="784"/>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767"/>
      <c r="AI606" s="768"/>
      <c r="AJ606" s="768"/>
      <c r="AK606" s="768"/>
      <c r="AL606" s="769"/>
      <c r="AM606" s="770"/>
      <c r="AN606" s="770"/>
      <c r="AO606" s="771"/>
      <c r="AP606" s="773"/>
      <c r="AQ606" s="773"/>
      <c r="AR606" s="773"/>
      <c r="AS606" s="773"/>
      <c r="AT606" s="773"/>
      <c r="AU606" s="773"/>
      <c r="AV606" s="773"/>
      <c r="AW606" s="773"/>
      <c r="AX606" s="773"/>
      <c r="AY606">
        <f>COUNTA($E$606)</f>
        <v>0</v>
      </c>
    </row>
    <row r="607" spans="1:51" ht="24.75" hidden="1" customHeight="1" x14ac:dyDescent="0.15">
      <c r="A607" s="757">
        <v>4</v>
      </c>
      <c r="B607" s="757">
        <v>1</v>
      </c>
      <c r="C607" s="783"/>
      <c r="D607" s="783"/>
      <c r="E607" s="540"/>
      <c r="F607" s="784"/>
      <c r="G607" s="784"/>
      <c r="H607" s="784"/>
      <c r="I607" s="784"/>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767"/>
      <c r="AI607" s="768"/>
      <c r="AJ607" s="768"/>
      <c r="AK607" s="768"/>
      <c r="AL607" s="769"/>
      <c r="AM607" s="770"/>
      <c r="AN607" s="770"/>
      <c r="AO607" s="771"/>
      <c r="AP607" s="773"/>
      <c r="AQ607" s="773"/>
      <c r="AR607" s="773"/>
      <c r="AS607" s="773"/>
      <c r="AT607" s="773"/>
      <c r="AU607" s="773"/>
      <c r="AV607" s="773"/>
      <c r="AW607" s="773"/>
      <c r="AX607" s="773"/>
      <c r="AY607">
        <f>COUNTA($E$607)</f>
        <v>0</v>
      </c>
    </row>
    <row r="608" spans="1:51" ht="24.75" hidden="1" customHeight="1" x14ac:dyDescent="0.15">
      <c r="A608" s="757">
        <v>5</v>
      </c>
      <c r="B608" s="757">
        <v>1</v>
      </c>
      <c r="C608" s="783"/>
      <c r="D608" s="783"/>
      <c r="E608" s="540"/>
      <c r="F608" s="784"/>
      <c r="G608" s="784"/>
      <c r="H608" s="784"/>
      <c r="I608" s="784"/>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767"/>
      <c r="AI608" s="768"/>
      <c r="AJ608" s="768"/>
      <c r="AK608" s="768"/>
      <c r="AL608" s="769"/>
      <c r="AM608" s="770"/>
      <c r="AN608" s="770"/>
      <c r="AO608" s="771"/>
      <c r="AP608" s="773"/>
      <c r="AQ608" s="773"/>
      <c r="AR608" s="773"/>
      <c r="AS608" s="773"/>
      <c r="AT608" s="773"/>
      <c r="AU608" s="773"/>
      <c r="AV608" s="773"/>
      <c r="AW608" s="773"/>
      <c r="AX608" s="773"/>
      <c r="AY608">
        <f>COUNTA($E$608)</f>
        <v>0</v>
      </c>
    </row>
    <row r="609" spans="1:51" ht="24.75" hidden="1" customHeight="1" x14ac:dyDescent="0.15">
      <c r="A609" s="757">
        <v>6</v>
      </c>
      <c r="B609" s="757">
        <v>1</v>
      </c>
      <c r="C609" s="783"/>
      <c r="D609" s="783"/>
      <c r="E609" s="540"/>
      <c r="F609" s="784"/>
      <c r="G609" s="784"/>
      <c r="H609" s="784"/>
      <c r="I609" s="784"/>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767"/>
      <c r="AI609" s="768"/>
      <c r="AJ609" s="768"/>
      <c r="AK609" s="768"/>
      <c r="AL609" s="769"/>
      <c r="AM609" s="770"/>
      <c r="AN609" s="770"/>
      <c r="AO609" s="771"/>
      <c r="AP609" s="773"/>
      <c r="AQ609" s="773"/>
      <c r="AR609" s="773"/>
      <c r="AS609" s="773"/>
      <c r="AT609" s="773"/>
      <c r="AU609" s="773"/>
      <c r="AV609" s="773"/>
      <c r="AW609" s="773"/>
      <c r="AX609" s="773"/>
      <c r="AY609">
        <f>COUNTA($E$609)</f>
        <v>0</v>
      </c>
    </row>
    <row r="610" spans="1:51" ht="24.75" hidden="1" customHeight="1" x14ac:dyDescent="0.15">
      <c r="A610" s="757">
        <v>7</v>
      </c>
      <c r="B610" s="757">
        <v>1</v>
      </c>
      <c r="C610" s="783"/>
      <c r="D610" s="783"/>
      <c r="E610" s="540"/>
      <c r="F610" s="784"/>
      <c r="G610" s="784"/>
      <c r="H610" s="784"/>
      <c r="I610" s="784"/>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767"/>
      <c r="AI610" s="768"/>
      <c r="AJ610" s="768"/>
      <c r="AK610" s="768"/>
      <c r="AL610" s="769"/>
      <c r="AM610" s="770"/>
      <c r="AN610" s="770"/>
      <c r="AO610" s="771"/>
      <c r="AP610" s="773"/>
      <c r="AQ610" s="773"/>
      <c r="AR610" s="773"/>
      <c r="AS610" s="773"/>
      <c r="AT610" s="773"/>
      <c r="AU610" s="773"/>
      <c r="AV610" s="773"/>
      <c r="AW610" s="773"/>
      <c r="AX610" s="773"/>
      <c r="AY610">
        <f>COUNTA($E$610)</f>
        <v>0</v>
      </c>
    </row>
    <row r="611" spans="1:51" ht="24.75" hidden="1" customHeight="1" x14ac:dyDescent="0.15">
      <c r="A611" s="757">
        <v>8</v>
      </c>
      <c r="B611" s="757">
        <v>1</v>
      </c>
      <c r="C611" s="783"/>
      <c r="D611" s="783"/>
      <c r="E611" s="540"/>
      <c r="F611" s="784"/>
      <c r="G611" s="784"/>
      <c r="H611" s="784"/>
      <c r="I611" s="784"/>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767"/>
      <c r="AI611" s="768"/>
      <c r="AJ611" s="768"/>
      <c r="AK611" s="768"/>
      <c r="AL611" s="769"/>
      <c r="AM611" s="770"/>
      <c r="AN611" s="770"/>
      <c r="AO611" s="771"/>
      <c r="AP611" s="773"/>
      <c r="AQ611" s="773"/>
      <c r="AR611" s="773"/>
      <c r="AS611" s="773"/>
      <c r="AT611" s="773"/>
      <c r="AU611" s="773"/>
      <c r="AV611" s="773"/>
      <c r="AW611" s="773"/>
      <c r="AX611" s="773"/>
      <c r="AY611">
        <f>COUNTA($E$611)</f>
        <v>0</v>
      </c>
    </row>
    <row r="612" spans="1:51" ht="24.75" hidden="1" customHeight="1" x14ac:dyDescent="0.15">
      <c r="A612" s="757">
        <v>9</v>
      </c>
      <c r="B612" s="757">
        <v>1</v>
      </c>
      <c r="C612" s="783"/>
      <c r="D612" s="783"/>
      <c r="E612" s="540"/>
      <c r="F612" s="784"/>
      <c r="G612" s="784"/>
      <c r="H612" s="784"/>
      <c r="I612" s="784"/>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767"/>
      <c r="AI612" s="768"/>
      <c r="AJ612" s="768"/>
      <c r="AK612" s="768"/>
      <c r="AL612" s="769"/>
      <c r="AM612" s="770"/>
      <c r="AN612" s="770"/>
      <c r="AO612" s="771"/>
      <c r="AP612" s="773"/>
      <c r="AQ612" s="773"/>
      <c r="AR612" s="773"/>
      <c r="AS612" s="773"/>
      <c r="AT612" s="773"/>
      <c r="AU612" s="773"/>
      <c r="AV612" s="773"/>
      <c r="AW612" s="773"/>
      <c r="AX612" s="773"/>
      <c r="AY612">
        <f>COUNTA($E$612)</f>
        <v>0</v>
      </c>
    </row>
    <row r="613" spans="1:51" ht="24.75" hidden="1" customHeight="1" x14ac:dyDescent="0.15">
      <c r="A613" s="757">
        <v>10</v>
      </c>
      <c r="B613" s="757">
        <v>1</v>
      </c>
      <c r="C613" s="783"/>
      <c r="D613" s="783"/>
      <c r="E613" s="540"/>
      <c r="F613" s="784"/>
      <c r="G613" s="784"/>
      <c r="H613" s="784"/>
      <c r="I613" s="784"/>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767"/>
      <c r="AI613" s="768"/>
      <c r="AJ613" s="768"/>
      <c r="AK613" s="768"/>
      <c r="AL613" s="769"/>
      <c r="AM613" s="770"/>
      <c r="AN613" s="770"/>
      <c r="AO613" s="771"/>
      <c r="AP613" s="773"/>
      <c r="AQ613" s="773"/>
      <c r="AR613" s="773"/>
      <c r="AS613" s="773"/>
      <c r="AT613" s="773"/>
      <c r="AU613" s="773"/>
      <c r="AV613" s="773"/>
      <c r="AW613" s="773"/>
      <c r="AX613" s="773"/>
      <c r="AY613">
        <f>COUNTA($E$613)</f>
        <v>0</v>
      </c>
    </row>
    <row r="614" spans="1:51" ht="24.75" hidden="1" customHeight="1" x14ac:dyDescent="0.15">
      <c r="A614" s="757">
        <v>11</v>
      </c>
      <c r="B614" s="757">
        <v>1</v>
      </c>
      <c r="C614" s="783"/>
      <c r="D614" s="783"/>
      <c r="E614" s="540"/>
      <c r="F614" s="784"/>
      <c r="G614" s="784"/>
      <c r="H614" s="784"/>
      <c r="I614" s="784"/>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767"/>
      <c r="AI614" s="768"/>
      <c r="AJ614" s="768"/>
      <c r="AK614" s="768"/>
      <c r="AL614" s="769"/>
      <c r="AM614" s="770"/>
      <c r="AN614" s="770"/>
      <c r="AO614" s="771"/>
      <c r="AP614" s="773"/>
      <c r="AQ614" s="773"/>
      <c r="AR614" s="773"/>
      <c r="AS614" s="773"/>
      <c r="AT614" s="773"/>
      <c r="AU614" s="773"/>
      <c r="AV614" s="773"/>
      <c r="AW614" s="773"/>
      <c r="AX614" s="773"/>
      <c r="AY614">
        <f>COUNTA($E$614)</f>
        <v>0</v>
      </c>
    </row>
    <row r="615" spans="1:51" ht="24.75" hidden="1" customHeight="1" x14ac:dyDescent="0.15">
      <c r="A615" s="757">
        <v>12</v>
      </c>
      <c r="B615" s="757">
        <v>1</v>
      </c>
      <c r="C615" s="783"/>
      <c r="D615" s="783"/>
      <c r="E615" s="540"/>
      <c r="F615" s="784"/>
      <c r="G615" s="784"/>
      <c r="H615" s="784"/>
      <c r="I615" s="784"/>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767"/>
      <c r="AI615" s="768"/>
      <c r="AJ615" s="768"/>
      <c r="AK615" s="768"/>
      <c r="AL615" s="769"/>
      <c r="AM615" s="770"/>
      <c r="AN615" s="770"/>
      <c r="AO615" s="771"/>
      <c r="AP615" s="773"/>
      <c r="AQ615" s="773"/>
      <c r="AR615" s="773"/>
      <c r="AS615" s="773"/>
      <c r="AT615" s="773"/>
      <c r="AU615" s="773"/>
      <c r="AV615" s="773"/>
      <c r="AW615" s="773"/>
      <c r="AX615" s="773"/>
      <c r="AY615">
        <f>COUNTA($E$615)</f>
        <v>0</v>
      </c>
    </row>
    <row r="616" spans="1:51" ht="24.75" hidden="1" customHeight="1" x14ac:dyDescent="0.15">
      <c r="A616" s="757">
        <v>13</v>
      </c>
      <c r="B616" s="757">
        <v>1</v>
      </c>
      <c r="C616" s="783"/>
      <c r="D616" s="783"/>
      <c r="E616" s="540"/>
      <c r="F616" s="784"/>
      <c r="G616" s="784"/>
      <c r="H616" s="784"/>
      <c r="I616" s="784"/>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767"/>
      <c r="AI616" s="768"/>
      <c r="AJ616" s="768"/>
      <c r="AK616" s="768"/>
      <c r="AL616" s="769"/>
      <c r="AM616" s="770"/>
      <c r="AN616" s="770"/>
      <c r="AO616" s="771"/>
      <c r="AP616" s="773"/>
      <c r="AQ616" s="773"/>
      <c r="AR616" s="773"/>
      <c r="AS616" s="773"/>
      <c r="AT616" s="773"/>
      <c r="AU616" s="773"/>
      <c r="AV616" s="773"/>
      <c r="AW616" s="773"/>
      <c r="AX616" s="773"/>
      <c r="AY616">
        <f>COUNTA($E$616)</f>
        <v>0</v>
      </c>
    </row>
    <row r="617" spans="1:51" ht="24.75" hidden="1" customHeight="1" x14ac:dyDescent="0.15">
      <c r="A617" s="757">
        <v>14</v>
      </c>
      <c r="B617" s="757">
        <v>1</v>
      </c>
      <c r="C617" s="783"/>
      <c r="D617" s="783"/>
      <c r="E617" s="540"/>
      <c r="F617" s="784"/>
      <c r="G617" s="784"/>
      <c r="H617" s="784"/>
      <c r="I617" s="784"/>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767"/>
      <c r="AI617" s="768"/>
      <c r="AJ617" s="768"/>
      <c r="AK617" s="768"/>
      <c r="AL617" s="769"/>
      <c r="AM617" s="770"/>
      <c r="AN617" s="770"/>
      <c r="AO617" s="771"/>
      <c r="AP617" s="773"/>
      <c r="AQ617" s="773"/>
      <c r="AR617" s="773"/>
      <c r="AS617" s="773"/>
      <c r="AT617" s="773"/>
      <c r="AU617" s="773"/>
      <c r="AV617" s="773"/>
      <c r="AW617" s="773"/>
      <c r="AX617" s="773"/>
      <c r="AY617">
        <f>COUNTA($E$617)</f>
        <v>0</v>
      </c>
    </row>
    <row r="618" spans="1:51" ht="24.75" hidden="1" customHeight="1" x14ac:dyDescent="0.15">
      <c r="A618" s="757">
        <v>15</v>
      </c>
      <c r="B618" s="757">
        <v>1</v>
      </c>
      <c r="C618" s="783"/>
      <c r="D618" s="783"/>
      <c r="E618" s="540"/>
      <c r="F618" s="784"/>
      <c r="G618" s="784"/>
      <c r="H618" s="784"/>
      <c r="I618" s="784"/>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767"/>
      <c r="AI618" s="768"/>
      <c r="AJ618" s="768"/>
      <c r="AK618" s="768"/>
      <c r="AL618" s="769"/>
      <c r="AM618" s="770"/>
      <c r="AN618" s="770"/>
      <c r="AO618" s="771"/>
      <c r="AP618" s="773"/>
      <c r="AQ618" s="773"/>
      <c r="AR618" s="773"/>
      <c r="AS618" s="773"/>
      <c r="AT618" s="773"/>
      <c r="AU618" s="773"/>
      <c r="AV618" s="773"/>
      <c r="AW618" s="773"/>
      <c r="AX618" s="773"/>
      <c r="AY618">
        <f>COUNTA($E$618)</f>
        <v>0</v>
      </c>
    </row>
    <row r="619" spans="1:51" ht="24.75" hidden="1" customHeight="1" x14ac:dyDescent="0.15">
      <c r="A619" s="757">
        <v>16</v>
      </c>
      <c r="B619" s="757">
        <v>1</v>
      </c>
      <c r="C619" s="783"/>
      <c r="D619" s="783"/>
      <c r="E619" s="540"/>
      <c r="F619" s="784"/>
      <c r="G619" s="784"/>
      <c r="H619" s="784"/>
      <c r="I619" s="784"/>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767"/>
      <c r="AI619" s="768"/>
      <c r="AJ619" s="768"/>
      <c r="AK619" s="768"/>
      <c r="AL619" s="769"/>
      <c r="AM619" s="770"/>
      <c r="AN619" s="770"/>
      <c r="AO619" s="771"/>
      <c r="AP619" s="773"/>
      <c r="AQ619" s="773"/>
      <c r="AR619" s="773"/>
      <c r="AS619" s="773"/>
      <c r="AT619" s="773"/>
      <c r="AU619" s="773"/>
      <c r="AV619" s="773"/>
      <c r="AW619" s="773"/>
      <c r="AX619" s="773"/>
      <c r="AY619">
        <f>COUNTA($E$619)</f>
        <v>0</v>
      </c>
    </row>
    <row r="620" spans="1:51" ht="24.75" hidden="1" customHeight="1" x14ac:dyDescent="0.15">
      <c r="A620" s="757">
        <v>17</v>
      </c>
      <c r="B620" s="757">
        <v>1</v>
      </c>
      <c r="C620" s="783"/>
      <c r="D620" s="783"/>
      <c r="E620" s="540"/>
      <c r="F620" s="784"/>
      <c r="G620" s="784"/>
      <c r="H620" s="784"/>
      <c r="I620" s="784"/>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767"/>
      <c r="AI620" s="768"/>
      <c r="AJ620" s="768"/>
      <c r="AK620" s="768"/>
      <c r="AL620" s="769"/>
      <c r="AM620" s="770"/>
      <c r="AN620" s="770"/>
      <c r="AO620" s="771"/>
      <c r="AP620" s="773"/>
      <c r="AQ620" s="773"/>
      <c r="AR620" s="773"/>
      <c r="AS620" s="773"/>
      <c r="AT620" s="773"/>
      <c r="AU620" s="773"/>
      <c r="AV620" s="773"/>
      <c r="AW620" s="773"/>
      <c r="AX620" s="773"/>
      <c r="AY620">
        <f>COUNTA($E$620)</f>
        <v>0</v>
      </c>
    </row>
    <row r="621" spans="1:51" ht="24.75" hidden="1" customHeight="1" x14ac:dyDescent="0.15">
      <c r="A621" s="757">
        <v>18</v>
      </c>
      <c r="B621" s="757">
        <v>1</v>
      </c>
      <c r="C621" s="783"/>
      <c r="D621" s="783"/>
      <c r="E621" s="540"/>
      <c r="F621" s="784"/>
      <c r="G621" s="784"/>
      <c r="H621" s="784"/>
      <c r="I621" s="784"/>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767"/>
      <c r="AI621" s="768"/>
      <c r="AJ621" s="768"/>
      <c r="AK621" s="768"/>
      <c r="AL621" s="769"/>
      <c r="AM621" s="770"/>
      <c r="AN621" s="770"/>
      <c r="AO621" s="771"/>
      <c r="AP621" s="773"/>
      <c r="AQ621" s="773"/>
      <c r="AR621" s="773"/>
      <c r="AS621" s="773"/>
      <c r="AT621" s="773"/>
      <c r="AU621" s="773"/>
      <c r="AV621" s="773"/>
      <c r="AW621" s="773"/>
      <c r="AX621" s="773"/>
      <c r="AY621">
        <f>COUNTA($E$621)</f>
        <v>0</v>
      </c>
    </row>
    <row r="622" spans="1:51" ht="24.75" hidden="1" customHeight="1" x14ac:dyDescent="0.15">
      <c r="A622" s="757">
        <v>19</v>
      </c>
      <c r="B622" s="757">
        <v>1</v>
      </c>
      <c r="C622" s="783"/>
      <c r="D622" s="783"/>
      <c r="E622" s="540"/>
      <c r="F622" s="784"/>
      <c r="G622" s="784"/>
      <c r="H622" s="784"/>
      <c r="I622" s="784"/>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767"/>
      <c r="AI622" s="768"/>
      <c r="AJ622" s="768"/>
      <c r="AK622" s="768"/>
      <c r="AL622" s="769"/>
      <c r="AM622" s="770"/>
      <c r="AN622" s="770"/>
      <c r="AO622" s="771"/>
      <c r="AP622" s="773"/>
      <c r="AQ622" s="773"/>
      <c r="AR622" s="773"/>
      <c r="AS622" s="773"/>
      <c r="AT622" s="773"/>
      <c r="AU622" s="773"/>
      <c r="AV622" s="773"/>
      <c r="AW622" s="773"/>
      <c r="AX622" s="773"/>
      <c r="AY622">
        <f>COUNTA($E$622)</f>
        <v>0</v>
      </c>
    </row>
    <row r="623" spans="1:51" ht="24.75" hidden="1" customHeight="1" x14ac:dyDescent="0.15">
      <c r="A623" s="757">
        <v>20</v>
      </c>
      <c r="B623" s="757">
        <v>1</v>
      </c>
      <c r="C623" s="783"/>
      <c r="D623" s="783"/>
      <c r="E623" s="540"/>
      <c r="F623" s="784"/>
      <c r="G623" s="784"/>
      <c r="H623" s="784"/>
      <c r="I623" s="784"/>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767"/>
      <c r="AI623" s="768"/>
      <c r="AJ623" s="768"/>
      <c r="AK623" s="768"/>
      <c r="AL623" s="769"/>
      <c r="AM623" s="770"/>
      <c r="AN623" s="770"/>
      <c r="AO623" s="771"/>
      <c r="AP623" s="773"/>
      <c r="AQ623" s="773"/>
      <c r="AR623" s="773"/>
      <c r="AS623" s="773"/>
      <c r="AT623" s="773"/>
      <c r="AU623" s="773"/>
      <c r="AV623" s="773"/>
      <c r="AW623" s="773"/>
      <c r="AX623" s="773"/>
      <c r="AY623">
        <f>COUNTA($E$623)</f>
        <v>0</v>
      </c>
    </row>
    <row r="624" spans="1:51" ht="24.75" hidden="1" customHeight="1" x14ac:dyDescent="0.15">
      <c r="A624" s="757">
        <v>21</v>
      </c>
      <c r="B624" s="757">
        <v>1</v>
      </c>
      <c r="C624" s="783"/>
      <c r="D624" s="783"/>
      <c r="E624" s="540"/>
      <c r="F624" s="784"/>
      <c r="G624" s="784"/>
      <c r="H624" s="784"/>
      <c r="I624" s="784"/>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767"/>
      <c r="AI624" s="768"/>
      <c r="AJ624" s="768"/>
      <c r="AK624" s="768"/>
      <c r="AL624" s="769"/>
      <c r="AM624" s="770"/>
      <c r="AN624" s="770"/>
      <c r="AO624" s="771"/>
      <c r="AP624" s="773"/>
      <c r="AQ624" s="773"/>
      <c r="AR624" s="773"/>
      <c r="AS624" s="773"/>
      <c r="AT624" s="773"/>
      <c r="AU624" s="773"/>
      <c r="AV624" s="773"/>
      <c r="AW624" s="773"/>
      <c r="AX624" s="773"/>
      <c r="AY624">
        <f>COUNTA($E$624)</f>
        <v>0</v>
      </c>
    </row>
    <row r="625" spans="1:51" ht="24.75" hidden="1" customHeight="1" x14ac:dyDescent="0.15">
      <c r="A625" s="757">
        <v>22</v>
      </c>
      <c r="B625" s="757">
        <v>1</v>
      </c>
      <c r="C625" s="783"/>
      <c r="D625" s="783"/>
      <c r="E625" s="540"/>
      <c r="F625" s="784"/>
      <c r="G625" s="784"/>
      <c r="H625" s="784"/>
      <c r="I625" s="784"/>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767"/>
      <c r="AI625" s="768"/>
      <c r="AJ625" s="768"/>
      <c r="AK625" s="768"/>
      <c r="AL625" s="769"/>
      <c r="AM625" s="770"/>
      <c r="AN625" s="770"/>
      <c r="AO625" s="771"/>
      <c r="AP625" s="773"/>
      <c r="AQ625" s="773"/>
      <c r="AR625" s="773"/>
      <c r="AS625" s="773"/>
      <c r="AT625" s="773"/>
      <c r="AU625" s="773"/>
      <c r="AV625" s="773"/>
      <c r="AW625" s="773"/>
      <c r="AX625" s="773"/>
      <c r="AY625">
        <f>COUNTA($E$625)</f>
        <v>0</v>
      </c>
    </row>
    <row r="626" spans="1:51" ht="24.75" hidden="1" customHeight="1" x14ac:dyDescent="0.15">
      <c r="A626" s="757">
        <v>23</v>
      </c>
      <c r="B626" s="757">
        <v>1</v>
      </c>
      <c r="C626" s="783"/>
      <c r="D626" s="783"/>
      <c r="E626" s="540"/>
      <c r="F626" s="784"/>
      <c r="G626" s="784"/>
      <c r="H626" s="784"/>
      <c r="I626" s="784"/>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767"/>
      <c r="AI626" s="768"/>
      <c r="AJ626" s="768"/>
      <c r="AK626" s="768"/>
      <c r="AL626" s="769"/>
      <c r="AM626" s="770"/>
      <c r="AN626" s="770"/>
      <c r="AO626" s="771"/>
      <c r="AP626" s="773"/>
      <c r="AQ626" s="773"/>
      <c r="AR626" s="773"/>
      <c r="AS626" s="773"/>
      <c r="AT626" s="773"/>
      <c r="AU626" s="773"/>
      <c r="AV626" s="773"/>
      <c r="AW626" s="773"/>
      <c r="AX626" s="773"/>
      <c r="AY626">
        <f>COUNTA($E$626)</f>
        <v>0</v>
      </c>
    </row>
    <row r="627" spans="1:51" ht="24.75" hidden="1" customHeight="1" x14ac:dyDescent="0.15">
      <c r="A627" s="757">
        <v>24</v>
      </c>
      <c r="B627" s="757">
        <v>1</v>
      </c>
      <c r="C627" s="783"/>
      <c r="D627" s="783"/>
      <c r="E627" s="540"/>
      <c r="F627" s="784"/>
      <c r="G627" s="784"/>
      <c r="H627" s="784"/>
      <c r="I627" s="784"/>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767"/>
      <c r="AI627" s="768"/>
      <c r="AJ627" s="768"/>
      <c r="AK627" s="768"/>
      <c r="AL627" s="769"/>
      <c r="AM627" s="770"/>
      <c r="AN627" s="770"/>
      <c r="AO627" s="771"/>
      <c r="AP627" s="773"/>
      <c r="AQ627" s="773"/>
      <c r="AR627" s="773"/>
      <c r="AS627" s="773"/>
      <c r="AT627" s="773"/>
      <c r="AU627" s="773"/>
      <c r="AV627" s="773"/>
      <c r="AW627" s="773"/>
      <c r="AX627" s="773"/>
      <c r="AY627">
        <f>COUNTA($E$627)</f>
        <v>0</v>
      </c>
    </row>
    <row r="628" spans="1:51" ht="24.75" hidden="1" customHeight="1" x14ac:dyDescent="0.15">
      <c r="A628" s="757">
        <v>25</v>
      </c>
      <c r="B628" s="757">
        <v>1</v>
      </c>
      <c r="C628" s="783"/>
      <c r="D628" s="783"/>
      <c r="E628" s="784"/>
      <c r="F628" s="784"/>
      <c r="G628" s="784"/>
      <c r="H628" s="784"/>
      <c r="I628" s="784"/>
      <c r="J628" s="760"/>
      <c r="K628" s="761"/>
      <c r="L628" s="761"/>
      <c r="M628" s="761"/>
      <c r="N628" s="761"/>
      <c r="O628" s="761"/>
      <c r="P628" s="762"/>
      <c r="Q628" s="762"/>
      <c r="R628" s="762"/>
      <c r="S628" s="762"/>
      <c r="T628" s="762"/>
      <c r="U628" s="762"/>
      <c r="V628" s="762"/>
      <c r="W628" s="762"/>
      <c r="X628" s="762"/>
      <c r="Y628" s="763"/>
      <c r="Z628" s="764"/>
      <c r="AA628" s="764"/>
      <c r="AB628" s="765"/>
      <c r="AC628" s="766"/>
      <c r="AD628" s="766"/>
      <c r="AE628" s="766"/>
      <c r="AF628" s="766"/>
      <c r="AG628" s="766"/>
      <c r="AH628" s="767"/>
      <c r="AI628" s="768"/>
      <c r="AJ628" s="768"/>
      <c r="AK628" s="768"/>
      <c r="AL628" s="769"/>
      <c r="AM628" s="770"/>
      <c r="AN628" s="770"/>
      <c r="AO628" s="771"/>
      <c r="AP628" s="773"/>
      <c r="AQ628" s="773"/>
      <c r="AR628" s="773"/>
      <c r="AS628" s="773"/>
      <c r="AT628" s="773"/>
      <c r="AU628" s="773"/>
      <c r="AV628" s="773"/>
      <c r="AW628" s="773"/>
      <c r="AX628" s="773"/>
      <c r="AY628">
        <f>COUNTA($E$628)</f>
        <v>0</v>
      </c>
    </row>
    <row r="629" spans="1:51" ht="24.75" hidden="1" customHeight="1" x14ac:dyDescent="0.15">
      <c r="A629" s="757">
        <v>26</v>
      </c>
      <c r="B629" s="757">
        <v>1</v>
      </c>
      <c r="C629" s="783"/>
      <c r="D629" s="783"/>
      <c r="E629" s="784"/>
      <c r="F629" s="784"/>
      <c r="G629" s="784"/>
      <c r="H629" s="784"/>
      <c r="I629" s="784"/>
      <c r="J629" s="760"/>
      <c r="K629" s="761"/>
      <c r="L629" s="761"/>
      <c r="M629" s="761"/>
      <c r="N629" s="761"/>
      <c r="O629" s="761"/>
      <c r="P629" s="762"/>
      <c r="Q629" s="762"/>
      <c r="R629" s="762"/>
      <c r="S629" s="762"/>
      <c r="T629" s="762"/>
      <c r="U629" s="762"/>
      <c r="V629" s="762"/>
      <c r="W629" s="762"/>
      <c r="X629" s="762"/>
      <c r="Y629" s="763"/>
      <c r="Z629" s="764"/>
      <c r="AA629" s="764"/>
      <c r="AB629" s="765"/>
      <c r="AC629" s="766"/>
      <c r="AD629" s="766"/>
      <c r="AE629" s="766"/>
      <c r="AF629" s="766"/>
      <c r="AG629" s="766"/>
      <c r="AH629" s="767"/>
      <c r="AI629" s="768"/>
      <c r="AJ629" s="768"/>
      <c r="AK629" s="768"/>
      <c r="AL629" s="769"/>
      <c r="AM629" s="770"/>
      <c r="AN629" s="770"/>
      <c r="AO629" s="771"/>
      <c r="AP629" s="773"/>
      <c r="AQ629" s="773"/>
      <c r="AR629" s="773"/>
      <c r="AS629" s="773"/>
      <c r="AT629" s="773"/>
      <c r="AU629" s="773"/>
      <c r="AV629" s="773"/>
      <c r="AW629" s="773"/>
      <c r="AX629" s="773"/>
      <c r="AY629">
        <f>COUNTA($E$629)</f>
        <v>0</v>
      </c>
    </row>
    <row r="630" spans="1:51" ht="24.75" hidden="1" customHeight="1" x14ac:dyDescent="0.15">
      <c r="A630" s="757">
        <v>27</v>
      </c>
      <c r="B630" s="757">
        <v>1</v>
      </c>
      <c r="C630" s="783"/>
      <c r="D630" s="783"/>
      <c r="E630" s="784"/>
      <c r="F630" s="784"/>
      <c r="G630" s="784"/>
      <c r="H630" s="784"/>
      <c r="I630" s="784"/>
      <c r="J630" s="760"/>
      <c r="K630" s="761"/>
      <c r="L630" s="761"/>
      <c r="M630" s="761"/>
      <c r="N630" s="761"/>
      <c r="O630" s="761"/>
      <c r="P630" s="762"/>
      <c r="Q630" s="762"/>
      <c r="R630" s="762"/>
      <c r="S630" s="762"/>
      <c r="T630" s="762"/>
      <c r="U630" s="762"/>
      <c r="V630" s="762"/>
      <c r="W630" s="762"/>
      <c r="X630" s="762"/>
      <c r="Y630" s="763"/>
      <c r="Z630" s="764"/>
      <c r="AA630" s="764"/>
      <c r="AB630" s="765"/>
      <c r="AC630" s="766"/>
      <c r="AD630" s="766"/>
      <c r="AE630" s="766"/>
      <c r="AF630" s="766"/>
      <c r="AG630" s="766"/>
      <c r="AH630" s="767"/>
      <c r="AI630" s="768"/>
      <c r="AJ630" s="768"/>
      <c r="AK630" s="768"/>
      <c r="AL630" s="769"/>
      <c r="AM630" s="770"/>
      <c r="AN630" s="770"/>
      <c r="AO630" s="771"/>
      <c r="AP630" s="773"/>
      <c r="AQ630" s="773"/>
      <c r="AR630" s="773"/>
      <c r="AS630" s="773"/>
      <c r="AT630" s="773"/>
      <c r="AU630" s="773"/>
      <c r="AV630" s="773"/>
      <c r="AW630" s="773"/>
      <c r="AX630" s="773"/>
      <c r="AY630">
        <f>COUNTA($E$630)</f>
        <v>0</v>
      </c>
    </row>
    <row r="631" spans="1:51" ht="24.75" hidden="1" customHeight="1" x14ac:dyDescent="0.15">
      <c r="A631" s="757">
        <v>28</v>
      </c>
      <c r="B631" s="757">
        <v>1</v>
      </c>
      <c r="C631" s="783"/>
      <c r="D631" s="783"/>
      <c r="E631" s="784"/>
      <c r="F631" s="784"/>
      <c r="G631" s="784"/>
      <c r="H631" s="784"/>
      <c r="I631" s="784"/>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767"/>
      <c r="AI631" s="768"/>
      <c r="AJ631" s="768"/>
      <c r="AK631" s="768"/>
      <c r="AL631" s="769"/>
      <c r="AM631" s="770"/>
      <c r="AN631" s="770"/>
      <c r="AO631" s="771"/>
      <c r="AP631" s="773"/>
      <c r="AQ631" s="773"/>
      <c r="AR631" s="773"/>
      <c r="AS631" s="773"/>
      <c r="AT631" s="773"/>
      <c r="AU631" s="773"/>
      <c r="AV631" s="773"/>
      <c r="AW631" s="773"/>
      <c r="AX631" s="773"/>
      <c r="AY631">
        <f>COUNTA($E$631)</f>
        <v>0</v>
      </c>
    </row>
    <row r="632" spans="1:51" ht="24.75" hidden="1" customHeight="1" x14ac:dyDescent="0.15">
      <c r="A632" s="757">
        <v>29</v>
      </c>
      <c r="B632" s="757">
        <v>1</v>
      </c>
      <c r="C632" s="783"/>
      <c r="D632" s="783"/>
      <c r="E632" s="784"/>
      <c r="F632" s="784"/>
      <c r="G632" s="784"/>
      <c r="H632" s="784"/>
      <c r="I632" s="784"/>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767"/>
      <c r="AI632" s="768"/>
      <c r="AJ632" s="768"/>
      <c r="AK632" s="768"/>
      <c r="AL632" s="769"/>
      <c r="AM632" s="770"/>
      <c r="AN632" s="770"/>
      <c r="AO632" s="771"/>
      <c r="AP632" s="773"/>
      <c r="AQ632" s="773"/>
      <c r="AR632" s="773"/>
      <c r="AS632" s="773"/>
      <c r="AT632" s="773"/>
      <c r="AU632" s="773"/>
      <c r="AV632" s="773"/>
      <c r="AW632" s="773"/>
      <c r="AX632" s="773"/>
      <c r="AY632">
        <f>COUNTA($E$632)</f>
        <v>0</v>
      </c>
    </row>
    <row r="633" spans="1:51" ht="24.75" hidden="1" customHeight="1" x14ac:dyDescent="0.15">
      <c r="A633" s="757">
        <v>30</v>
      </c>
      <c r="B633" s="757">
        <v>1</v>
      </c>
      <c r="C633" s="783"/>
      <c r="D633" s="783"/>
      <c r="E633" s="784"/>
      <c r="F633" s="784"/>
      <c r="G633" s="784"/>
      <c r="H633" s="784"/>
      <c r="I633" s="784"/>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767"/>
      <c r="AI633" s="768"/>
      <c r="AJ633" s="768"/>
      <c r="AK633" s="768"/>
      <c r="AL633" s="769"/>
      <c r="AM633" s="770"/>
      <c r="AN633" s="770"/>
      <c r="AO633" s="771"/>
      <c r="AP633" s="773"/>
      <c r="AQ633" s="773"/>
      <c r="AR633" s="773"/>
      <c r="AS633" s="773"/>
      <c r="AT633" s="773"/>
      <c r="AU633" s="773"/>
      <c r="AV633" s="773"/>
      <c r="AW633" s="773"/>
      <c r="AX633" s="773"/>
      <c r="AY633">
        <f>COUNTA($E$633)</f>
        <v>0</v>
      </c>
    </row>
  </sheetData>
  <sheetProtection password="CC0F" sheet="1" formatRows="0"/>
  <dataConsolidate/>
  <mergeCells count="4194">
    <mergeCell ref="R26:AX32"/>
    <mergeCell ref="R25:AX25"/>
    <mergeCell ref="Y633:AB633"/>
    <mergeCell ref="AC633:AG633"/>
    <mergeCell ref="AH633:AK633"/>
    <mergeCell ref="AL633:AO633"/>
    <mergeCell ref="AP633:AX633"/>
    <mergeCell ref="AR14:AX24"/>
    <mergeCell ref="W15:AC15"/>
    <mergeCell ref="AD15:AJ15"/>
    <mergeCell ref="AK15:AQ15"/>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 ref="AC630:AG630"/>
    <mergeCell ref="AH630:AK630"/>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A243:F281"/>
    <mergeCell ref="A282:F333"/>
    <mergeCell ref="G282:AB282"/>
    <mergeCell ref="AC282:AX282"/>
    <mergeCell ref="G283:K283"/>
    <mergeCell ref="L283:X283"/>
    <mergeCell ref="Y283:AB283"/>
    <mergeCell ref="AC283:AG283"/>
    <mergeCell ref="AH283:AT283"/>
    <mergeCell ref="AU283:AX283"/>
    <mergeCell ref="A242:B242"/>
    <mergeCell ref="C242:AX242"/>
    <mergeCell ref="C241:D241"/>
    <mergeCell ref="E241:G241"/>
    <mergeCell ref="H241:I241"/>
    <mergeCell ref="J241:L241"/>
    <mergeCell ref="M241:N241"/>
    <mergeCell ref="O241:AF241"/>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O238:AF238"/>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D224:AF224"/>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C240:D240"/>
    <mergeCell ref="E240:G240"/>
    <mergeCell ref="H240:I240"/>
    <mergeCell ref="J240:L240"/>
    <mergeCell ref="M240:N240"/>
    <mergeCell ref="O240:AF240"/>
    <mergeCell ref="AG221:AX221"/>
    <mergeCell ref="C222:AC222"/>
    <mergeCell ref="AD222:AF222"/>
    <mergeCell ref="AG222:AX222"/>
    <mergeCell ref="A223:B230"/>
    <mergeCell ref="C223:AC223"/>
    <mergeCell ref="AD223:AF223"/>
    <mergeCell ref="AG223:AX225"/>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211:F215"/>
    <mergeCell ref="G211:G212"/>
    <mergeCell ref="H211:O212"/>
    <mergeCell ref="P211:X212"/>
    <mergeCell ref="Y211:AA212"/>
    <mergeCell ref="AB211:AD212"/>
    <mergeCell ref="G213:G215"/>
    <mergeCell ref="H213:O215"/>
    <mergeCell ref="P213:X215"/>
    <mergeCell ref="Y213:AA213"/>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Y214:AA214"/>
    <mergeCell ref="AB214:AD214"/>
    <mergeCell ref="AE214:AH214"/>
    <mergeCell ref="AI214:AL214"/>
    <mergeCell ref="AM214:AP214"/>
    <mergeCell ref="AQ214:AT214"/>
    <mergeCell ref="AM208:AP208"/>
    <mergeCell ref="AQ208:AT208"/>
    <mergeCell ref="AU208:AX208"/>
    <mergeCell ref="AB213:AD213"/>
    <mergeCell ref="AE213:AH213"/>
    <mergeCell ref="AI213:AL213"/>
    <mergeCell ref="AM213:AP213"/>
    <mergeCell ref="AQ213:AT213"/>
    <mergeCell ref="AU213:AX213"/>
    <mergeCell ref="AE211:AH212"/>
    <mergeCell ref="AI211:AL212"/>
    <mergeCell ref="AM211:AP212"/>
    <mergeCell ref="AQ211:AT211"/>
    <mergeCell ref="AU211:AX211"/>
    <mergeCell ref="AQ212:AR212"/>
    <mergeCell ref="AS212:AT212"/>
    <mergeCell ref="AU212:AV212"/>
    <mergeCell ref="AW212:AX212"/>
    <mergeCell ref="A208:F210"/>
    <mergeCell ref="G208:G210"/>
    <mergeCell ref="H208:O210"/>
    <mergeCell ref="P208:V210"/>
    <mergeCell ref="W208:X210"/>
    <mergeCell ref="Y208:AA208"/>
    <mergeCell ref="Y209:AA209"/>
    <mergeCell ref="Y210:AA210"/>
    <mergeCell ref="AQ206:AT206"/>
    <mergeCell ref="AU206:AX206"/>
    <mergeCell ref="Y207:AA207"/>
    <mergeCell ref="AB207:AD207"/>
    <mergeCell ref="AE207:AH207"/>
    <mergeCell ref="AI207:AL207"/>
    <mergeCell ref="AM207:AP207"/>
    <mergeCell ref="AQ207:AT207"/>
    <mergeCell ref="AU207:AX207"/>
    <mergeCell ref="AB210:AD210"/>
    <mergeCell ref="AE210:AH210"/>
    <mergeCell ref="AI210:AL210"/>
    <mergeCell ref="AM210:AP210"/>
    <mergeCell ref="AQ210:AT210"/>
    <mergeCell ref="AU210:AX210"/>
    <mergeCell ref="AB209:AD209"/>
    <mergeCell ref="AE209:AH209"/>
    <mergeCell ref="AI209:AL209"/>
    <mergeCell ref="AM209:AP209"/>
    <mergeCell ref="AQ209:AT209"/>
    <mergeCell ref="AU209:AX209"/>
    <mergeCell ref="AB208:AD208"/>
    <mergeCell ref="AE208:AH208"/>
    <mergeCell ref="AI208:AL208"/>
    <mergeCell ref="AI200:AL200"/>
    <mergeCell ref="Y202:AA202"/>
    <mergeCell ref="AB202:AD202"/>
    <mergeCell ref="AE202:AH202"/>
    <mergeCell ref="AI202:AL202"/>
    <mergeCell ref="AE205:AH205"/>
    <mergeCell ref="AI205:AL205"/>
    <mergeCell ref="AM205:AP205"/>
    <mergeCell ref="AQ205:AT205"/>
    <mergeCell ref="AU205:AX205"/>
    <mergeCell ref="Y206:AA206"/>
    <mergeCell ref="AB206:AD206"/>
    <mergeCell ref="AE206:AH206"/>
    <mergeCell ref="AI206:AL206"/>
    <mergeCell ref="AM206:AP206"/>
    <mergeCell ref="G205:G207"/>
    <mergeCell ref="H205:O207"/>
    <mergeCell ref="P205:V207"/>
    <mergeCell ref="W205:X207"/>
    <mergeCell ref="Y205:AA205"/>
    <mergeCell ref="AB205:AD205"/>
    <mergeCell ref="AE203:AH204"/>
    <mergeCell ref="AI203:AL204"/>
    <mergeCell ref="AM203:AP204"/>
    <mergeCell ref="AQ203:AT203"/>
    <mergeCell ref="AU203:AX203"/>
    <mergeCell ref="AQ204:AR204"/>
    <mergeCell ref="AS204:AT204"/>
    <mergeCell ref="AU204:AV204"/>
    <mergeCell ref="AW204:AX204"/>
    <mergeCell ref="B198:F202"/>
    <mergeCell ref="G198:O199"/>
    <mergeCell ref="P198:X199"/>
    <mergeCell ref="Y198:AA199"/>
    <mergeCell ref="AB198:AD199"/>
    <mergeCell ref="AE198:AH199"/>
    <mergeCell ref="AI198:AL199"/>
    <mergeCell ref="AM202:AP202"/>
    <mergeCell ref="AQ202:AT202"/>
    <mergeCell ref="AU202:AX202"/>
    <mergeCell ref="A203:F207"/>
    <mergeCell ref="G203:G204"/>
    <mergeCell ref="H203:O204"/>
    <mergeCell ref="P203:V204"/>
    <mergeCell ref="W203:X204"/>
    <mergeCell ref="Y203:AA204"/>
    <mergeCell ref="AB203:AD204"/>
    <mergeCell ref="AM200:AP200"/>
    <mergeCell ref="AQ200:AT200"/>
    <mergeCell ref="AU200:AX200"/>
    <mergeCell ref="Y201:AA201"/>
    <mergeCell ref="AB201:AD201"/>
    <mergeCell ref="AE201:AH201"/>
    <mergeCell ref="AI201:AL201"/>
    <mergeCell ref="AM201:AP201"/>
    <mergeCell ref="AQ201:AT201"/>
    <mergeCell ref="AU201:AX201"/>
    <mergeCell ref="G200:O202"/>
    <mergeCell ref="P200:X202"/>
    <mergeCell ref="Y200:AA200"/>
    <mergeCell ref="AB200:AD200"/>
    <mergeCell ref="AE200:AH200"/>
    <mergeCell ref="P195:X197"/>
    <mergeCell ref="Y195:AA195"/>
    <mergeCell ref="AB195:AD195"/>
    <mergeCell ref="AE195:AH195"/>
    <mergeCell ref="AI195:AL195"/>
    <mergeCell ref="Y197:AA197"/>
    <mergeCell ref="AB197:AD197"/>
    <mergeCell ref="AE197:AH197"/>
    <mergeCell ref="AI197:AL197"/>
    <mergeCell ref="AM198:AP199"/>
    <mergeCell ref="AQ198:AT198"/>
    <mergeCell ref="AU198:AX198"/>
    <mergeCell ref="AQ199:AR199"/>
    <mergeCell ref="AS199:AT199"/>
    <mergeCell ref="AU199:AV199"/>
    <mergeCell ref="AW199:AX199"/>
    <mergeCell ref="AM197:AP197"/>
    <mergeCell ref="AQ197:AT197"/>
    <mergeCell ref="AU197:AX197"/>
    <mergeCell ref="Y192:AA192"/>
    <mergeCell ref="AB192:AD192"/>
    <mergeCell ref="AE192:AH192"/>
    <mergeCell ref="AI192:AL192"/>
    <mergeCell ref="AM193:AP194"/>
    <mergeCell ref="AQ193:AT193"/>
    <mergeCell ref="AU193:AX193"/>
    <mergeCell ref="AQ194:AR194"/>
    <mergeCell ref="AS194:AT194"/>
    <mergeCell ref="AU194:AV194"/>
    <mergeCell ref="AW194:AX194"/>
    <mergeCell ref="AM192:AP192"/>
    <mergeCell ref="AQ192:AT192"/>
    <mergeCell ref="AU192:AX192"/>
    <mergeCell ref="B193:F197"/>
    <mergeCell ref="G193:O194"/>
    <mergeCell ref="P193:X194"/>
    <mergeCell ref="Y193:AA194"/>
    <mergeCell ref="AB193:AD194"/>
    <mergeCell ref="AE193:AH194"/>
    <mergeCell ref="AI193:AL194"/>
    <mergeCell ref="AM195:AP195"/>
    <mergeCell ref="AQ195:AT195"/>
    <mergeCell ref="AU195:AX195"/>
    <mergeCell ref="Y196:AA196"/>
    <mergeCell ref="AB196:AD196"/>
    <mergeCell ref="AE196:AH196"/>
    <mergeCell ref="AI196:AL196"/>
    <mergeCell ref="AM196:AP196"/>
    <mergeCell ref="AQ196:AT196"/>
    <mergeCell ref="AU196:AX196"/>
    <mergeCell ref="G195:O197"/>
    <mergeCell ref="P188:X189"/>
    <mergeCell ref="Y188:AA189"/>
    <mergeCell ref="AB188:AD189"/>
    <mergeCell ref="AE188:AH189"/>
    <mergeCell ref="AI188:AL189"/>
    <mergeCell ref="AM188:AP189"/>
    <mergeCell ref="A181:F182"/>
    <mergeCell ref="G181:AX182"/>
    <mergeCell ref="A183:A202"/>
    <mergeCell ref="B183:F187"/>
    <mergeCell ref="G183:AA184"/>
    <mergeCell ref="AB183:AX184"/>
    <mergeCell ref="G185:AA187"/>
    <mergeCell ref="AB185:AX187"/>
    <mergeCell ref="B188:F192"/>
    <mergeCell ref="G188:O189"/>
    <mergeCell ref="AM190:AP190"/>
    <mergeCell ref="AQ190:AT190"/>
    <mergeCell ref="AU190:AX190"/>
    <mergeCell ref="Y191:AA191"/>
    <mergeCell ref="AB191:AD191"/>
    <mergeCell ref="AE191:AH191"/>
    <mergeCell ref="AI191:AL191"/>
    <mergeCell ref="AM191:AP191"/>
    <mergeCell ref="AQ191:AT191"/>
    <mergeCell ref="AU191:AX191"/>
    <mergeCell ref="G190:O192"/>
    <mergeCell ref="P190:X192"/>
    <mergeCell ref="Y190:AA190"/>
    <mergeCell ref="AB190:AD190"/>
    <mergeCell ref="AE190:AH190"/>
    <mergeCell ref="AI190:AL190"/>
    <mergeCell ref="AI180:AL180"/>
    <mergeCell ref="AM180:AP180"/>
    <mergeCell ref="AQ180:AT180"/>
    <mergeCell ref="AU180:AX180"/>
    <mergeCell ref="AE178:AH178"/>
    <mergeCell ref="AI178:AL178"/>
    <mergeCell ref="AM178:AP178"/>
    <mergeCell ref="AQ178:AT178"/>
    <mergeCell ref="AU178:AX178"/>
    <mergeCell ref="Y179:AA179"/>
    <mergeCell ref="AB179:AD179"/>
    <mergeCell ref="AE179:AH179"/>
    <mergeCell ref="AI179:AL179"/>
    <mergeCell ref="AM179:AP179"/>
    <mergeCell ref="AQ188:AT188"/>
    <mergeCell ref="AU188:AX188"/>
    <mergeCell ref="AQ189:AR189"/>
    <mergeCell ref="AS189:AT189"/>
    <mergeCell ref="AU189:AV189"/>
    <mergeCell ref="AW189:AX189"/>
    <mergeCell ref="A173:F175"/>
    <mergeCell ref="G173:X173"/>
    <mergeCell ref="Y173:AA173"/>
    <mergeCell ref="AB173:AD173"/>
    <mergeCell ref="AE173:AH173"/>
    <mergeCell ref="AI173:AL173"/>
    <mergeCell ref="AM173:AP173"/>
    <mergeCell ref="AQ173:AX173"/>
    <mergeCell ref="G174:X175"/>
    <mergeCell ref="AI176:AL177"/>
    <mergeCell ref="AM176:AP177"/>
    <mergeCell ref="AQ176:AT176"/>
    <mergeCell ref="AU176:AX176"/>
    <mergeCell ref="AQ177:AR177"/>
    <mergeCell ref="AS177:AT177"/>
    <mergeCell ref="AU177:AV177"/>
    <mergeCell ref="AW177:AX177"/>
    <mergeCell ref="A176:F180"/>
    <mergeCell ref="G176:O177"/>
    <mergeCell ref="P176:X177"/>
    <mergeCell ref="Y176:AA177"/>
    <mergeCell ref="AB176:AD177"/>
    <mergeCell ref="AE176:AH177"/>
    <mergeCell ref="G178:O180"/>
    <mergeCell ref="P178:X180"/>
    <mergeCell ref="Y178:AA178"/>
    <mergeCell ref="AB178:AD178"/>
    <mergeCell ref="AQ179:AT179"/>
    <mergeCell ref="AU179:AX179"/>
    <mergeCell ref="Y180:AA180"/>
    <mergeCell ref="AB180:AD180"/>
    <mergeCell ref="AE180:AH180"/>
    <mergeCell ref="G171:O172"/>
    <mergeCell ref="P171:X172"/>
    <mergeCell ref="Y171:AA171"/>
    <mergeCell ref="AB171:AD171"/>
    <mergeCell ref="AE171:AH171"/>
    <mergeCell ref="Y175:AA175"/>
    <mergeCell ref="AB175:AD175"/>
    <mergeCell ref="AE175:AH175"/>
    <mergeCell ref="AI175:AL175"/>
    <mergeCell ref="AM175:AP175"/>
    <mergeCell ref="AQ175:AX175"/>
    <mergeCell ref="Y174:AA174"/>
    <mergeCell ref="AB174:AD174"/>
    <mergeCell ref="AE174:AH174"/>
    <mergeCell ref="AI174:AL174"/>
    <mergeCell ref="AM174:AP174"/>
    <mergeCell ref="AQ174:AX174"/>
    <mergeCell ref="AU172:AX172"/>
    <mergeCell ref="AI166:AL166"/>
    <mergeCell ref="Y168:AA168"/>
    <mergeCell ref="AB168:AD168"/>
    <mergeCell ref="AE168:AH168"/>
    <mergeCell ref="AI168:AL168"/>
    <mergeCell ref="AI171:AL171"/>
    <mergeCell ref="AM171:AP171"/>
    <mergeCell ref="AQ171:AT171"/>
    <mergeCell ref="AU171:AX171"/>
    <mergeCell ref="Y172:AA172"/>
    <mergeCell ref="AB172:AD172"/>
    <mergeCell ref="AE172:AH172"/>
    <mergeCell ref="AI172:AL172"/>
    <mergeCell ref="AM172:AP172"/>
    <mergeCell ref="AQ172:AT172"/>
    <mergeCell ref="AE170:AH170"/>
    <mergeCell ref="AI170:AL170"/>
    <mergeCell ref="AM170:AP170"/>
    <mergeCell ref="AQ170:AT170"/>
    <mergeCell ref="AU170:AX170"/>
    <mergeCell ref="B164:F168"/>
    <mergeCell ref="G164:O165"/>
    <mergeCell ref="P164:X165"/>
    <mergeCell ref="Y164:AA165"/>
    <mergeCell ref="AB164:AD165"/>
    <mergeCell ref="AE164:AH165"/>
    <mergeCell ref="AI164:AL165"/>
    <mergeCell ref="AM168:AP168"/>
    <mergeCell ref="AQ168:AT168"/>
    <mergeCell ref="AU168:AX168"/>
    <mergeCell ref="A169:F169"/>
    <mergeCell ref="G169:AX169"/>
    <mergeCell ref="A170:F172"/>
    <mergeCell ref="G170:O170"/>
    <mergeCell ref="P170:X170"/>
    <mergeCell ref="Y170:AA170"/>
    <mergeCell ref="AB170:AD170"/>
    <mergeCell ref="AM166:AP166"/>
    <mergeCell ref="AQ166:AT166"/>
    <mergeCell ref="AU166:AX166"/>
    <mergeCell ref="Y167:AA167"/>
    <mergeCell ref="AB167:AD167"/>
    <mergeCell ref="AE167:AH167"/>
    <mergeCell ref="AI167:AL167"/>
    <mergeCell ref="AM167:AP167"/>
    <mergeCell ref="AQ167:AT167"/>
    <mergeCell ref="AU167:AX167"/>
    <mergeCell ref="G166:O168"/>
    <mergeCell ref="P166:X168"/>
    <mergeCell ref="Y166:AA166"/>
    <mergeCell ref="AB166:AD166"/>
    <mergeCell ref="AE166:AH166"/>
    <mergeCell ref="P161:X163"/>
    <mergeCell ref="Y161:AA161"/>
    <mergeCell ref="AB161:AD161"/>
    <mergeCell ref="AE161:AH161"/>
    <mergeCell ref="AI161:AL161"/>
    <mergeCell ref="Y163:AA163"/>
    <mergeCell ref="AB163:AD163"/>
    <mergeCell ref="AE163:AH163"/>
    <mergeCell ref="AI163:AL163"/>
    <mergeCell ref="AM164:AP165"/>
    <mergeCell ref="AQ164:AT164"/>
    <mergeCell ref="AU164:AX164"/>
    <mergeCell ref="AQ165:AR165"/>
    <mergeCell ref="AS165:AT165"/>
    <mergeCell ref="AU165:AV165"/>
    <mergeCell ref="AW165:AX165"/>
    <mergeCell ref="AM163:AP163"/>
    <mergeCell ref="AQ163:AT163"/>
    <mergeCell ref="AU163:AX163"/>
    <mergeCell ref="Y158:AA158"/>
    <mergeCell ref="AB158:AD158"/>
    <mergeCell ref="AE158:AH158"/>
    <mergeCell ref="AI158:AL158"/>
    <mergeCell ref="AM159:AP160"/>
    <mergeCell ref="AQ159:AT159"/>
    <mergeCell ref="AU159:AX159"/>
    <mergeCell ref="AQ160:AR160"/>
    <mergeCell ref="AS160:AT160"/>
    <mergeCell ref="AU160:AV160"/>
    <mergeCell ref="AW160:AX160"/>
    <mergeCell ref="AM158:AP158"/>
    <mergeCell ref="AQ158:AT158"/>
    <mergeCell ref="AU158:AX158"/>
    <mergeCell ref="B159:F163"/>
    <mergeCell ref="G159:O160"/>
    <mergeCell ref="P159:X160"/>
    <mergeCell ref="Y159:AA160"/>
    <mergeCell ref="AB159:AD160"/>
    <mergeCell ref="AE159:AH160"/>
    <mergeCell ref="AI159:AL160"/>
    <mergeCell ref="AM161:AP161"/>
    <mergeCell ref="AQ161:AT161"/>
    <mergeCell ref="AU161:AX161"/>
    <mergeCell ref="Y162:AA162"/>
    <mergeCell ref="AB162:AD162"/>
    <mergeCell ref="AE162:AH162"/>
    <mergeCell ref="AI162:AL162"/>
    <mergeCell ref="AM162:AP162"/>
    <mergeCell ref="AQ162:AT162"/>
    <mergeCell ref="AU162:AX162"/>
    <mergeCell ref="G161:O163"/>
    <mergeCell ref="P154:X155"/>
    <mergeCell ref="Y154:AA155"/>
    <mergeCell ref="AB154:AD155"/>
    <mergeCell ref="AE154:AH155"/>
    <mergeCell ref="AI154:AL155"/>
    <mergeCell ref="AM154:AP155"/>
    <mergeCell ref="A147:F148"/>
    <mergeCell ref="G147:AX148"/>
    <mergeCell ref="A149:A168"/>
    <mergeCell ref="B149:F153"/>
    <mergeCell ref="G149:AA150"/>
    <mergeCell ref="AB149:AX150"/>
    <mergeCell ref="G151:AA153"/>
    <mergeCell ref="AB151:AX153"/>
    <mergeCell ref="B154:F158"/>
    <mergeCell ref="G154:O155"/>
    <mergeCell ref="AM156:AP156"/>
    <mergeCell ref="AQ156:AT156"/>
    <mergeCell ref="AU156:AX156"/>
    <mergeCell ref="Y157:AA157"/>
    <mergeCell ref="AB157:AD157"/>
    <mergeCell ref="AE157:AH157"/>
    <mergeCell ref="AI157:AL157"/>
    <mergeCell ref="AM157:AP157"/>
    <mergeCell ref="AQ157:AT157"/>
    <mergeCell ref="AU157:AX157"/>
    <mergeCell ref="G156:O158"/>
    <mergeCell ref="P156:X158"/>
    <mergeCell ref="Y156:AA156"/>
    <mergeCell ref="AB156:AD156"/>
    <mergeCell ref="AE156:AH156"/>
    <mergeCell ref="AI156:AL156"/>
    <mergeCell ref="AI146:AL146"/>
    <mergeCell ref="AM146:AP146"/>
    <mergeCell ref="AQ146:AT146"/>
    <mergeCell ref="AU146:AX146"/>
    <mergeCell ref="AE144:AH144"/>
    <mergeCell ref="AI144:AL144"/>
    <mergeCell ref="AM144:AP144"/>
    <mergeCell ref="AQ144:AT144"/>
    <mergeCell ref="AU144:AX144"/>
    <mergeCell ref="Y145:AA145"/>
    <mergeCell ref="AB145:AD145"/>
    <mergeCell ref="AE145:AH145"/>
    <mergeCell ref="AI145:AL145"/>
    <mergeCell ref="AM145:AP145"/>
    <mergeCell ref="AQ154:AT154"/>
    <mergeCell ref="AU154:AX154"/>
    <mergeCell ref="AQ155:AR155"/>
    <mergeCell ref="AS155:AT155"/>
    <mergeCell ref="AU155:AV155"/>
    <mergeCell ref="AW155:AX155"/>
    <mergeCell ref="A139:F141"/>
    <mergeCell ref="G139:X139"/>
    <mergeCell ref="Y139:AA139"/>
    <mergeCell ref="AB139:AD139"/>
    <mergeCell ref="AE139:AH139"/>
    <mergeCell ref="AI139:AL139"/>
    <mergeCell ref="AM139:AP139"/>
    <mergeCell ref="AQ139:AX139"/>
    <mergeCell ref="G140:X141"/>
    <mergeCell ref="AI142:AL143"/>
    <mergeCell ref="AM142:AP143"/>
    <mergeCell ref="AQ142:AT142"/>
    <mergeCell ref="AU142:AX142"/>
    <mergeCell ref="AQ143:AR143"/>
    <mergeCell ref="AS143:AT143"/>
    <mergeCell ref="AU143:AV143"/>
    <mergeCell ref="AW143:AX143"/>
    <mergeCell ref="A142:F146"/>
    <mergeCell ref="G142:O143"/>
    <mergeCell ref="P142:X143"/>
    <mergeCell ref="Y142:AA143"/>
    <mergeCell ref="AB142:AD143"/>
    <mergeCell ref="AE142:AH143"/>
    <mergeCell ref="G144:O146"/>
    <mergeCell ref="P144:X146"/>
    <mergeCell ref="Y144:AA144"/>
    <mergeCell ref="AB144:AD144"/>
    <mergeCell ref="AQ145:AT145"/>
    <mergeCell ref="AU145:AX145"/>
    <mergeCell ref="Y146:AA146"/>
    <mergeCell ref="AB146:AD146"/>
    <mergeCell ref="AE146:AH146"/>
    <mergeCell ref="G137:O138"/>
    <mergeCell ref="P137:X138"/>
    <mergeCell ref="Y137:AA137"/>
    <mergeCell ref="AB137:AD137"/>
    <mergeCell ref="AE137:AH137"/>
    <mergeCell ref="Y141:AA141"/>
    <mergeCell ref="AB141:AD141"/>
    <mergeCell ref="AE141:AH141"/>
    <mergeCell ref="AI141:AL141"/>
    <mergeCell ref="AM141:AP141"/>
    <mergeCell ref="AQ141:AX141"/>
    <mergeCell ref="Y140:AA140"/>
    <mergeCell ref="AB140:AD140"/>
    <mergeCell ref="AE140:AH140"/>
    <mergeCell ref="AI140:AL140"/>
    <mergeCell ref="AM140:AP140"/>
    <mergeCell ref="AQ140:AX140"/>
    <mergeCell ref="AU138:AX138"/>
    <mergeCell ref="AI132:AL132"/>
    <mergeCell ref="Y134:AA134"/>
    <mergeCell ref="AB134:AD134"/>
    <mergeCell ref="AE134:AH134"/>
    <mergeCell ref="AI134:AL134"/>
    <mergeCell ref="AI137:AL137"/>
    <mergeCell ref="AM137:AP137"/>
    <mergeCell ref="AQ137:AT137"/>
    <mergeCell ref="AU137:AX137"/>
    <mergeCell ref="Y138:AA138"/>
    <mergeCell ref="AB138:AD138"/>
    <mergeCell ref="AE138:AH138"/>
    <mergeCell ref="AI138:AL138"/>
    <mergeCell ref="AM138:AP138"/>
    <mergeCell ref="AQ138:AT138"/>
    <mergeCell ref="AE136:AH136"/>
    <mergeCell ref="AI136:AL136"/>
    <mergeCell ref="AM136:AP136"/>
    <mergeCell ref="AQ136:AT136"/>
    <mergeCell ref="AU136:AX136"/>
    <mergeCell ref="B130:F134"/>
    <mergeCell ref="G130:O131"/>
    <mergeCell ref="P130:X131"/>
    <mergeCell ref="Y130:AA131"/>
    <mergeCell ref="AB130:AD131"/>
    <mergeCell ref="AE130:AH131"/>
    <mergeCell ref="AI130:AL131"/>
    <mergeCell ref="AM134:AP134"/>
    <mergeCell ref="AQ134:AT134"/>
    <mergeCell ref="AU134:AX134"/>
    <mergeCell ref="A135:F135"/>
    <mergeCell ref="G135:AX135"/>
    <mergeCell ref="A136:F138"/>
    <mergeCell ref="G136:O136"/>
    <mergeCell ref="P136:X136"/>
    <mergeCell ref="Y136:AA136"/>
    <mergeCell ref="AB136:AD136"/>
    <mergeCell ref="AM132:AP132"/>
    <mergeCell ref="AQ132:AT132"/>
    <mergeCell ref="AU132:AX132"/>
    <mergeCell ref="Y133:AA133"/>
    <mergeCell ref="AB133:AD133"/>
    <mergeCell ref="AE133:AH133"/>
    <mergeCell ref="AI133:AL133"/>
    <mergeCell ref="AM133:AP133"/>
    <mergeCell ref="AQ133:AT133"/>
    <mergeCell ref="AU133:AX133"/>
    <mergeCell ref="G132:O134"/>
    <mergeCell ref="P132:X134"/>
    <mergeCell ref="Y132:AA132"/>
    <mergeCell ref="AB132:AD132"/>
    <mergeCell ref="AE132:AH132"/>
    <mergeCell ref="P127:X129"/>
    <mergeCell ref="Y127:AA127"/>
    <mergeCell ref="AB127:AD127"/>
    <mergeCell ref="AE127:AH127"/>
    <mergeCell ref="AI127:AL127"/>
    <mergeCell ref="Y129:AA129"/>
    <mergeCell ref="AB129:AD129"/>
    <mergeCell ref="AE129:AH129"/>
    <mergeCell ref="AI129:AL129"/>
    <mergeCell ref="AM130:AP131"/>
    <mergeCell ref="AQ130:AT130"/>
    <mergeCell ref="AU130:AX130"/>
    <mergeCell ref="AQ131:AR131"/>
    <mergeCell ref="AS131:AT131"/>
    <mergeCell ref="AU131:AV131"/>
    <mergeCell ref="AW131:AX131"/>
    <mergeCell ref="AM129:AP129"/>
    <mergeCell ref="AQ129:AT129"/>
    <mergeCell ref="AU129:AX129"/>
    <mergeCell ref="Y124:AA124"/>
    <mergeCell ref="AB124:AD124"/>
    <mergeCell ref="AE124:AH124"/>
    <mergeCell ref="AI124:AL124"/>
    <mergeCell ref="AM125:AP126"/>
    <mergeCell ref="AQ125:AT125"/>
    <mergeCell ref="AU125:AX125"/>
    <mergeCell ref="AQ126:AR126"/>
    <mergeCell ref="AS126:AT126"/>
    <mergeCell ref="AU126:AV126"/>
    <mergeCell ref="AW126:AX126"/>
    <mergeCell ref="AM124:AP124"/>
    <mergeCell ref="AQ124:AT124"/>
    <mergeCell ref="AU124:AX124"/>
    <mergeCell ref="B125:F129"/>
    <mergeCell ref="G125:O126"/>
    <mergeCell ref="P125:X126"/>
    <mergeCell ref="Y125:AA126"/>
    <mergeCell ref="AB125:AD126"/>
    <mergeCell ref="AE125:AH126"/>
    <mergeCell ref="AI125:AL126"/>
    <mergeCell ref="AM127:AP127"/>
    <mergeCell ref="AQ127:AT127"/>
    <mergeCell ref="AU127:AX127"/>
    <mergeCell ref="Y128:AA128"/>
    <mergeCell ref="AB128:AD128"/>
    <mergeCell ref="AE128:AH128"/>
    <mergeCell ref="AI128:AL128"/>
    <mergeCell ref="AM128:AP128"/>
    <mergeCell ref="AQ128:AT128"/>
    <mergeCell ref="AU128:AX128"/>
    <mergeCell ref="G127:O129"/>
    <mergeCell ref="P120:X121"/>
    <mergeCell ref="Y120:AA121"/>
    <mergeCell ref="AB120:AD121"/>
    <mergeCell ref="AE120:AH121"/>
    <mergeCell ref="AI120:AL121"/>
    <mergeCell ref="AM120:AP121"/>
    <mergeCell ref="A113:F114"/>
    <mergeCell ref="G113:AX114"/>
    <mergeCell ref="A115:A134"/>
    <mergeCell ref="B115:F119"/>
    <mergeCell ref="G115:AA116"/>
    <mergeCell ref="AB115:AX116"/>
    <mergeCell ref="G117:AA119"/>
    <mergeCell ref="AB117:AX119"/>
    <mergeCell ref="B120:F124"/>
    <mergeCell ref="G120:O121"/>
    <mergeCell ref="AM122:AP122"/>
    <mergeCell ref="AQ122:AT122"/>
    <mergeCell ref="AU122:AX122"/>
    <mergeCell ref="Y123:AA123"/>
    <mergeCell ref="AB123:AD123"/>
    <mergeCell ref="AE123:AH123"/>
    <mergeCell ref="AI123:AL123"/>
    <mergeCell ref="AM123:AP123"/>
    <mergeCell ref="AQ123:AT123"/>
    <mergeCell ref="AU123:AX123"/>
    <mergeCell ref="G122:O124"/>
    <mergeCell ref="P122:X124"/>
    <mergeCell ref="Y122:AA122"/>
    <mergeCell ref="AB122:AD122"/>
    <mergeCell ref="AE122:AH122"/>
    <mergeCell ref="AI122:AL122"/>
    <mergeCell ref="AI112:AL112"/>
    <mergeCell ref="AM112:AP112"/>
    <mergeCell ref="AQ112:AT112"/>
    <mergeCell ref="AU112:AX112"/>
    <mergeCell ref="AE110:AH110"/>
    <mergeCell ref="AI110:AL110"/>
    <mergeCell ref="AM110:AP110"/>
    <mergeCell ref="AQ110:AT110"/>
    <mergeCell ref="AU110:AX110"/>
    <mergeCell ref="Y111:AA111"/>
    <mergeCell ref="AB111:AD111"/>
    <mergeCell ref="AE111:AH111"/>
    <mergeCell ref="AI111:AL111"/>
    <mergeCell ref="AM111:AP111"/>
    <mergeCell ref="AQ120:AT120"/>
    <mergeCell ref="AU120:AX120"/>
    <mergeCell ref="AQ121:AR121"/>
    <mergeCell ref="AS121:AT121"/>
    <mergeCell ref="AU121:AV121"/>
    <mergeCell ref="AW121:AX121"/>
    <mergeCell ref="A105:F107"/>
    <mergeCell ref="G105:X105"/>
    <mergeCell ref="Y105:AA105"/>
    <mergeCell ref="AB105:AD105"/>
    <mergeCell ref="AE105:AH105"/>
    <mergeCell ref="AI105:AL105"/>
    <mergeCell ref="AM105:AP105"/>
    <mergeCell ref="AQ105:AX105"/>
    <mergeCell ref="G106:X107"/>
    <mergeCell ref="AI108:AL109"/>
    <mergeCell ref="AM108:AP109"/>
    <mergeCell ref="AQ108:AT108"/>
    <mergeCell ref="AU108:AX108"/>
    <mergeCell ref="AQ109:AR109"/>
    <mergeCell ref="AS109:AT109"/>
    <mergeCell ref="AU109:AV109"/>
    <mergeCell ref="AW109:AX109"/>
    <mergeCell ref="A108:F112"/>
    <mergeCell ref="G108:O109"/>
    <mergeCell ref="P108:X109"/>
    <mergeCell ref="Y108:AA109"/>
    <mergeCell ref="AB108:AD109"/>
    <mergeCell ref="AE108:AH109"/>
    <mergeCell ref="G110:O112"/>
    <mergeCell ref="P110:X112"/>
    <mergeCell ref="Y110:AA110"/>
    <mergeCell ref="AB110:AD110"/>
    <mergeCell ref="AQ111:AT111"/>
    <mergeCell ref="AU111:AX111"/>
    <mergeCell ref="Y112:AA112"/>
    <mergeCell ref="AB112:AD112"/>
    <mergeCell ref="AE112:AH112"/>
    <mergeCell ref="G103:O104"/>
    <mergeCell ref="P103:X104"/>
    <mergeCell ref="Y103:AA103"/>
    <mergeCell ref="AB103:AD103"/>
    <mergeCell ref="AE103:AH103"/>
    <mergeCell ref="Y107:AA107"/>
    <mergeCell ref="AB107:AD107"/>
    <mergeCell ref="AE107:AH107"/>
    <mergeCell ref="AI107:AL107"/>
    <mergeCell ref="AM107:AP107"/>
    <mergeCell ref="AQ107:AX107"/>
    <mergeCell ref="Y106:AA106"/>
    <mergeCell ref="AB106:AD106"/>
    <mergeCell ref="AE106:AH106"/>
    <mergeCell ref="AI106:AL106"/>
    <mergeCell ref="AM106:AP106"/>
    <mergeCell ref="AQ106:AX106"/>
    <mergeCell ref="AU104:AX104"/>
    <mergeCell ref="AI98:AL98"/>
    <mergeCell ref="Y100:AA100"/>
    <mergeCell ref="AB100:AD100"/>
    <mergeCell ref="AE100:AH100"/>
    <mergeCell ref="AI100:AL100"/>
    <mergeCell ref="AI103:AL103"/>
    <mergeCell ref="AM103:AP103"/>
    <mergeCell ref="AQ103:AT103"/>
    <mergeCell ref="AU103:AX103"/>
    <mergeCell ref="Y104:AA104"/>
    <mergeCell ref="AB104:AD104"/>
    <mergeCell ref="AE104:AH104"/>
    <mergeCell ref="AI104:AL104"/>
    <mergeCell ref="AM104:AP104"/>
    <mergeCell ref="AQ104:AT104"/>
    <mergeCell ref="AE102:AH102"/>
    <mergeCell ref="AI102:AL102"/>
    <mergeCell ref="AM102:AP102"/>
    <mergeCell ref="AQ102:AT102"/>
    <mergeCell ref="AU102:AX102"/>
    <mergeCell ref="B96:F100"/>
    <mergeCell ref="G96:O97"/>
    <mergeCell ref="P96:X97"/>
    <mergeCell ref="Y96:AA97"/>
    <mergeCell ref="AB96:AD97"/>
    <mergeCell ref="AE96:AH97"/>
    <mergeCell ref="AI96:AL97"/>
    <mergeCell ref="AM100:AP100"/>
    <mergeCell ref="AQ100:AT100"/>
    <mergeCell ref="AU100:AX100"/>
    <mergeCell ref="A101:F101"/>
    <mergeCell ref="G101:AX101"/>
    <mergeCell ref="A102:F104"/>
    <mergeCell ref="G102:O102"/>
    <mergeCell ref="P102:X102"/>
    <mergeCell ref="Y102:AA102"/>
    <mergeCell ref="AB102:AD102"/>
    <mergeCell ref="AM98:AP98"/>
    <mergeCell ref="AQ98:AT98"/>
    <mergeCell ref="AU98:AX98"/>
    <mergeCell ref="Y99:AA99"/>
    <mergeCell ref="AB99:AD99"/>
    <mergeCell ref="AE99:AH99"/>
    <mergeCell ref="AI99:AL99"/>
    <mergeCell ref="AM99:AP99"/>
    <mergeCell ref="AQ99:AT99"/>
    <mergeCell ref="AU99:AX99"/>
    <mergeCell ref="G98:O100"/>
    <mergeCell ref="P98:X100"/>
    <mergeCell ref="Y98:AA98"/>
    <mergeCell ref="AB98:AD98"/>
    <mergeCell ref="AE98:AH98"/>
    <mergeCell ref="P93:X95"/>
    <mergeCell ref="Y93:AA93"/>
    <mergeCell ref="AB93:AD93"/>
    <mergeCell ref="AE93:AH93"/>
    <mergeCell ref="AI93:AL93"/>
    <mergeCell ref="Y95:AA95"/>
    <mergeCell ref="AB95:AD95"/>
    <mergeCell ref="AE95:AH95"/>
    <mergeCell ref="AI95:AL95"/>
    <mergeCell ref="AM96:AP97"/>
    <mergeCell ref="AQ96:AT96"/>
    <mergeCell ref="AU96:AX96"/>
    <mergeCell ref="AQ97:AR97"/>
    <mergeCell ref="AS97:AT97"/>
    <mergeCell ref="AU97:AV97"/>
    <mergeCell ref="AW97:AX97"/>
    <mergeCell ref="AM95:AP95"/>
    <mergeCell ref="AQ95:AT95"/>
    <mergeCell ref="AU95:AX95"/>
    <mergeCell ref="Y90:AA90"/>
    <mergeCell ref="AB90:AD90"/>
    <mergeCell ref="AE90:AH90"/>
    <mergeCell ref="AI90:AL90"/>
    <mergeCell ref="AM91:AP92"/>
    <mergeCell ref="AQ91:AT91"/>
    <mergeCell ref="AU91:AX91"/>
    <mergeCell ref="AQ92:AR92"/>
    <mergeCell ref="AS92:AT92"/>
    <mergeCell ref="AU92:AV92"/>
    <mergeCell ref="AW92:AX92"/>
    <mergeCell ref="AM90:AP90"/>
    <mergeCell ref="AQ90:AT90"/>
    <mergeCell ref="AU90:AX90"/>
    <mergeCell ref="B91:F95"/>
    <mergeCell ref="G91:O92"/>
    <mergeCell ref="P91:X92"/>
    <mergeCell ref="Y91:AA92"/>
    <mergeCell ref="AB91:AD92"/>
    <mergeCell ref="AE91:AH92"/>
    <mergeCell ref="AI91:AL92"/>
    <mergeCell ref="AM93:AP93"/>
    <mergeCell ref="AQ93:AT93"/>
    <mergeCell ref="AU93:AX93"/>
    <mergeCell ref="Y94:AA94"/>
    <mergeCell ref="AB94:AD94"/>
    <mergeCell ref="AE94:AH94"/>
    <mergeCell ref="AI94:AL94"/>
    <mergeCell ref="AM94:AP94"/>
    <mergeCell ref="AQ94:AT94"/>
    <mergeCell ref="AU94:AX94"/>
    <mergeCell ref="G93:O95"/>
    <mergeCell ref="P86:X87"/>
    <mergeCell ref="Y86:AA87"/>
    <mergeCell ref="AB86:AD87"/>
    <mergeCell ref="AE86:AH87"/>
    <mergeCell ref="AI86:AL87"/>
    <mergeCell ref="AM86:AP87"/>
    <mergeCell ref="A79:F80"/>
    <mergeCell ref="G79:AX80"/>
    <mergeCell ref="A81:A100"/>
    <mergeCell ref="B81:F85"/>
    <mergeCell ref="G81:AA82"/>
    <mergeCell ref="AB81:AX82"/>
    <mergeCell ref="G83:AA85"/>
    <mergeCell ref="AB83:AX85"/>
    <mergeCell ref="B86:F90"/>
    <mergeCell ref="G86:O87"/>
    <mergeCell ref="AM88:AP88"/>
    <mergeCell ref="AQ88:AT88"/>
    <mergeCell ref="AU88:AX88"/>
    <mergeCell ref="Y89:AA89"/>
    <mergeCell ref="AB89:AD89"/>
    <mergeCell ref="AE89:AH89"/>
    <mergeCell ref="AI89:AL89"/>
    <mergeCell ref="AM89:AP89"/>
    <mergeCell ref="AQ89:AT89"/>
    <mergeCell ref="AU89:AX89"/>
    <mergeCell ref="G88:O90"/>
    <mergeCell ref="P88:X90"/>
    <mergeCell ref="Y88:AA88"/>
    <mergeCell ref="AB88:AD88"/>
    <mergeCell ref="AE88:AH88"/>
    <mergeCell ref="AI88:AL88"/>
    <mergeCell ref="AI78:AL78"/>
    <mergeCell ref="AM78:AP78"/>
    <mergeCell ref="AQ78:AT78"/>
    <mergeCell ref="AU78:AX78"/>
    <mergeCell ref="AE76:AH76"/>
    <mergeCell ref="AI76:AL76"/>
    <mergeCell ref="AM76:AP76"/>
    <mergeCell ref="AQ76:AT76"/>
    <mergeCell ref="AU76:AX76"/>
    <mergeCell ref="Y77:AA77"/>
    <mergeCell ref="AB77:AD77"/>
    <mergeCell ref="AE77:AH77"/>
    <mergeCell ref="AI77:AL77"/>
    <mergeCell ref="AM77:AP77"/>
    <mergeCell ref="AQ86:AT86"/>
    <mergeCell ref="AU86:AX86"/>
    <mergeCell ref="AQ87:AR87"/>
    <mergeCell ref="AS87:AT87"/>
    <mergeCell ref="AU87:AV87"/>
    <mergeCell ref="AW87:AX87"/>
    <mergeCell ref="A71:F73"/>
    <mergeCell ref="G71:X71"/>
    <mergeCell ref="Y71:AA71"/>
    <mergeCell ref="AB71:AD71"/>
    <mergeCell ref="AE71:AH71"/>
    <mergeCell ref="AI71:AL71"/>
    <mergeCell ref="AM71:AP71"/>
    <mergeCell ref="AQ71:AX71"/>
    <mergeCell ref="G72:X73"/>
    <mergeCell ref="AI74:AL75"/>
    <mergeCell ref="AM74:AP75"/>
    <mergeCell ref="AQ74:AT74"/>
    <mergeCell ref="AU74:AX74"/>
    <mergeCell ref="AQ75:AR75"/>
    <mergeCell ref="AS75:AT75"/>
    <mergeCell ref="AU75:AV75"/>
    <mergeCell ref="AW75:AX75"/>
    <mergeCell ref="A74:F78"/>
    <mergeCell ref="G74:O75"/>
    <mergeCell ref="P74:X75"/>
    <mergeCell ref="Y74:AA75"/>
    <mergeCell ref="AB74:AD75"/>
    <mergeCell ref="AE74:AH75"/>
    <mergeCell ref="G76:O78"/>
    <mergeCell ref="P76:X78"/>
    <mergeCell ref="Y76:AA76"/>
    <mergeCell ref="AB76:AD76"/>
    <mergeCell ref="AQ77:AT77"/>
    <mergeCell ref="AU77:AX77"/>
    <mergeCell ref="Y78:AA78"/>
    <mergeCell ref="AB78:AD78"/>
    <mergeCell ref="AE78:AH78"/>
    <mergeCell ref="G69:O70"/>
    <mergeCell ref="P69:X70"/>
    <mergeCell ref="Y69:AA69"/>
    <mergeCell ref="AB69:AD69"/>
    <mergeCell ref="AE69:AH69"/>
    <mergeCell ref="Y73:AA73"/>
    <mergeCell ref="AB73:AD73"/>
    <mergeCell ref="AE73:AH73"/>
    <mergeCell ref="AI73:AL73"/>
    <mergeCell ref="AM73:AP73"/>
    <mergeCell ref="AQ73:AX73"/>
    <mergeCell ref="Y72:AA72"/>
    <mergeCell ref="AB72:AD72"/>
    <mergeCell ref="AE72:AH72"/>
    <mergeCell ref="AI72:AL72"/>
    <mergeCell ref="AM72:AP72"/>
    <mergeCell ref="AQ72:AX72"/>
    <mergeCell ref="AU70:AX70"/>
    <mergeCell ref="AI64:AL64"/>
    <mergeCell ref="Y66:AA66"/>
    <mergeCell ref="AB66:AD66"/>
    <mergeCell ref="AE66:AH66"/>
    <mergeCell ref="AI66:AL66"/>
    <mergeCell ref="AI69:AL69"/>
    <mergeCell ref="AM69:AP69"/>
    <mergeCell ref="AQ69:AT69"/>
    <mergeCell ref="AU69:AX69"/>
    <mergeCell ref="Y70:AA70"/>
    <mergeCell ref="AB70:AD70"/>
    <mergeCell ref="AE70:AH70"/>
    <mergeCell ref="AI70:AL70"/>
    <mergeCell ref="AM70:AP70"/>
    <mergeCell ref="AQ70:AT70"/>
    <mergeCell ref="AE68:AH68"/>
    <mergeCell ref="AI68:AL68"/>
    <mergeCell ref="AM68:AP68"/>
    <mergeCell ref="AQ68:AT68"/>
    <mergeCell ref="AU68:AX68"/>
    <mergeCell ref="B62:F66"/>
    <mergeCell ref="G62:O63"/>
    <mergeCell ref="P62:X63"/>
    <mergeCell ref="Y62:AA63"/>
    <mergeCell ref="AB62:AD63"/>
    <mergeCell ref="AE62:AH63"/>
    <mergeCell ref="AI62:AL63"/>
    <mergeCell ref="AM66:AP66"/>
    <mergeCell ref="AQ66:AT66"/>
    <mergeCell ref="AU66:AX66"/>
    <mergeCell ref="A67:F67"/>
    <mergeCell ref="G67:AX67"/>
    <mergeCell ref="A68:F70"/>
    <mergeCell ref="G68:O68"/>
    <mergeCell ref="P68:X68"/>
    <mergeCell ref="Y68:AA68"/>
    <mergeCell ref="AB68:AD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P59:X61"/>
    <mergeCell ref="Y59:AA59"/>
    <mergeCell ref="AB59:AD59"/>
    <mergeCell ref="AE59:AH59"/>
    <mergeCell ref="AI59:AL59"/>
    <mergeCell ref="Y61:AA61"/>
    <mergeCell ref="AB61:AD61"/>
    <mergeCell ref="AE61:AH61"/>
    <mergeCell ref="AI61:AL61"/>
    <mergeCell ref="AM62:AP63"/>
    <mergeCell ref="AQ62:AT62"/>
    <mergeCell ref="AU62:AX62"/>
    <mergeCell ref="AQ63:AR63"/>
    <mergeCell ref="AS63:AT63"/>
    <mergeCell ref="AU63:AV63"/>
    <mergeCell ref="AW63:AX63"/>
    <mergeCell ref="AM61:AP61"/>
    <mergeCell ref="AQ61:AT61"/>
    <mergeCell ref="AU61:AX61"/>
    <mergeCell ref="Y56:AA56"/>
    <mergeCell ref="AB56:AD56"/>
    <mergeCell ref="AE56:AH56"/>
    <mergeCell ref="AI56:AL56"/>
    <mergeCell ref="AM57:AP58"/>
    <mergeCell ref="AQ57:AT57"/>
    <mergeCell ref="AU57:AX57"/>
    <mergeCell ref="AQ58:AR58"/>
    <mergeCell ref="AS58:AT58"/>
    <mergeCell ref="AU58:AV58"/>
    <mergeCell ref="AW58:AX58"/>
    <mergeCell ref="AM56:AP56"/>
    <mergeCell ref="AQ56:AT56"/>
    <mergeCell ref="AU56:AX56"/>
    <mergeCell ref="B57:F61"/>
    <mergeCell ref="G57:O58"/>
    <mergeCell ref="P57:X58"/>
    <mergeCell ref="Y57:AA58"/>
    <mergeCell ref="AB57:AD58"/>
    <mergeCell ref="AE57:AH58"/>
    <mergeCell ref="AI57:AL58"/>
    <mergeCell ref="AM59:AP59"/>
    <mergeCell ref="AQ59:AT59"/>
    <mergeCell ref="AU59:AX59"/>
    <mergeCell ref="Y60:AA60"/>
    <mergeCell ref="AB60:AD60"/>
    <mergeCell ref="AE60:AH60"/>
    <mergeCell ref="AI60:AL60"/>
    <mergeCell ref="AM60:AP60"/>
    <mergeCell ref="AQ60:AT60"/>
    <mergeCell ref="AU60:AX60"/>
    <mergeCell ref="G59:O61"/>
    <mergeCell ref="P52:X53"/>
    <mergeCell ref="Y52:AA53"/>
    <mergeCell ref="AB52:AD53"/>
    <mergeCell ref="AE52:AH53"/>
    <mergeCell ref="AI52:AL53"/>
    <mergeCell ref="AM52:AP53"/>
    <mergeCell ref="A45:F46"/>
    <mergeCell ref="G45:AX46"/>
    <mergeCell ref="A47:A66"/>
    <mergeCell ref="B47:F51"/>
    <mergeCell ref="G47:AA48"/>
    <mergeCell ref="AB47:AX48"/>
    <mergeCell ref="G49:AA51"/>
    <mergeCell ref="AB49:AX51"/>
    <mergeCell ref="B52:F56"/>
    <mergeCell ref="G52:O53"/>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Q52:AT52"/>
    <mergeCell ref="AU52:AX52"/>
    <mergeCell ref="AQ53:AR53"/>
    <mergeCell ref="AS53:AT53"/>
    <mergeCell ref="AU53:AV53"/>
    <mergeCell ref="AW53:AX53"/>
    <mergeCell ref="A37:F39"/>
    <mergeCell ref="G37:X37"/>
    <mergeCell ref="Y37:AA37"/>
    <mergeCell ref="AB37:AD37"/>
    <mergeCell ref="AE37:AH37"/>
    <mergeCell ref="AI37:AL37"/>
    <mergeCell ref="AM37:AP37"/>
    <mergeCell ref="AQ37:AX37"/>
    <mergeCell ref="G38: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AE34:AH34"/>
    <mergeCell ref="AI34:AL34"/>
    <mergeCell ref="AM34:AP34"/>
    <mergeCell ref="AQ34:AT34"/>
    <mergeCell ref="AU34:AX34"/>
    <mergeCell ref="G35:O36"/>
    <mergeCell ref="P35:X36"/>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P24:V24"/>
    <mergeCell ref="W24:AC24"/>
    <mergeCell ref="AD24:AJ24"/>
    <mergeCell ref="C32:K32"/>
    <mergeCell ref="L32:Q32"/>
    <mergeCell ref="A33:F33"/>
    <mergeCell ref="G33:AX33"/>
    <mergeCell ref="A34:F36"/>
    <mergeCell ref="G34:O34"/>
    <mergeCell ref="P34:X34"/>
    <mergeCell ref="Y34:AA34"/>
    <mergeCell ref="AB34:AD34"/>
    <mergeCell ref="C30:K30"/>
    <mergeCell ref="L30:Q30"/>
    <mergeCell ref="C31:K31"/>
    <mergeCell ref="L31:Q31"/>
    <mergeCell ref="C27:K27"/>
    <mergeCell ref="L27:Q27"/>
    <mergeCell ref="C28:K28"/>
    <mergeCell ref="L28:Q28"/>
    <mergeCell ref="C29:K29"/>
    <mergeCell ref="L29:Q29"/>
    <mergeCell ref="AI35:AL35"/>
    <mergeCell ref="AM35:AP35"/>
    <mergeCell ref="AQ35:AT35"/>
    <mergeCell ref="AU35:AX35"/>
    <mergeCell ref="Y36:AA36"/>
    <mergeCell ref="AB36:AD36"/>
    <mergeCell ref="AE36:AH36"/>
    <mergeCell ref="AI36:AL36"/>
    <mergeCell ref="AM36:AP36"/>
    <mergeCell ref="AQ36:AT36"/>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AK24:AQ24"/>
    <mergeCell ref="A25:B32"/>
    <mergeCell ref="C25:K25"/>
    <mergeCell ref="L25:Q25"/>
    <mergeCell ref="C26:K26"/>
    <mergeCell ref="L26:Q26"/>
    <mergeCell ref="H23:O23"/>
    <mergeCell ref="P23:V23"/>
    <mergeCell ref="W23:AC23"/>
    <mergeCell ref="AD23:AJ23"/>
    <mergeCell ref="AK23:AQ23"/>
    <mergeCell ref="G22:G24"/>
    <mergeCell ref="H22:O22"/>
    <mergeCell ref="P22:V22"/>
    <mergeCell ref="W22:AC22"/>
    <mergeCell ref="AD22:AJ22"/>
    <mergeCell ref="AK22:AQ22"/>
    <mergeCell ref="H24:O24"/>
    <mergeCell ref="I17:O17"/>
    <mergeCell ref="P17:V17"/>
    <mergeCell ref="W17:AC17"/>
    <mergeCell ref="AD17:AJ17"/>
    <mergeCell ref="AK17:AQ17"/>
    <mergeCell ref="H15:O15"/>
    <mergeCell ref="P15:V15"/>
    <mergeCell ref="AR13:AX13"/>
    <mergeCell ref="G14:G21"/>
    <mergeCell ref="H14:O14"/>
    <mergeCell ref="P14:V14"/>
    <mergeCell ref="W14:AC14"/>
    <mergeCell ref="AD14:AJ14"/>
    <mergeCell ref="AK14:AQ14"/>
    <mergeCell ref="H16:H19"/>
    <mergeCell ref="I16:O16"/>
    <mergeCell ref="A13:F24"/>
    <mergeCell ref="G13:O13"/>
    <mergeCell ref="P13:V13"/>
    <mergeCell ref="W13:AC13"/>
    <mergeCell ref="AD13:AJ13"/>
    <mergeCell ref="AK13:AQ13"/>
    <mergeCell ref="P16:V16"/>
    <mergeCell ref="W16:AC16"/>
    <mergeCell ref="AD16:AJ16"/>
    <mergeCell ref="AK16:AQ16"/>
    <mergeCell ref="H21:O21"/>
    <mergeCell ref="P21:V21"/>
    <mergeCell ref="W21:AC21"/>
    <mergeCell ref="AD21:AJ21"/>
    <mergeCell ref="AK21:AQ21"/>
    <mergeCell ref="H20:O20"/>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AQ42 AU42 Y287:Y294 AU285:AU294 Y323:Y333 Y310:Y320 Y297:Y307 AU323:AU333 AU310:AU320 AU297:AU307 Y349:Y368 Y604:Y633 Y382:Y401 Y405:Y434 Y438:Y467 Y471:Y500 Y504:Y533 Y537:Y566 Y570:Y599 P16:AQ19 P23:AJ23 P22:AQ22 L26:L32 P14:AR14 P15 W15 AD15 AK15 AR15 R26 AU44 AQ44">
    <cfRule type="expression" dxfId="383" priority="433">
      <formula>IF(RIGHT(TEXT(L14,"0.#"),1)=".",FALSE,TRUE)</formula>
    </cfRule>
    <cfRule type="expression" dxfId="382" priority="434">
      <formula>IF(RIGHT(TEXT(L14,"0.#"),1)=".",TRUE,FALSE)</formula>
    </cfRule>
  </conditionalFormatting>
  <conditionalFormatting sqref="AL349:AO368 AL382:AO401 AL405:AO434 AL438:AO467 AL471:AO500 AL504:AO533 AL537:AO566 AL570:AO599 AL604:AO633">
    <cfRule type="expression" dxfId="381" priority="429">
      <formula>IF(AND(AL349&gt;=0, RIGHT(TEXT(AL349,"0.#"),1)&lt;&gt;"."),TRUE,FALSE)</formula>
    </cfRule>
    <cfRule type="expression" dxfId="380" priority="430">
      <formula>IF(AND(AL349&gt;=0, RIGHT(TEXT(AL349,"0.#"),1)="."),TRUE,FALSE)</formula>
    </cfRule>
    <cfRule type="expression" dxfId="379" priority="431">
      <formula>IF(AND(AL349&lt;0, RIGHT(TEXT(AL349,"0.#"),1)&lt;&gt;"."),TRUE,FALSE)</formula>
    </cfRule>
    <cfRule type="expression" dxfId="378" priority="432">
      <formula>IF(AND(AL349&lt;0, RIGHT(TEXT(AL349,"0.#"),1)="."),TRUE,FALSE)</formula>
    </cfRule>
  </conditionalFormatting>
  <conditionalFormatting sqref="AM215">
    <cfRule type="expression" dxfId="377" priority="397">
      <formula>IF(RIGHT(TEXT(AM215,"0.#"),1)=".",FALSE,TRUE)</formula>
    </cfRule>
    <cfRule type="expression" dxfId="376" priority="398">
      <formula>IF(RIGHT(TEXT(AM215,"0.#"),1)=".",TRUE,FALSE)</formula>
    </cfRule>
  </conditionalFormatting>
  <conditionalFormatting sqref="AE213">
    <cfRule type="expression" dxfId="375" priority="413">
      <formula>IF(RIGHT(TEXT(AE213,"0.#"),1)=".",FALSE,TRUE)</formula>
    </cfRule>
    <cfRule type="expression" dxfId="374" priority="414">
      <formula>IF(RIGHT(TEXT(AE213,"0.#"),1)=".",TRUE,FALSE)</formula>
    </cfRule>
  </conditionalFormatting>
  <conditionalFormatting sqref="AI213">
    <cfRule type="expression" dxfId="373" priority="403">
      <formula>IF(RIGHT(TEXT(AI213,"0.#"),1)=".",FALSE,TRUE)</formula>
    </cfRule>
    <cfRule type="expression" dxfId="372" priority="404">
      <formula>IF(RIGHT(TEXT(AI213,"0.#"),1)=".",TRUE,FALSE)</formula>
    </cfRule>
  </conditionalFormatting>
  <conditionalFormatting sqref="AM213">
    <cfRule type="expression" dxfId="371" priority="401">
      <formula>IF(RIGHT(TEXT(AM213,"0.#"),1)=".",FALSE,TRUE)</formula>
    </cfRule>
    <cfRule type="expression" dxfId="370" priority="402">
      <formula>IF(RIGHT(TEXT(AM213,"0.#"),1)=".",TRUE,FALSE)</formula>
    </cfRule>
  </conditionalFormatting>
  <conditionalFormatting sqref="AM214">
    <cfRule type="expression" dxfId="369" priority="399">
      <formula>IF(RIGHT(TEXT(AM214,"0.#"),1)=".",FALSE,TRUE)</formula>
    </cfRule>
    <cfRule type="expression" dxfId="368" priority="400">
      <formula>IF(RIGHT(TEXT(AM214,"0.#"),1)=".",TRUE,FALSE)</formula>
    </cfRule>
  </conditionalFormatting>
  <conditionalFormatting sqref="AE214">
    <cfRule type="expression" dxfId="367" priority="411">
      <formula>IF(RIGHT(TEXT(AE214,"0.#"),1)=".",FALSE,TRUE)</formula>
    </cfRule>
    <cfRule type="expression" dxfId="366" priority="412">
      <formula>IF(RIGHT(TEXT(AE214,"0.#"),1)=".",TRUE,FALSE)</formula>
    </cfRule>
  </conditionalFormatting>
  <conditionalFormatting sqref="AE215">
    <cfRule type="expression" dxfId="365" priority="409">
      <formula>IF(RIGHT(TEXT(AE215,"0.#"),1)=".",FALSE,TRUE)</formula>
    </cfRule>
    <cfRule type="expression" dxfId="364" priority="410">
      <formula>IF(RIGHT(TEXT(AE215,"0.#"),1)=".",TRUE,FALSE)</formula>
    </cfRule>
  </conditionalFormatting>
  <conditionalFormatting sqref="AI215">
    <cfRule type="expression" dxfId="363" priority="407">
      <formula>IF(RIGHT(TEXT(AI215,"0.#"),1)=".",FALSE,TRUE)</formula>
    </cfRule>
    <cfRule type="expression" dxfId="362" priority="408">
      <formula>IF(RIGHT(TEXT(AI215,"0.#"),1)=".",TRUE,FALSE)</formula>
    </cfRule>
  </conditionalFormatting>
  <conditionalFormatting sqref="AI214">
    <cfRule type="expression" dxfId="361" priority="405">
      <formula>IF(RIGHT(TEXT(AI214,"0.#"),1)=".",FALSE,TRUE)</formula>
    </cfRule>
    <cfRule type="expression" dxfId="360" priority="406">
      <formula>IF(RIGHT(TEXT(AI214,"0.#"),1)=".",TRUE,FALSE)</formula>
    </cfRule>
  </conditionalFormatting>
  <conditionalFormatting sqref="AQ213:AQ215">
    <cfRule type="expression" dxfId="359" priority="395">
      <formula>IF(RIGHT(TEXT(AQ213,"0.#"),1)=".",FALSE,TRUE)</formula>
    </cfRule>
    <cfRule type="expression" dxfId="358" priority="396">
      <formula>IF(RIGHT(TEXT(AQ213,"0.#"),1)=".",TRUE,FALSE)</formula>
    </cfRule>
  </conditionalFormatting>
  <conditionalFormatting sqref="AU213:AU215">
    <cfRule type="expression" dxfId="357" priority="393">
      <formula>IF(RIGHT(TEXT(AU213,"0.#"),1)=".",FALSE,TRUE)</formula>
    </cfRule>
    <cfRule type="expression" dxfId="356" priority="394">
      <formula>IF(RIGHT(TEXT(AU213,"0.#"),1)=".",TRUE,FALSE)</formula>
    </cfRule>
  </conditionalFormatting>
  <conditionalFormatting sqref="AE205">
    <cfRule type="expression" dxfId="355" priority="391">
      <formula>IF(RIGHT(TEXT(AE205,"0.#"),1)=".",FALSE,TRUE)</formula>
    </cfRule>
    <cfRule type="expression" dxfId="354" priority="392">
      <formula>IF(RIGHT(TEXT(AE205,"0.#"),1)=".",TRUE,FALSE)</formula>
    </cfRule>
  </conditionalFormatting>
  <conditionalFormatting sqref="AE206">
    <cfRule type="expression" dxfId="353" priority="389">
      <formula>IF(RIGHT(TEXT(AE206,"0.#"),1)=".",FALSE,TRUE)</formula>
    </cfRule>
    <cfRule type="expression" dxfId="352" priority="390">
      <formula>IF(RIGHT(TEXT(AE206,"0.#"),1)=".",TRUE,FALSE)</formula>
    </cfRule>
  </conditionalFormatting>
  <conditionalFormatting sqref="AE207">
    <cfRule type="expression" dxfId="351" priority="387">
      <formula>IF(RIGHT(TEXT(AE207,"0.#"),1)=".",FALSE,TRUE)</formula>
    </cfRule>
    <cfRule type="expression" dxfId="350" priority="388">
      <formula>IF(RIGHT(TEXT(AE207,"0.#"),1)=".",TRUE,FALSE)</formula>
    </cfRule>
  </conditionalFormatting>
  <conditionalFormatting sqref="AI207">
    <cfRule type="expression" dxfId="349" priority="385">
      <formula>IF(RIGHT(TEXT(AI207,"0.#"),1)=".",FALSE,TRUE)</formula>
    </cfRule>
    <cfRule type="expression" dxfId="348" priority="386">
      <formula>IF(RIGHT(TEXT(AI207,"0.#"),1)=".",TRUE,FALSE)</formula>
    </cfRule>
  </conditionalFormatting>
  <conditionalFormatting sqref="AI206">
    <cfRule type="expression" dxfId="347" priority="383">
      <formula>IF(RIGHT(TEXT(AI206,"0.#"),1)=".",FALSE,TRUE)</formula>
    </cfRule>
    <cfRule type="expression" dxfId="346" priority="384">
      <formula>IF(RIGHT(TEXT(AI206,"0.#"),1)=".",TRUE,FALSE)</formula>
    </cfRule>
  </conditionalFormatting>
  <conditionalFormatting sqref="AI205">
    <cfRule type="expression" dxfId="345" priority="381">
      <formula>IF(RIGHT(TEXT(AI205,"0.#"),1)=".",FALSE,TRUE)</formula>
    </cfRule>
    <cfRule type="expression" dxfId="344" priority="382">
      <formula>IF(RIGHT(TEXT(AI205,"0.#"),1)=".",TRUE,FALSE)</formula>
    </cfRule>
  </conditionalFormatting>
  <conditionalFormatting sqref="AM205">
    <cfRule type="expression" dxfId="343" priority="379">
      <formula>IF(RIGHT(TEXT(AM205,"0.#"),1)=".",FALSE,TRUE)</formula>
    </cfRule>
    <cfRule type="expression" dxfId="342" priority="380">
      <formula>IF(RIGHT(TEXT(AM205,"0.#"),1)=".",TRUE,FALSE)</formula>
    </cfRule>
  </conditionalFormatting>
  <conditionalFormatting sqref="AM206">
    <cfRule type="expression" dxfId="341" priority="377">
      <formula>IF(RIGHT(TEXT(AM206,"0.#"),1)=".",FALSE,TRUE)</formula>
    </cfRule>
    <cfRule type="expression" dxfId="340" priority="378">
      <formula>IF(RIGHT(TEXT(AM206,"0.#"),1)=".",TRUE,FALSE)</formula>
    </cfRule>
  </conditionalFormatting>
  <conditionalFormatting sqref="AM207">
    <cfRule type="expression" dxfId="339" priority="375">
      <formula>IF(RIGHT(TEXT(AM207,"0.#"),1)=".",FALSE,TRUE)</formula>
    </cfRule>
    <cfRule type="expression" dxfId="338" priority="376">
      <formula>IF(RIGHT(TEXT(AM207,"0.#"),1)=".",TRUE,FALSE)</formula>
    </cfRule>
  </conditionalFormatting>
  <conditionalFormatting sqref="AQ205:AQ207">
    <cfRule type="expression" dxfId="337" priority="373">
      <formula>IF(RIGHT(TEXT(AQ205,"0.#"),1)=".",FALSE,TRUE)</formula>
    </cfRule>
    <cfRule type="expression" dxfId="336" priority="374">
      <formula>IF(RIGHT(TEXT(AQ205,"0.#"),1)=".",TRUE,FALSE)</formula>
    </cfRule>
  </conditionalFormatting>
  <conditionalFormatting sqref="AU205:AU207">
    <cfRule type="expression" dxfId="335" priority="371">
      <formula>IF(RIGHT(TEXT(AU205,"0.#"),1)=".",FALSE,TRUE)</formula>
    </cfRule>
    <cfRule type="expression" dxfId="334" priority="372">
      <formula>IF(RIGHT(TEXT(AU205,"0.#"),1)=".",TRUE,FALSE)</formula>
    </cfRule>
  </conditionalFormatting>
  <conditionalFormatting sqref="AE208">
    <cfRule type="expression" dxfId="333" priority="369">
      <formula>IF(RIGHT(TEXT(AE208,"0.#"),1)=".",FALSE,TRUE)</formula>
    </cfRule>
    <cfRule type="expression" dxfId="332" priority="370">
      <formula>IF(RIGHT(TEXT(AE208,"0.#"),1)=".",TRUE,FALSE)</formula>
    </cfRule>
  </conditionalFormatting>
  <conditionalFormatting sqref="AE209">
    <cfRule type="expression" dxfId="331" priority="367">
      <formula>IF(RIGHT(TEXT(AE209,"0.#"),1)=".",FALSE,TRUE)</formula>
    </cfRule>
    <cfRule type="expression" dxfId="330" priority="368">
      <formula>IF(RIGHT(TEXT(AE209,"0.#"),1)=".",TRUE,FALSE)</formula>
    </cfRule>
  </conditionalFormatting>
  <conditionalFormatting sqref="AQ208:AQ210">
    <cfRule type="expression" dxfId="329" priority="351">
      <formula>IF(RIGHT(TEXT(AQ208,"0.#"),1)=".",FALSE,TRUE)</formula>
    </cfRule>
    <cfRule type="expression" dxfId="328" priority="352">
      <formula>IF(RIGHT(TEXT(AQ208,"0.#"),1)=".",TRUE,FALSE)</formula>
    </cfRule>
  </conditionalFormatting>
  <conditionalFormatting sqref="AE210">
    <cfRule type="expression" dxfId="327" priority="365">
      <formula>IF(RIGHT(TEXT(AE210,"0.#"),1)=".",FALSE,TRUE)</formula>
    </cfRule>
    <cfRule type="expression" dxfId="326" priority="366">
      <formula>IF(RIGHT(TEXT(AE210,"0.#"),1)=".",TRUE,FALSE)</formula>
    </cfRule>
  </conditionalFormatting>
  <conditionalFormatting sqref="AI210">
    <cfRule type="expression" dxfId="325" priority="363">
      <formula>IF(RIGHT(TEXT(AI210,"0.#"),1)=".",FALSE,TRUE)</formula>
    </cfRule>
    <cfRule type="expression" dxfId="324" priority="364">
      <formula>IF(RIGHT(TEXT(AI210,"0.#"),1)=".",TRUE,FALSE)</formula>
    </cfRule>
  </conditionalFormatting>
  <conditionalFormatting sqref="AI209">
    <cfRule type="expression" dxfId="323" priority="361">
      <formula>IF(RIGHT(TEXT(AI209,"0.#"),1)=".",FALSE,TRUE)</formula>
    </cfRule>
    <cfRule type="expression" dxfId="322" priority="362">
      <formula>IF(RIGHT(TEXT(AI209,"0.#"),1)=".",TRUE,FALSE)</formula>
    </cfRule>
  </conditionalFormatting>
  <conditionalFormatting sqref="AI208">
    <cfRule type="expression" dxfId="321" priority="359">
      <formula>IF(RIGHT(TEXT(AI208,"0.#"),1)=".",FALSE,TRUE)</formula>
    </cfRule>
    <cfRule type="expression" dxfId="320" priority="360">
      <formula>IF(RIGHT(TEXT(AI208,"0.#"),1)=".",TRUE,FALSE)</formula>
    </cfRule>
  </conditionalFormatting>
  <conditionalFormatting sqref="AM208">
    <cfRule type="expression" dxfId="319" priority="357">
      <formula>IF(RIGHT(TEXT(AM208,"0.#"),1)=".",FALSE,TRUE)</formula>
    </cfRule>
    <cfRule type="expression" dxfId="318" priority="358">
      <formula>IF(RIGHT(TEXT(AM208,"0.#"),1)=".",TRUE,FALSE)</formula>
    </cfRule>
  </conditionalFormatting>
  <conditionalFormatting sqref="AM209">
    <cfRule type="expression" dxfId="317" priority="355">
      <formula>IF(RIGHT(TEXT(AM209,"0.#"),1)=".",FALSE,TRUE)</formula>
    </cfRule>
    <cfRule type="expression" dxfId="316" priority="356">
      <formula>IF(RIGHT(TEXT(AM209,"0.#"),1)=".",TRUE,FALSE)</formula>
    </cfRule>
  </conditionalFormatting>
  <conditionalFormatting sqref="AM210">
    <cfRule type="expression" dxfId="315" priority="353">
      <formula>IF(RIGHT(TEXT(AM210,"0.#"),1)=".",FALSE,TRUE)</formula>
    </cfRule>
    <cfRule type="expression" dxfId="314" priority="354">
      <formula>IF(RIGHT(TEXT(AM210,"0.#"),1)=".",TRUE,FALSE)</formula>
    </cfRule>
  </conditionalFormatting>
  <conditionalFormatting sqref="AU208:AU210">
    <cfRule type="expression" dxfId="313" priority="349">
      <formula>IF(RIGHT(TEXT(AU208,"0.#"),1)=".",FALSE,TRUE)</formula>
    </cfRule>
    <cfRule type="expression" dxfId="312" priority="350">
      <formula>IF(RIGHT(TEXT(AU208,"0.#"),1)=".",TRUE,FALSE)</formula>
    </cfRule>
  </conditionalFormatting>
  <conditionalFormatting sqref="AI70">
    <cfRule type="expression" dxfId="311" priority="321">
      <formula>IF(RIGHT(TEXT(AI70,"0.#"),1)=".",FALSE,TRUE)</formula>
    </cfRule>
    <cfRule type="expression" dxfId="310" priority="322">
      <formula>IF(RIGHT(TEXT(AI70,"0.#"),1)=".",TRUE,FALSE)</formula>
    </cfRule>
  </conditionalFormatting>
  <conditionalFormatting sqref="AM70">
    <cfRule type="expression" dxfId="309" priority="319">
      <formula>IF(RIGHT(TEXT(AM70,"0.#"),1)=".",FALSE,TRUE)</formula>
    </cfRule>
    <cfRule type="expression" dxfId="308" priority="320">
      <formula>IF(RIGHT(TEXT(AM70,"0.#"),1)=".",TRUE,FALSE)</formula>
    </cfRule>
  </conditionalFormatting>
  <conditionalFormatting sqref="AE64:AE65 AI64:AI65 AM64:AM65 AQ64:AQ65 AU64:AU65">
    <cfRule type="expression" dxfId="307" priority="343">
      <formula>IF(RIGHT(TEXT(AE64,"0.#"),1)=".",FALSE,TRUE)</formula>
    </cfRule>
    <cfRule type="expression" dxfId="306" priority="344">
      <formula>IF(RIGHT(TEXT(AE64,"0.#"),1)=".",TRUE,FALSE)</formula>
    </cfRule>
  </conditionalFormatting>
  <conditionalFormatting sqref="AU70">
    <cfRule type="expression" dxfId="305" priority="313">
      <formula>IF(RIGHT(TEXT(AU70,"0.#"),1)=".",FALSE,TRUE)</formula>
    </cfRule>
    <cfRule type="expression" dxfId="304" priority="314">
      <formula>IF(RIGHT(TEXT(AU70,"0.#"),1)=".",TRUE,FALSE)</formula>
    </cfRule>
  </conditionalFormatting>
  <conditionalFormatting sqref="AE98:AE99 AI98:AI99 AM98:AM99 AQ98:AQ99 AU98:AU99">
    <cfRule type="expression" dxfId="303" priority="311">
      <formula>IF(RIGHT(TEXT(AE98,"0.#"),1)=".",FALSE,TRUE)</formula>
    </cfRule>
    <cfRule type="expression" dxfId="302" priority="312">
      <formula>IF(RIGHT(TEXT(AE98,"0.#"),1)=".",TRUE,FALSE)</formula>
    </cfRule>
  </conditionalFormatting>
  <conditionalFormatting sqref="AE66">
    <cfRule type="expression" dxfId="301" priority="341">
      <formula>IF(RIGHT(TEXT(AE66,"0.#"),1)=".",FALSE,TRUE)</formula>
    </cfRule>
    <cfRule type="expression" dxfId="300" priority="342">
      <formula>IF(RIGHT(TEXT(AE66,"0.#"),1)=".",TRUE,FALSE)</formula>
    </cfRule>
  </conditionalFormatting>
  <conditionalFormatting sqref="AI66">
    <cfRule type="expression" dxfId="299" priority="339">
      <formula>IF(RIGHT(TEXT(AI66,"0.#"),1)=".",FALSE,TRUE)</formula>
    </cfRule>
    <cfRule type="expression" dxfId="298" priority="340">
      <formula>IF(RIGHT(TEXT(AI66,"0.#"),1)=".",TRUE,FALSE)</formula>
    </cfRule>
  </conditionalFormatting>
  <conditionalFormatting sqref="AM66">
    <cfRule type="expression" dxfId="297" priority="337">
      <formula>IF(RIGHT(TEXT(AM66,"0.#"),1)=".",FALSE,TRUE)</formula>
    </cfRule>
    <cfRule type="expression" dxfId="296" priority="338">
      <formula>IF(RIGHT(TEXT(AM66,"0.#"),1)=".",TRUE,FALSE)</formula>
    </cfRule>
  </conditionalFormatting>
  <conditionalFormatting sqref="AM69">
    <cfRule type="expression" dxfId="295" priority="325">
      <formula>IF(RIGHT(TEXT(AM69,"0.#"),1)=".",FALSE,TRUE)</formula>
    </cfRule>
    <cfRule type="expression" dxfId="294" priority="326">
      <formula>IF(RIGHT(TEXT(AM69,"0.#"),1)=".",TRUE,FALSE)</formula>
    </cfRule>
  </conditionalFormatting>
  <conditionalFormatting sqref="AE70">
    <cfRule type="expression" dxfId="293" priority="323">
      <formula>IF(RIGHT(TEXT(AE70,"0.#"),1)=".",FALSE,TRUE)</formula>
    </cfRule>
    <cfRule type="expression" dxfId="292" priority="324">
      <formula>IF(RIGHT(TEXT(AE70,"0.#"),1)=".",TRUE,FALSE)</formula>
    </cfRule>
  </conditionalFormatting>
  <conditionalFormatting sqref="AI104">
    <cfRule type="expression" dxfId="291" priority="289">
      <formula>IF(RIGHT(TEXT(AI104,"0.#"),1)=".",FALSE,TRUE)</formula>
    </cfRule>
    <cfRule type="expression" dxfId="290" priority="290">
      <formula>IF(RIGHT(TEXT(AI104,"0.#"),1)=".",TRUE,FALSE)</formula>
    </cfRule>
  </conditionalFormatting>
  <conditionalFormatting sqref="AM104">
    <cfRule type="expression" dxfId="289" priority="287">
      <formula>IF(RIGHT(TEXT(AM104,"0.#"),1)=".",FALSE,TRUE)</formula>
    </cfRule>
    <cfRule type="expression" dxfId="288" priority="288">
      <formula>IF(RIGHT(TEXT(AM104,"0.#"),1)=".",TRUE,FALSE)</formula>
    </cfRule>
  </conditionalFormatting>
  <conditionalFormatting sqref="AQ70">
    <cfRule type="expression" dxfId="287" priority="317">
      <formula>IF(RIGHT(TEXT(AQ70,"0.#"),1)=".",FALSE,TRUE)</formula>
    </cfRule>
    <cfRule type="expression" dxfId="286" priority="318">
      <formula>IF(RIGHT(TEXT(AQ70,"0.#"),1)=".",TRUE,FALSE)</formula>
    </cfRule>
  </conditionalFormatting>
  <conditionalFormatting sqref="AU69">
    <cfRule type="expression" dxfId="285" priority="315">
      <formula>IF(RIGHT(TEXT(AU69,"0.#"),1)=".",FALSE,TRUE)</formula>
    </cfRule>
    <cfRule type="expression" dxfId="284" priority="316">
      <formula>IF(RIGHT(TEXT(AU69,"0.#"),1)=".",TRUE,FALSE)</formula>
    </cfRule>
  </conditionalFormatting>
  <conditionalFormatting sqref="AU104">
    <cfRule type="expression" dxfId="283" priority="281">
      <formula>IF(RIGHT(TEXT(AU104,"0.#"),1)=".",FALSE,TRUE)</formula>
    </cfRule>
    <cfRule type="expression" dxfId="282" priority="282">
      <formula>IF(RIGHT(TEXT(AU104,"0.#"),1)=".",TRUE,FALSE)</formula>
    </cfRule>
  </conditionalFormatting>
  <conditionalFormatting sqref="AE132:AE133 AI132:AI133 AM132:AM133 AQ132:AQ133 AU132:AU133">
    <cfRule type="expression" dxfId="281" priority="279">
      <formula>IF(RIGHT(TEXT(AE132,"0.#"),1)=".",FALSE,TRUE)</formula>
    </cfRule>
    <cfRule type="expression" dxfId="280" priority="280">
      <formula>IF(RIGHT(TEXT(AE132,"0.#"),1)=".",TRUE,FALSE)</formula>
    </cfRule>
  </conditionalFormatting>
  <conditionalFormatting sqref="AE100">
    <cfRule type="expression" dxfId="279" priority="309">
      <formula>IF(RIGHT(TEXT(AE100,"0.#"),1)=".",FALSE,TRUE)</formula>
    </cfRule>
    <cfRule type="expression" dxfId="278" priority="310">
      <formula>IF(RIGHT(TEXT(AE100,"0.#"),1)=".",TRUE,FALSE)</formula>
    </cfRule>
  </conditionalFormatting>
  <conditionalFormatting sqref="AI100">
    <cfRule type="expression" dxfId="277" priority="307">
      <formula>IF(RIGHT(TEXT(AI100,"0.#"),1)=".",FALSE,TRUE)</formula>
    </cfRule>
    <cfRule type="expression" dxfId="276" priority="308">
      <formula>IF(RIGHT(TEXT(AI100,"0.#"),1)=".",TRUE,FALSE)</formula>
    </cfRule>
  </conditionalFormatting>
  <conditionalFormatting sqref="AM100">
    <cfRule type="expression" dxfId="275" priority="305">
      <formula>IF(RIGHT(TEXT(AM100,"0.#"),1)=".",FALSE,TRUE)</formula>
    </cfRule>
    <cfRule type="expression" dxfId="274" priority="306">
      <formula>IF(RIGHT(TEXT(AM100,"0.#"),1)=".",TRUE,FALSE)</formula>
    </cfRule>
  </conditionalFormatting>
  <conditionalFormatting sqref="AQ66">
    <cfRule type="expression" dxfId="273" priority="335">
      <formula>IF(RIGHT(TEXT(AQ66,"0.#"),1)=".",FALSE,TRUE)</formula>
    </cfRule>
    <cfRule type="expression" dxfId="272" priority="336">
      <formula>IF(RIGHT(TEXT(AQ66,"0.#"),1)=".",TRUE,FALSE)</formula>
    </cfRule>
  </conditionalFormatting>
  <conditionalFormatting sqref="AU66">
    <cfRule type="expression" dxfId="271" priority="333">
      <formula>IF(RIGHT(TEXT(AU66,"0.#"),1)=".",FALSE,TRUE)</formula>
    </cfRule>
    <cfRule type="expression" dxfId="270" priority="334">
      <formula>IF(RIGHT(TEXT(AU66,"0.#"),1)=".",TRUE,FALSE)</formula>
    </cfRule>
  </conditionalFormatting>
  <conditionalFormatting sqref="AE78 AI78 AM78 AQ76 AU76 AE72:AE73 AM72:AM73 AI72:AI73 AQ72:AQ73 AU78 AQ78">
    <cfRule type="expression" dxfId="269" priority="331">
      <formula>IF(RIGHT(TEXT(AE72,"0.#"),1)=".",FALSE,TRUE)</formula>
    </cfRule>
    <cfRule type="expression" dxfId="268" priority="332">
      <formula>IF(RIGHT(TEXT(AE72,"0.#"),1)=".",TRUE,FALSE)</formula>
    </cfRule>
  </conditionalFormatting>
  <conditionalFormatting sqref="AE69 AQ69">
    <cfRule type="expression" dxfId="267" priority="329">
      <formula>IF(RIGHT(TEXT(AE69,"0.#"),1)=".",FALSE,TRUE)</formula>
    </cfRule>
    <cfRule type="expression" dxfId="266" priority="330">
      <formula>IF(RIGHT(TEXT(AE69,"0.#"),1)=".",TRUE,FALSE)</formula>
    </cfRule>
  </conditionalFormatting>
  <conditionalFormatting sqref="AI69">
    <cfRule type="expression" dxfId="265" priority="327">
      <formula>IF(RIGHT(TEXT(AI69,"0.#"),1)=".",FALSE,TRUE)</formula>
    </cfRule>
    <cfRule type="expression" dxfId="264" priority="328">
      <formula>IF(RIGHT(TEXT(AI69,"0.#"),1)=".",TRUE,FALSE)</formula>
    </cfRule>
  </conditionalFormatting>
  <conditionalFormatting sqref="AM103">
    <cfRule type="expression" dxfId="263" priority="293">
      <formula>IF(RIGHT(TEXT(AM103,"0.#"),1)=".",FALSE,TRUE)</formula>
    </cfRule>
    <cfRule type="expression" dxfId="262" priority="294">
      <formula>IF(RIGHT(TEXT(AM103,"0.#"),1)=".",TRUE,FALSE)</formula>
    </cfRule>
  </conditionalFormatting>
  <conditionalFormatting sqref="AE104">
    <cfRule type="expression" dxfId="261" priority="291">
      <formula>IF(RIGHT(TEXT(AE104,"0.#"),1)=".",FALSE,TRUE)</formula>
    </cfRule>
    <cfRule type="expression" dxfId="260" priority="292">
      <formula>IF(RIGHT(TEXT(AE104,"0.#"),1)=".",TRUE,FALSE)</formula>
    </cfRule>
  </conditionalFormatting>
  <conditionalFormatting sqref="AQ104">
    <cfRule type="expression" dxfId="259" priority="285">
      <formula>IF(RIGHT(TEXT(AQ104,"0.#"),1)=".",FALSE,TRUE)</formula>
    </cfRule>
    <cfRule type="expression" dxfId="258" priority="286">
      <formula>IF(RIGHT(TEXT(AQ104,"0.#"),1)=".",TRUE,FALSE)</formula>
    </cfRule>
  </conditionalFormatting>
  <conditionalFormatting sqref="AU103">
    <cfRule type="expression" dxfId="257" priority="283">
      <formula>IF(RIGHT(TEXT(AU103,"0.#"),1)=".",FALSE,TRUE)</formula>
    </cfRule>
    <cfRule type="expression" dxfId="256" priority="284">
      <formula>IF(RIGHT(TEXT(AU103,"0.#"),1)=".",TRUE,FALSE)</formula>
    </cfRule>
  </conditionalFormatting>
  <conditionalFormatting sqref="AE134">
    <cfRule type="expression" dxfId="255" priority="277">
      <formula>IF(RIGHT(TEXT(AE134,"0.#"),1)=".",FALSE,TRUE)</formula>
    </cfRule>
    <cfRule type="expression" dxfId="254" priority="278">
      <formula>IF(RIGHT(TEXT(AE134,"0.#"),1)=".",TRUE,FALSE)</formula>
    </cfRule>
  </conditionalFormatting>
  <conditionalFormatting sqref="AI134">
    <cfRule type="expression" dxfId="253" priority="275">
      <formula>IF(RIGHT(TEXT(AI134,"0.#"),1)=".",FALSE,TRUE)</formula>
    </cfRule>
    <cfRule type="expression" dxfId="252" priority="276">
      <formula>IF(RIGHT(TEXT(AI134,"0.#"),1)=".",TRUE,FALSE)</formula>
    </cfRule>
  </conditionalFormatting>
  <conditionalFormatting sqref="AM134">
    <cfRule type="expression" dxfId="251" priority="273">
      <formula>IF(RIGHT(TEXT(AM134,"0.#"),1)=".",FALSE,TRUE)</formula>
    </cfRule>
    <cfRule type="expression" dxfId="250" priority="274">
      <formula>IF(RIGHT(TEXT(AM134,"0.#"),1)=".",TRUE,FALSE)</formula>
    </cfRule>
  </conditionalFormatting>
  <conditionalFormatting sqref="AQ100">
    <cfRule type="expression" dxfId="249" priority="303">
      <formula>IF(RIGHT(TEXT(AQ100,"0.#"),1)=".",FALSE,TRUE)</formula>
    </cfRule>
    <cfRule type="expression" dxfId="248" priority="304">
      <formula>IF(RIGHT(TEXT(AQ100,"0.#"),1)=".",TRUE,FALSE)</formula>
    </cfRule>
  </conditionalFormatting>
  <conditionalFormatting sqref="AU100">
    <cfRule type="expression" dxfId="247" priority="301">
      <formula>IF(RIGHT(TEXT(AU100,"0.#"),1)=".",FALSE,TRUE)</formula>
    </cfRule>
    <cfRule type="expression" dxfId="246" priority="302">
      <formula>IF(RIGHT(TEXT(AU100,"0.#"),1)=".",TRUE,FALSE)</formula>
    </cfRule>
  </conditionalFormatting>
  <conditionalFormatting sqref="AM137">
    <cfRule type="expression" dxfId="245" priority="261">
      <formula>IF(RIGHT(TEXT(AM137,"0.#"),1)=".",FALSE,TRUE)</formula>
    </cfRule>
    <cfRule type="expression" dxfId="244" priority="262">
      <formula>IF(RIGHT(TEXT(AM137,"0.#"),1)=".",TRUE,FALSE)</formula>
    </cfRule>
  </conditionalFormatting>
  <conditionalFormatting sqref="AE138">
    <cfRule type="expression" dxfId="243" priority="259">
      <formula>IF(RIGHT(TEXT(AE138,"0.#"),1)=".",FALSE,TRUE)</formula>
    </cfRule>
    <cfRule type="expression" dxfId="242" priority="260">
      <formula>IF(RIGHT(TEXT(AE138,"0.#"),1)=".",TRUE,FALSE)</formula>
    </cfRule>
  </conditionalFormatting>
  <conditionalFormatting sqref="AI138">
    <cfRule type="expression" dxfId="241" priority="257">
      <formula>IF(RIGHT(TEXT(AI138,"0.#"),1)=".",FALSE,TRUE)</formula>
    </cfRule>
    <cfRule type="expression" dxfId="240" priority="258">
      <formula>IF(RIGHT(TEXT(AI138,"0.#"),1)=".",TRUE,FALSE)</formula>
    </cfRule>
  </conditionalFormatting>
  <conditionalFormatting sqref="AM138">
    <cfRule type="expression" dxfId="239" priority="255">
      <formula>IF(RIGHT(TEXT(AM138,"0.#"),1)=".",FALSE,TRUE)</formula>
    </cfRule>
    <cfRule type="expression" dxfId="238" priority="256">
      <formula>IF(RIGHT(TEXT(AM138,"0.#"),1)=".",TRUE,FALSE)</formula>
    </cfRule>
  </conditionalFormatting>
  <conditionalFormatting sqref="AQ138">
    <cfRule type="expression" dxfId="237" priority="253">
      <formula>IF(RIGHT(TEXT(AQ138,"0.#"),1)=".",FALSE,TRUE)</formula>
    </cfRule>
    <cfRule type="expression" dxfId="236" priority="254">
      <formula>IF(RIGHT(TEXT(AQ138,"0.#"),1)=".",TRUE,FALSE)</formula>
    </cfRule>
  </conditionalFormatting>
  <conditionalFormatting sqref="AU138">
    <cfRule type="expression" dxfId="235" priority="249">
      <formula>IF(RIGHT(TEXT(AU138,"0.#"),1)=".",FALSE,TRUE)</formula>
    </cfRule>
    <cfRule type="expression" dxfId="234" priority="250">
      <formula>IF(RIGHT(TEXT(AU138,"0.#"),1)=".",TRUE,FALSE)</formula>
    </cfRule>
  </conditionalFormatting>
  <conditionalFormatting sqref="AE166:AE167 AI166:AI167 AM166:AM167 AQ166:AQ167 AU166:AU167">
    <cfRule type="expression" dxfId="233" priority="247">
      <formula>IF(RIGHT(TEXT(AE166,"0.#"),1)=".",FALSE,TRUE)</formula>
    </cfRule>
    <cfRule type="expression" dxfId="232" priority="248">
      <formula>IF(RIGHT(TEXT(AE166,"0.#"),1)=".",TRUE,FALSE)</formula>
    </cfRule>
  </conditionalFormatting>
  <conditionalFormatting sqref="AE110:AE112 AI110:AI112 AM110:AM112 AQ110:AQ112 AU110:AU112 AE106:AE107 AM106:AM107 AI106:AI107 AQ106:AQ107">
    <cfRule type="expression" dxfId="231" priority="299">
      <formula>IF(RIGHT(TEXT(AE106,"0.#"),1)=".",FALSE,TRUE)</formula>
    </cfRule>
    <cfRule type="expression" dxfId="230" priority="300">
      <formula>IF(RIGHT(TEXT(AE106,"0.#"),1)=".",TRUE,FALSE)</formula>
    </cfRule>
  </conditionalFormatting>
  <conditionalFormatting sqref="AE103 AQ103">
    <cfRule type="expression" dxfId="229" priority="297">
      <formula>IF(RIGHT(TEXT(AE103,"0.#"),1)=".",FALSE,TRUE)</formula>
    </cfRule>
    <cfRule type="expression" dxfId="228" priority="298">
      <formula>IF(RIGHT(TEXT(AE103,"0.#"),1)=".",TRUE,FALSE)</formula>
    </cfRule>
  </conditionalFormatting>
  <conditionalFormatting sqref="AI103">
    <cfRule type="expression" dxfId="227" priority="295">
      <formula>IF(RIGHT(TEXT(AI103,"0.#"),1)=".",FALSE,TRUE)</formula>
    </cfRule>
    <cfRule type="expression" dxfId="226" priority="296">
      <formula>IF(RIGHT(TEXT(AI103,"0.#"),1)=".",TRUE,FALSE)</formula>
    </cfRule>
  </conditionalFormatting>
  <conditionalFormatting sqref="AQ134">
    <cfRule type="expression" dxfId="225" priority="271">
      <formula>IF(RIGHT(TEXT(AQ134,"0.#"),1)=".",FALSE,TRUE)</formula>
    </cfRule>
    <cfRule type="expression" dxfId="224" priority="272">
      <formula>IF(RIGHT(TEXT(AQ134,"0.#"),1)=".",TRUE,FALSE)</formula>
    </cfRule>
  </conditionalFormatting>
  <conditionalFormatting sqref="AU134">
    <cfRule type="expression" dxfId="223" priority="269">
      <formula>IF(RIGHT(TEXT(AU134,"0.#"),1)=".",FALSE,TRUE)</formula>
    </cfRule>
    <cfRule type="expression" dxfId="222" priority="270">
      <formula>IF(RIGHT(TEXT(AU134,"0.#"),1)=".",TRUE,FALSE)</formula>
    </cfRule>
  </conditionalFormatting>
  <conditionalFormatting sqref="AE144:AE146 AI144:AI146 AM144:AM146 AQ144:AQ146 AU144:AU146 AE140:AE141 AM140:AM141 AI140:AI141 AQ140:AQ141">
    <cfRule type="expression" dxfId="221" priority="267">
      <formula>IF(RIGHT(TEXT(AE140,"0.#"),1)=".",FALSE,TRUE)</formula>
    </cfRule>
    <cfRule type="expression" dxfId="220" priority="268">
      <formula>IF(RIGHT(TEXT(AE140,"0.#"),1)=".",TRUE,FALSE)</formula>
    </cfRule>
  </conditionalFormatting>
  <conditionalFormatting sqref="AE137 AQ137">
    <cfRule type="expression" dxfId="219" priority="265">
      <formula>IF(RIGHT(TEXT(AE137,"0.#"),1)=".",FALSE,TRUE)</formula>
    </cfRule>
    <cfRule type="expression" dxfId="218" priority="266">
      <formula>IF(RIGHT(TEXT(AE137,"0.#"),1)=".",TRUE,FALSE)</formula>
    </cfRule>
  </conditionalFormatting>
  <conditionalFormatting sqref="AI137">
    <cfRule type="expression" dxfId="217" priority="263">
      <formula>IF(RIGHT(TEXT(AI137,"0.#"),1)=".",FALSE,TRUE)</formula>
    </cfRule>
    <cfRule type="expression" dxfId="216" priority="264">
      <formula>IF(RIGHT(TEXT(AI137,"0.#"),1)=".",TRUE,FALSE)</formula>
    </cfRule>
  </conditionalFormatting>
  <conditionalFormatting sqref="AU137">
    <cfRule type="expression" dxfId="215" priority="251">
      <formula>IF(RIGHT(TEXT(AU137,"0.#"),1)=".",FALSE,TRUE)</formula>
    </cfRule>
    <cfRule type="expression" dxfId="214" priority="252">
      <formula>IF(RIGHT(TEXT(AU137,"0.#"),1)=".",TRUE,FALSE)</formula>
    </cfRule>
  </conditionalFormatting>
  <conditionalFormatting sqref="AE168">
    <cfRule type="expression" dxfId="213" priority="245">
      <formula>IF(RIGHT(TEXT(AE168,"0.#"),1)=".",FALSE,TRUE)</formula>
    </cfRule>
    <cfRule type="expression" dxfId="212" priority="246">
      <formula>IF(RIGHT(TEXT(AE168,"0.#"),1)=".",TRUE,FALSE)</formula>
    </cfRule>
  </conditionalFormatting>
  <conditionalFormatting sqref="AI168">
    <cfRule type="expression" dxfId="211" priority="243">
      <formula>IF(RIGHT(TEXT(AI168,"0.#"),1)=".",FALSE,TRUE)</formula>
    </cfRule>
    <cfRule type="expression" dxfId="210" priority="244">
      <formula>IF(RIGHT(TEXT(AI168,"0.#"),1)=".",TRUE,FALSE)</formula>
    </cfRule>
  </conditionalFormatting>
  <conditionalFormatting sqref="AM168">
    <cfRule type="expression" dxfId="209" priority="241">
      <formula>IF(RIGHT(TEXT(AM168,"0.#"),1)=".",FALSE,TRUE)</formula>
    </cfRule>
    <cfRule type="expression" dxfId="208" priority="242">
      <formula>IF(RIGHT(TEXT(AM168,"0.#"),1)=".",TRUE,FALSE)</formula>
    </cfRule>
  </conditionalFormatting>
  <conditionalFormatting sqref="AQ168">
    <cfRule type="expression" dxfId="207" priority="239">
      <formula>IF(RIGHT(TEXT(AQ168,"0.#"),1)=".",FALSE,TRUE)</formula>
    </cfRule>
    <cfRule type="expression" dxfId="206" priority="240">
      <formula>IF(RIGHT(TEXT(AQ168,"0.#"),1)=".",TRUE,FALSE)</formula>
    </cfRule>
  </conditionalFormatting>
  <conditionalFormatting sqref="AU168">
    <cfRule type="expression" dxfId="205" priority="237">
      <formula>IF(RIGHT(TEXT(AU168,"0.#"),1)=".",FALSE,TRUE)</formula>
    </cfRule>
    <cfRule type="expression" dxfId="204" priority="238">
      <formula>IF(RIGHT(TEXT(AU168,"0.#"),1)=".",TRUE,FALSE)</formula>
    </cfRule>
  </conditionalFormatting>
  <conditionalFormatting sqref="AM171">
    <cfRule type="expression" dxfId="203" priority="229">
      <formula>IF(RIGHT(TEXT(AM171,"0.#"),1)=".",FALSE,TRUE)</formula>
    </cfRule>
    <cfRule type="expression" dxfId="202" priority="230">
      <formula>IF(RIGHT(TEXT(AM171,"0.#"),1)=".",TRUE,FALSE)</formula>
    </cfRule>
  </conditionalFormatting>
  <conditionalFormatting sqref="AE172">
    <cfRule type="expression" dxfId="201" priority="227">
      <formula>IF(RIGHT(TEXT(AE172,"0.#"),1)=".",FALSE,TRUE)</formula>
    </cfRule>
    <cfRule type="expression" dxfId="200" priority="228">
      <formula>IF(RIGHT(TEXT(AE172,"0.#"),1)=".",TRUE,FALSE)</formula>
    </cfRule>
  </conditionalFormatting>
  <conditionalFormatting sqref="AI172">
    <cfRule type="expression" dxfId="199" priority="225">
      <formula>IF(RIGHT(TEXT(AI172,"0.#"),1)=".",FALSE,TRUE)</formula>
    </cfRule>
    <cfRule type="expression" dxfId="198" priority="226">
      <formula>IF(RIGHT(TEXT(AI172,"0.#"),1)=".",TRUE,FALSE)</formula>
    </cfRule>
  </conditionalFormatting>
  <conditionalFormatting sqref="AM172">
    <cfRule type="expression" dxfId="197" priority="223">
      <formula>IF(RIGHT(TEXT(AM172,"0.#"),1)=".",FALSE,TRUE)</formula>
    </cfRule>
    <cfRule type="expression" dxfId="196" priority="224">
      <formula>IF(RIGHT(TEXT(AM172,"0.#"),1)=".",TRUE,FALSE)</formula>
    </cfRule>
  </conditionalFormatting>
  <conditionalFormatting sqref="AQ172">
    <cfRule type="expression" dxfId="195" priority="221">
      <formula>IF(RIGHT(TEXT(AQ172,"0.#"),1)=".",FALSE,TRUE)</formula>
    </cfRule>
    <cfRule type="expression" dxfId="194" priority="222">
      <formula>IF(RIGHT(TEXT(AQ172,"0.#"),1)=".",TRUE,FALSE)</formula>
    </cfRule>
  </conditionalFormatting>
  <conditionalFormatting sqref="AU172">
    <cfRule type="expression" dxfId="193" priority="217">
      <formula>IF(RIGHT(TEXT(AU172,"0.#"),1)=".",FALSE,TRUE)</formula>
    </cfRule>
    <cfRule type="expression" dxfId="192" priority="218">
      <formula>IF(RIGHT(TEXT(AU172,"0.#"),1)=".",TRUE,FALSE)</formula>
    </cfRule>
  </conditionalFormatting>
  <conditionalFormatting sqref="AE200:AE201 AI200:AI201 AM200:AM201 AQ200:AQ201 AU200:AU201">
    <cfRule type="expression" dxfId="191" priority="215">
      <formula>IF(RIGHT(TEXT(AE200,"0.#"),1)=".",FALSE,TRUE)</formula>
    </cfRule>
    <cfRule type="expression" dxfId="190" priority="216">
      <formula>IF(RIGHT(TEXT(AE200,"0.#"),1)=".",TRUE,FALSE)</formula>
    </cfRule>
  </conditionalFormatting>
  <conditionalFormatting sqref="AE178:AE180 AI178:AI180 AM178:AM180 AQ178:AQ180 AU178:AU180 AE174:AE175 AM174:AM175 AI174:AI175 AQ174:AQ175">
    <cfRule type="expression" dxfId="189" priority="235">
      <formula>IF(RIGHT(TEXT(AE174,"0.#"),1)=".",FALSE,TRUE)</formula>
    </cfRule>
    <cfRule type="expression" dxfId="188" priority="236">
      <formula>IF(RIGHT(TEXT(AE174,"0.#"),1)=".",TRUE,FALSE)</formula>
    </cfRule>
  </conditionalFormatting>
  <conditionalFormatting sqref="AE171 AQ171">
    <cfRule type="expression" dxfId="187" priority="233">
      <formula>IF(RIGHT(TEXT(AE171,"0.#"),1)=".",FALSE,TRUE)</formula>
    </cfRule>
    <cfRule type="expression" dxfId="186" priority="234">
      <formula>IF(RIGHT(TEXT(AE171,"0.#"),1)=".",TRUE,FALSE)</formula>
    </cfRule>
  </conditionalFormatting>
  <conditionalFormatting sqref="AI171">
    <cfRule type="expression" dxfId="185" priority="231">
      <formula>IF(RIGHT(TEXT(AI171,"0.#"),1)=".",FALSE,TRUE)</formula>
    </cfRule>
    <cfRule type="expression" dxfId="184" priority="232">
      <formula>IF(RIGHT(TEXT(AI171,"0.#"),1)=".",TRUE,FALSE)</formula>
    </cfRule>
  </conditionalFormatting>
  <conditionalFormatting sqref="AU171">
    <cfRule type="expression" dxfId="183" priority="219">
      <formula>IF(RIGHT(TEXT(AU171,"0.#"),1)=".",FALSE,TRUE)</formula>
    </cfRule>
    <cfRule type="expression" dxfId="182" priority="220">
      <formula>IF(RIGHT(TEXT(AU171,"0.#"),1)=".",TRUE,FALSE)</formula>
    </cfRule>
  </conditionalFormatting>
  <conditionalFormatting sqref="AE202">
    <cfRule type="expression" dxfId="181" priority="213">
      <formula>IF(RIGHT(TEXT(AE202,"0.#"),1)=".",FALSE,TRUE)</formula>
    </cfRule>
    <cfRule type="expression" dxfId="180" priority="214">
      <formula>IF(RIGHT(TEXT(AE202,"0.#"),1)=".",TRUE,FALSE)</formula>
    </cfRule>
  </conditionalFormatting>
  <conditionalFormatting sqref="AI202">
    <cfRule type="expression" dxfId="179" priority="211">
      <formula>IF(RIGHT(TEXT(AI202,"0.#"),1)=".",FALSE,TRUE)</formula>
    </cfRule>
    <cfRule type="expression" dxfId="178" priority="212">
      <formula>IF(RIGHT(TEXT(AI202,"0.#"),1)=".",TRUE,FALSE)</formula>
    </cfRule>
  </conditionalFormatting>
  <conditionalFormatting sqref="AM202">
    <cfRule type="expression" dxfId="177" priority="209">
      <formula>IF(RIGHT(TEXT(AM202,"0.#"),1)=".",FALSE,TRUE)</formula>
    </cfRule>
    <cfRule type="expression" dxfId="176" priority="210">
      <formula>IF(RIGHT(TEXT(AM202,"0.#"),1)=".",TRUE,FALSE)</formula>
    </cfRule>
  </conditionalFormatting>
  <conditionalFormatting sqref="AQ202">
    <cfRule type="expression" dxfId="175" priority="207">
      <formula>IF(RIGHT(TEXT(AQ202,"0.#"),1)=".",FALSE,TRUE)</formula>
    </cfRule>
    <cfRule type="expression" dxfId="174" priority="208">
      <formula>IF(RIGHT(TEXT(AQ202,"0.#"),1)=".",TRUE,FALSE)</formula>
    </cfRule>
  </conditionalFormatting>
  <conditionalFormatting sqref="AU202">
    <cfRule type="expression" dxfId="173" priority="205">
      <formula>IF(RIGHT(TEXT(AU202,"0.#"),1)=".",FALSE,TRUE)</formula>
    </cfRule>
    <cfRule type="expression" dxfId="172" priority="206">
      <formula>IF(RIGHT(TEXT(AU202,"0.#"),1)=".",TRUE,FALSE)</formula>
    </cfRule>
  </conditionalFormatting>
  <conditionalFormatting sqref="AE59:AE60 AI59:AI60 AM59:AM60 AQ59:AQ60 AU59:AU60">
    <cfRule type="expression" dxfId="171" priority="203">
      <formula>IF(RIGHT(TEXT(AE59,"0.#"),1)=".",FALSE,TRUE)</formula>
    </cfRule>
    <cfRule type="expression" dxfId="170" priority="204">
      <formula>IF(RIGHT(TEXT(AE59,"0.#"),1)=".",TRUE,FALSE)</formula>
    </cfRule>
  </conditionalFormatting>
  <conditionalFormatting sqref="AE61">
    <cfRule type="expression" dxfId="169" priority="201">
      <formula>IF(RIGHT(TEXT(AE61,"0.#"),1)=".",FALSE,TRUE)</formula>
    </cfRule>
    <cfRule type="expression" dxfId="168" priority="202">
      <formula>IF(RIGHT(TEXT(AE61,"0.#"),1)=".",TRUE,FALSE)</formula>
    </cfRule>
  </conditionalFormatting>
  <conditionalFormatting sqref="AI61">
    <cfRule type="expression" dxfId="167" priority="199">
      <formula>IF(RIGHT(TEXT(AI61,"0.#"),1)=".",FALSE,TRUE)</formula>
    </cfRule>
    <cfRule type="expression" dxfId="166" priority="200">
      <formula>IF(RIGHT(TEXT(AI61,"0.#"),1)=".",TRUE,FALSE)</formula>
    </cfRule>
  </conditionalFormatting>
  <conditionalFormatting sqref="AM61">
    <cfRule type="expression" dxfId="165" priority="197">
      <formula>IF(RIGHT(TEXT(AM61,"0.#"),1)=".",FALSE,TRUE)</formula>
    </cfRule>
    <cfRule type="expression" dxfId="164" priority="198">
      <formula>IF(RIGHT(TEXT(AM61,"0.#"),1)=".",TRUE,FALSE)</formula>
    </cfRule>
  </conditionalFormatting>
  <conditionalFormatting sqref="AQ61">
    <cfRule type="expression" dxfId="163" priority="195">
      <formula>IF(RIGHT(TEXT(AQ61,"0.#"),1)=".",FALSE,TRUE)</formula>
    </cfRule>
    <cfRule type="expression" dxfId="162" priority="196">
      <formula>IF(RIGHT(TEXT(AQ61,"0.#"),1)=".",TRUE,FALSE)</formula>
    </cfRule>
  </conditionalFormatting>
  <conditionalFormatting sqref="AU61">
    <cfRule type="expression" dxfId="161" priority="193">
      <formula>IF(RIGHT(TEXT(AU61,"0.#"),1)=".",FALSE,TRUE)</formula>
    </cfRule>
    <cfRule type="expression" dxfId="160" priority="194">
      <formula>IF(RIGHT(TEXT(AU61,"0.#"),1)=".",TRUE,FALSE)</formula>
    </cfRule>
  </conditionalFormatting>
  <conditionalFormatting sqref="AE54:AE55 AI54:AI55 AM54:AM55 AQ54:AQ55 AU54:AU55">
    <cfRule type="expression" dxfId="159" priority="191">
      <formula>IF(RIGHT(TEXT(AE54,"0.#"),1)=".",FALSE,TRUE)</formula>
    </cfRule>
    <cfRule type="expression" dxfId="158" priority="192">
      <formula>IF(RIGHT(TEXT(AE54,"0.#"),1)=".",TRUE,FALSE)</formula>
    </cfRule>
  </conditionalFormatting>
  <conditionalFormatting sqref="AE56">
    <cfRule type="expression" dxfId="157" priority="189">
      <formula>IF(RIGHT(TEXT(AE56,"0.#"),1)=".",FALSE,TRUE)</formula>
    </cfRule>
    <cfRule type="expression" dxfId="156" priority="190">
      <formula>IF(RIGHT(TEXT(AE56,"0.#"),1)=".",TRUE,FALSE)</formula>
    </cfRule>
  </conditionalFormatting>
  <conditionalFormatting sqref="AI56">
    <cfRule type="expression" dxfId="155" priority="187">
      <formula>IF(RIGHT(TEXT(AI56,"0.#"),1)=".",FALSE,TRUE)</formula>
    </cfRule>
    <cfRule type="expression" dxfId="154" priority="188">
      <formula>IF(RIGHT(TEXT(AI56,"0.#"),1)=".",TRUE,FALSE)</formula>
    </cfRule>
  </conditionalFormatting>
  <conditionalFormatting sqref="AM56">
    <cfRule type="expression" dxfId="153" priority="185">
      <formula>IF(RIGHT(TEXT(AM56,"0.#"),1)=".",FALSE,TRUE)</formula>
    </cfRule>
    <cfRule type="expression" dxfId="152" priority="186">
      <formula>IF(RIGHT(TEXT(AM56,"0.#"),1)=".",TRUE,FALSE)</formula>
    </cfRule>
  </conditionalFormatting>
  <conditionalFormatting sqref="AQ56">
    <cfRule type="expression" dxfId="151" priority="183">
      <formula>IF(RIGHT(TEXT(AQ56,"0.#"),1)=".",FALSE,TRUE)</formula>
    </cfRule>
    <cfRule type="expression" dxfId="150" priority="184">
      <formula>IF(RIGHT(TEXT(AQ56,"0.#"),1)=".",TRUE,FALSE)</formula>
    </cfRule>
  </conditionalFormatting>
  <conditionalFormatting sqref="AU56">
    <cfRule type="expression" dxfId="149" priority="181">
      <formula>IF(RIGHT(TEXT(AU56,"0.#"),1)=".",FALSE,TRUE)</formula>
    </cfRule>
    <cfRule type="expression" dxfId="148" priority="182">
      <formula>IF(RIGHT(TEXT(AU56,"0.#"),1)=".",TRUE,FALSE)</formula>
    </cfRule>
  </conditionalFormatting>
  <conditionalFormatting sqref="AE93:AE94 AI93:AI94 AM93:AM94 AQ93:AQ94 AU93:AU94">
    <cfRule type="expression" dxfId="147" priority="179">
      <formula>IF(RIGHT(TEXT(AE93,"0.#"),1)=".",FALSE,TRUE)</formula>
    </cfRule>
    <cfRule type="expression" dxfId="146" priority="180">
      <formula>IF(RIGHT(TEXT(AE93,"0.#"),1)=".",TRUE,FALSE)</formula>
    </cfRule>
  </conditionalFormatting>
  <conditionalFormatting sqref="AE95">
    <cfRule type="expression" dxfId="145" priority="177">
      <formula>IF(RIGHT(TEXT(AE95,"0.#"),1)=".",FALSE,TRUE)</formula>
    </cfRule>
    <cfRule type="expression" dxfId="144" priority="178">
      <formula>IF(RIGHT(TEXT(AE95,"0.#"),1)=".",TRUE,FALSE)</formula>
    </cfRule>
  </conditionalFormatting>
  <conditionalFormatting sqref="AI95">
    <cfRule type="expression" dxfId="143" priority="175">
      <formula>IF(RIGHT(TEXT(AI95,"0.#"),1)=".",FALSE,TRUE)</formula>
    </cfRule>
    <cfRule type="expression" dxfId="142" priority="176">
      <formula>IF(RIGHT(TEXT(AI95,"0.#"),1)=".",TRUE,FALSE)</formula>
    </cfRule>
  </conditionalFormatting>
  <conditionalFormatting sqref="AM95">
    <cfRule type="expression" dxfId="141" priority="173">
      <formula>IF(RIGHT(TEXT(AM95,"0.#"),1)=".",FALSE,TRUE)</formula>
    </cfRule>
    <cfRule type="expression" dxfId="140" priority="174">
      <formula>IF(RIGHT(TEXT(AM95,"0.#"),1)=".",TRUE,FALSE)</formula>
    </cfRule>
  </conditionalFormatting>
  <conditionalFormatting sqref="AQ95">
    <cfRule type="expression" dxfId="139" priority="171">
      <formula>IF(RIGHT(TEXT(AQ95,"0.#"),1)=".",FALSE,TRUE)</formula>
    </cfRule>
    <cfRule type="expression" dxfId="138" priority="172">
      <formula>IF(RIGHT(TEXT(AQ95,"0.#"),1)=".",TRUE,FALSE)</formula>
    </cfRule>
  </conditionalFormatting>
  <conditionalFormatting sqref="AU95">
    <cfRule type="expression" dxfId="137" priority="169">
      <formula>IF(RIGHT(TEXT(AU95,"0.#"),1)=".",FALSE,TRUE)</formula>
    </cfRule>
    <cfRule type="expression" dxfId="136" priority="170">
      <formula>IF(RIGHT(TEXT(AU95,"0.#"),1)=".",TRUE,FALSE)</formula>
    </cfRule>
  </conditionalFormatting>
  <conditionalFormatting sqref="AE88:AE89 AI88:AI89 AM88:AM89 AQ88:AQ89 AU88:AU89">
    <cfRule type="expression" dxfId="135" priority="167">
      <formula>IF(RIGHT(TEXT(AE88,"0.#"),1)=".",FALSE,TRUE)</formula>
    </cfRule>
    <cfRule type="expression" dxfId="134" priority="168">
      <formula>IF(RIGHT(TEXT(AE88,"0.#"),1)=".",TRUE,FALSE)</formula>
    </cfRule>
  </conditionalFormatting>
  <conditionalFormatting sqref="AE90">
    <cfRule type="expression" dxfId="133" priority="165">
      <formula>IF(RIGHT(TEXT(AE90,"0.#"),1)=".",FALSE,TRUE)</formula>
    </cfRule>
    <cfRule type="expression" dxfId="132" priority="166">
      <formula>IF(RIGHT(TEXT(AE90,"0.#"),1)=".",TRUE,FALSE)</formula>
    </cfRule>
  </conditionalFormatting>
  <conditionalFormatting sqref="AI90">
    <cfRule type="expression" dxfId="131" priority="163">
      <formula>IF(RIGHT(TEXT(AI90,"0.#"),1)=".",FALSE,TRUE)</formula>
    </cfRule>
    <cfRule type="expression" dxfId="130" priority="164">
      <formula>IF(RIGHT(TEXT(AI90,"0.#"),1)=".",TRUE,FALSE)</formula>
    </cfRule>
  </conditionalFormatting>
  <conditionalFormatting sqref="AM90">
    <cfRule type="expression" dxfId="129" priority="161">
      <formula>IF(RIGHT(TEXT(AM90,"0.#"),1)=".",FALSE,TRUE)</formula>
    </cfRule>
    <cfRule type="expression" dxfId="128" priority="162">
      <formula>IF(RIGHT(TEXT(AM90,"0.#"),1)=".",TRUE,FALSE)</formula>
    </cfRule>
  </conditionalFormatting>
  <conditionalFormatting sqref="AQ90">
    <cfRule type="expression" dxfId="127" priority="159">
      <formula>IF(RIGHT(TEXT(AQ90,"0.#"),1)=".",FALSE,TRUE)</formula>
    </cfRule>
    <cfRule type="expression" dxfId="126" priority="160">
      <formula>IF(RIGHT(TEXT(AQ90,"0.#"),1)=".",TRUE,FALSE)</formula>
    </cfRule>
  </conditionalFormatting>
  <conditionalFormatting sqref="AU90">
    <cfRule type="expression" dxfId="125" priority="157">
      <formula>IF(RIGHT(TEXT(AU90,"0.#"),1)=".",FALSE,TRUE)</formula>
    </cfRule>
    <cfRule type="expression" dxfId="124" priority="158">
      <formula>IF(RIGHT(TEXT(AU90,"0.#"),1)=".",TRUE,FALSE)</formula>
    </cfRule>
  </conditionalFormatting>
  <conditionalFormatting sqref="AE127:AE128 AI127:AI128 AM127:AM128 AQ127:AQ128 AU127:AU128">
    <cfRule type="expression" dxfId="123" priority="155">
      <formula>IF(RIGHT(TEXT(AE127,"0.#"),1)=".",FALSE,TRUE)</formula>
    </cfRule>
    <cfRule type="expression" dxfId="122" priority="156">
      <formula>IF(RIGHT(TEXT(AE127,"0.#"),1)=".",TRUE,FALSE)</formula>
    </cfRule>
  </conditionalFormatting>
  <conditionalFormatting sqref="AE129">
    <cfRule type="expression" dxfId="121" priority="153">
      <formula>IF(RIGHT(TEXT(AE129,"0.#"),1)=".",FALSE,TRUE)</formula>
    </cfRule>
    <cfRule type="expression" dxfId="120" priority="154">
      <formula>IF(RIGHT(TEXT(AE129,"0.#"),1)=".",TRUE,FALSE)</formula>
    </cfRule>
  </conditionalFormatting>
  <conditionalFormatting sqref="AI129">
    <cfRule type="expression" dxfId="119" priority="151">
      <formula>IF(RIGHT(TEXT(AI129,"0.#"),1)=".",FALSE,TRUE)</formula>
    </cfRule>
    <cfRule type="expression" dxfId="118" priority="152">
      <formula>IF(RIGHT(TEXT(AI129,"0.#"),1)=".",TRUE,FALSE)</formula>
    </cfRule>
  </conditionalFormatting>
  <conditionalFormatting sqref="AM129">
    <cfRule type="expression" dxfId="117" priority="149">
      <formula>IF(RIGHT(TEXT(AM129,"0.#"),1)=".",FALSE,TRUE)</formula>
    </cfRule>
    <cfRule type="expression" dxfId="116" priority="150">
      <formula>IF(RIGHT(TEXT(AM129,"0.#"),1)=".",TRUE,FALSE)</formula>
    </cfRule>
  </conditionalFormatting>
  <conditionalFormatting sqref="AQ129">
    <cfRule type="expression" dxfId="115" priority="147">
      <formula>IF(RIGHT(TEXT(AQ129,"0.#"),1)=".",FALSE,TRUE)</formula>
    </cfRule>
    <cfRule type="expression" dxfId="114" priority="148">
      <formula>IF(RIGHT(TEXT(AQ129,"0.#"),1)=".",TRUE,FALSE)</formula>
    </cfRule>
  </conditionalFormatting>
  <conditionalFormatting sqref="AU129">
    <cfRule type="expression" dxfId="113" priority="145">
      <formula>IF(RIGHT(TEXT(AU129,"0.#"),1)=".",FALSE,TRUE)</formula>
    </cfRule>
    <cfRule type="expression" dxfId="112" priority="146">
      <formula>IF(RIGHT(TEXT(AU129,"0.#"),1)=".",TRUE,FALSE)</formula>
    </cfRule>
  </conditionalFormatting>
  <conditionalFormatting sqref="AE122:AE123 AI122:AI123 AM122:AM123 AQ122:AQ123 AU122:AU123">
    <cfRule type="expression" dxfId="111" priority="143">
      <formula>IF(RIGHT(TEXT(AE122,"0.#"),1)=".",FALSE,TRUE)</formula>
    </cfRule>
    <cfRule type="expression" dxfId="110" priority="144">
      <formula>IF(RIGHT(TEXT(AE122,"0.#"),1)=".",TRUE,FALSE)</formula>
    </cfRule>
  </conditionalFormatting>
  <conditionalFormatting sqref="AE124">
    <cfRule type="expression" dxfId="109" priority="141">
      <formula>IF(RIGHT(TEXT(AE124,"0.#"),1)=".",FALSE,TRUE)</formula>
    </cfRule>
    <cfRule type="expression" dxfId="108" priority="142">
      <formula>IF(RIGHT(TEXT(AE124,"0.#"),1)=".",TRUE,FALSE)</formula>
    </cfRule>
  </conditionalFormatting>
  <conditionalFormatting sqref="AI124">
    <cfRule type="expression" dxfId="107" priority="139">
      <formula>IF(RIGHT(TEXT(AI124,"0.#"),1)=".",FALSE,TRUE)</formula>
    </cfRule>
    <cfRule type="expression" dxfId="106" priority="140">
      <formula>IF(RIGHT(TEXT(AI124,"0.#"),1)=".",TRUE,FALSE)</formula>
    </cfRule>
  </conditionalFormatting>
  <conditionalFormatting sqref="AM124">
    <cfRule type="expression" dxfId="105" priority="137">
      <formula>IF(RIGHT(TEXT(AM124,"0.#"),1)=".",FALSE,TRUE)</formula>
    </cfRule>
    <cfRule type="expression" dxfId="104" priority="138">
      <formula>IF(RIGHT(TEXT(AM124,"0.#"),1)=".",TRUE,FALSE)</formula>
    </cfRule>
  </conditionalFormatting>
  <conditionalFormatting sqref="AQ124">
    <cfRule type="expression" dxfId="103" priority="135">
      <formula>IF(RIGHT(TEXT(AQ124,"0.#"),1)=".",FALSE,TRUE)</formula>
    </cfRule>
    <cfRule type="expression" dxfId="102" priority="136">
      <formula>IF(RIGHT(TEXT(AQ124,"0.#"),1)=".",TRUE,FALSE)</formula>
    </cfRule>
  </conditionalFormatting>
  <conditionalFormatting sqref="AU124">
    <cfRule type="expression" dxfId="101" priority="133">
      <formula>IF(RIGHT(TEXT(AU124,"0.#"),1)=".",FALSE,TRUE)</formula>
    </cfRule>
    <cfRule type="expression" dxfId="100" priority="134">
      <formula>IF(RIGHT(TEXT(AU124,"0.#"),1)=".",TRUE,FALSE)</formula>
    </cfRule>
  </conditionalFormatting>
  <conditionalFormatting sqref="AE161:AE162 AI161:AI162 AM161:AM162 AQ161:AQ162 AU161:AU162">
    <cfRule type="expression" dxfId="99" priority="131">
      <formula>IF(RIGHT(TEXT(AE161,"0.#"),1)=".",FALSE,TRUE)</formula>
    </cfRule>
    <cfRule type="expression" dxfId="98" priority="132">
      <formula>IF(RIGHT(TEXT(AE161,"0.#"),1)=".",TRUE,FALSE)</formula>
    </cfRule>
  </conditionalFormatting>
  <conditionalFormatting sqref="AE163">
    <cfRule type="expression" dxfId="97" priority="129">
      <formula>IF(RIGHT(TEXT(AE163,"0.#"),1)=".",FALSE,TRUE)</formula>
    </cfRule>
    <cfRule type="expression" dxfId="96" priority="130">
      <formula>IF(RIGHT(TEXT(AE163,"0.#"),1)=".",TRUE,FALSE)</formula>
    </cfRule>
  </conditionalFormatting>
  <conditionalFormatting sqref="AI163">
    <cfRule type="expression" dxfId="95" priority="127">
      <formula>IF(RIGHT(TEXT(AI163,"0.#"),1)=".",FALSE,TRUE)</formula>
    </cfRule>
    <cfRule type="expression" dxfId="94" priority="128">
      <formula>IF(RIGHT(TEXT(AI163,"0.#"),1)=".",TRUE,FALSE)</formula>
    </cfRule>
  </conditionalFormatting>
  <conditionalFormatting sqref="AM163">
    <cfRule type="expression" dxfId="93" priority="125">
      <formula>IF(RIGHT(TEXT(AM163,"0.#"),1)=".",FALSE,TRUE)</formula>
    </cfRule>
    <cfRule type="expression" dxfId="92" priority="126">
      <formula>IF(RIGHT(TEXT(AM163,"0.#"),1)=".",TRUE,FALSE)</formula>
    </cfRule>
  </conditionalFormatting>
  <conditionalFormatting sqref="AQ163">
    <cfRule type="expression" dxfId="91" priority="123">
      <formula>IF(RIGHT(TEXT(AQ163,"0.#"),1)=".",FALSE,TRUE)</formula>
    </cfRule>
    <cfRule type="expression" dxfId="90" priority="124">
      <formula>IF(RIGHT(TEXT(AQ163,"0.#"),1)=".",TRUE,FALSE)</formula>
    </cfRule>
  </conditionalFormatting>
  <conditionalFormatting sqref="AU163">
    <cfRule type="expression" dxfId="89" priority="121">
      <formula>IF(RIGHT(TEXT(AU163,"0.#"),1)=".",FALSE,TRUE)</formula>
    </cfRule>
    <cfRule type="expression" dxfId="88" priority="122">
      <formula>IF(RIGHT(TEXT(AU163,"0.#"),1)=".",TRUE,FALSE)</formula>
    </cfRule>
  </conditionalFormatting>
  <conditionalFormatting sqref="AE156:AE157 AI156:AI157 AM156:AM157 AQ156:AQ157 AU156:AU157">
    <cfRule type="expression" dxfId="87" priority="119">
      <formula>IF(RIGHT(TEXT(AE156,"0.#"),1)=".",FALSE,TRUE)</formula>
    </cfRule>
    <cfRule type="expression" dxfId="86" priority="120">
      <formula>IF(RIGHT(TEXT(AE156,"0.#"),1)=".",TRUE,FALSE)</formula>
    </cfRule>
  </conditionalFormatting>
  <conditionalFormatting sqref="AE158">
    <cfRule type="expression" dxfId="85" priority="117">
      <formula>IF(RIGHT(TEXT(AE158,"0.#"),1)=".",FALSE,TRUE)</formula>
    </cfRule>
    <cfRule type="expression" dxfId="84" priority="118">
      <formula>IF(RIGHT(TEXT(AE158,"0.#"),1)=".",TRUE,FALSE)</formula>
    </cfRule>
  </conditionalFormatting>
  <conditionalFormatting sqref="AI158">
    <cfRule type="expression" dxfId="83" priority="115">
      <formula>IF(RIGHT(TEXT(AI158,"0.#"),1)=".",FALSE,TRUE)</formula>
    </cfRule>
    <cfRule type="expression" dxfId="82" priority="116">
      <formula>IF(RIGHT(TEXT(AI158,"0.#"),1)=".",TRUE,FALSE)</formula>
    </cfRule>
  </conditionalFormatting>
  <conditionalFormatting sqref="AM158">
    <cfRule type="expression" dxfId="81" priority="113">
      <formula>IF(RIGHT(TEXT(AM158,"0.#"),1)=".",FALSE,TRUE)</formula>
    </cfRule>
    <cfRule type="expression" dxfId="80" priority="114">
      <formula>IF(RIGHT(TEXT(AM158,"0.#"),1)=".",TRUE,FALSE)</formula>
    </cfRule>
  </conditionalFormatting>
  <conditionalFormatting sqref="AQ158">
    <cfRule type="expression" dxfId="79" priority="111">
      <formula>IF(RIGHT(TEXT(AQ158,"0.#"),1)=".",FALSE,TRUE)</formula>
    </cfRule>
    <cfRule type="expression" dxfId="78" priority="112">
      <formula>IF(RIGHT(TEXT(AQ158,"0.#"),1)=".",TRUE,FALSE)</formula>
    </cfRule>
  </conditionalFormatting>
  <conditionalFormatting sqref="AU158">
    <cfRule type="expression" dxfId="77" priority="109">
      <formula>IF(RIGHT(TEXT(AU158,"0.#"),1)=".",FALSE,TRUE)</formula>
    </cfRule>
    <cfRule type="expression" dxfId="76" priority="110">
      <formula>IF(RIGHT(TEXT(AU158,"0.#"),1)=".",TRUE,FALSE)</formula>
    </cfRule>
  </conditionalFormatting>
  <conditionalFormatting sqref="AE195:AE196 AI195:AI196 AM195:AM196 AQ195:AQ196 AU195:AU196">
    <cfRule type="expression" dxfId="75" priority="107">
      <formula>IF(RIGHT(TEXT(AE195,"0.#"),1)=".",FALSE,TRUE)</formula>
    </cfRule>
    <cfRule type="expression" dxfId="74" priority="108">
      <formula>IF(RIGHT(TEXT(AE195,"0.#"),1)=".",TRUE,FALSE)</formula>
    </cfRule>
  </conditionalFormatting>
  <conditionalFormatting sqref="AE197">
    <cfRule type="expression" dxfId="73" priority="105">
      <formula>IF(RIGHT(TEXT(AE197,"0.#"),1)=".",FALSE,TRUE)</formula>
    </cfRule>
    <cfRule type="expression" dxfId="72" priority="106">
      <formula>IF(RIGHT(TEXT(AE197,"0.#"),1)=".",TRUE,FALSE)</formula>
    </cfRule>
  </conditionalFormatting>
  <conditionalFormatting sqref="AI197">
    <cfRule type="expression" dxfId="71" priority="103">
      <formula>IF(RIGHT(TEXT(AI197,"0.#"),1)=".",FALSE,TRUE)</formula>
    </cfRule>
    <cfRule type="expression" dxfId="70" priority="104">
      <formula>IF(RIGHT(TEXT(AI197,"0.#"),1)=".",TRUE,FALSE)</formula>
    </cfRule>
  </conditionalFormatting>
  <conditionalFormatting sqref="AM197">
    <cfRule type="expression" dxfId="69" priority="101">
      <formula>IF(RIGHT(TEXT(AM197,"0.#"),1)=".",FALSE,TRUE)</formula>
    </cfRule>
    <cfRule type="expression" dxfId="68" priority="102">
      <formula>IF(RIGHT(TEXT(AM197,"0.#"),1)=".",TRUE,FALSE)</formula>
    </cfRule>
  </conditionalFormatting>
  <conditionalFormatting sqref="AQ197">
    <cfRule type="expression" dxfId="67" priority="99">
      <formula>IF(RIGHT(TEXT(AQ197,"0.#"),1)=".",FALSE,TRUE)</formula>
    </cfRule>
    <cfRule type="expression" dxfId="66" priority="100">
      <formula>IF(RIGHT(TEXT(AQ197,"0.#"),1)=".",TRUE,FALSE)</formula>
    </cfRule>
  </conditionalFormatting>
  <conditionalFormatting sqref="AU197">
    <cfRule type="expression" dxfId="65" priority="97">
      <formula>IF(RIGHT(TEXT(AU197,"0.#"),1)=".",FALSE,TRUE)</formula>
    </cfRule>
    <cfRule type="expression" dxfId="64" priority="98">
      <formula>IF(RIGHT(TEXT(AU197,"0.#"),1)=".",TRUE,FALSE)</formula>
    </cfRule>
  </conditionalFormatting>
  <conditionalFormatting sqref="AE190:AE191 AI190:AI191 AM190:AM191 AQ190:AQ191 AU190:AU191">
    <cfRule type="expression" dxfId="63" priority="95">
      <formula>IF(RIGHT(TEXT(AE190,"0.#"),1)=".",FALSE,TRUE)</formula>
    </cfRule>
    <cfRule type="expression" dxfId="62" priority="96">
      <formula>IF(RIGHT(TEXT(AE190,"0.#"),1)=".",TRUE,FALSE)</formula>
    </cfRule>
  </conditionalFormatting>
  <conditionalFormatting sqref="AE192">
    <cfRule type="expression" dxfId="61" priority="93">
      <formula>IF(RIGHT(TEXT(AE192,"0.#"),1)=".",FALSE,TRUE)</formula>
    </cfRule>
    <cfRule type="expression" dxfId="60" priority="94">
      <formula>IF(RIGHT(TEXT(AE192,"0.#"),1)=".",TRUE,FALSE)</formula>
    </cfRule>
  </conditionalFormatting>
  <conditionalFormatting sqref="AI192">
    <cfRule type="expression" dxfId="59" priority="91">
      <formula>IF(RIGHT(TEXT(AI192,"0.#"),1)=".",FALSE,TRUE)</formula>
    </cfRule>
    <cfRule type="expression" dxfId="58" priority="92">
      <formula>IF(RIGHT(TEXT(AI192,"0.#"),1)=".",TRUE,FALSE)</formula>
    </cfRule>
  </conditionalFormatting>
  <conditionalFormatting sqref="AM192">
    <cfRule type="expression" dxfId="57" priority="89">
      <formula>IF(RIGHT(TEXT(AM192,"0.#"),1)=".",FALSE,TRUE)</formula>
    </cfRule>
    <cfRule type="expression" dxfId="56" priority="90">
      <formula>IF(RIGHT(TEXT(AM192,"0.#"),1)=".",TRUE,FALSE)</formula>
    </cfRule>
  </conditionalFormatting>
  <conditionalFormatting sqref="AQ192">
    <cfRule type="expression" dxfId="55" priority="87">
      <formula>IF(RIGHT(TEXT(AQ192,"0.#"),1)=".",FALSE,TRUE)</formula>
    </cfRule>
    <cfRule type="expression" dxfId="54" priority="88">
      <formula>IF(RIGHT(TEXT(AQ192,"0.#"),1)=".",TRUE,FALSE)</formula>
    </cfRule>
  </conditionalFormatting>
  <conditionalFormatting sqref="AU192">
    <cfRule type="expression" dxfId="53" priority="85">
      <formula>IF(RIGHT(TEXT(AU192,"0.#"),1)=".",FALSE,TRUE)</formula>
    </cfRule>
    <cfRule type="expression" dxfId="52" priority="86">
      <formula>IF(RIGHT(TEXT(AU192,"0.#"),1)=".",TRUE,FALSE)</formula>
    </cfRule>
  </conditionalFormatting>
  <conditionalFormatting sqref="Y285:Y286">
    <cfRule type="expression" dxfId="51" priority="57">
      <formula>IF(RIGHT(TEXT(Y285,"0.#"),1)=".",FALSE,TRUE)</formula>
    </cfRule>
    <cfRule type="expression" dxfId="50" priority="58">
      <formula>IF(RIGHT(TEXT(Y285,"0.#"),1)=".",TRUE,FALSE)</formula>
    </cfRule>
  </conditionalFormatting>
  <conditionalFormatting sqref="AE36">
    <cfRule type="expression" dxfId="49" priority="45">
      <formula>IF(RIGHT(TEXT(AE36,"0.#"),1)=".",FALSE,TRUE)</formula>
    </cfRule>
    <cfRule type="expression" dxfId="48" priority="46">
      <formula>IF(RIGHT(TEXT(AE36,"0.#"),1)=".",TRUE,FALSE)</formula>
    </cfRule>
  </conditionalFormatting>
  <conditionalFormatting sqref="AI36">
    <cfRule type="expression" dxfId="47" priority="43">
      <formula>IF(RIGHT(TEXT(AI36,"0.#"),1)=".",FALSE,TRUE)</formula>
    </cfRule>
    <cfRule type="expression" dxfId="46" priority="44">
      <formula>IF(RIGHT(TEXT(AI36,"0.#"),1)=".",TRUE,FALSE)</formula>
    </cfRule>
  </conditionalFormatting>
  <conditionalFormatting sqref="AE35">
    <cfRule type="expression" dxfId="45" priority="49">
      <formula>IF(RIGHT(TEXT(AE35,"0.#"),1)=".",FALSE,TRUE)</formula>
    </cfRule>
    <cfRule type="expression" dxfId="44" priority="50">
      <formula>IF(RIGHT(TEXT(AE35,"0.#"),1)=".",TRUE,FALSE)</formula>
    </cfRule>
  </conditionalFormatting>
  <conditionalFormatting sqref="AI35">
    <cfRule type="expression" dxfId="43" priority="47">
      <formula>IF(RIGHT(TEXT(AI35,"0.#"),1)=".",FALSE,TRUE)</formula>
    </cfRule>
    <cfRule type="expression" dxfId="42" priority="48">
      <formula>IF(RIGHT(TEXT(AI35,"0.#"),1)=".",TRUE,FALSE)</formula>
    </cfRule>
  </conditionalFormatting>
  <conditionalFormatting sqref="AM35">
    <cfRule type="expression" dxfId="41" priority="39">
      <formula>IF(RIGHT(TEXT(AM35,"0.#"),1)=".",FALSE,TRUE)</formula>
    </cfRule>
    <cfRule type="expression" dxfId="40" priority="40">
      <formula>IF(RIGHT(TEXT(AM35,"0.#"),1)=".",TRUE,FALSE)</formula>
    </cfRule>
  </conditionalFormatting>
  <conditionalFormatting sqref="AM36">
    <cfRule type="expression" dxfId="39" priority="37">
      <formula>IF(RIGHT(TEXT(AM36,"0.#"),1)=".",FALSE,TRUE)</formula>
    </cfRule>
    <cfRule type="expression" dxfId="38" priority="38">
      <formula>IF(RIGHT(TEXT(AM36,"0.#"),1)=".",TRUE,FALSE)</formula>
    </cfRule>
  </conditionalFormatting>
  <conditionalFormatting sqref="AQ36">
    <cfRule type="expression" dxfId="37" priority="35">
      <formula>IF(RIGHT(TEXT(AQ36,"0.#"),1)=".",FALSE,TRUE)</formula>
    </cfRule>
    <cfRule type="expression" dxfId="36" priority="36">
      <formula>IF(RIGHT(TEXT(AQ36,"0.#"),1)=".",TRUE,FALSE)</formula>
    </cfRule>
  </conditionalFormatting>
  <conditionalFormatting sqref="AQ35">
    <cfRule type="expression" dxfId="35" priority="41">
      <formula>IF(RIGHT(TEXT(AQ35,"0.#"),1)=".",FALSE,TRUE)</formula>
    </cfRule>
    <cfRule type="expression" dxfId="34" priority="42">
      <formula>IF(RIGHT(TEXT(AQ35,"0.#"),1)=".",TRUE,FALSE)</formula>
    </cfRule>
  </conditionalFormatting>
  <conditionalFormatting sqref="AU35">
    <cfRule type="expression" dxfId="33" priority="33">
      <formula>IF(RIGHT(TEXT(AU35,"0.#"),1)=".",FALSE,TRUE)</formula>
    </cfRule>
    <cfRule type="expression" dxfId="32" priority="34">
      <formula>IF(RIGHT(TEXT(AU35,"0.#"),1)=".",TRUE,FALSE)</formula>
    </cfRule>
  </conditionalFormatting>
  <conditionalFormatting sqref="AU36">
    <cfRule type="expression" dxfId="31" priority="31">
      <formula>IF(RIGHT(TEXT(AU36,"0.#"),1)=".",FALSE,TRUE)</formula>
    </cfRule>
    <cfRule type="expression" dxfId="30" priority="32">
      <formula>IF(RIGHT(TEXT(AU36,"0.#"),1)=".",TRUE,FALSE)</formula>
    </cfRule>
  </conditionalFormatting>
  <conditionalFormatting sqref="AE38:AE39 AI38:AI39">
    <cfRule type="expression" dxfId="29" priority="29">
      <formula>IF(RIGHT(TEXT(AE38,"0.#"),1)=".",FALSE,TRUE)</formula>
    </cfRule>
    <cfRule type="expression" dxfId="28" priority="30">
      <formula>IF(RIGHT(TEXT(AE38,"0.#"),1)=".",TRUE,FALSE)</formula>
    </cfRule>
  </conditionalFormatting>
  <conditionalFormatting sqref="AM38:AM39 AQ38:AQ39">
    <cfRule type="expression" dxfId="27" priority="27">
      <formula>IF(RIGHT(TEXT(AM38,"0.#"),1)=".",FALSE,TRUE)</formula>
    </cfRule>
    <cfRule type="expression" dxfId="26" priority="28">
      <formula>IF(RIGHT(TEXT(AM38,"0.#"),1)=".",TRUE,FALSE)</formula>
    </cfRule>
  </conditionalFormatting>
  <conditionalFormatting sqref="AE42:AE43 AI42:AI43 AM42:AM43">
    <cfRule type="expression" dxfId="25" priority="25">
      <formula>IF(RIGHT(TEXT(AE42,"0.#"),1)=".",FALSE,TRUE)</formula>
    </cfRule>
    <cfRule type="expression" dxfId="24" priority="26">
      <formula>IF(RIGHT(TEXT(AE42,"0.#"),1)=".",TRUE,FALSE)</formula>
    </cfRule>
  </conditionalFormatting>
  <conditionalFormatting sqref="AE44 AI44 AM44">
    <cfRule type="expression" dxfId="23" priority="23">
      <formula>IF(RIGHT(TEXT(AE44,"0.#"),1)=".",FALSE,TRUE)</formula>
    </cfRule>
    <cfRule type="expression" dxfId="22" priority="24">
      <formula>IF(RIGHT(TEXT(AE44,"0.#"),1)=".",TRUE,FALSE)</formula>
    </cfRule>
  </conditionalFormatting>
  <conditionalFormatting sqref="AQ43 AU43">
    <cfRule type="expression" dxfId="21" priority="21">
      <formula>IF(RIGHT(TEXT(AQ43,"0.#"),1)=".",FALSE,TRUE)</formula>
    </cfRule>
    <cfRule type="expression" dxfId="20" priority="22">
      <formula>IF(RIGHT(TEXT(AQ43,"0.#"),1)=".",TRUE,FALSE)</formula>
    </cfRule>
  </conditionalFormatting>
  <conditionalFormatting sqref="AE76:AE77 AI76:AI77 AM76:AM77">
    <cfRule type="expression" dxfId="19" priority="19">
      <formula>IF(RIGHT(TEXT(AE76,"0.#"),1)=".",FALSE,TRUE)</formula>
    </cfRule>
    <cfRule type="expression" dxfId="18" priority="20">
      <formula>IF(RIGHT(TEXT(AE76,"0.#"),1)=".",TRUE,FALSE)</formula>
    </cfRule>
  </conditionalFormatting>
  <conditionalFormatting sqref="AQ77 AU77">
    <cfRule type="expression" dxfId="17" priority="17">
      <formula>IF(RIGHT(TEXT(AQ77,"0.#"),1)=".",FALSE,TRUE)</formula>
    </cfRule>
    <cfRule type="expression" dxfId="16" priority="18">
      <formula>IF(RIGHT(TEXT(AQ77,"0.#"),1)=".",TRUE,FALSE)</formula>
    </cfRule>
  </conditionalFormatting>
  <conditionalFormatting sqref="Y284">
    <cfRule type="expression" dxfId="15" priority="15">
      <formula>IF(RIGHT(TEXT(Y284,"0.#"),1)=".",FALSE,TRUE)</formula>
    </cfRule>
    <cfRule type="expression" dxfId="14" priority="16">
      <formula>IF(RIGHT(TEXT(Y284,"0.#"),1)=".",TRUE,FALSE)</formula>
    </cfRule>
  </conditionalFormatting>
  <conditionalFormatting sqref="AU284">
    <cfRule type="expression" dxfId="13" priority="13">
      <formula>IF(RIGHT(TEXT(AU284,"0.#"),1)=".",FALSE,TRUE)</formula>
    </cfRule>
    <cfRule type="expression" dxfId="12" priority="14">
      <formula>IF(RIGHT(TEXT(AU284,"0.#"),1)=".",TRUE,FALSE)</formula>
    </cfRule>
  </conditionalFormatting>
  <conditionalFormatting sqref="Y339:Y348">
    <cfRule type="expression" dxfId="11" priority="11">
      <formula>IF(RIGHT(TEXT(Y339,"0.#"),1)=".",FALSE,TRUE)</formula>
    </cfRule>
    <cfRule type="expression" dxfId="10" priority="12">
      <formula>IF(RIGHT(TEXT(Y339,"0.#"),1)=".",TRUE,FALSE)</formula>
    </cfRule>
  </conditionalFormatting>
  <conditionalFormatting sqref="AL339:AO348">
    <cfRule type="expression" dxfId="9" priority="7">
      <formula>IF(AND(AL339&gt;=0, RIGHT(TEXT(AL339,"0.#"),1)&lt;&gt;"."),TRUE,FALSE)</formula>
    </cfRule>
    <cfRule type="expression" dxfId="8" priority="8">
      <formula>IF(AND(AL339&gt;=0, RIGHT(TEXT(AL339,"0.#"),1)="."),TRUE,FALSE)</formula>
    </cfRule>
    <cfRule type="expression" dxfId="7" priority="9">
      <formula>IF(AND(AL339&lt;0, RIGHT(TEXT(AL339,"0.#"),1)&lt;&gt;"."),TRUE,FALSE)</formula>
    </cfRule>
    <cfRule type="expression" dxfId="6" priority="10">
      <formula>IF(AND(AL339&lt;0, RIGHT(TEXT(AL339,"0.#"),1)="."),TRUE,FALSE)</formula>
    </cfRule>
  </conditionalFormatting>
  <conditionalFormatting sqref="Y372:Y381">
    <cfRule type="expression" dxfId="5" priority="5">
      <formula>IF(RIGHT(TEXT(Y372,"0.#"),1)=".",FALSE,TRUE)</formula>
    </cfRule>
    <cfRule type="expression" dxfId="4" priority="6">
      <formula>IF(RIGHT(TEXT(Y372,"0.#"),1)=".",TRUE,FALSE)</formula>
    </cfRule>
  </conditionalFormatting>
  <conditionalFormatting sqref="AL376:AO381">
    <cfRule type="expression" dxfId="3" priority="1">
      <formula>IF(AND(AL376&gt;=0, RIGHT(TEXT(AL376,"0.#"),1)&lt;&gt;"."),TRUE,FALSE)</formula>
    </cfRule>
    <cfRule type="expression" dxfId="2" priority="2">
      <formula>IF(AND(AL376&gt;=0, RIGHT(TEXT(AL376,"0.#"),1)="."),TRUE,FALSE)</formula>
    </cfRule>
    <cfRule type="expression" dxfId="1" priority="3">
      <formula>IF(AND(AL376&lt;0, RIGHT(TEXT(AL376,"0.#"),1)&lt;&gt;"."),TRUE,FALSE)</formula>
    </cfRule>
    <cfRule type="expression" dxfId="0" priority="4">
      <formula>IF(AND(AL376&lt;0, RIGHT(TEXT(AL376,"0.#"),1)="."),TRUE,FALSE)</formula>
    </cfRule>
  </conditionalFormatting>
  <dataValidations count="11">
    <dataValidation type="custom" allowBlank="1" showInputMessage="1" showErrorMessage="1" errorTitle="法人番号チェック" error="法人番号は13桁の数字で入力してください。" sqref="J604:O633 J570:O599 J537:O566 J504:O533 J471:O500 J438:O467 J405:O434 J372:O401 J339:O368">
      <formula1>OR(J339="-",AND(LEN(J339)=13,IFERROR(SEARCH("-",J339),"")="",IFERROR(SEARCH(".",J339),"")="",ISNUMBER(J339)))</formula1>
    </dataValidation>
    <dataValidation type="whole" allowBlank="1" showInputMessage="1" showErrorMessage="1" sqref="J237:J241">
      <formula1>0</formula1>
      <formula2>9999</formula2>
    </dataValidation>
    <dataValidation type="custom" imeMode="disabled" allowBlank="1" showInputMessage="1" showErrorMessage="1" sqref="AH339:AK368 AH372:AK401 AH405:AK434 AH438:AK467 AH471:AK500 AH504:AK533 AH537:AK566 AH570:AK599 AH604:AK633">
      <formula1>OR(AND(MOD(IF(ISNUMBER(AH339), AH339, 0.5),1)=0, 0&lt;=AH339), AH339="-")</formula1>
    </dataValidation>
    <dataValidation type="custom" imeMode="disabled" allowBlank="1" showInputMessage="1" showErrorMessage="1" sqref="AU160:AV160 AL604:AO633 AQ41:AR41 AU41:AV41 AE42:AP43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AE72:AX7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L32:Q32">
      <formula1>OR(ISNUMBER(L26), L26="-")</formula1>
    </dataValidation>
    <dataValidation type="custom" imeMode="disabled" allowBlank="1" showInputMessage="1" showErrorMessage="1" sqref="P23:AJ23 P16:AJ18 P22:AQ22 P14:P15 Q14:V14 W14:W15 X14:AC14 AD14:AD15 AE14:AJ14 AK14:AK15 AR14:AR15 AL14:AQ14">
      <formula1>OR(ISNUMBER(P14),P14="-")</formula1>
    </dataValidation>
    <dataValidation type="list" allowBlank="1" showInputMessage="1" showErrorMessage="1" sqref="AO600">
      <formula1>"　,☑"</formula1>
    </dataValidation>
    <dataValidation type="list" imeMode="disabled" allowBlank="1" showInputMessage="1" showErrorMessage="1" sqref="AO334">
      <formula1>"　, ☑"</formula1>
    </dataValidation>
    <dataValidation type="list" imeMode="disabled" allowBlank="1" showInputMessage="1" showErrorMessage="1" sqref="AD220:AF223 AE226:AF226 AD226:AD227 AD228:AF234">
      <formula1>"○, △, ×, -"</formula1>
    </dataValidation>
    <dataValidation type="list" imeMode="disabled" allowBlank="1" showInputMessage="1" showErrorMessage="1" sqref="AD224:AF225">
      <formula1>"有, 無"</formula1>
    </dataValidation>
    <dataValidation type="list" allowBlank="1" showInputMessage="1" showErrorMessage="1" error="プルダウンリストから選択してください。" sqref="AD235:AF235">
      <formula1>"○,△,×,‐"</formula1>
    </dataValidation>
    <dataValidation type="list" imeMode="disabled" allowBlank="1" showInputMessage="1" showErrorMessage="1" sqref="AR217">
      <formula1>"　,☑"</formula1>
    </dataValidation>
  </dataValidations>
  <pageMargins left="0.62992125984251968" right="0.39370078740157483" top="0.59055118110236227" bottom="0.39370078740157483" header="0.51181102362204722" footer="0.51181102362204722"/>
  <pageSetup paperSize="9" scale="65" fitToHeight="15" orientation="portrait" r:id="rId1"/>
  <headerFooter differentFirst="1" alignWithMargins="0"/>
  <rowBreaks count="3" manualBreakCount="3">
    <brk id="39" max="49" man="1"/>
    <brk id="242" max="49" man="1"/>
    <brk id="369"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入力規則等!$U$45</xm:f>
          </x14:formula1>
          <xm:sqref>C237:D241</xm:sqref>
        </x14:dataValidation>
        <x14:dataValidation type="custom" allowBlank="1" showInputMessage="1" showErrorMessage="1">
          <x14:formula1>
            <xm:f>入力規則等!$A$25</xm:f>
          </x14:formula1>
          <xm:sqref>G9:X9</xm:sqref>
        </x14:dataValidation>
        <x14:dataValidation type="list" imeMode="disabled" allowBlank="1" showInputMessage="1" showErrorMessage="1">
          <x14:formula1>
            <xm:f>入力規則等!$AK$2:$AK$49</xm:f>
          </x14:formula1>
          <xm:sqref>C604:D633</xm:sqref>
        </x14:dataValidation>
        <x14:dataValidation type="list" allowBlank="1" showInputMessage="1" showErrorMessage="1">
          <x14:formula1>
            <xm:f>入力規則等!$AP$2:$AP$10</xm:f>
          </x14:formula1>
          <xm:sqref>AC604:AG633</xm:sqref>
        </x14:dataValidation>
        <x14:dataValidation type="list" allowBlank="1" showInputMessage="1" showErrorMessage="1">
          <x14:formula1>
            <xm:f>入力規則等!$AG$2:$AG$13</xm:f>
          </x14:formula1>
          <xm:sqref>AC339:AG368 AC372:AG401 AC405:AG434 AC438:AG467 AC471:AG500 AC504:AG533 AC537:AG566 AC570:AG599</xm:sqref>
        </x14:dataValidation>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入力規則等!$Y$2:$Y$100</xm:f>
          </x14:formula1>
          <xm:sqref>G5:L5</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入力規則等!$U$15:$U$37</xm:f>
          </x14:formula1>
          <xm:sqref>AJ2:AM2 E237:G241</xm:sqref>
        </x14:dataValidation>
        <x14:dataValidation type="list" allowBlank="1" showInputMessage="1" showErrorMessage="1">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107</v>
      </c>
      <c r="B1" s="42" t="s">
        <v>108</v>
      </c>
      <c r="F1" s="44" t="s">
        <v>4</v>
      </c>
      <c r="G1" s="44" t="s">
        <v>109</v>
      </c>
      <c r="K1" s="45" t="s">
        <v>110</v>
      </c>
      <c r="L1" s="42" t="s">
        <v>108</v>
      </c>
      <c r="O1" s="43"/>
      <c r="P1" s="44" t="s">
        <v>5</v>
      </c>
      <c r="Q1" s="44" t="s">
        <v>109</v>
      </c>
      <c r="T1" s="43"/>
      <c r="U1" s="46" t="s">
        <v>111</v>
      </c>
      <c r="W1" s="46" t="s">
        <v>247</v>
      </c>
      <c r="Y1" s="46" t="s">
        <v>112</v>
      </c>
      <c r="Z1" s="46" t="s">
        <v>420</v>
      </c>
      <c r="AA1" s="46" t="s">
        <v>113</v>
      </c>
      <c r="AB1" s="46" t="s">
        <v>421</v>
      </c>
      <c r="AC1" s="46" t="s">
        <v>114</v>
      </c>
      <c r="AD1" s="47"/>
      <c r="AE1" s="46" t="s">
        <v>115</v>
      </c>
      <c r="AF1" s="48"/>
      <c r="AG1" s="50" t="s">
        <v>56</v>
      </c>
      <c r="AI1" s="50" t="s">
        <v>116</v>
      </c>
      <c r="AK1" s="50" t="s">
        <v>117</v>
      </c>
      <c r="AM1" s="69" t="s">
        <v>222</v>
      </c>
      <c r="AP1" s="47" t="s">
        <v>223</v>
      </c>
    </row>
    <row r="2" spans="1:42" ht="13.5" customHeight="1" x14ac:dyDescent="0.15">
      <c r="A2" s="51" t="s">
        <v>118</v>
      </c>
      <c r="B2" s="52"/>
      <c r="C2" s="43" t="str">
        <f>IF(B2="","",A2)</f>
        <v/>
      </c>
      <c r="D2" s="43" t="str">
        <f>IF(C2="","",IF(D1&lt;&gt;"",CONCATENATE(D1,"、",C2),C2))</f>
        <v/>
      </c>
      <c r="F2" s="53" t="s">
        <v>119</v>
      </c>
      <c r="G2" s="54"/>
      <c r="H2" s="43" t="str">
        <f>IF(G2="","",F2)</f>
        <v/>
      </c>
      <c r="I2" s="43" t="str">
        <f>IF(H2="","",IF(I1&lt;&gt;"",CONCATENATE(I1,"、",H2),H2))</f>
        <v/>
      </c>
      <c r="K2" s="51" t="s">
        <v>120</v>
      </c>
      <c r="L2" s="52"/>
      <c r="M2" s="43" t="str">
        <f>IF(L2="","",K2)</f>
        <v/>
      </c>
      <c r="N2" s="43" t="str">
        <f>IF(M2="","",IF(N1&lt;&gt;"",CONCATENATE(N1,"、",M2),M2))</f>
        <v/>
      </c>
      <c r="O2" s="43"/>
      <c r="P2" s="53" t="s">
        <v>121</v>
      </c>
      <c r="Q2" s="54"/>
      <c r="R2" s="43" t="str">
        <f>IF(Q2="","",P2)</f>
        <v/>
      </c>
      <c r="S2" s="43" t="str">
        <f>IF(R2="","",IF(S1&lt;&gt;"",CONCATENATE(S1,"、",R2),R2))</f>
        <v/>
      </c>
      <c r="T2" s="43"/>
      <c r="U2" s="55" t="s">
        <v>544</v>
      </c>
      <c r="W2" s="55" t="s">
        <v>122</v>
      </c>
      <c r="Y2" s="55" t="s">
        <v>123</v>
      </c>
      <c r="Z2" s="55" t="s">
        <v>123</v>
      </c>
      <c r="AA2" s="55" t="s">
        <v>289</v>
      </c>
      <c r="AB2" s="55" t="s">
        <v>422</v>
      </c>
      <c r="AC2" s="56" t="s">
        <v>124</v>
      </c>
      <c r="AD2" s="47"/>
      <c r="AE2" s="57" t="s">
        <v>125</v>
      </c>
      <c r="AF2" s="48"/>
      <c r="AG2" s="59" t="s">
        <v>236</v>
      </c>
      <c r="AI2" s="50" t="s">
        <v>282</v>
      </c>
      <c r="AK2" s="50" t="s">
        <v>127</v>
      </c>
      <c r="AM2" s="67"/>
      <c r="AN2" s="67"/>
      <c r="AP2" s="59" t="s">
        <v>236</v>
      </c>
    </row>
    <row r="3" spans="1:42" ht="13.5" customHeight="1" x14ac:dyDescent="0.15">
      <c r="A3" s="51" t="s">
        <v>128</v>
      </c>
      <c r="B3" s="52"/>
      <c r="C3" s="43" t="str">
        <f t="shared" ref="C3:C23" si="0">IF(B3="","",A3)</f>
        <v/>
      </c>
      <c r="D3" s="43" t="str">
        <f>IF(C3="",D2,IF(D2&lt;&gt;"",CONCATENATE(D2,"、",C3),C3))</f>
        <v/>
      </c>
      <c r="F3" s="58" t="s">
        <v>129</v>
      </c>
      <c r="G3" s="54"/>
      <c r="H3" s="43" t="str">
        <f t="shared" ref="H3:H37" si="1">IF(G3="","",F3)</f>
        <v/>
      </c>
      <c r="I3" s="43" t="str">
        <f>IF(H3="",I2,IF(I2&lt;&gt;"",CONCATENATE(I2,"、",H3),H3))</f>
        <v/>
      </c>
      <c r="K3" s="51" t="s">
        <v>130</v>
      </c>
      <c r="L3" s="52"/>
      <c r="M3" s="43" t="str">
        <f t="shared" ref="M3:M11" si="2">IF(L3="","",K3)</f>
        <v/>
      </c>
      <c r="N3" s="43" t="str">
        <f>IF(M3="",N2,IF(N2&lt;&gt;"",CONCATENATE(N2,"、",M3),M3))</f>
        <v/>
      </c>
      <c r="O3" s="43"/>
      <c r="P3" s="53" t="s">
        <v>131</v>
      </c>
      <c r="Q3" s="54"/>
      <c r="R3" s="43" t="str">
        <f t="shared" ref="R3:R8" si="3">IF(Q3="","",P3)</f>
        <v/>
      </c>
      <c r="S3" s="43" t="str">
        <f t="shared" ref="S3:S8" si="4">IF(R3="",S2,IF(S2&lt;&gt;"",CONCATENATE(S2,"、",R3),R3))</f>
        <v/>
      </c>
      <c r="T3" s="43"/>
      <c r="U3" s="55" t="s">
        <v>290</v>
      </c>
      <c r="W3" s="55" t="s">
        <v>568</v>
      </c>
      <c r="Y3" s="55" t="s">
        <v>132</v>
      </c>
      <c r="Z3" s="55" t="s">
        <v>418</v>
      </c>
      <c r="AA3" s="55" t="s">
        <v>387</v>
      </c>
      <c r="AB3" s="55" t="s">
        <v>423</v>
      </c>
      <c r="AC3" s="56" t="s">
        <v>133</v>
      </c>
      <c r="AD3" s="47"/>
      <c r="AE3" s="57" t="s">
        <v>134</v>
      </c>
      <c r="AF3" s="48"/>
      <c r="AG3" s="59" t="s">
        <v>237</v>
      </c>
      <c r="AI3" s="50" t="s">
        <v>126</v>
      </c>
      <c r="AK3" s="50" t="str">
        <f>CHAR(CODE(AK2)+1)</f>
        <v>B</v>
      </c>
      <c r="AM3" s="67"/>
      <c r="AN3" s="67"/>
      <c r="AP3" s="59" t="s">
        <v>237</v>
      </c>
    </row>
    <row r="4" spans="1:42" ht="13.5" customHeight="1" x14ac:dyDescent="0.15">
      <c r="A4" s="51" t="s">
        <v>135</v>
      </c>
      <c r="B4" s="52"/>
      <c r="C4" s="43" t="str">
        <f t="shared" si="0"/>
        <v/>
      </c>
      <c r="D4" s="43" t="str">
        <f>IF(C4="",D3,IF(D3&lt;&gt;"",CONCATENATE(D3,"、",C4),C4))</f>
        <v/>
      </c>
      <c r="F4" s="58" t="s">
        <v>136</v>
      </c>
      <c r="G4" s="54"/>
      <c r="H4" s="43" t="str">
        <f t="shared" si="1"/>
        <v/>
      </c>
      <c r="I4" s="43" t="str">
        <f t="shared" ref="I4:I37" si="5">IF(H4="",I3,IF(I3&lt;&gt;"",CONCATENATE(I3,"、",H4),H4))</f>
        <v/>
      </c>
      <c r="K4" s="51" t="s">
        <v>137</v>
      </c>
      <c r="L4" s="52"/>
      <c r="M4" s="43" t="str">
        <f t="shared" si="2"/>
        <v/>
      </c>
      <c r="N4" s="43" t="str">
        <f t="shared" ref="N4:N11" si="6">IF(M4="",N3,IF(N3&lt;&gt;"",CONCATENATE(N3,"、",M4),M4))</f>
        <v/>
      </c>
      <c r="O4" s="43"/>
      <c r="P4" s="53" t="s">
        <v>138</v>
      </c>
      <c r="Q4" s="54"/>
      <c r="R4" s="43" t="str">
        <f t="shared" si="3"/>
        <v/>
      </c>
      <c r="S4" s="43" t="str">
        <f t="shared" si="4"/>
        <v/>
      </c>
      <c r="T4" s="43"/>
      <c r="U4" s="55" t="s">
        <v>291</v>
      </c>
      <c r="W4" s="55" t="s">
        <v>569</v>
      </c>
      <c r="Y4" s="55" t="s">
        <v>294</v>
      </c>
      <c r="Z4" s="55" t="s">
        <v>419</v>
      </c>
      <c r="AA4" s="55" t="s">
        <v>388</v>
      </c>
      <c r="AB4" s="55" t="s">
        <v>424</v>
      </c>
      <c r="AC4" s="55" t="s">
        <v>139</v>
      </c>
      <c r="AD4" s="47"/>
      <c r="AE4" s="57" t="s">
        <v>140</v>
      </c>
      <c r="AF4" s="48"/>
      <c r="AG4" s="59" t="s">
        <v>238</v>
      </c>
      <c r="AI4" s="50" t="s">
        <v>283</v>
      </c>
      <c r="AK4" s="50" t="str">
        <f t="shared" ref="AK4:AK49" si="7">CHAR(CODE(AK3)+1)</f>
        <v>C</v>
      </c>
      <c r="AM4" s="67"/>
      <c r="AN4" s="67"/>
      <c r="AP4" s="59" t="s">
        <v>238</v>
      </c>
    </row>
    <row r="5" spans="1:42" ht="13.5" customHeight="1" x14ac:dyDescent="0.15">
      <c r="A5" s="51" t="s">
        <v>141</v>
      </c>
      <c r="B5" s="52"/>
      <c r="C5" s="43" t="str">
        <f t="shared" si="0"/>
        <v/>
      </c>
      <c r="D5" s="43" t="str">
        <f>IF(C5="",D4,IF(D4&lt;&gt;"",CONCATENATE(D4,"、",C5),C5))</f>
        <v/>
      </c>
      <c r="F5" s="58" t="s">
        <v>142</v>
      </c>
      <c r="G5" s="54"/>
      <c r="H5" s="43" t="str">
        <f t="shared" si="1"/>
        <v/>
      </c>
      <c r="I5" s="43" t="str">
        <f t="shared" si="5"/>
        <v/>
      </c>
      <c r="K5" s="51" t="s">
        <v>143</v>
      </c>
      <c r="L5" s="52"/>
      <c r="M5" s="43" t="str">
        <f t="shared" si="2"/>
        <v/>
      </c>
      <c r="N5" s="43" t="str">
        <f t="shared" si="6"/>
        <v/>
      </c>
      <c r="O5" s="43"/>
      <c r="P5" s="53" t="s">
        <v>144</v>
      </c>
      <c r="Q5" s="54"/>
      <c r="R5" s="43" t="str">
        <f t="shared" si="3"/>
        <v/>
      </c>
      <c r="S5" s="43" t="str">
        <f t="shared" si="4"/>
        <v/>
      </c>
      <c r="T5" s="43"/>
      <c r="W5" s="55" t="s">
        <v>570</v>
      </c>
      <c r="Y5" s="55" t="s">
        <v>295</v>
      </c>
      <c r="Z5" s="55" t="s">
        <v>452</v>
      </c>
      <c r="AA5" s="55" t="s">
        <v>389</v>
      </c>
      <c r="AB5" s="55" t="s">
        <v>425</v>
      </c>
      <c r="AC5" s="55" t="s">
        <v>145</v>
      </c>
      <c r="AD5" s="49"/>
      <c r="AE5" s="57" t="s">
        <v>146</v>
      </c>
      <c r="AF5" s="48"/>
      <c r="AG5" s="59" t="s">
        <v>239</v>
      </c>
      <c r="AI5" s="50" t="s">
        <v>292</v>
      </c>
      <c r="AK5" s="50" t="str">
        <f t="shared" si="7"/>
        <v>D</v>
      </c>
      <c r="AP5" s="59" t="s">
        <v>239</v>
      </c>
    </row>
    <row r="6" spans="1:42" ht="13.5" customHeight="1" x14ac:dyDescent="0.15">
      <c r="A6" s="51" t="s">
        <v>147</v>
      </c>
      <c r="B6" s="52"/>
      <c r="C6" s="43" t="str">
        <f t="shared" si="0"/>
        <v/>
      </c>
      <c r="D6" s="43" t="str">
        <f t="shared" ref="D6:D23" si="8">IF(C6="",D5,IF(D5&lt;&gt;"",CONCATENATE(D5,"、",C6),C6))</f>
        <v/>
      </c>
      <c r="F6" s="58" t="s">
        <v>148</v>
      </c>
      <c r="G6" s="54"/>
      <c r="H6" s="43" t="str">
        <f t="shared" si="1"/>
        <v/>
      </c>
      <c r="I6" s="43" t="str">
        <f t="shared" si="5"/>
        <v/>
      </c>
      <c r="K6" s="51" t="s">
        <v>149</v>
      </c>
      <c r="L6" s="52"/>
      <c r="M6" s="43" t="str">
        <f t="shared" si="2"/>
        <v/>
      </c>
      <c r="N6" s="43" t="str">
        <f t="shared" si="6"/>
        <v/>
      </c>
      <c r="O6" s="43"/>
      <c r="P6" s="53" t="s">
        <v>150</v>
      </c>
      <c r="Q6" s="54" t="s">
        <v>667</v>
      </c>
      <c r="R6" s="43" t="str">
        <f t="shared" si="3"/>
        <v>交付</v>
      </c>
      <c r="S6" s="43" t="str">
        <f t="shared" si="4"/>
        <v>交付</v>
      </c>
      <c r="T6" s="43"/>
      <c r="W6" s="55" t="s">
        <v>571</v>
      </c>
      <c r="Y6" s="55" t="s">
        <v>296</v>
      </c>
      <c r="Z6" s="55" t="s">
        <v>453</v>
      </c>
      <c r="AA6" s="55" t="s">
        <v>390</v>
      </c>
      <c r="AB6" s="55" t="s">
        <v>426</v>
      </c>
      <c r="AC6" s="55" t="s">
        <v>151</v>
      </c>
      <c r="AD6" s="49"/>
      <c r="AE6" s="57" t="s">
        <v>152</v>
      </c>
      <c r="AF6" s="48"/>
      <c r="AG6" s="59" t="s">
        <v>240</v>
      </c>
      <c r="AI6" s="50" t="s">
        <v>293</v>
      </c>
      <c r="AK6" s="50" t="str">
        <f t="shared" si="7"/>
        <v>E</v>
      </c>
      <c r="AP6" s="59" t="s">
        <v>240</v>
      </c>
    </row>
    <row r="7" spans="1:42" ht="13.5" customHeight="1" x14ac:dyDescent="0.15">
      <c r="A7" s="51" t="s">
        <v>153</v>
      </c>
      <c r="B7" s="52"/>
      <c r="C7" s="43" t="str">
        <f t="shared" si="0"/>
        <v/>
      </c>
      <c r="D7" s="43" t="str">
        <f t="shared" si="8"/>
        <v/>
      </c>
      <c r="F7" s="58" t="s">
        <v>154</v>
      </c>
      <c r="G7" s="54"/>
      <c r="H7" s="43" t="str">
        <f t="shared" si="1"/>
        <v/>
      </c>
      <c r="I7" s="43" t="str">
        <f t="shared" si="5"/>
        <v/>
      </c>
      <c r="K7" s="51" t="s">
        <v>155</v>
      </c>
      <c r="L7" s="52"/>
      <c r="M7" s="43" t="str">
        <f t="shared" si="2"/>
        <v/>
      </c>
      <c r="N7" s="43" t="str">
        <f t="shared" si="6"/>
        <v/>
      </c>
      <c r="O7" s="43"/>
      <c r="P7" s="53" t="s">
        <v>156</v>
      </c>
      <c r="Q7" s="54"/>
      <c r="R7" s="43" t="str">
        <f t="shared" si="3"/>
        <v/>
      </c>
      <c r="S7" s="43" t="str">
        <f t="shared" si="4"/>
        <v>交付</v>
      </c>
      <c r="T7" s="43"/>
      <c r="U7" s="46" t="s">
        <v>111</v>
      </c>
      <c r="W7" s="55" t="s">
        <v>572</v>
      </c>
      <c r="Y7" s="55" t="s">
        <v>297</v>
      </c>
      <c r="Z7" s="55" t="s">
        <v>454</v>
      </c>
      <c r="AA7" s="55" t="s">
        <v>391</v>
      </c>
      <c r="AB7" s="55" t="s">
        <v>427</v>
      </c>
      <c r="AC7" s="49"/>
      <c r="AD7" s="49"/>
      <c r="AE7" s="49"/>
      <c r="AF7" s="48"/>
      <c r="AG7" s="59" t="s">
        <v>241</v>
      </c>
      <c r="AI7" s="59" t="s">
        <v>284</v>
      </c>
      <c r="AK7" s="50" t="str">
        <f t="shared" si="7"/>
        <v>F</v>
      </c>
      <c r="AP7" s="59" t="s">
        <v>241</v>
      </c>
    </row>
    <row r="8" spans="1:42" ht="13.5" customHeight="1" x14ac:dyDescent="0.15">
      <c r="A8" s="51" t="s">
        <v>157</v>
      </c>
      <c r="B8" s="52" t="s">
        <v>667</v>
      </c>
      <c r="C8" s="43" t="str">
        <f t="shared" si="0"/>
        <v>交通安全対策</v>
      </c>
      <c r="D8" s="43" t="str">
        <f t="shared" si="8"/>
        <v>交通安全対策</v>
      </c>
      <c r="F8" s="58" t="s">
        <v>158</v>
      </c>
      <c r="G8" s="54"/>
      <c r="H8" s="43" t="str">
        <f t="shared" si="1"/>
        <v/>
      </c>
      <c r="I8" s="43" t="str">
        <f t="shared" si="5"/>
        <v/>
      </c>
      <c r="K8" s="51" t="s">
        <v>159</v>
      </c>
      <c r="L8" s="52"/>
      <c r="M8" s="43" t="str">
        <f t="shared" si="2"/>
        <v/>
      </c>
      <c r="N8" s="43" t="str">
        <f t="shared" si="6"/>
        <v/>
      </c>
      <c r="O8" s="43"/>
      <c r="P8" s="53" t="s">
        <v>160</v>
      </c>
      <c r="Q8" s="54"/>
      <c r="R8" s="43" t="str">
        <f t="shared" si="3"/>
        <v/>
      </c>
      <c r="S8" s="43" t="str">
        <f t="shared" si="4"/>
        <v>交付</v>
      </c>
      <c r="T8" s="43"/>
      <c r="U8" s="75">
        <v>21</v>
      </c>
      <c r="W8" s="55" t="s">
        <v>573</v>
      </c>
      <c r="Y8" s="55" t="s">
        <v>298</v>
      </c>
      <c r="Z8" s="55" t="s">
        <v>455</v>
      </c>
      <c r="AA8" s="55" t="s">
        <v>392</v>
      </c>
      <c r="AB8" s="55" t="s">
        <v>428</v>
      </c>
      <c r="AC8" s="49"/>
      <c r="AD8" s="49"/>
      <c r="AE8" s="49"/>
      <c r="AF8" s="48"/>
      <c r="AG8" s="59" t="s">
        <v>242</v>
      </c>
      <c r="AI8" s="50" t="s">
        <v>285</v>
      </c>
      <c r="AK8" s="50" t="str">
        <f t="shared" si="7"/>
        <v>G</v>
      </c>
      <c r="AP8" s="59" t="s">
        <v>242</v>
      </c>
    </row>
    <row r="9" spans="1:42" ht="13.5" customHeight="1" x14ac:dyDescent="0.15">
      <c r="A9" s="51" t="s">
        <v>161</v>
      </c>
      <c r="B9" s="52"/>
      <c r="C9" s="43" t="str">
        <f t="shared" si="0"/>
        <v/>
      </c>
      <c r="D9" s="43" t="str">
        <f t="shared" si="8"/>
        <v>交通安全対策</v>
      </c>
      <c r="F9" s="58" t="s">
        <v>162</v>
      </c>
      <c r="G9" s="54"/>
      <c r="H9" s="43" t="str">
        <f t="shared" si="1"/>
        <v/>
      </c>
      <c r="I9" s="43" t="str">
        <f t="shared" si="5"/>
        <v/>
      </c>
      <c r="K9" s="51" t="s">
        <v>163</v>
      </c>
      <c r="L9" s="52"/>
      <c r="M9" s="43" t="str">
        <f t="shared" si="2"/>
        <v/>
      </c>
      <c r="N9" s="43" t="str">
        <f t="shared" si="6"/>
        <v/>
      </c>
      <c r="O9" s="43"/>
      <c r="P9" s="43"/>
      <c r="Q9" s="60"/>
      <c r="T9" s="43"/>
      <c r="U9" s="55" t="s">
        <v>545</v>
      </c>
      <c r="W9" s="55" t="s">
        <v>574</v>
      </c>
      <c r="Y9" s="55" t="s">
        <v>299</v>
      </c>
      <c r="Z9" s="55" t="s">
        <v>456</v>
      </c>
      <c r="AA9" s="55" t="s">
        <v>393</v>
      </c>
      <c r="AB9" s="55" t="s">
        <v>429</v>
      </c>
      <c r="AC9" s="49"/>
      <c r="AD9" s="49"/>
      <c r="AE9" s="49"/>
      <c r="AF9" s="48"/>
      <c r="AG9" s="59" t="s">
        <v>243</v>
      </c>
      <c r="AK9" s="50" t="str">
        <f t="shared" si="7"/>
        <v>H</v>
      </c>
      <c r="AP9" s="59" t="s">
        <v>243</v>
      </c>
    </row>
    <row r="10" spans="1:42" ht="13.5" customHeight="1" x14ac:dyDescent="0.15">
      <c r="A10" s="51" t="s">
        <v>164</v>
      </c>
      <c r="B10" s="52"/>
      <c r="C10" s="43" t="str">
        <f t="shared" si="0"/>
        <v/>
      </c>
      <c r="D10" s="43" t="str">
        <f t="shared" si="8"/>
        <v>交通安全対策</v>
      </c>
      <c r="F10" s="58" t="s">
        <v>165</v>
      </c>
      <c r="G10" s="54"/>
      <c r="H10" s="43" t="str">
        <f t="shared" si="1"/>
        <v/>
      </c>
      <c r="I10" s="43" t="str">
        <f t="shared" si="5"/>
        <v/>
      </c>
      <c r="K10" s="51" t="s">
        <v>166</v>
      </c>
      <c r="L10" s="52"/>
      <c r="M10" s="43" t="str">
        <f t="shared" si="2"/>
        <v/>
      </c>
      <c r="N10" s="43" t="str">
        <f t="shared" si="6"/>
        <v/>
      </c>
      <c r="O10" s="43"/>
      <c r="P10" s="43" t="str">
        <f>S8</f>
        <v>交付</v>
      </c>
      <c r="Q10" s="60"/>
      <c r="T10" s="43"/>
      <c r="U10" s="55" t="s">
        <v>654</v>
      </c>
      <c r="W10" s="55" t="s">
        <v>575</v>
      </c>
      <c r="Y10" s="55" t="s">
        <v>300</v>
      </c>
      <c r="Z10" s="55" t="s">
        <v>457</v>
      </c>
      <c r="AA10" s="55" t="s">
        <v>394</v>
      </c>
      <c r="AB10" s="55" t="s">
        <v>430</v>
      </c>
      <c r="AC10" s="49"/>
      <c r="AD10" s="49"/>
      <c r="AE10" s="49"/>
      <c r="AF10" s="48"/>
      <c r="AG10" s="59" t="s">
        <v>230</v>
      </c>
      <c r="AK10" s="50" t="str">
        <f t="shared" si="7"/>
        <v>I</v>
      </c>
      <c r="AP10" s="50" t="s">
        <v>224</v>
      </c>
    </row>
    <row r="11" spans="1:42" ht="13.5" customHeight="1" x14ac:dyDescent="0.15">
      <c r="A11" s="51" t="s">
        <v>167</v>
      </c>
      <c r="B11" s="52"/>
      <c r="C11" s="43" t="str">
        <f t="shared" si="0"/>
        <v/>
      </c>
      <c r="D11" s="43" t="str">
        <f t="shared" si="8"/>
        <v>交通安全対策</v>
      </c>
      <c r="F11" s="58" t="s">
        <v>168</v>
      </c>
      <c r="G11" s="54"/>
      <c r="H11" s="43" t="str">
        <f t="shared" si="1"/>
        <v/>
      </c>
      <c r="I11" s="43" t="str">
        <f t="shared" si="5"/>
        <v/>
      </c>
      <c r="K11" s="51" t="s">
        <v>169</v>
      </c>
      <c r="L11" s="52" t="s">
        <v>667</v>
      </c>
      <c r="M11" s="43" t="str">
        <f t="shared" si="2"/>
        <v>その他の事項経費</v>
      </c>
      <c r="N11" s="43" t="str">
        <f t="shared" si="6"/>
        <v>その他の事項経費</v>
      </c>
      <c r="O11" s="43"/>
      <c r="P11" s="43"/>
      <c r="Q11" s="60"/>
      <c r="T11" s="43"/>
      <c r="W11" s="55" t="s">
        <v>576</v>
      </c>
      <c r="Y11" s="55" t="s">
        <v>301</v>
      </c>
      <c r="Z11" s="55" t="s">
        <v>458</v>
      </c>
      <c r="AA11" s="55" t="s">
        <v>395</v>
      </c>
      <c r="AB11" s="55" t="s">
        <v>431</v>
      </c>
      <c r="AC11" s="49"/>
      <c r="AD11" s="49"/>
      <c r="AE11" s="49"/>
      <c r="AF11" s="48"/>
      <c r="AG11" s="50" t="s">
        <v>231</v>
      </c>
      <c r="AK11" s="50" t="str">
        <f t="shared" si="7"/>
        <v>J</v>
      </c>
    </row>
    <row r="12" spans="1:42" ht="13.5" customHeight="1" x14ac:dyDescent="0.15">
      <c r="A12" s="51" t="s">
        <v>171</v>
      </c>
      <c r="B12" s="52"/>
      <c r="C12" s="43" t="str">
        <f t="shared" si="0"/>
        <v/>
      </c>
      <c r="D12" s="43" t="str">
        <f t="shared" si="8"/>
        <v>交通安全対策</v>
      </c>
      <c r="F12" s="58" t="s">
        <v>170</v>
      </c>
      <c r="G12" s="54"/>
      <c r="H12" s="43" t="str">
        <f t="shared" si="1"/>
        <v/>
      </c>
      <c r="I12" s="43" t="str">
        <f t="shared" si="5"/>
        <v/>
      </c>
      <c r="K12" s="43"/>
      <c r="L12" s="43"/>
      <c r="O12" s="43"/>
      <c r="P12" s="43"/>
      <c r="Q12" s="60"/>
      <c r="T12" s="43"/>
      <c r="W12" s="55" t="s">
        <v>577</v>
      </c>
      <c r="Y12" s="55" t="s">
        <v>302</v>
      </c>
      <c r="Z12" s="55" t="s">
        <v>459</v>
      </c>
      <c r="AA12" s="55" t="s">
        <v>396</v>
      </c>
      <c r="AB12" s="55" t="s">
        <v>432</v>
      </c>
      <c r="AC12" s="49"/>
      <c r="AD12" s="49"/>
      <c r="AE12" s="49"/>
      <c r="AF12" s="48"/>
      <c r="AG12" s="50" t="s">
        <v>232</v>
      </c>
      <c r="AK12" s="50" t="str">
        <f t="shared" si="7"/>
        <v>K</v>
      </c>
    </row>
    <row r="13" spans="1:42" ht="13.5" customHeight="1" x14ac:dyDescent="0.15">
      <c r="A13" s="51" t="s">
        <v>173</v>
      </c>
      <c r="B13" s="52"/>
      <c r="C13" s="43" t="str">
        <f t="shared" si="0"/>
        <v/>
      </c>
      <c r="D13" s="43" t="str">
        <f t="shared" si="8"/>
        <v>交通安全対策</v>
      </c>
      <c r="F13" s="58" t="s">
        <v>172</v>
      </c>
      <c r="G13" s="54"/>
      <c r="H13" s="43" t="str">
        <f t="shared" si="1"/>
        <v/>
      </c>
      <c r="I13" s="43" t="str">
        <f t="shared" si="5"/>
        <v/>
      </c>
      <c r="K13" s="43" t="str">
        <f>N11</f>
        <v>その他の事項経費</v>
      </c>
      <c r="L13" s="43"/>
      <c r="O13" s="43"/>
      <c r="P13" s="43"/>
      <c r="Q13" s="60"/>
      <c r="T13" s="43"/>
      <c r="W13" s="55" t="s">
        <v>578</v>
      </c>
      <c r="Y13" s="55" t="s">
        <v>303</v>
      </c>
      <c r="Z13" s="55" t="s">
        <v>460</v>
      </c>
      <c r="AA13" s="55" t="s">
        <v>397</v>
      </c>
      <c r="AB13" s="55" t="s">
        <v>433</v>
      </c>
      <c r="AC13" s="49"/>
      <c r="AD13" s="49"/>
      <c r="AE13" s="49"/>
      <c r="AF13" s="48"/>
      <c r="AG13" s="50" t="s">
        <v>160</v>
      </c>
      <c r="AK13" s="50" t="str">
        <f t="shared" si="7"/>
        <v>L</v>
      </c>
    </row>
    <row r="14" spans="1:42" ht="13.5" customHeight="1" x14ac:dyDescent="0.15">
      <c r="A14" s="51" t="s">
        <v>175</v>
      </c>
      <c r="B14" s="52"/>
      <c r="C14" s="43" t="str">
        <f t="shared" si="0"/>
        <v/>
      </c>
      <c r="D14" s="43" t="str">
        <f t="shared" si="8"/>
        <v>交通安全対策</v>
      </c>
      <c r="F14" s="58" t="s">
        <v>174</v>
      </c>
      <c r="G14" s="54"/>
      <c r="H14" s="43" t="str">
        <f t="shared" si="1"/>
        <v/>
      </c>
      <c r="I14" s="43" t="str">
        <f t="shared" si="5"/>
        <v/>
      </c>
      <c r="K14" s="43"/>
      <c r="L14" s="43"/>
      <c r="O14" s="43"/>
      <c r="P14" s="43"/>
      <c r="Q14" s="60"/>
      <c r="T14" s="43"/>
      <c r="U14" s="46" t="s">
        <v>546</v>
      </c>
      <c r="W14" s="55" t="s">
        <v>579</v>
      </c>
      <c r="Y14" s="55" t="s">
        <v>304</v>
      </c>
      <c r="Z14" s="55" t="s">
        <v>461</v>
      </c>
      <c r="AA14" s="55" t="s">
        <v>398</v>
      </c>
      <c r="AB14" s="55" t="s">
        <v>434</v>
      </c>
      <c r="AC14" s="49"/>
      <c r="AD14" s="49"/>
      <c r="AE14" s="49"/>
      <c r="AF14" s="48"/>
      <c r="AG14" s="66"/>
      <c r="AK14" s="50" t="str">
        <f t="shared" si="7"/>
        <v>M</v>
      </c>
    </row>
    <row r="15" spans="1:42" ht="13.5" customHeight="1" x14ac:dyDescent="0.15">
      <c r="A15" s="51" t="s">
        <v>177</v>
      </c>
      <c r="B15" s="52"/>
      <c r="C15" s="43" t="str">
        <f t="shared" si="0"/>
        <v/>
      </c>
      <c r="D15" s="43" t="str">
        <f t="shared" si="8"/>
        <v>交通安全対策</v>
      </c>
      <c r="F15" s="58" t="s">
        <v>176</v>
      </c>
      <c r="G15" s="54"/>
      <c r="H15" s="43" t="str">
        <f t="shared" si="1"/>
        <v/>
      </c>
      <c r="I15" s="43" t="str">
        <f t="shared" si="5"/>
        <v/>
      </c>
      <c r="K15" s="43"/>
      <c r="L15" s="43"/>
      <c r="O15" s="43"/>
      <c r="P15" s="43"/>
      <c r="Q15" s="60"/>
      <c r="T15" s="43"/>
      <c r="U15" s="55" t="s">
        <v>122</v>
      </c>
      <c r="W15" s="55" t="s">
        <v>248</v>
      </c>
      <c r="Y15" s="55" t="s">
        <v>305</v>
      </c>
      <c r="Z15" s="55" t="s">
        <v>462</v>
      </c>
      <c r="AA15" s="55" t="s">
        <v>399</v>
      </c>
      <c r="AB15" s="55" t="s">
        <v>435</v>
      </c>
      <c r="AC15" s="49"/>
      <c r="AD15" s="49"/>
      <c r="AE15" s="49"/>
      <c r="AF15" s="48"/>
      <c r="AG15" s="67"/>
      <c r="AK15" s="50" t="str">
        <f t="shared" si="7"/>
        <v>N</v>
      </c>
    </row>
    <row r="16" spans="1:42" ht="13.5" customHeight="1" x14ac:dyDescent="0.15">
      <c r="A16" s="51" t="s">
        <v>179</v>
      </c>
      <c r="B16" s="52"/>
      <c r="C16" s="43" t="str">
        <f t="shared" si="0"/>
        <v/>
      </c>
      <c r="D16" s="43" t="str">
        <f t="shared" si="8"/>
        <v>交通安全対策</v>
      </c>
      <c r="F16" s="58" t="s">
        <v>178</v>
      </c>
      <c r="G16" s="54"/>
      <c r="H16" s="43" t="str">
        <f t="shared" si="1"/>
        <v/>
      </c>
      <c r="I16" s="43" t="str">
        <f t="shared" si="5"/>
        <v/>
      </c>
      <c r="K16" s="43"/>
      <c r="L16" s="43"/>
      <c r="O16" s="43"/>
      <c r="P16" s="43"/>
      <c r="Q16" s="60"/>
      <c r="T16" s="43"/>
      <c r="U16" s="55" t="s">
        <v>547</v>
      </c>
      <c r="W16" s="55" t="s">
        <v>249</v>
      </c>
      <c r="Y16" s="55" t="s">
        <v>306</v>
      </c>
      <c r="Z16" s="55" t="s">
        <v>463</v>
      </c>
      <c r="AA16" s="55" t="s">
        <v>400</v>
      </c>
      <c r="AB16" s="55" t="s">
        <v>436</v>
      </c>
      <c r="AC16" s="49"/>
      <c r="AD16" s="49"/>
      <c r="AE16" s="49"/>
      <c r="AF16" s="48"/>
      <c r="AG16" s="67"/>
      <c r="AK16" s="50" t="str">
        <f t="shared" si="7"/>
        <v>O</v>
      </c>
    </row>
    <row r="17" spans="1:37" ht="13.5" customHeight="1" x14ac:dyDescent="0.15">
      <c r="A17" s="51" t="s">
        <v>181</v>
      </c>
      <c r="B17" s="52" t="s">
        <v>667</v>
      </c>
      <c r="C17" s="43" t="str">
        <f t="shared" si="0"/>
        <v>犯罪被害者等施策</v>
      </c>
      <c r="D17" s="43" t="str">
        <f t="shared" si="8"/>
        <v>交通安全対策、犯罪被害者等施策</v>
      </c>
      <c r="F17" s="58" t="s">
        <v>180</v>
      </c>
      <c r="G17" s="54"/>
      <c r="H17" s="43" t="str">
        <f t="shared" si="1"/>
        <v/>
      </c>
      <c r="I17" s="43" t="str">
        <f t="shared" si="5"/>
        <v/>
      </c>
      <c r="K17" s="43"/>
      <c r="L17" s="43"/>
      <c r="O17" s="43"/>
      <c r="P17" s="43"/>
      <c r="Q17" s="60"/>
      <c r="T17" s="43"/>
      <c r="U17" s="55" t="s">
        <v>548</v>
      </c>
      <c r="W17" s="55" t="s">
        <v>250</v>
      </c>
      <c r="Y17" s="55" t="s">
        <v>307</v>
      </c>
      <c r="Z17" s="55" t="s">
        <v>464</v>
      </c>
      <c r="AA17" s="55" t="s">
        <v>401</v>
      </c>
      <c r="AB17" s="55" t="s">
        <v>437</v>
      </c>
      <c r="AC17" s="49"/>
      <c r="AD17" s="49"/>
      <c r="AE17" s="49"/>
      <c r="AF17" s="48"/>
      <c r="AG17" s="67"/>
      <c r="AK17" s="50" t="str">
        <f t="shared" si="7"/>
        <v>P</v>
      </c>
    </row>
    <row r="18" spans="1:37" ht="13.5" customHeight="1" x14ac:dyDescent="0.15">
      <c r="A18" s="51" t="s">
        <v>184</v>
      </c>
      <c r="B18" s="52"/>
      <c r="C18" s="43" t="str">
        <f t="shared" si="0"/>
        <v/>
      </c>
      <c r="D18" s="43" t="str">
        <f t="shared" si="8"/>
        <v>交通安全対策、犯罪被害者等施策</v>
      </c>
      <c r="F18" s="58" t="s">
        <v>182</v>
      </c>
      <c r="G18" s="54"/>
      <c r="H18" s="43" t="str">
        <f t="shared" si="1"/>
        <v/>
      </c>
      <c r="I18" s="43" t="str">
        <f t="shared" si="5"/>
        <v/>
      </c>
      <c r="K18" s="43"/>
      <c r="L18" s="43"/>
      <c r="O18" s="43"/>
      <c r="P18" s="43"/>
      <c r="Q18" s="60"/>
      <c r="T18" s="43"/>
      <c r="U18" s="55" t="s">
        <v>549</v>
      </c>
      <c r="W18" s="55" t="s">
        <v>251</v>
      </c>
      <c r="Y18" s="55" t="s">
        <v>308</v>
      </c>
      <c r="Z18" s="55" t="s">
        <v>465</v>
      </c>
      <c r="AA18" s="55" t="s">
        <v>402</v>
      </c>
      <c r="AB18" s="55" t="s">
        <v>438</v>
      </c>
      <c r="AC18" s="49"/>
      <c r="AD18" s="49"/>
      <c r="AE18" s="49"/>
      <c r="AF18" s="48"/>
      <c r="AK18" s="50" t="str">
        <f t="shared" si="7"/>
        <v>Q</v>
      </c>
    </row>
    <row r="19" spans="1:37" ht="13.5" customHeight="1" x14ac:dyDescent="0.15">
      <c r="A19" s="51" t="s">
        <v>186</v>
      </c>
      <c r="B19" s="52"/>
      <c r="C19" s="43" t="str">
        <f t="shared" si="0"/>
        <v/>
      </c>
      <c r="D19" s="43" t="str">
        <f t="shared" si="8"/>
        <v>交通安全対策、犯罪被害者等施策</v>
      </c>
      <c r="F19" s="58" t="s">
        <v>183</v>
      </c>
      <c r="G19" s="54"/>
      <c r="H19" s="43" t="str">
        <f t="shared" si="1"/>
        <v/>
      </c>
      <c r="I19" s="43" t="str">
        <f t="shared" si="5"/>
        <v/>
      </c>
      <c r="K19" s="43"/>
      <c r="L19" s="43"/>
      <c r="O19" s="43"/>
      <c r="P19" s="43"/>
      <c r="Q19" s="60"/>
      <c r="T19" s="43"/>
      <c r="U19" s="55" t="s">
        <v>567</v>
      </c>
      <c r="W19" s="55" t="s">
        <v>252</v>
      </c>
      <c r="Y19" s="55" t="s">
        <v>309</v>
      </c>
      <c r="Z19" s="55" t="s">
        <v>466</v>
      </c>
      <c r="AA19" s="55" t="s">
        <v>403</v>
      </c>
      <c r="AB19" s="55" t="s">
        <v>439</v>
      </c>
      <c r="AC19" s="49"/>
      <c r="AD19" s="49"/>
      <c r="AE19" s="49"/>
      <c r="AF19" s="48"/>
      <c r="AK19" s="50" t="str">
        <f t="shared" si="7"/>
        <v>R</v>
      </c>
    </row>
    <row r="20" spans="1:37" ht="13.5" customHeight="1" x14ac:dyDescent="0.15">
      <c r="A20" s="51" t="s">
        <v>188</v>
      </c>
      <c r="B20" s="52"/>
      <c r="C20" s="43" t="str">
        <f t="shared" si="0"/>
        <v/>
      </c>
      <c r="D20" s="43" t="str">
        <f t="shared" si="8"/>
        <v>交通安全対策、犯罪被害者等施策</v>
      </c>
      <c r="F20" s="58" t="s">
        <v>185</v>
      </c>
      <c r="G20" s="54"/>
      <c r="H20" s="43" t="str">
        <f t="shared" si="1"/>
        <v/>
      </c>
      <c r="I20" s="43" t="str">
        <f t="shared" si="5"/>
        <v/>
      </c>
      <c r="K20" s="43"/>
      <c r="L20" s="43"/>
      <c r="O20" s="43"/>
      <c r="P20" s="43"/>
      <c r="Q20" s="60"/>
      <c r="T20" s="43"/>
      <c r="U20" s="55" t="s">
        <v>550</v>
      </c>
      <c r="W20" s="55" t="s">
        <v>253</v>
      </c>
      <c r="Y20" s="55" t="s">
        <v>310</v>
      </c>
      <c r="Z20" s="55" t="s">
        <v>467</v>
      </c>
      <c r="AA20" s="55" t="s">
        <v>404</v>
      </c>
      <c r="AB20" s="55" t="s">
        <v>440</v>
      </c>
      <c r="AC20" s="49"/>
      <c r="AD20" s="49"/>
      <c r="AE20" s="49"/>
      <c r="AF20" s="48"/>
      <c r="AK20" s="50" t="str">
        <f t="shared" si="7"/>
        <v>S</v>
      </c>
    </row>
    <row r="21" spans="1:37" ht="13.5" customHeight="1" x14ac:dyDescent="0.15">
      <c r="A21" s="51" t="s">
        <v>190</v>
      </c>
      <c r="B21" s="52"/>
      <c r="C21" s="43" t="str">
        <f t="shared" si="0"/>
        <v/>
      </c>
      <c r="D21" s="43" t="str">
        <f t="shared" si="8"/>
        <v>交通安全対策、犯罪被害者等施策</v>
      </c>
      <c r="F21" s="58" t="s">
        <v>187</v>
      </c>
      <c r="G21" s="54"/>
      <c r="H21" s="43" t="str">
        <f t="shared" si="1"/>
        <v/>
      </c>
      <c r="I21" s="43" t="str">
        <f t="shared" si="5"/>
        <v/>
      </c>
      <c r="K21" s="43"/>
      <c r="L21" s="43"/>
      <c r="O21" s="43"/>
      <c r="P21" s="43"/>
      <c r="Q21" s="60"/>
      <c r="T21" s="43"/>
      <c r="U21" s="55" t="s">
        <v>551</v>
      </c>
      <c r="W21" s="55" t="s">
        <v>254</v>
      </c>
      <c r="Y21" s="55" t="s">
        <v>311</v>
      </c>
      <c r="Z21" s="55" t="s">
        <v>468</v>
      </c>
      <c r="AA21" s="55" t="s">
        <v>405</v>
      </c>
      <c r="AB21" s="55" t="s">
        <v>441</v>
      </c>
      <c r="AC21" s="49"/>
      <c r="AD21" s="49"/>
      <c r="AE21" s="49"/>
      <c r="AF21" s="48"/>
      <c r="AK21" s="50" t="str">
        <f t="shared" si="7"/>
        <v>T</v>
      </c>
    </row>
    <row r="22" spans="1:37" ht="13.5" customHeight="1" x14ac:dyDescent="0.15">
      <c r="A22" s="51" t="s">
        <v>192</v>
      </c>
      <c r="B22" s="52"/>
      <c r="C22" s="43" t="str">
        <f t="shared" si="0"/>
        <v/>
      </c>
      <c r="D22" s="43" t="str">
        <f>IF(C22="",D21,IF(D21&lt;&gt;"",CONCATENATE(D21,"、",C22),C22))</f>
        <v>交通安全対策、犯罪被害者等施策</v>
      </c>
      <c r="F22" s="58" t="s">
        <v>189</v>
      </c>
      <c r="G22" s="54"/>
      <c r="H22" s="43" t="str">
        <f t="shared" si="1"/>
        <v/>
      </c>
      <c r="I22" s="43" t="str">
        <f t="shared" si="5"/>
        <v/>
      </c>
      <c r="K22" s="43"/>
      <c r="L22" s="43"/>
      <c r="O22" s="43"/>
      <c r="P22" s="43"/>
      <c r="Q22" s="60"/>
      <c r="T22" s="43"/>
      <c r="U22" s="55" t="s">
        <v>552</v>
      </c>
      <c r="W22" s="55" t="s">
        <v>255</v>
      </c>
      <c r="Y22" s="55" t="s">
        <v>312</v>
      </c>
      <c r="Z22" s="55" t="s">
        <v>469</v>
      </c>
      <c r="AA22" s="55" t="s">
        <v>406</v>
      </c>
      <c r="AB22" s="55" t="s">
        <v>442</v>
      </c>
      <c r="AC22" s="49"/>
      <c r="AD22" s="49"/>
      <c r="AE22" s="49"/>
      <c r="AF22" s="48"/>
      <c r="AK22" s="50" t="str">
        <f t="shared" si="7"/>
        <v>U</v>
      </c>
    </row>
    <row r="23" spans="1:37" ht="13.5" customHeight="1" x14ac:dyDescent="0.15">
      <c r="A23" s="53" t="s">
        <v>281</v>
      </c>
      <c r="B23" s="52"/>
      <c r="C23" s="43" t="str">
        <f t="shared" si="0"/>
        <v/>
      </c>
      <c r="D23" s="43" t="str">
        <f t="shared" si="8"/>
        <v>交通安全対策、犯罪被害者等施策</v>
      </c>
      <c r="F23" s="58" t="s">
        <v>191</v>
      </c>
      <c r="G23" s="54"/>
      <c r="H23" s="43" t="str">
        <f t="shared" si="1"/>
        <v/>
      </c>
      <c r="I23" s="43" t="str">
        <f t="shared" si="5"/>
        <v/>
      </c>
      <c r="K23" s="43"/>
      <c r="L23" s="43"/>
      <c r="O23" s="43"/>
      <c r="P23" s="43"/>
      <c r="Q23" s="60"/>
      <c r="T23" s="43"/>
      <c r="U23" s="55" t="s">
        <v>553</v>
      </c>
      <c r="W23" s="55" t="s">
        <v>256</v>
      </c>
      <c r="Y23" s="55" t="s">
        <v>313</v>
      </c>
      <c r="Z23" s="55" t="s">
        <v>470</v>
      </c>
      <c r="AA23" s="55" t="s">
        <v>407</v>
      </c>
      <c r="AB23" s="55" t="s">
        <v>443</v>
      </c>
      <c r="AC23" s="49"/>
      <c r="AD23" s="49"/>
      <c r="AE23" s="49"/>
      <c r="AF23" s="48"/>
      <c r="AK23" s="50" t="str">
        <f t="shared" si="7"/>
        <v>V</v>
      </c>
    </row>
    <row r="24" spans="1:37" ht="13.5" customHeight="1" x14ac:dyDescent="0.15">
      <c r="A24" s="62"/>
      <c r="B24" s="76"/>
      <c r="F24" s="58" t="s">
        <v>286</v>
      </c>
      <c r="G24" s="54"/>
      <c r="H24" s="43" t="str">
        <f t="shared" si="1"/>
        <v/>
      </c>
      <c r="I24" s="43" t="str">
        <f t="shared" si="5"/>
        <v/>
      </c>
      <c r="K24" s="43"/>
      <c r="L24" s="43"/>
      <c r="O24" s="43"/>
      <c r="P24" s="43"/>
      <c r="Q24" s="60"/>
      <c r="T24" s="43"/>
      <c r="U24" s="55" t="s">
        <v>653</v>
      </c>
      <c r="W24" s="55" t="s">
        <v>257</v>
      </c>
      <c r="Y24" s="55" t="s">
        <v>314</v>
      </c>
      <c r="Z24" s="55" t="s">
        <v>471</v>
      </c>
      <c r="AA24" s="55" t="s">
        <v>408</v>
      </c>
      <c r="AB24" s="55" t="s">
        <v>444</v>
      </c>
      <c r="AC24" s="49"/>
      <c r="AD24" s="49"/>
      <c r="AE24" s="49"/>
      <c r="AF24" s="48"/>
      <c r="AK24" s="50" t="str">
        <f>CHAR(CODE(AK23)+1)</f>
        <v>W</v>
      </c>
    </row>
    <row r="25" spans="1:37" ht="13.5" customHeight="1" x14ac:dyDescent="0.15">
      <c r="A25" s="43" t="str">
        <f>IF(D23="", "-", D23)</f>
        <v>交通安全対策、犯罪被害者等施策</v>
      </c>
      <c r="B25" s="43"/>
      <c r="F25" s="58" t="s">
        <v>193</v>
      </c>
      <c r="G25" s="54"/>
      <c r="H25" s="43" t="str">
        <f t="shared" si="1"/>
        <v/>
      </c>
      <c r="I25" s="43" t="str">
        <f t="shared" si="5"/>
        <v/>
      </c>
      <c r="K25" s="43"/>
      <c r="L25" s="43"/>
      <c r="O25" s="43"/>
      <c r="P25" s="43"/>
      <c r="Q25" s="60"/>
      <c r="T25" s="43"/>
      <c r="U25" s="55" t="s">
        <v>554</v>
      </c>
      <c r="W25" s="55" t="s">
        <v>580</v>
      </c>
      <c r="Y25" s="55" t="s">
        <v>315</v>
      </c>
      <c r="Z25" s="55" t="s">
        <v>472</v>
      </c>
      <c r="AA25" s="55" t="s">
        <v>409</v>
      </c>
      <c r="AB25" s="55" t="s">
        <v>445</v>
      </c>
      <c r="AC25" s="49"/>
      <c r="AD25" s="49"/>
      <c r="AE25" s="49"/>
      <c r="AF25" s="48"/>
      <c r="AK25" s="50" t="str">
        <f t="shared" si="7"/>
        <v>X</v>
      </c>
    </row>
    <row r="26" spans="1:37" ht="13.5" customHeight="1" x14ac:dyDescent="0.15">
      <c r="B26" s="43"/>
      <c r="F26" s="58" t="s">
        <v>194</v>
      </c>
      <c r="G26" s="54"/>
      <c r="H26" s="43" t="str">
        <f t="shared" si="1"/>
        <v/>
      </c>
      <c r="I26" s="43" t="str">
        <f t="shared" si="5"/>
        <v/>
      </c>
      <c r="K26" s="43"/>
      <c r="L26" s="43"/>
      <c r="O26" s="43"/>
      <c r="P26" s="43"/>
      <c r="Q26" s="60"/>
      <c r="T26" s="43"/>
      <c r="U26" s="55" t="s">
        <v>555</v>
      </c>
      <c r="W26" s="55" t="s">
        <v>258</v>
      </c>
      <c r="Y26" s="55" t="s">
        <v>316</v>
      </c>
      <c r="Z26" s="55" t="s">
        <v>473</v>
      </c>
      <c r="AA26" s="55" t="s">
        <v>410</v>
      </c>
      <c r="AB26" s="55" t="s">
        <v>446</v>
      </c>
      <c r="AC26" s="49"/>
      <c r="AD26" s="49"/>
      <c r="AE26" s="49"/>
      <c r="AF26" s="48"/>
      <c r="AK26" s="50" t="str">
        <f t="shared" si="7"/>
        <v>Y</v>
      </c>
    </row>
    <row r="27" spans="1:37" ht="13.5" customHeight="1" x14ac:dyDescent="0.15">
      <c r="A27" s="43"/>
      <c r="B27" s="43"/>
      <c r="F27" s="58" t="s">
        <v>195</v>
      </c>
      <c r="G27" s="54"/>
      <c r="H27" s="43" t="str">
        <f t="shared" si="1"/>
        <v/>
      </c>
      <c r="I27" s="43" t="str">
        <f t="shared" si="5"/>
        <v/>
      </c>
      <c r="K27" s="43"/>
      <c r="L27" s="43"/>
      <c r="O27" s="43"/>
      <c r="P27" s="43"/>
      <c r="Q27" s="60"/>
      <c r="T27" s="43"/>
      <c r="U27" s="55" t="s">
        <v>556</v>
      </c>
      <c r="W27" s="55" t="s">
        <v>259</v>
      </c>
      <c r="Y27" s="55" t="s">
        <v>317</v>
      </c>
      <c r="Z27" s="55" t="s">
        <v>474</v>
      </c>
      <c r="AA27" s="55" t="s">
        <v>411</v>
      </c>
      <c r="AB27" s="55" t="s">
        <v>447</v>
      </c>
      <c r="AC27" s="49"/>
      <c r="AD27" s="49"/>
      <c r="AE27" s="49"/>
      <c r="AF27" s="48"/>
      <c r="AK27" s="50" t="str">
        <f>CHAR(CODE(AK26)+1)</f>
        <v>Z</v>
      </c>
    </row>
    <row r="28" spans="1:37" ht="13.5" customHeight="1" x14ac:dyDescent="0.15">
      <c r="A28" s="43"/>
      <c r="B28" s="43"/>
      <c r="F28" s="58" t="s">
        <v>196</v>
      </c>
      <c r="G28" s="54"/>
      <c r="H28" s="43" t="str">
        <f t="shared" si="1"/>
        <v/>
      </c>
      <c r="I28" s="43" t="str">
        <f t="shared" si="5"/>
        <v/>
      </c>
      <c r="K28" s="43"/>
      <c r="L28" s="43"/>
      <c r="O28" s="43"/>
      <c r="P28" s="43"/>
      <c r="Q28" s="60"/>
      <c r="T28" s="43"/>
      <c r="U28" s="55" t="s">
        <v>557</v>
      </c>
      <c r="W28" s="55" t="s">
        <v>260</v>
      </c>
      <c r="Y28" s="55" t="s">
        <v>318</v>
      </c>
      <c r="Z28" s="55" t="s">
        <v>475</v>
      </c>
      <c r="AA28" s="55" t="s">
        <v>412</v>
      </c>
      <c r="AB28" s="55" t="s">
        <v>448</v>
      </c>
      <c r="AC28" s="49"/>
      <c r="AD28" s="49"/>
      <c r="AE28" s="49"/>
      <c r="AF28" s="48"/>
      <c r="AK28" s="50" t="s">
        <v>197</v>
      </c>
    </row>
    <row r="29" spans="1:37" ht="13.5" customHeight="1" x14ac:dyDescent="0.15">
      <c r="A29" s="43"/>
      <c r="B29" s="43"/>
      <c r="F29" s="58" t="s">
        <v>198</v>
      </c>
      <c r="G29" s="54"/>
      <c r="H29" s="43" t="str">
        <f t="shared" si="1"/>
        <v/>
      </c>
      <c r="I29" s="43" t="str">
        <f t="shared" si="5"/>
        <v/>
      </c>
      <c r="K29" s="43"/>
      <c r="L29" s="43"/>
      <c r="O29" s="43"/>
      <c r="P29" s="43"/>
      <c r="Q29" s="60"/>
      <c r="T29" s="43"/>
      <c r="U29" s="55" t="s">
        <v>558</v>
      </c>
      <c r="W29" s="55" t="s">
        <v>261</v>
      </c>
      <c r="Y29" s="55" t="s">
        <v>319</v>
      </c>
      <c r="Z29" s="55" t="s">
        <v>476</v>
      </c>
      <c r="AA29" s="55" t="s">
        <v>413</v>
      </c>
      <c r="AB29" s="55" t="s">
        <v>449</v>
      </c>
      <c r="AC29" s="49"/>
      <c r="AD29" s="49"/>
      <c r="AE29" s="49"/>
      <c r="AF29" s="48"/>
      <c r="AK29" s="50" t="str">
        <f t="shared" si="7"/>
        <v>b</v>
      </c>
    </row>
    <row r="30" spans="1:37" ht="13.5" customHeight="1" x14ac:dyDescent="0.15">
      <c r="A30" s="43"/>
      <c r="B30" s="43"/>
      <c r="F30" s="58" t="s">
        <v>199</v>
      </c>
      <c r="G30" s="54"/>
      <c r="H30" s="43" t="str">
        <f t="shared" si="1"/>
        <v/>
      </c>
      <c r="I30" s="43" t="str">
        <f t="shared" si="5"/>
        <v/>
      </c>
      <c r="K30" s="43"/>
      <c r="L30" s="43"/>
      <c r="O30" s="43"/>
      <c r="P30" s="43"/>
      <c r="Q30" s="60"/>
      <c r="T30" s="43"/>
      <c r="U30" s="55" t="s">
        <v>559</v>
      </c>
      <c r="W30" s="55" t="s">
        <v>262</v>
      </c>
      <c r="Y30" s="55" t="s">
        <v>320</v>
      </c>
      <c r="Z30" s="55" t="s">
        <v>477</v>
      </c>
      <c r="AA30" s="55" t="s">
        <v>414</v>
      </c>
      <c r="AB30" s="55" t="s">
        <v>450</v>
      </c>
      <c r="AC30" s="49"/>
      <c r="AD30" s="49"/>
      <c r="AE30" s="49"/>
      <c r="AF30" s="48"/>
      <c r="AK30" s="50" t="str">
        <f t="shared" si="7"/>
        <v>c</v>
      </c>
    </row>
    <row r="31" spans="1:37" ht="13.5" customHeight="1" x14ac:dyDescent="0.15">
      <c r="A31" s="43"/>
      <c r="B31" s="43"/>
      <c r="F31" s="58" t="s">
        <v>200</v>
      </c>
      <c r="G31" s="54"/>
      <c r="H31" s="43" t="str">
        <f t="shared" si="1"/>
        <v/>
      </c>
      <c r="I31" s="43" t="str">
        <f t="shared" si="5"/>
        <v/>
      </c>
      <c r="K31" s="43"/>
      <c r="L31" s="43"/>
      <c r="O31" s="43"/>
      <c r="P31" s="43"/>
      <c r="Q31" s="60"/>
      <c r="T31" s="43"/>
      <c r="U31" s="55" t="s">
        <v>560</v>
      </c>
      <c r="W31" s="55" t="s">
        <v>263</v>
      </c>
      <c r="Y31" s="55" t="s">
        <v>321</v>
      </c>
      <c r="Z31" s="55" t="s">
        <v>478</v>
      </c>
      <c r="AA31" s="55" t="s">
        <v>415</v>
      </c>
      <c r="AB31" s="55" t="s">
        <v>451</v>
      </c>
      <c r="AC31" s="49"/>
      <c r="AD31" s="49"/>
      <c r="AE31" s="49"/>
      <c r="AF31" s="48"/>
      <c r="AK31" s="50" t="str">
        <f t="shared" si="7"/>
        <v>d</v>
      </c>
    </row>
    <row r="32" spans="1:37" ht="13.5" customHeight="1" x14ac:dyDescent="0.15">
      <c r="A32" s="43"/>
      <c r="B32" s="43"/>
      <c r="F32" s="58" t="s">
        <v>201</v>
      </c>
      <c r="G32" s="54"/>
      <c r="H32" s="43" t="str">
        <f t="shared" si="1"/>
        <v/>
      </c>
      <c r="I32" s="43" t="str">
        <f t="shared" si="5"/>
        <v/>
      </c>
      <c r="K32" s="43"/>
      <c r="L32" s="43"/>
      <c r="O32" s="43"/>
      <c r="P32" s="43"/>
      <c r="Q32" s="60"/>
      <c r="T32" s="43"/>
      <c r="U32" s="55" t="s">
        <v>561</v>
      </c>
      <c r="W32" s="55" t="s">
        <v>264</v>
      </c>
      <c r="Y32" s="55" t="s">
        <v>322</v>
      </c>
      <c r="Z32" s="55" t="s">
        <v>479</v>
      </c>
      <c r="AA32" s="55" t="s">
        <v>204</v>
      </c>
      <c r="AB32" s="55" t="s">
        <v>204</v>
      </c>
      <c r="AC32" s="49"/>
      <c r="AD32" s="49"/>
      <c r="AE32" s="49"/>
      <c r="AF32" s="48"/>
      <c r="AK32" s="50" t="str">
        <f t="shared" si="7"/>
        <v>e</v>
      </c>
    </row>
    <row r="33" spans="1:37" ht="13.5" customHeight="1" x14ac:dyDescent="0.15">
      <c r="A33" s="43"/>
      <c r="B33" s="43"/>
      <c r="F33" s="58" t="s">
        <v>202</v>
      </c>
      <c r="G33" s="54"/>
      <c r="H33" s="43" t="str">
        <f t="shared" si="1"/>
        <v/>
      </c>
      <c r="I33" s="43" t="str">
        <f t="shared" si="5"/>
        <v/>
      </c>
      <c r="K33" s="43"/>
      <c r="L33" s="43"/>
      <c r="O33" s="43"/>
      <c r="P33" s="43"/>
      <c r="Q33" s="60"/>
      <c r="T33" s="43"/>
      <c r="U33" s="55" t="s">
        <v>562</v>
      </c>
      <c r="W33" s="55" t="s">
        <v>265</v>
      </c>
      <c r="Y33" s="55" t="s">
        <v>323</v>
      </c>
      <c r="Z33" s="55" t="s">
        <v>480</v>
      </c>
      <c r="AB33" s="49"/>
      <c r="AC33" s="49"/>
      <c r="AD33" s="49"/>
      <c r="AE33" s="49"/>
      <c r="AF33" s="48"/>
      <c r="AK33" s="50" t="str">
        <f t="shared" si="7"/>
        <v>f</v>
      </c>
    </row>
    <row r="34" spans="1:37" ht="13.5" customHeight="1" x14ac:dyDescent="0.15">
      <c r="A34" s="43"/>
      <c r="B34" s="43"/>
      <c r="F34" s="58" t="s">
        <v>203</v>
      </c>
      <c r="G34" s="54" t="s">
        <v>667</v>
      </c>
      <c r="H34" s="43" t="str">
        <f t="shared" si="1"/>
        <v>自動車安全特別会計自動車事故対策勘定</v>
      </c>
      <c r="I34" s="43" t="str">
        <f t="shared" si="5"/>
        <v>自動車安全特別会計自動車事故対策勘定</v>
      </c>
      <c r="K34" s="43"/>
      <c r="L34" s="43"/>
      <c r="O34" s="43"/>
      <c r="P34" s="43"/>
      <c r="Q34" s="60"/>
      <c r="T34" s="43"/>
      <c r="U34" s="55" t="s">
        <v>563</v>
      </c>
      <c r="W34" s="55" t="s">
        <v>266</v>
      </c>
      <c r="Y34" s="55" t="s">
        <v>324</v>
      </c>
      <c r="Z34" s="55" t="s">
        <v>481</v>
      </c>
      <c r="AB34" s="49"/>
      <c r="AC34" s="49"/>
      <c r="AD34" s="49"/>
      <c r="AE34" s="49"/>
      <c r="AF34" s="48"/>
      <c r="AK34" s="50" t="str">
        <f t="shared" si="7"/>
        <v>g</v>
      </c>
    </row>
    <row r="35" spans="1:37" ht="13.5" customHeight="1" x14ac:dyDescent="0.15">
      <c r="A35" s="43"/>
      <c r="B35" s="43"/>
      <c r="F35" s="58" t="s">
        <v>205</v>
      </c>
      <c r="G35" s="54"/>
      <c r="H35" s="43" t="str">
        <f t="shared" si="1"/>
        <v/>
      </c>
      <c r="I35" s="43" t="str">
        <f t="shared" si="5"/>
        <v>自動車安全特別会計自動車事故対策勘定</v>
      </c>
      <c r="K35" s="43"/>
      <c r="L35" s="43"/>
      <c r="O35" s="43"/>
      <c r="P35" s="43"/>
      <c r="Q35" s="60"/>
      <c r="T35" s="43"/>
      <c r="U35" s="55" t="s">
        <v>564</v>
      </c>
      <c r="W35" s="55" t="s">
        <v>267</v>
      </c>
      <c r="Y35" s="55" t="s">
        <v>325</v>
      </c>
      <c r="Z35" s="55" t="s">
        <v>482</v>
      </c>
      <c r="AC35" s="49"/>
      <c r="AF35" s="48"/>
      <c r="AK35" s="50" t="str">
        <f t="shared" si="7"/>
        <v>h</v>
      </c>
    </row>
    <row r="36" spans="1:37" ht="13.5" customHeight="1" x14ac:dyDescent="0.15">
      <c r="A36" s="43"/>
      <c r="B36" s="43"/>
      <c r="F36" s="58" t="s">
        <v>206</v>
      </c>
      <c r="G36" s="54"/>
      <c r="H36" s="43" t="str">
        <f t="shared" si="1"/>
        <v/>
      </c>
      <c r="I36" s="43" t="str">
        <f t="shared" si="5"/>
        <v>自動車安全特別会計自動車事故対策勘定</v>
      </c>
      <c r="K36" s="43"/>
      <c r="L36" s="43"/>
      <c r="O36" s="43"/>
      <c r="P36" s="43"/>
      <c r="Q36" s="60"/>
      <c r="T36" s="43"/>
      <c r="U36" s="55" t="s">
        <v>565</v>
      </c>
      <c r="W36" s="55" t="s">
        <v>268</v>
      </c>
      <c r="Y36" s="55" t="s">
        <v>326</v>
      </c>
      <c r="Z36" s="55" t="s">
        <v>483</v>
      </c>
      <c r="AF36" s="48"/>
      <c r="AK36" s="50" t="str">
        <f t="shared" si="7"/>
        <v>i</v>
      </c>
    </row>
    <row r="37" spans="1:37" ht="13.5" customHeight="1" x14ac:dyDescent="0.15">
      <c r="A37" s="43"/>
      <c r="B37" s="43"/>
      <c r="F37" s="43"/>
      <c r="G37" s="60"/>
      <c r="H37" s="43" t="str">
        <f t="shared" si="1"/>
        <v/>
      </c>
      <c r="I37" s="43" t="str">
        <f t="shared" si="5"/>
        <v>自動車安全特別会計自動車事故対策勘定</v>
      </c>
      <c r="K37" s="43"/>
      <c r="L37" s="43"/>
      <c r="O37" s="43"/>
      <c r="P37" s="43"/>
      <c r="Q37" s="60"/>
      <c r="T37" s="43"/>
      <c r="U37" s="55" t="s">
        <v>566</v>
      </c>
      <c r="W37" s="55" t="s">
        <v>581</v>
      </c>
      <c r="Y37" s="55" t="s">
        <v>327</v>
      </c>
      <c r="Z37" s="55" t="s">
        <v>484</v>
      </c>
      <c r="AF37" s="48"/>
      <c r="AK37" s="50" t="str">
        <f t="shared" si="7"/>
        <v>j</v>
      </c>
    </row>
    <row r="38" spans="1:37" x14ac:dyDescent="0.15">
      <c r="A38" s="43"/>
      <c r="B38" s="43"/>
      <c r="F38" s="43"/>
      <c r="G38" s="60"/>
      <c r="K38" s="43"/>
      <c r="L38" s="43"/>
      <c r="O38" s="43"/>
      <c r="P38" s="43"/>
      <c r="Q38" s="60"/>
      <c r="T38" s="43"/>
      <c r="W38" s="55" t="s">
        <v>269</v>
      </c>
      <c r="Y38" s="55" t="s">
        <v>328</v>
      </c>
      <c r="Z38" s="55" t="s">
        <v>485</v>
      </c>
      <c r="AF38" s="48"/>
      <c r="AK38" s="50" t="str">
        <f t="shared" si="7"/>
        <v>k</v>
      </c>
    </row>
    <row r="39" spans="1:37" x14ac:dyDescent="0.15">
      <c r="A39" s="43"/>
      <c r="B39" s="43"/>
      <c r="F39" s="43" t="str">
        <f>I37</f>
        <v>自動車安全特別会計自動車事故対策勘定</v>
      </c>
      <c r="G39" s="60"/>
      <c r="K39" s="43"/>
      <c r="L39" s="43"/>
      <c r="O39" s="43"/>
      <c r="P39" s="43"/>
      <c r="Q39" s="60"/>
      <c r="T39" s="43"/>
      <c r="W39" s="55" t="s">
        <v>270</v>
      </c>
      <c r="Y39" s="55" t="s">
        <v>329</v>
      </c>
      <c r="Z39" s="55" t="s">
        <v>486</v>
      </c>
      <c r="AF39" s="48"/>
      <c r="AK39" s="50" t="str">
        <f t="shared" si="7"/>
        <v>l</v>
      </c>
    </row>
    <row r="40" spans="1:37" x14ac:dyDescent="0.15">
      <c r="A40" s="43"/>
      <c r="B40" s="43"/>
      <c r="F40" s="43"/>
      <c r="G40" s="60"/>
      <c r="K40" s="43"/>
      <c r="L40" s="43"/>
      <c r="O40" s="43"/>
      <c r="P40" s="43"/>
      <c r="Q40" s="60"/>
      <c r="T40" s="43"/>
      <c r="W40" s="55" t="s">
        <v>582</v>
      </c>
      <c r="Y40" s="55" t="s">
        <v>330</v>
      </c>
      <c r="Z40" s="55" t="s">
        <v>487</v>
      </c>
      <c r="AF40" s="48"/>
      <c r="AK40" s="50" t="str">
        <f t="shared" si="7"/>
        <v>m</v>
      </c>
    </row>
    <row r="41" spans="1:37" x14ac:dyDescent="0.15">
      <c r="A41" s="43"/>
      <c r="B41" s="43"/>
      <c r="F41" s="43"/>
      <c r="G41" s="60"/>
      <c r="K41" s="43"/>
      <c r="L41" s="43"/>
      <c r="O41" s="43"/>
      <c r="P41" s="43"/>
      <c r="Q41" s="60"/>
      <c r="T41" s="43"/>
      <c r="W41" s="55" t="s">
        <v>271</v>
      </c>
      <c r="Y41" s="55" t="s">
        <v>331</v>
      </c>
      <c r="Z41" s="55" t="s">
        <v>488</v>
      </c>
      <c r="AF41" s="48"/>
      <c r="AK41" s="50" t="str">
        <f t="shared" si="7"/>
        <v>n</v>
      </c>
    </row>
    <row r="42" spans="1:37" x14ac:dyDescent="0.15">
      <c r="A42" s="43"/>
      <c r="B42" s="43"/>
      <c r="F42" s="43"/>
      <c r="G42" s="60"/>
      <c r="K42" s="43"/>
      <c r="L42" s="43"/>
      <c r="O42" s="43"/>
      <c r="P42" s="43"/>
      <c r="Q42" s="60"/>
      <c r="T42" s="43"/>
      <c r="W42" s="55" t="s">
        <v>583</v>
      </c>
      <c r="Y42" s="55" t="s">
        <v>332</v>
      </c>
      <c r="Z42" s="55" t="s">
        <v>489</v>
      </c>
      <c r="AF42" s="48"/>
      <c r="AK42" s="50" t="str">
        <f t="shared" si="7"/>
        <v>o</v>
      </c>
    </row>
    <row r="43" spans="1:37" x14ac:dyDescent="0.15">
      <c r="A43" s="43"/>
      <c r="B43" s="43"/>
      <c r="F43" s="43"/>
      <c r="G43" s="60"/>
      <c r="K43" s="43"/>
      <c r="L43" s="43"/>
      <c r="O43" s="43"/>
      <c r="P43" s="43"/>
      <c r="Q43" s="60"/>
      <c r="T43" s="43"/>
      <c r="W43" s="55" t="s">
        <v>272</v>
      </c>
      <c r="Y43" s="55" t="s">
        <v>333</v>
      </c>
      <c r="Z43" s="55" t="s">
        <v>490</v>
      </c>
      <c r="AF43" s="48"/>
      <c r="AK43" s="50" t="str">
        <f t="shared" si="7"/>
        <v>p</v>
      </c>
    </row>
    <row r="44" spans="1:37" x14ac:dyDescent="0.15">
      <c r="A44" s="43"/>
      <c r="B44" s="43"/>
      <c r="F44" s="43"/>
      <c r="G44" s="60"/>
      <c r="K44" s="43"/>
      <c r="L44" s="43"/>
      <c r="O44" s="43"/>
      <c r="P44" s="43"/>
      <c r="Q44" s="60"/>
      <c r="T44" s="43"/>
      <c r="U44" s="75">
        <v>2021</v>
      </c>
      <c r="W44" s="55" t="s">
        <v>584</v>
      </c>
      <c r="Y44" s="55" t="s">
        <v>334</v>
      </c>
      <c r="Z44" s="55" t="s">
        <v>491</v>
      </c>
      <c r="AF44" s="48"/>
      <c r="AK44" s="50" t="str">
        <f t="shared" si="7"/>
        <v>q</v>
      </c>
    </row>
    <row r="45" spans="1:37" x14ac:dyDescent="0.15">
      <c r="A45" s="43"/>
      <c r="B45" s="43"/>
      <c r="F45" s="43"/>
      <c r="G45" s="60"/>
      <c r="K45" s="43"/>
      <c r="L45" s="43"/>
      <c r="O45" s="43"/>
      <c r="P45" s="43"/>
      <c r="Q45" s="60"/>
      <c r="T45" s="43"/>
      <c r="U45" s="75">
        <v>2022</v>
      </c>
      <c r="W45" s="55" t="s">
        <v>585</v>
      </c>
      <c r="Y45" s="55" t="s">
        <v>335</v>
      </c>
      <c r="Z45" s="55" t="s">
        <v>492</v>
      </c>
      <c r="AF45" s="48"/>
      <c r="AK45" s="50" t="str">
        <f t="shared" si="7"/>
        <v>r</v>
      </c>
    </row>
    <row r="46" spans="1:37" x14ac:dyDescent="0.15">
      <c r="A46" s="43"/>
      <c r="B46" s="43"/>
      <c r="F46" s="43"/>
      <c r="G46" s="60"/>
      <c r="K46" s="43"/>
      <c r="L46" s="43"/>
      <c r="O46" s="43"/>
      <c r="P46" s="43"/>
      <c r="Q46" s="60"/>
      <c r="T46" s="43"/>
      <c r="U46" s="75">
        <v>2023</v>
      </c>
      <c r="W46" s="55" t="s">
        <v>279</v>
      </c>
      <c r="Y46" s="55" t="s">
        <v>336</v>
      </c>
      <c r="Z46" s="55" t="s">
        <v>493</v>
      </c>
      <c r="AF46" s="48"/>
      <c r="AK46" s="50" t="str">
        <f t="shared" si="7"/>
        <v>s</v>
      </c>
    </row>
    <row r="47" spans="1:37" x14ac:dyDescent="0.15">
      <c r="A47" s="43"/>
      <c r="B47" s="43"/>
      <c r="F47" s="43"/>
      <c r="G47" s="60"/>
      <c r="K47" s="43"/>
      <c r="L47" s="43"/>
      <c r="O47" s="43"/>
      <c r="P47" s="43"/>
      <c r="Q47" s="60"/>
      <c r="T47" s="43"/>
      <c r="U47" s="75">
        <v>2024</v>
      </c>
      <c r="W47" s="55" t="s">
        <v>586</v>
      </c>
      <c r="Y47" s="55" t="s">
        <v>337</v>
      </c>
      <c r="Z47" s="55" t="s">
        <v>494</v>
      </c>
      <c r="AF47" s="48"/>
      <c r="AK47" s="50" t="str">
        <f t="shared" si="7"/>
        <v>t</v>
      </c>
    </row>
    <row r="48" spans="1:37" x14ac:dyDescent="0.15">
      <c r="A48" s="43"/>
      <c r="B48" s="43"/>
      <c r="F48" s="43"/>
      <c r="G48" s="60"/>
      <c r="K48" s="43"/>
      <c r="L48" s="43"/>
      <c r="O48" s="43"/>
      <c r="P48" s="43"/>
      <c r="Q48" s="60"/>
      <c r="T48" s="43"/>
      <c r="U48" s="75">
        <v>2025</v>
      </c>
      <c r="W48" s="55" t="s">
        <v>280</v>
      </c>
      <c r="Y48" s="55" t="s">
        <v>338</v>
      </c>
      <c r="Z48" s="55" t="s">
        <v>495</v>
      </c>
      <c r="AF48" s="48"/>
      <c r="AK48" s="50" t="str">
        <f t="shared" si="7"/>
        <v>u</v>
      </c>
    </row>
    <row r="49" spans="1:37" x14ac:dyDescent="0.15">
      <c r="A49" s="43"/>
      <c r="B49" s="43"/>
      <c r="F49" s="43"/>
      <c r="G49" s="60"/>
      <c r="K49" s="43"/>
      <c r="L49" s="43"/>
      <c r="O49" s="43"/>
      <c r="P49" s="43"/>
      <c r="Q49" s="60"/>
      <c r="T49" s="43"/>
      <c r="U49" s="75">
        <v>2026</v>
      </c>
      <c r="W49" s="55" t="s">
        <v>587</v>
      </c>
      <c r="Y49" s="55" t="s">
        <v>339</v>
      </c>
      <c r="Z49" s="55" t="s">
        <v>496</v>
      </c>
      <c r="AF49" s="48"/>
      <c r="AK49" s="50" t="str">
        <f t="shared" si="7"/>
        <v>v</v>
      </c>
    </row>
    <row r="50" spans="1:37" x14ac:dyDescent="0.15">
      <c r="A50" s="43"/>
      <c r="B50" s="43"/>
      <c r="F50" s="43"/>
      <c r="G50" s="60"/>
      <c r="K50" s="43"/>
      <c r="L50" s="43"/>
      <c r="O50" s="43"/>
      <c r="P50" s="43"/>
      <c r="Q50" s="60"/>
      <c r="T50" s="43"/>
      <c r="W50" s="55" t="s">
        <v>588</v>
      </c>
      <c r="Y50" s="55" t="s">
        <v>340</v>
      </c>
      <c r="Z50" s="55" t="s">
        <v>497</v>
      </c>
      <c r="AF50" s="48"/>
    </row>
    <row r="51" spans="1:37" x14ac:dyDescent="0.15">
      <c r="A51" s="43"/>
      <c r="B51" s="43"/>
      <c r="F51" s="43"/>
      <c r="G51" s="60"/>
      <c r="K51" s="43"/>
      <c r="L51" s="43"/>
      <c r="O51" s="43"/>
      <c r="P51" s="43"/>
      <c r="Q51" s="60"/>
      <c r="T51" s="43"/>
      <c r="W51" s="55" t="s">
        <v>589</v>
      </c>
      <c r="Y51" s="55" t="s">
        <v>341</v>
      </c>
      <c r="Z51" s="55" t="s">
        <v>498</v>
      </c>
      <c r="AF51" s="48"/>
    </row>
    <row r="52" spans="1:37" x14ac:dyDescent="0.15">
      <c r="A52" s="43"/>
      <c r="B52" s="43"/>
      <c r="F52" s="43"/>
      <c r="G52" s="60"/>
      <c r="K52" s="43"/>
      <c r="L52" s="43"/>
      <c r="O52" s="43"/>
      <c r="P52" s="43"/>
      <c r="Q52" s="60"/>
      <c r="T52" s="43"/>
      <c r="W52" s="55" t="s">
        <v>590</v>
      </c>
      <c r="Y52" s="55" t="s">
        <v>342</v>
      </c>
      <c r="Z52" s="55" t="s">
        <v>499</v>
      </c>
      <c r="AF52" s="48"/>
    </row>
    <row r="53" spans="1:37" x14ac:dyDescent="0.15">
      <c r="A53" s="43"/>
      <c r="B53" s="43"/>
      <c r="F53" s="43"/>
      <c r="G53" s="60"/>
      <c r="K53" s="43"/>
      <c r="L53" s="43"/>
      <c r="O53" s="43"/>
      <c r="P53" s="43"/>
      <c r="Q53" s="60"/>
      <c r="T53" s="43"/>
      <c r="W53" s="55" t="s">
        <v>591</v>
      </c>
      <c r="Y53" s="55" t="s">
        <v>343</v>
      </c>
      <c r="Z53" s="55" t="s">
        <v>500</v>
      </c>
      <c r="AF53" s="48"/>
    </row>
    <row r="54" spans="1:37" x14ac:dyDescent="0.15">
      <c r="A54" s="43"/>
      <c r="B54" s="43"/>
      <c r="F54" s="43"/>
      <c r="G54" s="60"/>
      <c r="K54" s="43"/>
      <c r="L54" s="43"/>
      <c r="O54" s="43"/>
      <c r="P54" s="62"/>
      <c r="Q54" s="60"/>
      <c r="T54" s="43"/>
      <c r="W54" s="55" t="s">
        <v>592</v>
      </c>
      <c r="Y54" s="55" t="s">
        <v>344</v>
      </c>
      <c r="Z54" s="55" t="s">
        <v>501</v>
      </c>
      <c r="AF54" s="48"/>
    </row>
    <row r="55" spans="1:37" x14ac:dyDescent="0.15">
      <c r="A55" s="43"/>
      <c r="B55" s="43"/>
      <c r="F55" s="43"/>
      <c r="G55" s="60"/>
      <c r="K55" s="43"/>
      <c r="L55" s="43"/>
      <c r="O55" s="43"/>
      <c r="P55" s="43"/>
      <c r="Q55" s="60"/>
      <c r="T55" s="43"/>
      <c r="W55" s="55" t="s">
        <v>593</v>
      </c>
      <c r="Y55" s="55" t="s">
        <v>345</v>
      </c>
      <c r="Z55" s="55" t="s">
        <v>502</v>
      </c>
      <c r="AF55" s="48"/>
    </row>
    <row r="56" spans="1:37" x14ac:dyDescent="0.15">
      <c r="A56" s="43"/>
      <c r="B56" s="43"/>
      <c r="F56" s="43"/>
      <c r="G56" s="60"/>
      <c r="K56" s="43"/>
      <c r="L56" s="43"/>
      <c r="O56" s="43"/>
      <c r="P56" s="43"/>
      <c r="Q56" s="60"/>
      <c r="T56" s="43"/>
      <c r="W56" s="55" t="s">
        <v>273</v>
      </c>
      <c r="Y56" s="55" t="s">
        <v>346</v>
      </c>
      <c r="Z56" s="55" t="s">
        <v>503</v>
      </c>
      <c r="AF56" s="48"/>
    </row>
    <row r="57" spans="1:37" x14ac:dyDescent="0.15">
      <c r="A57" s="43"/>
      <c r="B57" s="43"/>
      <c r="F57" s="43"/>
      <c r="G57" s="60"/>
      <c r="K57" s="43"/>
      <c r="L57" s="43"/>
      <c r="O57" s="43"/>
      <c r="P57" s="43"/>
      <c r="Q57" s="60"/>
      <c r="T57" s="43"/>
      <c r="W57" s="55" t="s">
        <v>594</v>
      </c>
      <c r="Y57" s="55" t="s">
        <v>347</v>
      </c>
      <c r="Z57" s="55" t="s">
        <v>504</v>
      </c>
      <c r="AF57" s="48"/>
    </row>
    <row r="58" spans="1:37" x14ac:dyDescent="0.15">
      <c r="A58" s="43"/>
      <c r="B58" s="43"/>
      <c r="F58" s="43"/>
      <c r="G58" s="60"/>
      <c r="K58" s="43"/>
      <c r="L58" s="43"/>
      <c r="O58" s="43"/>
      <c r="P58" s="43"/>
      <c r="Q58" s="60"/>
      <c r="T58" s="43"/>
      <c r="W58" s="55" t="s">
        <v>595</v>
      </c>
      <c r="Y58" s="55" t="s">
        <v>348</v>
      </c>
      <c r="Z58" s="55" t="s">
        <v>505</v>
      </c>
      <c r="AF58" s="48"/>
    </row>
    <row r="59" spans="1:37" x14ac:dyDescent="0.15">
      <c r="A59" s="43"/>
      <c r="B59" s="43"/>
      <c r="F59" s="43"/>
      <c r="G59" s="60"/>
      <c r="K59" s="43"/>
      <c r="L59" s="43"/>
      <c r="O59" s="43"/>
      <c r="P59" s="43"/>
      <c r="Q59" s="60"/>
      <c r="T59" s="43"/>
      <c r="W59" s="55" t="s">
        <v>596</v>
      </c>
      <c r="Y59" s="55" t="s">
        <v>349</v>
      </c>
      <c r="Z59" s="55" t="s">
        <v>506</v>
      </c>
      <c r="AF59" s="48"/>
    </row>
    <row r="60" spans="1:37" x14ac:dyDescent="0.15">
      <c r="A60" s="43"/>
      <c r="B60" s="43"/>
      <c r="F60" s="43"/>
      <c r="G60" s="60"/>
      <c r="K60" s="43"/>
      <c r="L60" s="43"/>
      <c r="O60" s="43"/>
      <c r="P60" s="43"/>
      <c r="Q60" s="60"/>
      <c r="T60" s="43"/>
      <c r="W60" s="55" t="s">
        <v>597</v>
      </c>
      <c r="Y60" s="55" t="s">
        <v>350</v>
      </c>
      <c r="Z60" s="55" t="s">
        <v>507</v>
      </c>
      <c r="AF60" s="48"/>
    </row>
    <row r="61" spans="1:37" x14ac:dyDescent="0.15">
      <c r="A61" s="43"/>
      <c r="B61" s="43"/>
      <c r="F61" s="43"/>
      <c r="G61" s="60"/>
      <c r="K61" s="43"/>
      <c r="L61" s="43"/>
      <c r="O61" s="43"/>
      <c r="P61" s="43"/>
      <c r="Q61" s="60"/>
      <c r="T61" s="43"/>
      <c r="W61" s="55" t="s">
        <v>598</v>
      </c>
      <c r="Y61" s="55" t="s">
        <v>351</v>
      </c>
      <c r="Z61" s="55" t="s">
        <v>508</v>
      </c>
      <c r="AF61" s="48"/>
    </row>
    <row r="62" spans="1:37" x14ac:dyDescent="0.15">
      <c r="A62" s="43"/>
      <c r="B62" s="43"/>
      <c r="F62" s="43"/>
      <c r="G62" s="60"/>
      <c r="K62" s="43"/>
      <c r="L62" s="43"/>
      <c r="O62" s="43"/>
      <c r="P62" s="43"/>
      <c r="Q62" s="60"/>
      <c r="T62" s="43"/>
      <c r="W62" s="55" t="s">
        <v>599</v>
      </c>
      <c r="Y62" s="55" t="s">
        <v>352</v>
      </c>
      <c r="Z62" s="55" t="s">
        <v>509</v>
      </c>
      <c r="AF62" s="48"/>
    </row>
    <row r="63" spans="1:37" x14ac:dyDescent="0.15">
      <c r="A63" s="43"/>
      <c r="B63" s="43"/>
      <c r="F63" s="43"/>
      <c r="G63" s="60"/>
      <c r="K63" s="43"/>
      <c r="L63" s="43"/>
      <c r="O63" s="43"/>
      <c r="P63" s="43"/>
      <c r="Q63" s="60"/>
      <c r="T63" s="43"/>
      <c r="W63" s="55" t="s">
        <v>600</v>
      </c>
      <c r="Y63" s="55" t="s">
        <v>353</v>
      </c>
      <c r="Z63" s="55" t="s">
        <v>510</v>
      </c>
      <c r="AF63" s="48"/>
    </row>
    <row r="64" spans="1:37" x14ac:dyDescent="0.15">
      <c r="A64" s="43"/>
      <c r="B64" s="43"/>
      <c r="F64" s="43"/>
      <c r="G64" s="60"/>
      <c r="K64" s="43"/>
      <c r="L64" s="43"/>
      <c r="O64" s="43"/>
      <c r="P64" s="43"/>
      <c r="Q64" s="60"/>
      <c r="T64" s="43"/>
      <c r="W64" s="55" t="s">
        <v>601</v>
      </c>
      <c r="Y64" s="55" t="s">
        <v>354</v>
      </c>
      <c r="Z64" s="55" t="s">
        <v>511</v>
      </c>
      <c r="AF64" s="48"/>
    </row>
    <row r="65" spans="1:32" x14ac:dyDescent="0.15">
      <c r="A65" s="43"/>
      <c r="B65" s="43"/>
      <c r="F65" s="43"/>
      <c r="G65" s="60"/>
      <c r="K65" s="43"/>
      <c r="L65" s="43"/>
      <c r="O65" s="43"/>
      <c r="P65" s="43"/>
      <c r="Q65" s="60"/>
      <c r="T65" s="43"/>
      <c r="W65" s="55" t="s">
        <v>602</v>
      </c>
      <c r="Y65" s="55" t="s">
        <v>355</v>
      </c>
      <c r="Z65" s="55" t="s">
        <v>512</v>
      </c>
      <c r="AF65" s="48"/>
    </row>
    <row r="66" spans="1:32" x14ac:dyDescent="0.15">
      <c r="A66" s="43"/>
      <c r="B66" s="43"/>
      <c r="F66" s="43"/>
      <c r="G66" s="60"/>
      <c r="K66" s="43"/>
      <c r="L66" s="43"/>
      <c r="O66" s="43"/>
      <c r="P66" s="43"/>
      <c r="Q66" s="60"/>
      <c r="T66" s="43"/>
      <c r="W66" s="55" t="s">
        <v>603</v>
      </c>
      <c r="Y66" s="55" t="s">
        <v>207</v>
      </c>
      <c r="Z66" s="55" t="s">
        <v>513</v>
      </c>
      <c r="AF66" s="48"/>
    </row>
    <row r="67" spans="1:32" x14ac:dyDescent="0.15">
      <c r="A67" s="43"/>
      <c r="B67" s="43"/>
      <c r="F67" s="43"/>
      <c r="G67" s="60"/>
      <c r="K67" s="43"/>
      <c r="L67" s="43"/>
      <c r="O67" s="43"/>
      <c r="P67" s="43"/>
      <c r="Q67" s="60"/>
      <c r="T67" s="43"/>
      <c r="W67" s="55" t="s">
        <v>604</v>
      </c>
      <c r="Y67" s="55" t="s">
        <v>356</v>
      </c>
      <c r="Z67" s="55" t="s">
        <v>514</v>
      </c>
      <c r="AF67" s="48"/>
    </row>
    <row r="68" spans="1:32" x14ac:dyDescent="0.15">
      <c r="A68" s="43"/>
      <c r="B68" s="43"/>
      <c r="F68" s="43"/>
      <c r="G68" s="60"/>
      <c r="K68" s="43"/>
      <c r="L68" s="43"/>
      <c r="O68" s="43"/>
      <c r="P68" s="43"/>
      <c r="Q68" s="60"/>
      <c r="T68" s="43"/>
      <c r="W68" s="55" t="s">
        <v>605</v>
      </c>
      <c r="Y68" s="55" t="s">
        <v>357</v>
      </c>
      <c r="Z68" s="55" t="s">
        <v>515</v>
      </c>
      <c r="AF68" s="48"/>
    </row>
    <row r="69" spans="1:32" x14ac:dyDescent="0.15">
      <c r="F69" s="43"/>
      <c r="G69" s="60"/>
      <c r="K69" s="43"/>
      <c r="L69" s="43"/>
      <c r="O69" s="43"/>
      <c r="P69" s="43"/>
      <c r="Q69" s="60"/>
      <c r="T69" s="43"/>
      <c r="W69" s="55" t="s">
        <v>606</v>
      </c>
      <c r="Y69" s="55" t="s">
        <v>358</v>
      </c>
      <c r="Z69" s="55" t="s">
        <v>516</v>
      </c>
      <c r="AF69" s="48"/>
    </row>
    <row r="70" spans="1:32" x14ac:dyDescent="0.15">
      <c r="W70" s="55" t="s">
        <v>607</v>
      </c>
      <c r="Y70" s="55" t="s">
        <v>359</v>
      </c>
      <c r="Z70" s="55" t="s">
        <v>517</v>
      </c>
    </row>
    <row r="71" spans="1:32" x14ac:dyDescent="0.15">
      <c r="W71" s="55" t="s">
        <v>608</v>
      </c>
      <c r="Y71" s="55" t="s">
        <v>360</v>
      </c>
      <c r="Z71" s="55" t="s">
        <v>518</v>
      </c>
    </row>
    <row r="72" spans="1:32" x14ac:dyDescent="0.15">
      <c r="W72" s="55" t="s">
        <v>609</v>
      </c>
      <c r="Y72" s="55" t="s">
        <v>361</v>
      </c>
      <c r="Z72" s="55" t="s">
        <v>519</v>
      </c>
    </row>
    <row r="73" spans="1:32" x14ac:dyDescent="0.15">
      <c r="W73" s="55" t="s">
        <v>610</v>
      </c>
      <c r="Y73" s="55" t="s">
        <v>362</v>
      </c>
      <c r="Z73" s="55" t="s">
        <v>520</v>
      </c>
    </row>
    <row r="74" spans="1:32" x14ac:dyDescent="0.15">
      <c r="W74" s="55" t="s">
        <v>611</v>
      </c>
      <c r="Y74" s="55" t="s">
        <v>363</v>
      </c>
      <c r="Z74" s="55" t="s">
        <v>521</v>
      </c>
    </row>
    <row r="75" spans="1:32" x14ac:dyDescent="0.15">
      <c r="W75" s="55" t="s">
        <v>612</v>
      </c>
      <c r="Y75" s="55" t="s">
        <v>364</v>
      </c>
      <c r="Z75" s="55" t="s">
        <v>522</v>
      </c>
    </row>
    <row r="76" spans="1:32" x14ac:dyDescent="0.15">
      <c r="W76" s="55" t="s">
        <v>274</v>
      </c>
      <c r="Y76" s="55" t="s">
        <v>365</v>
      </c>
      <c r="Z76" s="55" t="s">
        <v>523</v>
      </c>
    </row>
    <row r="77" spans="1:32" x14ac:dyDescent="0.15">
      <c r="W77" s="55" t="s">
        <v>613</v>
      </c>
      <c r="Y77" s="55" t="s">
        <v>366</v>
      </c>
      <c r="Z77" s="55" t="s">
        <v>524</v>
      </c>
    </row>
    <row r="78" spans="1:32" x14ac:dyDescent="0.15">
      <c r="W78" s="55" t="s">
        <v>275</v>
      </c>
      <c r="Y78" s="55" t="s">
        <v>367</v>
      </c>
      <c r="Z78" s="55" t="s">
        <v>525</v>
      </c>
    </row>
    <row r="79" spans="1:32" x14ac:dyDescent="0.15">
      <c r="W79" s="55" t="s">
        <v>614</v>
      </c>
      <c r="Y79" s="55" t="s">
        <v>368</v>
      </c>
      <c r="Z79" s="55" t="s">
        <v>526</v>
      </c>
    </row>
    <row r="80" spans="1:32" x14ac:dyDescent="0.15">
      <c r="W80" s="55" t="s">
        <v>276</v>
      </c>
      <c r="Y80" s="55" t="s">
        <v>369</v>
      </c>
      <c r="Z80" s="55" t="s">
        <v>527</v>
      </c>
    </row>
    <row r="81" spans="23:26" x14ac:dyDescent="0.15">
      <c r="W81" s="55" t="s">
        <v>615</v>
      </c>
      <c r="Y81" s="55" t="s">
        <v>370</v>
      </c>
      <c r="Z81" s="55" t="s">
        <v>528</v>
      </c>
    </row>
    <row r="82" spans="23:26" x14ac:dyDescent="0.15">
      <c r="W82" s="55" t="s">
        <v>616</v>
      </c>
      <c r="Y82" s="55" t="s">
        <v>371</v>
      </c>
      <c r="Z82" s="55" t="s">
        <v>529</v>
      </c>
    </row>
    <row r="83" spans="23:26" x14ac:dyDescent="0.15">
      <c r="W83" s="55" t="s">
        <v>277</v>
      </c>
      <c r="Y83" s="55" t="s">
        <v>372</v>
      </c>
      <c r="Z83" s="55" t="s">
        <v>530</v>
      </c>
    </row>
    <row r="84" spans="23:26" x14ac:dyDescent="0.15">
      <c r="W84" s="55" t="s">
        <v>617</v>
      </c>
      <c r="Y84" s="55" t="s">
        <v>373</v>
      </c>
      <c r="Z84" s="55" t="s">
        <v>531</v>
      </c>
    </row>
    <row r="85" spans="23:26" x14ac:dyDescent="0.15">
      <c r="W85" s="55" t="s">
        <v>618</v>
      </c>
      <c r="Y85" s="55" t="s">
        <v>374</v>
      </c>
      <c r="Z85" s="55" t="s">
        <v>532</v>
      </c>
    </row>
    <row r="86" spans="23:26" x14ac:dyDescent="0.15">
      <c r="W86" s="55" t="s">
        <v>278</v>
      </c>
      <c r="Y86" s="55" t="s">
        <v>375</v>
      </c>
      <c r="Z86" s="55" t="s">
        <v>533</v>
      </c>
    </row>
    <row r="87" spans="23:26" x14ac:dyDescent="0.15">
      <c r="W87" s="55" t="s">
        <v>619</v>
      </c>
      <c r="Y87" s="55" t="s">
        <v>376</v>
      </c>
      <c r="Z87" s="55" t="s">
        <v>534</v>
      </c>
    </row>
    <row r="88" spans="23:26" x14ac:dyDescent="0.15">
      <c r="W88" s="55" t="s">
        <v>620</v>
      </c>
      <c r="Y88" s="55" t="s">
        <v>377</v>
      </c>
      <c r="Z88" s="55" t="s">
        <v>535</v>
      </c>
    </row>
    <row r="89" spans="23:26" x14ac:dyDescent="0.15">
      <c r="W89" s="55" t="s">
        <v>621</v>
      </c>
      <c r="Y89" s="55" t="s">
        <v>378</v>
      </c>
      <c r="Z89" s="55" t="s">
        <v>536</v>
      </c>
    </row>
    <row r="90" spans="23:26" x14ac:dyDescent="0.15">
      <c r="W90" s="55" t="s">
        <v>622</v>
      </c>
      <c r="Y90" s="55" t="s">
        <v>379</v>
      </c>
      <c r="Z90" s="55" t="s">
        <v>537</v>
      </c>
    </row>
    <row r="91" spans="23:26" x14ac:dyDescent="0.15">
      <c r="Y91" s="55" t="s">
        <v>380</v>
      </c>
      <c r="Z91" s="55" t="s">
        <v>538</v>
      </c>
    </row>
    <row r="92" spans="23:26" x14ac:dyDescent="0.15">
      <c r="W92" s="55" t="s">
        <v>287</v>
      </c>
      <c r="Y92" s="55" t="s">
        <v>381</v>
      </c>
      <c r="Z92" s="55" t="s">
        <v>539</v>
      </c>
    </row>
    <row r="93" spans="23:26" x14ac:dyDescent="0.15">
      <c r="W93" s="55" t="s">
        <v>288</v>
      </c>
      <c r="Y93" s="55" t="s">
        <v>382</v>
      </c>
      <c r="Z93" s="55" t="s">
        <v>540</v>
      </c>
    </row>
    <row r="94" spans="23:26" x14ac:dyDescent="0.15">
      <c r="W94" s="55" t="s">
        <v>623</v>
      </c>
      <c r="Y94" s="55" t="s">
        <v>383</v>
      </c>
      <c r="Z94" s="55" t="s">
        <v>541</v>
      </c>
    </row>
    <row r="95" spans="23:26" x14ac:dyDescent="0.15">
      <c r="W95" s="55" t="s">
        <v>624</v>
      </c>
      <c r="Y95" s="55" t="s">
        <v>384</v>
      </c>
      <c r="Z95" s="55" t="s">
        <v>542</v>
      </c>
    </row>
    <row r="96" spans="23:26" x14ac:dyDescent="0.15">
      <c r="W96" s="55" t="s">
        <v>625</v>
      </c>
      <c r="Y96" s="55" t="s">
        <v>289</v>
      </c>
      <c r="Z96" s="55" t="s">
        <v>422</v>
      </c>
    </row>
    <row r="97" spans="23:26" x14ac:dyDescent="0.15">
      <c r="W97" s="55" t="s">
        <v>626</v>
      </c>
      <c r="Y97" s="55" t="s">
        <v>385</v>
      </c>
      <c r="Z97" s="55" t="s">
        <v>423</v>
      </c>
    </row>
    <row r="98" spans="23:26" x14ac:dyDescent="0.15">
      <c r="W98" s="55" t="s">
        <v>627</v>
      </c>
      <c r="Y98" s="55" t="s">
        <v>386</v>
      </c>
      <c r="Z98" s="55" t="s">
        <v>424</v>
      </c>
    </row>
    <row r="99" spans="23:26" x14ac:dyDescent="0.15">
      <c r="W99" s="55" t="s">
        <v>628</v>
      </c>
      <c r="Y99" s="55" t="s">
        <v>416</v>
      </c>
      <c r="Z99" s="55" t="s">
        <v>425</v>
      </c>
    </row>
    <row r="100" spans="23:26" x14ac:dyDescent="0.15">
      <c r="W100" s="55" t="s">
        <v>629</v>
      </c>
      <c r="Y100" s="55" t="s">
        <v>656</v>
      </c>
      <c r="Z100" s="55" t="s">
        <v>426</v>
      </c>
    </row>
    <row r="101" spans="23:26" x14ac:dyDescent="0.15">
      <c r="W101" s="55" t="s">
        <v>630</v>
      </c>
    </row>
    <row r="102" spans="23:26" x14ac:dyDescent="0.15">
      <c r="W102" s="55" t="s">
        <v>631</v>
      </c>
    </row>
    <row r="103" spans="23:26" x14ac:dyDescent="0.15">
      <c r="W103" s="55" t="s">
        <v>632</v>
      </c>
    </row>
    <row r="104" spans="23:26" x14ac:dyDescent="0.15">
      <c r="W104" s="55" t="s">
        <v>633</v>
      </c>
    </row>
    <row r="105" spans="23:26" x14ac:dyDescent="0.15">
      <c r="W105" s="55" t="s">
        <v>634</v>
      </c>
    </row>
    <row r="106" spans="23:26" x14ac:dyDescent="0.15">
      <c r="W106" s="55" t="s">
        <v>635</v>
      </c>
    </row>
    <row r="107" spans="23:26" x14ac:dyDescent="0.15">
      <c r="W107" s="55" t="s">
        <v>636</v>
      </c>
    </row>
    <row r="108" spans="23:26" x14ac:dyDescent="0.15">
      <c r="W108" s="55" t="s">
        <v>637</v>
      </c>
    </row>
    <row r="109" spans="23:26" x14ac:dyDescent="0.15">
      <c r="W109" s="55" t="s">
        <v>638</v>
      </c>
    </row>
    <row r="110" spans="23:26" x14ac:dyDescent="0.15">
      <c r="W110" s="55" t="s">
        <v>639</v>
      </c>
    </row>
    <row r="111" spans="23:26" x14ac:dyDescent="0.15">
      <c r="W111" s="55" t="s">
        <v>640</v>
      </c>
    </row>
    <row r="112" spans="23:26" x14ac:dyDescent="0.15">
      <c r="W112" s="55" t="s">
        <v>642</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補正予算セグメントシート </vt:lpstr>
      <vt:lpstr>入力規則等</vt:lpstr>
      <vt:lpstr>'補正予算セグメントシート '!Print_Area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ㅤ</cp:lastModifiedBy>
  <cp:lastPrinted>2022-11-21T13:56:55Z</cp:lastPrinted>
  <dcterms:created xsi:type="dcterms:W3CDTF">2012-03-13T00:50:25Z</dcterms:created>
  <dcterms:modified xsi:type="dcterms:W3CDTF">2022-11-29T04:20:11Z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