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4_セット版\旧運\08_自動車_5○\"/>
    </mc:Choice>
  </mc:AlternateContent>
  <bookViews>
    <workbookView xWindow="0" yWindow="0" windowWidth="13410" windowHeight="7140"/>
  </bookViews>
  <sheets>
    <sheet name="行政事業レビューシート" sheetId="1" r:id="rId1"/>
    <sheet name="入力規則等" sheetId="7" r:id="rId2"/>
  </sheets>
  <definedNames>
    <definedName name="_xlnm.Print_Area" localSheetId="0">行政事業レビューシート!$A$1:$AX$314</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72" i="1" l="1"/>
  <c r="AE163" i="1"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<sst xmlns="http://schemas.openxmlformats.org/spreadsheetml/2006/main" count="1138" uniqueCount="693">
  <si>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</si>
  <si>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</si>
  <si>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</si>
  <si>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</si>
  <si>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</si>
  <si>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</si>
  <si>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</si>
  <si>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</si>
  <si>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</si>
  <si>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</si>
  <si>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</si>
  <si>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</si>
  <si>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</si>
  <si>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</si>
  <si>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</si>
  <si>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</si>
  <si>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</si>
  <si>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</si>
  <si>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</si>
  <si>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</si>
  <si>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</si>
  <si>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</si>
  <si>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</si>
  <si>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</si>
  <si>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</si>
  <si>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</si>
  <si>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</si>
  <si>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</si>
  <si>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</si>
  <si>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</si>
  <si>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</si>
  <si>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</si>
  <si>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</si>
  <si>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</si>
  <si>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</si>
  <si>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</si>
  <si>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</si>
  <si>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</si>
  <si>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</si>
  <si>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</si>
  <si>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</si>
  <si>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</si>
  <si>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</si>
  <si>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</si>
  <si>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</si>
  <si>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</si>
  <si>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</si>
  <si>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</si>
  <si>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</si>
  <si>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</si>
  <si>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</si>
  <si>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</si>
  <si>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</si>
  <si>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</si>
  <si>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</si>
  <si>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</si>
  <si>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</si>
  <si>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</si>
  <si>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</si>
  <si>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</si>
  <si>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</si>
  <si>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</si>
  <si>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</si>
  <si>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</si>
  <si>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</si>
  <si>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</si>
  <si>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</si>
  <si>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</si>
  <si>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</si>
  <si>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</si>
  <si>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</si>
  <si>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</si>
  <si>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</si>
  <si>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</si>
  <si>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</si>
  <si>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</si>
  <si>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</si>
  <si>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</si>
  <si>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</si>
  <si>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</si>
  <si>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</si>
  <si>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</si>
  <si>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</si>
  <si>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</si>
  <si>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</si>
  <si>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</si>
  <si>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</si>
  <si>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</si>
  <si>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</si>
  <si>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</si>
  <si>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</si>
  <si>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</si>
  <si>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</si>
  <si>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</si>
  <si>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</si>
  <si>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</si>
  <si>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</si>
  <si>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</si>
  <si>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</si>
  <si>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</si>
  <si>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</si>
  <si>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</si>
  <si>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</si>
  <si>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</si>
  <si>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</si>
  <si>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</si>
  <si>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</si>
  <si>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</si>
  <si>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</si>
  <si>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</si>
  <si>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</si>
  <si>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</si>
  <si>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</si>
  <si>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</si>
  <si>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</si>
  <si>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</si>
  <si>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</si>
  <si>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</si>
  <si>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</si>
  <si>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</si>
  <si>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</si>
  <si>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</si>
  <si>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</si>
  <si>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</si>
  <si>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</si>
  <si>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</si>
  <si>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</si>
  <si>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</si>
  <si>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</si>
  <si>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</si>
  <si>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</si>
  <si>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</si>
  <si>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</si>
  <si>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</si>
  <si>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</si>
  <si>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</si>
  <si>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</si>
  <si>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</si>
  <si>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</si>
  <si>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</si>
  <si>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</si>
  <si>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</si>
  <si>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</si>
  <si>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</si>
  <si>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</si>
  <si>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</si>
  <si>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</si>
  <si>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</si>
  <si>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</si>
  <si>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</si>
  <si>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</si>
  <si>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</si>
  <si>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</si>
  <si>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</si>
  <si>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</si>
  <si>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</si>
  <si>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</si>
  <si>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</si>
  <si>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</si>
  <si>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</si>
  <si>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</si>
  <si>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</si>
  <si>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</si>
  <si>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</si>
  <si>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</si>
  <si>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</si>
  <si>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</si>
  <si>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</si>
  <si>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</si>
  <si>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</si>
  <si>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</si>
  <si>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</si>
  <si>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</si>
  <si>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</si>
  <si>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</si>
  <si>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</si>
  <si>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</si>
  <si>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</si>
  <si>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</si>
  <si>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</si>
  <si>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</si>
  <si>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</si>
  <si>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</si>
  <si>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</si>
  <si>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</si>
  <si>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</si>
  <si>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</si>
  <si>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</si>
  <si>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</si>
  <si>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</si>
  <si>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</si>
  <si>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</si>
  <si>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</si>
  <si>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</si>
  <si>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</si>
  <si>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</si>
  <si>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</si>
  <si>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</si>
  <si>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</si>
  <si>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</si>
  <si>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</si>
  <si>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</si>
  <si>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</si>
  <si>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</si>
  <si>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</si>
  <si>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</si>
  <si>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</si>
  <si>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</si>
  <si>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</si>
  <si>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</si>
  <si>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</si>
  <si>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</si>
  <si>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</si>
  <si>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</si>
  <si>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</si>
  <si>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</si>
  <si>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</si>
  <si>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</si>
  <si>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</si>
  <si>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</si>
  <si>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</si>
  <si>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</si>
  <si>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</si>
  <si>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</si>
  <si>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</si>
  <si>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</si>
  <si>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</si>
  <si>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</si>
  <si>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</si>
  <si>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</si>
  <si>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</si>
  <si>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</si>
  <si>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</si>
  <si>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</si>
  <si>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</si>
  <si>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</si>
  <si>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</si>
  <si>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</si>
  <si>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</si>
  <si>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</si>
  <si>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</si>
  <si>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</si>
  <si>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</si>
  <si>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</si>
  <si>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</si>
  <si>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</si>
  <si>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</si>
  <si>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</si>
  <si>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</si>
  <si>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</si>
  <si>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</si>
  <si>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</si>
  <si>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</si>
  <si>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</si>
  <si>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</si>
  <si>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</si>
  <si>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</si>
  <si>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</si>
  <si>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</si>
  <si>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</si>
  <si>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</si>
  <si>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</si>
  <si>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</si>
  <si>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</si>
  <si>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</si>
  <si>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</si>
  <si>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</si>
  <si>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</si>
  <si>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</si>
  <si>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</si>
  <si>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</si>
  <si>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</si>
  <si>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</si>
  <si>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</si>
  <si>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</si>
  <si>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</si>
  <si>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</si>
  <si>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</si>
  <si>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</si>
  <si>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</si>
  <si>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</si>
  <si>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</si>
  <si>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</si>
  <si>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</si>
  <si>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</si>
  <si>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</si>
  <si>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</si>
  <si>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</si>
  <si>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</si>
  <si>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</si>
  <si>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</si>
  <si>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</si>
  <si>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</si>
  <si>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</si>
  <si>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</si>
  <si>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</si>
  <si>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</si>
  <si>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</si>
  <si>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</si>
  <si>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</si>
  <si>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</si>
  <si>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</si>
  <si>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</si>
  <si>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</si>
  <si>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</si>
  <si>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</si>
  <si>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</si>
  <si>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</si>
  <si>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</si>
  <si>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</si>
  <si>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</si>
  <si>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</si>
  <si>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</si>
  <si>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</si>
  <si>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</si>
  <si>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</si>
  <si>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</si>
  <si>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</si>
  <si>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</si>
  <si>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</si>
  <si>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</si>
  <si>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</si>
  <si>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</si>
  <si>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</si>
  <si>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</si>
  <si>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</si>
  <si>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</si>
  <si>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</si>
  <si>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</si>
  <si>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</si>
  <si>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</si>
  <si>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</si>
  <si>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</si>
  <si>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</si>
  <si>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</si>
  <si>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</si>
  <si>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</si>
  <si>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</si>
  <si>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</si>
  <si>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</si>
  <si>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</si>
  <si>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</si>
  <si>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</si>
  <si>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</si>
  <si>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</si>
  <si>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</si>
  <si>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</si>
  <si>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</si>
  <si>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</si>
  <si>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</si>
  <si>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</si>
  <si>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</si>
  <si>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</si>
  <si>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</si>
  <si>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</si>
  <si>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</si>
  <si>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</si>
  <si>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</si>
  <si>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</si>
  <si>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</si>
  <si>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</si>
  <si>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</si>
  <si>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</si>
  <si>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</si>
  <si>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</si>
  <si>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</si>
  <si>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</si>
  <si>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</si>
  <si>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</si>
  <si>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</si>
  <si>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</si>
  <si>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</si>
  <si>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</si>
  <si>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</si>
  <si>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</si>
  <si>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</si>
  <si>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</si>
  <si>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</si>
  <si>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</si>
  <si>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</si>
  <si>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</si>
  <si>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</si>
  <si>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</si>
  <si>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</si>
  <si>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</si>
  <si>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</si>
  <si>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</si>
  <si>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</si>
  <si>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</si>
  <si>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</si>
  <si>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</si>
  <si>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</si>
  <si>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</si>
  <si>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</si>
  <si>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</si>
  <si>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</si>
  <si>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</si>
  <si>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</si>
  <si>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</si>
  <si>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</si>
  <si>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</si>
  <si>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</si>
  <si>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</si>
  <si>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</si>
  <si>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</si>
  <si>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</si>
  <si>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</si>
  <si>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</si>
  <si>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</si>
  <si>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</si>
  <si>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</si>
  <si>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</si>
  <si>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</si>
  <si>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</si>
  <si>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</si>
  <si>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</si>
  <si>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</si>
  <si>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</si>
  <si>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</si>
  <si>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</si>
  <si>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</si>
  <si>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</si>
  <si>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</si>
  <si>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</si>
  <si>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</si>
  <si>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</si>
  <si>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</si>
  <si>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</si>
  <si>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</si>
  <si>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</si>
  <si>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</si>
  <si>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</si>
  <si>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</si>
  <si>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</si>
  <si>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</si>
  <si>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</si>
  <si>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</si>
  <si>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</si>
  <si>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</si>
  <si>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</si>
  <si>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</si>
  <si>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</si>
  <si>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</si>
  <si>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</si>
  <si>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</si>
  <si>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</si>
  <si>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</si>
  <si>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</si>
  <si>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</si>
  <si>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</si>
  <si>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</si>
  <si>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</si>
  <si>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</si>
  <si>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</si>
  <si>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</si>
  <si>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</si>
  <si>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</si>
  <si>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</si>
  <si>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</si>
  <si>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</si>
  <si>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</si>
  <si>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</si>
  <si>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</si>
  <si>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</si>
  <si>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</si>
  <si>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</si>
  <si>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</si>
  <si>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</si>
  <si>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</si>
  <si>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</si>
  <si>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</si>
  <si>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</si>
  <si>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</si>
  <si>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</si>
  <si>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</si>
  <si>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</si>
  <si>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</si>
  <si>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</si>
  <si>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</si>
  <si>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</si>
  <si>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</si>
  <si>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</si>
  <si>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</si>
  <si>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</si>
  <si>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</si>
  <si>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</si>
  <si>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</si>
  <si>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</si>
  <si>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</si>
  <si>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</si>
  <si>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</si>
  <si>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</si>
  <si>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</si>
  <si>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</si>
  <si>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</si>
  <si>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</si>
  <si>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</si>
  <si>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</si>
  <si>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</si>
  <si>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</si>
  <si>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</si>
  <si>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</si>
  <si>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</si>
  <si>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</si>
  <si>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</si>
  <si>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</si>
  <si>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</si>
  <si>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</si>
  <si>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</si>
  <si>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</si>
  <si>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</si>
  <si>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</si>
  <si>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</si>
  <si>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</si>
  <si>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</si>
  <si>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</si>
  <si>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</si>
  <si>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</si>
  <si>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</si>
  <si>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</si>
  <si>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</si>
  <si>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</si>
  <si>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</si>
  <si>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</si>
  <si>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</si>
  <si>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</si>
  <si>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</si>
  <si>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</si>
  <si>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</si>
  <si>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</si>
  <si>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</si>
  <si>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</si>
  <si>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</si>
  <si>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</si>
  <si>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</si>
  <si>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</si>
  <si>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</si>
  <si>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</si>
  <si>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</si>
  <si>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</si>
  <si>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</si>
  <si>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</si>
  <si>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</si>
  <si>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</si>
  <si>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</si>
  <si>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</si>
  <si>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</si>
  <si>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</si>
  <si>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</si>
  <si>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</si>
  <si>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</si>
  <si>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</si>
  <si>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</si>
  <si>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</si>
  <si>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</si>
  <si>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</si>
  <si>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</si>
  <si>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</si>
  <si>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</si>
  <si>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</si>
  <si>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</si>
  <si>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</si>
  <si>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</si>
  <si>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</si>
  <si>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</si>
  <si>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</si>
  <si>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</si>
  <si>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</si>
  <si>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</si>
  <si>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</si>
  <si>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</si>
  <si>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</si>
  <si>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</si>
  <si>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</si>
  <si>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</si>
  <si>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</si>
  <si>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</si>
  <si>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</si>
  <si>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</si>
  <si>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</si>
  <si>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</si>
  <si>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</si>
  <si>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</si>
  <si>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</si>
  <si>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</si>
  <si>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</si>
  <si>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</si>
  <si>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</si>
  <si>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</si>
  <si>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</si>
  <si>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</si>
  <si>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</si>
  <si>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</si>
  <si>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</si>
  <si>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</si>
  <si>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</si>
  <si>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</si>
  <si>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</si>
  <si>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</si>
  <si>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</si>
  <si>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</si>
  <si>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</si>
  <si>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</si>
  <si>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</si>
  <si>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</si>
  <si>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</si>
  <si>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</si>
  <si>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</si>
  <si>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</si>
  <si>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</si>
  <si>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</si>
  <si>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</si>
  <si>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</si>
  <si>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</si>
  <si>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</si>
  <si>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</si>
  <si>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</si>
  <si>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</si>
  <si>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</si>
  <si>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</si>
  <si>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</si>
  <si>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</si>
  <si>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</si>
  <si>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</si>
  <si>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</si>
  <si>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</si>
  <si>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</si>
  <si>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</si>
  <si>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</si>
  <si>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</si>
  <si>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</si>
  <si>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</si>
  <si>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</si>
  <si>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</si>
  <si>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</si>
  <si>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</si>
  <si>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</si>
  <si>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</si>
  <si>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</si>
  <si>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</si>
  <si>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</si>
  <si>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</si>
  <si>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</si>
  <si>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</si>
  <si>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</si>
  <si>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</si>
  <si>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</si>
  <si>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</si>
  <si>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</si>
  <si>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</si>
  <si>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</si>
  <si>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</si>
  <si>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</si>
  <si>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</si>
  <si>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自動運転における損害賠償責任に関する調査事業</t>
    <phoneticPr fontId="5"/>
  </si>
  <si>
    <t>自動車局</t>
    <rPh sb="0" eb="3">
      <t>ジドウシャ</t>
    </rPh>
    <rPh sb="3" eb="4">
      <t>キョク</t>
    </rPh>
    <phoneticPr fontId="5"/>
  </si>
  <si>
    <t>保障制度参事官室</t>
    <rPh sb="0" eb="4">
      <t>ホショウセイド</t>
    </rPh>
    <rPh sb="4" eb="8">
      <t>サンジカンシツ</t>
    </rPh>
    <phoneticPr fontId="5"/>
  </si>
  <si>
    <t>参事官　出口 まきゆ</t>
    <rPh sb="0" eb="3">
      <t>サンジカン</t>
    </rPh>
    <rPh sb="4" eb="6">
      <t>デグチ</t>
    </rPh>
    <phoneticPr fontId="5"/>
  </si>
  <si>
    <t>○</t>
  </si>
  <si>
    <t>5　安全で安心できる交通の確保、治安・生活安全の確保</t>
    <phoneticPr fontId="5"/>
  </si>
  <si>
    <t>16 自動車事故の被害者の救済を図る</t>
    <phoneticPr fontId="5"/>
  </si>
  <si>
    <t>令和４年12月の「デジタル田園都市国家構想総合戦略」において、地域限定型の無人自動運転移動サービスについて、2025年度を目途に50か所程度、2027年度までに100か所以上の地域で実現する旨の目標が定められたほか、令和５年５月に全国初のレベル４自動運転移動サービスにて運行が開始されたところであり、昨今の自動運転車を取り巻く状況も踏まえ、自動運転における損害賠償責任のあり方について、海外の動向も踏まえつつ、更に検討を加速させる必要が生じている。</t>
    <phoneticPr fontId="5"/>
  </si>
  <si>
    <t>-</t>
    <phoneticPr fontId="5"/>
  </si>
  <si>
    <t>自賠責保険ポータルサイト（https://www.mlit.go.jp/jidosha/anzen/04relief/index.html）</t>
    <phoneticPr fontId="5"/>
  </si>
  <si>
    <t>被害者保護増進等事業費</t>
    <phoneticPr fontId="5"/>
  </si>
  <si>
    <t>被害者保護増進等事業委託費</t>
    <phoneticPr fontId="5"/>
  </si>
  <si>
    <t>海外を含めた自動運転車に係る技術の進展や普及状況、責任主体の議論等を調査し、学識者等を交えた議論を行った上で、改めてこれからの自動運転における損害賠償責任のあり方についての検討へつなげる業務について国交省が委託して行う。</t>
    <rPh sb="93" eb="95">
      <t>ギョウム</t>
    </rPh>
    <rPh sb="99" eb="102">
      <t>コッコウショウ</t>
    </rPh>
    <rPh sb="103" eb="105">
      <t>イタク</t>
    </rPh>
    <rPh sb="107" eb="108">
      <t>オコナ</t>
    </rPh>
    <phoneticPr fontId="5"/>
  </si>
  <si>
    <t>海外を含めた自動運転に係る技術等の調査</t>
    <rPh sb="0" eb="2">
      <t>カイガイ</t>
    </rPh>
    <rPh sb="3" eb="4">
      <t>フク</t>
    </rPh>
    <rPh sb="6" eb="10">
      <t>ジドウウンテン</t>
    </rPh>
    <rPh sb="11" eb="12">
      <t>カカ</t>
    </rPh>
    <rPh sb="13" eb="15">
      <t>ギジュツ</t>
    </rPh>
    <rPh sb="15" eb="16">
      <t>トウ</t>
    </rPh>
    <rPh sb="17" eb="19">
      <t>チョウサ</t>
    </rPh>
    <phoneticPr fontId="5"/>
  </si>
  <si>
    <t>調査した地域・国の件数（10か所）</t>
    <rPh sb="0" eb="2">
      <t>チョウサ</t>
    </rPh>
    <rPh sb="4" eb="6">
      <t>チイキ</t>
    </rPh>
    <rPh sb="7" eb="8">
      <t>クニ</t>
    </rPh>
    <rPh sb="9" eb="11">
      <t>ケンスウ</t>
    </rPh>
    <rPh sb="15" eb="16">
      <t>ショ</t>
    </rPh>
    <phoneticPr fontId="5"/>
  </si>
  <si>
    <t>施策の見直し・新設</t>
    <rPh sb="0" eb="2">
      <t>セサク</t>
    </rPh>
    <rPh sb="3" eb="5">
      <t>ミナオ</t>
    </rPh>
    <rPh sb="7" eb="9">
      <t>シンセツ</t>
    </rPh>
    <phoneticPr fontId="5"/>
  </si>
  <si>
    <t>見直し・新設した施策の数</t>
    <rPh sb="0" eb="2">
      <t>ミナオ</t>
    </rPh>
    <rPh sb="4" eb="6">
      <t>シンセツ</t>
    </rPh>
    <rPh sb="8" eb="10">
      <t>セサク</t>
    </rPh>
    <rPh sb="11" eb="12">
      <t>カズ</t>
    </rPh>
    <phoneticPr fontId="5"/>
  </si>
  <si>
    <t>海外を含めた自動運転に係る技術等の調査をし、それを元に学識者等を交え議論することで、現在の自動運転における損害賠償責任のあり方についての課題の特定（短期アウトカム）が期待できるため。</t>
    <rPh sb="0" eb="2">
      <t>カイガイ</t>
    </rPh>
    <rPh sb="3" eb="4">
      <t>フク</t>
    </rPh>
    <rPh sb="6" eb="10">
      <t>ジドウウンテン</t>
    </rPh>
    <rPh sb="11" eb="12">
      <t>カカ</t>
    </rPh>
    <rPh sb="13" eb="15">
      <t>ギジュツ</t>
    </rPh>
    <rPh sb="15" eb="16">
      <t>トウ</t>
    </rPh>
    <rPh sb="17" eb="19">
      <t>チョウサ</t>
    </rPh>
    <rPh sb="25" eb="26">
      <t>モト</t>
    </rPh>
    <rPh sb="27" eb="30">
      <t>ガクシキシャ</t>
    </rPh>
    <rPh sb="30" eb="31">
      <t>トウ</t>
    </rPh>
    <rPh sb="32" eb="33">
      <t>マジ</t>
    </rPh>
    <rPh sb="34" eb="36">
      <t>ギロン</t>
    </rPh>
    <rPh sb="42" eb="44">
      <t>ゲンザイ</t>
    </rPh>
    <rPh sb="45" eb="49">
      <t>ジドウウンテン</t>
    </rPh>
    <rPh sb="53" eb="55">
      <t>ソンガイ</t>
    </rPh>
    <rPh sb="55" eb="57">
      <t>バイショウ</t>
    </rPh>
    <rPh sb="57" eb="59">
      <t>セキニン</t>
    </rPh>
    <rPh sb="62" eb="63">
      <t>カタ</t>
    </rPh>
    <rPh sb="68" eb="70">
      <t>カダイ</t>
    </rPh>
    <rPh sb="71" eb="73">
      <t>トクテイ</t>
    </rPh>
    <rPh sb="74" eb="76">
      <t>タンキ</t>
    </rPh>
    <rPh sb="83" eb="85">
      <t>キタイ</t>
    </rPh>
    <phoneticPr fontId="5"/>
  </si>
  <si>
    <t>現在の自動運転における損害賠償責任のあり方についての課題の特定</t>
    <phoneticPr fontId="5"/>
  </si>
  <si>
    <t>特定した課題数</t>
    <rPh sb="0" eb="2">
      <t>トクテイ</t>
    </rPh>
    <rPh sb="4" eb="6">
      <t>カダイ</t>
    </rPh>
    <rPh sb="6" eb="7">
      <t>スウ</t>
    </rPh>
    <phoneticPr fontId="5"/>
  </si>
  <si>
    <t>令和6年度　自動運転における損害賠償責任に関する調査事業の成果物</t>
    <rPh sb="0" eb="2">
      <t>レイワ</t>
    </rPh>
    <rPh sb="3" eb="5">
      <t>ネンド</t>
    </rPh>
    <rPh sb="29" eb="32">
      <t>セイカブツ</t>
    </rPh>
    <phoneticPr fontId="5"/>
  </si>
  <si>
    <t>令和6年度　自動運転における損害賠償責任に関する調査事業の成果物</t>
    <phoneticPr fontId="5"/>
  </si>
  <si>
    <t>件</t>
    <rPh sb="0" eb="1">
      <t>ケン</t>
    </rPh>
    <phoneticPr fontId="5"/>
  </si>
  <si>
    <t>国土交通省</t>
    <rPh sb="0" eb="5">
      <t>コクドコウツウショウ</t>
    </rPh>
    <phoneticPr fontId="5"/>
  </si>
  <si>
    <t>42百万円</t>
    <rPh sb="2" eb="5">
      <t>ヒャクマンエン</t>
    </rPh>
    <phoneticPr fontId="5"/>
  </si>
  <si>
    <t>業務委託</t>
    <rPh sb="0" eb="4">
      <t>ギョウムイタク</t>
    </rPh>
    <phoneticPr fontId="5"/>
  </si>
  <si>
    <t>現在の自動運転における損害賠償責任のあり方についての課題の特定後、その解決に資する施策を複数打ち出すことで、最終的に今後の自動運転における損害賠償責任のあり方について方針を決定することができると期待されるため、既存の施策の見直し、新設を含めた施策数を長期アウトカムに設定した。</t>
    <rPh sb="31" eb="32">
      <t>ゴ</t>
    </rPh>
    <rPh sb="35" eb="37">
      <t>カイケツ</t>
    </rPh>
    <rPh sb="38" eb="39">
      <t>シ</t>
    </rPh>
    <rPh sb="41" eb="43">
      <t>セサク</t>
    </rPh>
    <rPh sb="44" eb="46">
      <t>フクスウ</t>
    </rPh>
    <rPh sb="46" eb="47">
      <t>ウ</t>
    </rPh>
    <rPh sb="48" eb="49">
      <t>ダ</t>
    </rPh>
    <rPh sb="54" eb="57">
      <t>サイシュウテキ</t>
    </rPh>
    <rPh sb="58" eb="60">
      <t>コンゴ</t>
    </rPh>
    <rPh sb="61" eb="65">
      <t>ジドウウンテン</t>
    </rPh>
    <rPh sb="69" eb="71">
      <t>ソンガイ</t>
    </rPh>
    <rPh sb="71" eb="73">
      <t>バイショウ</t>
    </rPh>
    <rPh sb="73" eb="75">
      <t>セキニン</t>
    </rPh>
    <rPh sb="78" eb="79">
      <t>カタ</t>
    </rPh>
    <rPh sb="83" eb="85">
      <t>ホウシン</t>
    </rPh>
    <rPh sb="86" eb="88">
      <t>ケッテイ</t>
    </rPh>
    <rPh sb="97" eb="99">
      <t>キタイ</t>
    </rPh>
    <phoneticPr fontId="5"/>
  </si>
  <si>
    <t>国土交通省</t>
  </si>
  <si>
    <t>海外を含めた自動運転車に係る技術の進展や普及状況、責任主体の議論等を調査し、学識者等を交えた議論を行った上で、改めてこれからの自動運転における損害賠償責任のあり方について検討を行うことで、より効果的な施策を実現することを目的とし、本調査を実施する。</t>
    <rPh sb="115" eb="118">
      <t>ホンチョウサ</t>
    </rPh>
    <rPh sb="119" eb="121">
      <t>ジッシ</t>
    </rPh>
    <phoneticPr fontId="5"/>
  </si>
  <si>
    <t>-</t>
    <phoneticPr fontId="5"/>
  </si>
  <si>
    <t xml:space="preserve">※令和６年度新規要求事業であるため、現時点での予定やイメージを記入。
</t>
    <rPh sb="1" eb="3">
      <t>レ</t>
    </rPh>
    <rPh sb="4" eb="6">
      <t>ネンド</t>
    </rPh>
    <phoneticPr fontId="5"/>
  </si>
  <si>
    <t>委託</t>
    <rPh sb="0" eb="2">
      <t>イタク</t>
    </rPh>
    <phoneticPr fontId="5"/>
  </si>
  <si>
    <t>業務の実施に当たり受注者と監督職員が密接な連携を保ちつつ作業を進める必要がある。</t>
    <rPh sb="0" eb="2">
      <t>ギョウム</t>
    </rPh>
    <rPh sb="3" eb="5">
      <t>ジッシ</t>
    </rPh>
    <rPh sb="6" eb="7">
      <t>ア</t>
    </rPh>
    <rPh sb="9" eb="12">
      <t>ジュチュウシャ</t>
    </rPh>
    <rPh sb="13" eb="15">
      <t>カントク</t>
    </rPh>
    <rPh sb="15" eb="17">
      <t>ショクイン</t>
    </rPh>
    <rPh sb="18" eb="20">
      <t>ミッセツ</t>
    </rPh>
    <rPh sb="21" eb="23">
      <t>レンケイ</t>
    </rPh>
    <rPh sb="24" eb="25">
      <t>タモ</t>
    </rPh>
    <rPh sb="28" eb="30">
      <t>サギョウ</t>
    </rPh>
    <rPh sb="31" eb="32">
      <t>スス</t>
    </rPh>
    <rPh sb="34" eb="36">
      <t>ヒツヨウ</t>
    </rPh>
    <phoneticPr fontId="5"/>
  </si>
  <si>
    <t>調達にあたっては、海外を含めた自動運転車に係る技術の進展や普及状況、責任主体の議論等を調査し、学識者等を交えた議論を行った上で、改めてこれからの自動運転における損害賠償責任のあり方について検討を行えるよう、業務内容や成果物をできる限り具体化する予定。</t>
    <rPh sb="0" eb="2">
      <t>チョウタツ</t>
    </rPh>
    <rPh sb="115" eb="116">
      <t>カギ</t>
    </rPh>
    <rPh sb="117" eb="120">
      <t>グタイカ</t>
    </rPh>
    <rPh sb="122" eb="124">
      <t>ヨテイ</t>
    </rPh>
    <phoneticPr fontId="5"/>
  </si>
  <si>
    <t>デジタル田園都市国家構想総合戦略（令和４年１２月２３日閣議決定）</t>
    <rPh sb="4" eb="8">
      <t>デンエントシ</t>
    </rPh>
    <rPh sb="8" eb="10">
      <t>コッカ</t>
    </rPh>
    <rPh sb="10" eb="12">
      <t>コウソウ</t>
    </rPh>
    <rPh sb="12" eb="14">
      <t>ソウゴウ</t>
    </rPh>
    <rPh sb="14" eb="16">
      <t>センリャク</t>
    </rPh>
    <phoneticPr fontId="5"/>
  </si>
  <si>
    <t xml:space="preserve">○海外における自動運転の法制度化等に関する最新動向の調査
①　これまでの研究会での議論を踏まえ、ドイツ、英国、米国及び欧州連合（EU）、中国、中東（イスラエル・UAE）及びシンガポール等の海外における自動運転に係る賠償責任の法制度化について最新動向を調査。
②　上記の地域における自動運転と製造物責任に関する論点整理について最新動向を調査。
③　海外における自動運転の実用化に向けた主な行政機関及び自動車メーカーに関する最新動向を調査。
</t>
    <phoneticPr fontId="5"/>
  </si>
  <si>
    <t>A　民間事業者等</t>
    <rPh sb="2" eb="7">
      <t>ミンカンジギョウシャ</t>
    </rPh>
    <rPh sb="7" eb="8">
      <t>ナド</t>
    </rPh>
    <phoneticPr fontId="5"/>
  </si>
  <si>
    <t>-</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</si>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</sst>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2"/>
      <name val="ＭＳ Ｐゴシック"/>
      <family val="3"/>
      <charset val="128"/>
    </font>
    <font>
      <sz val="28"/>
      <name val="ＭＳ Ｐゴシック"/>
      <family val="3"/>
      <charset val="128"/>
    </font>
    <font>
      <sz val="18"/>
      <name val="ＭＳ Ｐゴシック"/>
      <family val="3"/>
      <charset val="128"/>
    </font>
    <font>
      <sz val="18"/>
      <color theme="1"/>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20"/>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66">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38" fillId="0" borderId="0" xfId="1" applyFont="1" applyFill="1" applyBorder="1" applyAlignment="1" applyProtection="1">
      <alignment vertical="top"/>
      <protection locked="0"/>
    </xf>
    <xf numFmtId="0" fontId="37" fillId="0" borderId="0" xfId="1" applyFont="1" applyFill="1" applyBorder="1" applyAlignment="1" applyProtection="1">
      <alignment vertical="top"/>
      <protection locked="0"/>
    </xf>
    <xf numFmtId="0" fontId="0" fillId="0" borderId="0" xfId="0" applyProtection="1">
      <alignment vertical="center"/>
      <protection locked="0"/>
    </xf>
    <xf numFmtId="0" fontId="39" fillId="0" borderId="0" xfId="1" applyFont="1" applyFill="1" applyBorder="1" applyAlignment="1" applyProtection="1">
      <alignment vertical="top"/>
      <protection locked="0"/>
    </xf>
    <xf numFmtId="0" fontId="40" fillId="0" borderId="0" xfId="1" applyFont="1" applyFill="1" applyBorder="1" applyAlignment="1" applyProtection="1">
      <alignment horizontal="center" vertical="top"/>
      <protection locked="0"/>
    </xf>
    <xf numFmtId="0" fontId="44" fillId="0" borderId="0" xfId="0" applyFont="1" applyFill="1" applyProtection="1">
      <alignment vertical="center"/>
      <protection locked="0"/>
    </xf>
    <xf numFmtId="0" fontId="45" fillId="0" borderId="0" xfId="1" applyFont="1" applyFill="1" applyBorder="1" applyAlignment="1" applyProtection="1">
      <alignment vertical="top"/>
      <protection locked="0"/>
    </xf>
    <xf numFmtId="0" fontId="46" fillId="0" borderId="0" xfId="1" applyFont="1" applyFill="1" applyBorder="1" applyAlignment="1" applyProtection="1">
      <alignment vertical="top"/>
      <protection locked="0"/>
    </xf>
    <xf numFmtId="0" fontId="0" fillId="0" borderId="20" xfId="0"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2" fillId="0" borderId="110" xfId="0" applyFont="1" applyFill="1" applyBorder="1" applyAlignment="1" applyProtection="1">
      <alignment horizontal="left" vertical="center" wrapText="1"/>
      <protection locked="0"/>
    </xf>
    <xf numFmtId="0" fontId="42" fillId="0" borderId="108" xfId="0" applyFont="1" applyFill="1" applyBorder="1" applyAlignment="1" applyProtection="1">
      <alignment horizontal="left" vertical="center" wrapText="1"/>
      <protection locked="0"/>
    </xf>
    <xf numFmtId="0" fontId="42"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42" fillId="0" borderId="4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3"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7" fontId="42" fillId="0" borderId="7" xfId="0" applyNumberFormat="1" applyFont="1" applyFill="1" applyBorder="1" applyAlignment="1" applyProtection="1">
      <alignment horizontal="center" vertical="center" shrinkToFit="1"/>
      <protection locked="0"/>
    </xf>
    <xf numFmtId="179" fontId="18" fillId="0" borderId="30" xfId="0" applyNumberFormat="1" applyFont="1" applyFill="1" applyBorder="1" applyAlignment="1" applyProtection="1">
      <alignment horizontal="center" vertical="center" wrapText="1"/>
      <protection locked="0"/>
    </xf>
    <xf numFmtId="49" fontId="42" fillId="0" borderId="30" xfId="0" applyNumberFormat="1"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42" fillId="0" borderId="85" xfId="0" applyFont="1" applyFill="1" applyBorder="1" applyAlignment="1" applyProtection="1">
      <alignment horizontal="left" vertical="center" wrapText="1"/>
      <protection locked="0"/>
    </xf>
    <xf numFmtId="0" fontId="42" fillId="0" borderId="5" xfId="0" applyFont="1" applyFill="1" applyBorder="1" applyAlignment="1" applyProtection="1">
      <alignment horizontal="left" vertical="center" wrapText="1"/>
      <protection locked="0"/>
    </xf>
    <xf numFmtId="0" fontId="42" fillId="0" borderId="84" xfId="0" applyFont="1" applyFill="1" applyBorder="1" applyAlignment="1" applyProtection="1">
      <alignment horizontal="left" vertical="center" wrapText="1"/>
      <protection locked="0"/>
    </xf>
    <xf numFmtId="0" fontId="42" fillId="0" borderId="58"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49" fontId="42" fillId="0" borderId="7" xfId="0" applyNumberFormat="1" applyFont="1" applyFill="1" applyBorder="1" applyAlignment="1" applyProtection="1">
      <alignment horizontal="left" vertical="center" wrapText="1"/>
      <protection locked="0"/>
    </xf>
    <xf numFmtId="49" fontId="42"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0"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42" fillId="0" borderId="49" xfId="3" applyFont="1" applyFill="1" applyBorder="1" applyAlignment="1" applyProtection="1">
      <alignment horizontal="left" vertical="center" wrapText="1" shrinkToFit="1"/>
      <protection locked="0"/>
    </xf>
    <xf numFmtId="0" fontId="42" fillId="0" borderId="13" xfId="3" applyFont="1" applyFill="1" applyBorder="1" applyAlignment="1" applyProtection="1">
      <alignment horizontal="left" vertical="center" wrapText="1" shrinkToFit="1"/>
      <protection locked="0"/>
    </xf>
    <xf numFmtId="0" fontId="42" fillId="0"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2" fillId="0" borderId="13" xfId="0" applyFont="1" applyFill="1" applyBorder="1" applyAlignment="1" applyProtection="1">
      <alignment horizontal="left" vertical="center" wrapText="1" shrinkToFit="1"/>
      <protection locked="0"/>
    </xf>
    <xf numFmtId="0" fontId="42" fillId="0" borderId="23" xfId="0" applyFont="1" applyFill="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5" fillId="0" borderId="89" xfId="0" applyFont="1" applyFill="1" applyBorder="1" applyAlignment="1" applyProtection="1">
      <alignment horizontal="center" vertical="center"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42" fillId="0" borderId="7" xfId="0" applyFont="1" applyFill="1" applyBorder="1" applyAlignment="1" applyProtection="1">
      <alignment horizontal="center" vertical="center" shrinkToFit="1"/>
      <protection locked="0"/>
    </xf>
    <xf numFmtId="0" fontId="42" fillId="0" borderId="30" xfId="0"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0" fontId="25" fillId="0" borderId="7" xfId="0"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66675</xdr:colOff>
      <xdr:row>248</xdr:row>
      <xdr:rowOff>397669</xdr:rowOff>
    </xdr:from>
    <xdr:to>
      <xdr:col>31</xdr:col>
      <xdr:colOff>152400</xdr:colOff>
      <xdr:row>251</xdr:row>
      <xdr:rowOff>292895</xdr:rowOff>
    </xdr:to>
    <xdr:sp macro="" textlink="">
      <xdr:nvSpPr>
        <xdr:cNvPr id="2" name="正方形/長方形 1"/>
        <xdr:cNvSpPr/>
      </xdr:nvSpPr>
      <xdr:spPr>
        <a:xfrm>
          <a:off x="3709988" y="124532232"/>
          <a:ext cx="4086225" cy="12525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252</xdr:row>
      <xdr:rowOff>85725</xdr:rowOff>
    </xdr:from>
    <xdr:to>
      <xdr:col>26</xdr:col>
      <xdr:colOff>161925</xdr:colOff>
      <xdr:row>255</xdr:row>
      <xdr:rowOff>438150</xdr:rowOff>
    </xdr:to>
    <xdr:sp macro="" textlink="">
      <xdr:nvSpPr>
        <xdr:cNvPr id="3" name="下矢印 2"/>
        <xdr:cNvSpPr/>
      </xdr:nvSpPr>
      <xdr:spPr>
        <a:xfrm>
          <a:off x="4914900" y="125577600"/>
          <a:ext cx="1819275" cy="1709738"/>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256</xdr:row>
      <xdr:rowOff>383381</xdr:rowOff>
    </xdr:from>
    <xdr:to>
      <xdr:col>32</xdr:col>
      <xdr:colOff>142875</xdr:colOff>
      <xdr:row>259</xdr:row>
      <xdr:rowOff>261937</xdr:rowOff>
    </xdr:to>
    <xdr:sp macro="" textlink="">
      <xdr:nvSpPr>
        <xdr:cNvPr id="4" name="正方形/長方形 3"/>
        <xdr:cNvSpPr/>
      </xdr:nvSpPr>
      <xdr:spPr>
        <a:xfrm>
          <a:off x="3690938" y="128137444"/>
          <a:ext cx="4310062" cy="12358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47624</xdr:colOff>
      <xdr:row>260</xdr:row>
      <xdr:rowOff>-1</xdr:rowOff>
    </xdr:from>
    <xdr:to>
      <xdr:col>32</xdr:col>
      <xdr:colOff>107156</xdr:colOff>
      <xdr:row>262</xdr:row>
      <xdr:rowOff>190499</xdr:rowOff>
    </xdr:to>
    <xdr:sp macro="" textlink="">
      <xdr:nvSpPr>
        <xdr:cNvPr id="6" name="大かっこ 5"/>
        <xdr:cNvSpPr/>
      </xdr:nvSpPr>
      <xdr:spPr>
        <a:xfrm>
          <a:off x="3690937" y="129563812"/>
          <a:ext cx="4274344" cy="809625"/>
        </a:xfrm>
        <a:prstGeom prst="bracketPair">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chemeClr val="tx1"/>
              </a:solidFill>
            </a:rPr>
            <a:t>今後の自動運転における損害賠償責任のあり方についての調査を行う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556">
        <v>2023</v>
      </c>
      <c r="AE2" s="556"/>
      <c r="AF2" s="556"/>
      <c r="AG2" s="556"/>
      <c r="AH2" s="556"/>
      <c r="AI2" s="84" t="s">
        <v>176</v>
      </c>
      <c r="AJ2" s="557" t="s">
        <v>653</v>
      </c>
      <c r="AK2" s="557"/>
      <c r="AL2" s="557"/>
      <c r="AM2" s="557"/>
      <c r="AN2" s="84" t="s">
        <v>176</v>
      </c>
      <c r="AO2" s="557" t="s">
        <v>549</v>
      </c>
      <c r="AP2" s="557"/>
      <c r="AQ2" s="557"/>
      <c r="AR2" s="85" t="s">
        <v>176</v>
      </c>
      <c r="AS2" s="558">
        <v>16</v>
      </c>
      <c r="AT2" s="558"/>
      <c r="AU2" s="558"/>
      <c r="AV2" s="84" t="str">
        <f>IF(AW2="","","-")</f>
        <v/>
      </c>
      <c r="AW2" s="559"/>
      <c r="AX2" s="559"/>
      <c r="AY2" s="83">
        <v>1</v>
      </c>
    </row>
    <row r="3" spans="1:51" ht="21" customHeight="1" x14ac:dyDescent="0.15">
      <c r="A3" s="114"/>
      <c r="B3" s="115"/>
      <c r="C3" s="115"/>
      <c r="D3" s="115"/>
      <c r="E3" s="115"/>
      <c r="F3" s="116"/>
      <c r="G3" s="614" t="s">
        <v>636</v>
      </c>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86" t="s">
        <v>29</v>
      </c>
      <c r="AJ3" s="560" t="s">
        <v>681</v>
      </c>
      <c r="AK3" s="560"/>
      <c r="AL3" s="560"/>
      <c r="AM3" s="560"/>
      <c r="AN3" s="560"/>
      <c r="AO3" s="560"/>
      <c r="AP3" s="560"/>
      <c r="AQ3" s="560"/>
      <c r="AR3" s="560"/>
      <c r="AS3" s="560"/>
      <c r="AT3" s="560"/>
      <c r="AU3" s="560"/>
      <c r="AV3" s="560"/>
      <c r="AW3" s="560"/>
      <c r="AX3" s="87" t="s">
        <v>30</v>
      </c>
      <c r="AY3" s="83">
        <v>1</v>
      </c>
    </row>
    <row r="4" spans="1:51" ht="24.75" customHeight="1" x14ac:dyDescent="0.15">
      <c r="A4" s="588" t="s">
        <v>16</v>
      </c>
      <c r="B4" s="589"/>
      <c r="C4" s="589"/>
      <c r="D4" s="589"/>
      <c r="E4" s="589"/>
      <c r="F4" s="589"/>
      <c r="G4" s="590" t="s">
        <v>654</v>
      </c>
      <c r="H4" s="591"/>
      <c r="I4" s="591"/>
      <c r="J4" s="591"/>
      <c r="K4" s="591"/>
      <c r="L4" s="591"/>
      <c r="M4" s="591"/>
      <c r="N4" s="591"/>
      <c r="O4" s="591"/>
      <c r="P4" s="591"/>
      <c r="Q4" s="591"/>
      <c r="R4" s="591"/>
      <c r="S4" s="591"/>
      <c r="T4" s="591"/>
      <c r="U4" s="591"/>
      <c r="V4" s="591"/>
      <c r="W4" s="591"/>
      <c r="X4" s="591"/>
      <c r="Y4" s="592" t="s">
        <v>1</v>
      </c>
      <c r="Z4" s="583"/>
      <c r="AA4" s="583"/>
      <c r="AB4" s="583"/>
      <c r="AC4" s="583"/>
      <c r="AD4" s="584"/>
      <c r="AE4" s="593" t="s">
        <v>655</v>
      </c>
      <c r="AF4" s="181"/>
      <c r="AG4" s="181"/>
      <c r="AH4" s="181"/>
      <c r="AI4" s="181"/>
      <c r="AJ4" s="181"/>
      <c r="AK4" s="181"/>
      <c r="AL4" s="181"/>
      <c r="AM4" s="181"/>
      <c r="AN4" s="181"/>
      <c r="AO4" s="181"/>
      <c r="AP4" s="182"/>
      <c r="AQ4" s="594" t="s">
        <v>2</v>
      </c>
      <c r="AR4" s="583"/>
      <c r="AS4" s="583"/>
      <c r="AT4" s="583"/>
      <c r="AU4" s="583"/>
      <c r="AV4" s="583"/>
      <c r="AW4" s="583"/>
      <c r="AX4" s="595"/>
      <c r="AY4" s="83">
        <v>1</v>
      </c>
    </row>
    <row r="5" spans="1:51" ht="29.25" customHeight="1" x14ac:dyDescent="0.15">
      <c r="A5" s="596" t="s">
        <v>32</v>
      </c>
      <c r="B5" s="597"/>
      <c r="C5" s="597"/>
      <c r="D5" s="597"/>
      <c r="E5" s="597"/>
      <c r="F5" s="598"/>
      <c r="G5" s="538" t="s">
        <v>651</v>
      </c>
      <c r="H5" s="539"/>
      <c r="I5" s="539"/>
      <c r="J5" s="539"/>
      <c r="K5" s="539"/>
      <c r="L5" s="539"/>
      <c r="M5" s="540" t="s">
        <v>31</v>
      </c>
      <c r="N5" s="541"/>
      <c r="O5" s="541"/>
      <c r="P5" s="541"/>
      <c r="Q5" s="541"/>
      <c r="R5" s="542"/>
      <c r="S5" s="543" t="s">
        <v>276</v>
      </c>
      <c r="T5" s="539"/>
      <c r="U5" s="539"/>
      <c r="V5" s="539"/>
      <c r="W5" s="539"/>
      <c r="X5" s="544"/>
      <c r="Y5" s="545" t="s">
        <v>3</v>
      </c>
      <c r="Z5" s="242"/>
      <c r="AA5" s="242"/>
      <c r="AB5" s="242"/>
      <c r="AC5" s="242"/>
      <c r="AD5" s="243"/>
      <c r="AE5" s="569" t="s">
        <v>656</v>
      </c>
      <c r="AF5" s="569"/>
      <c r="AG5" s="569"/>
      <c r="AH5" s="569"/>
      <c r="AI5" s="569"/>
      <c r="AJ5" s="569"/>
      <c r="AK5" s="569"/>
      <c r="AL5" s="569"/>
      <c r="AM5" s="569"/>
      <c r="AN5" s="569"/>
      <c r="AO5" s="569"/>
      <c r="AP5" s="570"/>
      <c r="AQ5" s="571" t="s">
        <v>657</v>
      </c>
      <c r="AR5" s="572"/>
      <c r="AS5" s="572"/>
      <c r="AT5" s="572"/>
      <c r="AU5" s="572"/>
      <c r="AV5" s="572"/>
      <c r="AW5" s="572"/>
      <c r="AX5" s="573"/>
      <c r="AY5" s="83">
        <v>1</v>
      </c>
    </row>
    <row r="6" spans="1:51" ht="24" customHeight="1" x14ac:dyDescent="0.15">
      <c r="A6" s="574" t="s">
        <v>4</v>
      </c>
      <c r="B6" s="575"/>
      <c r="C6" s="575"/>
      <c r="D6" s="575"/>
      <c r="E6" s="575"/>
      <c r="F6" s="575"/>
      <c r="G6" s="576" t="str">
        <f>入力規則等!A37</f>
        <v>自動車安全特別会計自動車事故対策勘定</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83">
        <v>1</v>
      </c>
    </row>
    <row r="7" spans="1:51" ht="63" customHeight="1" x14ac:dyDescent="0.15">
      <c r="A7" s="561" t="s">
        <v>585</v>
      </c>
      <c r="B7" s="562"/>
      <c r="C7" s="562"/>
      <c r="D7" s="562"/>
      <c r="E7" s="562"/>
      <c r="F7" s="563"/>
      <c r="G7" s="579" t="s">
        <v>176</v>
      </c>
      <c r="H7" s="580"/>
      <c r="I7" s="580"/>
      <c r="J7" s="580"/>
      <c r="K7" s="580"/>
      <c r="L7" s="580"/>
      <c r="M7" s="580"/>
      <c r="N7" s="580"/>
      <c r="O7" s="580"/>
      <c r="P7" s="580"/>
      <c r="Q7" s="580"/>
      <c r="R7" s="580"/>
      <c r="S7" s="580"/>
      <c r="T7" s="580"/>
      <c r="U7" s="580"/>
      <c r="V7" s="580"/>
      <c r="W7" s="580"/>
      <c r="X7" s="581"/>
      <c r="Y7" s="582" t="s">
        <v>166</v>
      </c>
      <c r="Z7" s="583"/>
      <c r="AA7" s="583"/>
      <c r="AB7" s="583"/>
      <c r="AC7" s="583"/>
      <c r="AD7" s="584"/>
      <c r="AE7" s="585" t="s">
        <v>688</v>
      </c>
      <c r="AF7" s="586"/>
      <c r="AG7" s="586"/>
      <c r="AH7" s="586"/>
      <c r="AI7" s="586"/>
      <c r="AJ7" s="586"/>
      <c r="AK7" s="586"/>
      <c r="AL7" s="586"/>
      <c r="AM7" s="586"/>
      <c r="AN7" s="586"/>
      <c r="AO7" s="586"/>
      <c r="AP7" s="586"/>
      <c r="AQ7" s="586"/>
      <c r="AR7" s="586"/>
      <c r="AS7" s="586"/>
      <c r="AT7" s="586"/>
      <c r="AU7" s="586"/>
      <c r="AV7" s="586"/>
      <c r="AW7" s="586"/>
      <c r="AX7" s="587"/>
      <c r="AY7" s="83">
        <v>1</v>
      </c>
    </row>
    <row r="8" spans="1:51" ht="23.25" customHeight="1" x14ac:dyDescent="0.15">
      <c r="A8" s="561" t="s">
        <v>527</v>
      </c>
      <c r="B8" s="562"/>
      <c r="C8" s="562"/>
      <c r="D8" s="562"/>
      <c r="E8" s="562"/>
      <c r="F8" s="563"/>
      <c r="G8" s="564" t="s">
        <v>659</v>
      </c>
      <c r="H8" s="565"/>
      <c r="I8" s="565"/>
      <c r="J8" s="565"/>
      <c r="K8" s="565"/>
      <c r="L8" s="565"/>
      <c r="M8" s="565"/>
      <c r="N8" s="565"/>
      <c r="O8" s="565"/>
      <c r="P8" s="565"/>
      <c r="Q8" s="565"/>
      <c r="R8" s="565"/>
      <c r="S8" s="565"/>
      <c r="T8" s="565"/>
      <c r="U8" s="565"/>
      <c r="V8" s="565"/>
      <c r="W8" s="565"/>
      <c r="X8" s="565"/>
      <c r="Y8" s="599" t="s">
        <v>112</v>
      </c>
      <c r="Z8" s="600"/>
      <c r="AA8" s="600"/>
      <c r="AB8" s="600"/>
      <c r="AC8" s="600"/>
      <c r="AD8" s="601"/>
      <c r="AE8" s="605" t="str">
        <f>入力規則等!F31</f>
        <v>その他の事項経費</v>
      </c>
      <c r="AF8" s="606"/>
      <c r="AG8" s="606"/>
      <c r="AH8" s="606"/>
      <c r="AI8" s="606"/>
      <c r="AJ8" s="606"/>
      <c r="AK8" s="606"/>
      <c r="AL8" s="606"/>
      <c r="AM8" s="606"/>
      <c r="AN8" s="606"/>
      <c r="AO8" s="606"/>
      <c r="AP8" s="606"/>
      <c r="AQ8" s="606"/>
      <c r="AR8" s="606"/>
      <c r="AS8" s="606"/>
      <c r="AT8" s="606"/>
      <c r="AU8" s="606"/>
      <c r="AV8" s="606"/>
      <c r="AW8" s="606"/>
      <c r="AX8" s="607"/>
      <c r="AY8" s="83">
        <v>1</v>
      </c>
    </row>
    <row r="9" spans="1:51" ht="23.25" customHeight="1" x14ac:dyDescent="0.15">
      <c r="A9" s="561" t="s">
        <v>461</v>
      </c>
      <c r="B9" s="562"/>
      <c r="C9" s="562"/>
      <c r="D9" s="562"/>
      <c r="E9" s="562"/>
      <c r="F9" s="563"/>
      <c r="G9" s="564" t="s">
        <v>660</v>
      </c>
      <c r="H9" s="565"/>
      <c r="I9" s="565"/>
      <c r="J9" s="565"/>
      <c r="K9" s="565"/>
      <c r="L9" s="565"/>
      <c r="M9" s="565"/>
      <c r="N9" s="565"/>
      <c r="O9" s="565"/>
      <c r="P9" s="565"/>
      <c r="Q9" s="565"/>
      <c r="R9" s="565"/>
      <c r="S9" s="565"/>
      <c r="T9" s="565"/>
      <c r="U9" s="565"/>
      <c r="V9" s="565"/>
      <c r="W9" s="565"/>
      <c r="X9" s="565"/>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83">
        <v>1</v>
      </c>
    </row>
    <row r="10" spans="1:51" ht="23.25" customHeight="1" x14ac:dyDescent="0.15">
      <c r="A10" s="561" t="s">
        <v>528</v>
      </c>
      <c r="B10" s="562"/>
      <c r="C10" s="562"/>
      <c r="D10" s="562"/>
      <c r="E10" s="562"/>
      <c r="F10" s="563"/>
      <c r="G10" s="615" t="s">
        <v>692</v>
      </c>
      <c r="H10" s="565"/>
      <c r="I10" s="565"/>
      <c r="J10" s="565"/>
      <c r="K10" s="565"/>
      <c r="L10" s="565"/>
      <c r="M10" s="565"/>
      <c r="N10" s="565"/>
      <c r="O10" s="565"/>
      <c r="P10" s="565"/>
      <c r="Q10" s="565"/>
      <c r="R10" s="565"/>
      <c r="S10" s="565"/>
      <c r="T10" s="565"/>
      <c r="U10" s="565"/>
      <c r="V10" s="565"/>
      <c r="W10" s="565"/>
      <c r="X10" s="565"/>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83">
        <v>1</v>
      </c>
    </row>
    <row r="11" spans="1:51" ht="123" customHeight="1" x14ac:dyDescent="0.15">
      <c r="A11" s="498" t="s">
        <v>586</v>
      </c>
      <c r="B11" s="499"/>
      <c r="C11" s="499"/>
      <c r="D11" s="499"/>
      <c r="E11" s="499"/>
      <c r="F11" s="499"/>
      <c r="G11" s="566" t="s">
        <v>682</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c r="AY11" s="83">
        <v>1</v>
      </c>
    </row>
    <row r="12" spans="1:51" ht="123" customHeight="1" x14ac:dyDescent="0.15">
      <c r="A12" s="214" t="s">
        <v>587</v>
      </c>
      <c r="B12" s="215"/>
      <c r="C12" s="215"/>
      <c r="D12" s="215"/>
      <c r="E12" s="215"/>
      <c r="F12" s="216"/>
      <c r="G12" s="566" t="s">
        <v>661</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8"/>
      <c r="AY12" s="83">
        <v>1</v>
      </c>
    </row>
    <row r="13" spans="1:51" ht="123" customHeight="1" x14ac:dyDescent="0.15">
      <c r="A13" s="214" t="s">
        <v>588</v>
      </c>
      <c r="B13" s="215"/>
      <c r="C13" s="215"/>
      <c r="D13" s="215"/>
      <c r="E13" s="215"/>
      <c r="F13" s="215"/>
      <c r="G13" s="483" t="s">
        <v>689</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83">
        <v>1</v>
      </c>
    </row>
    <row r="14" spans="1:51" ht="30" customHeight="1" x14ac:dyDescent="0.15">
      <c r="A14" s="214" t="s">
        <v>462</v>
      </c>
      <c r="B14" s="215"/>
      <c r="C14" s="215"/>
      <c r="D14" s="215"/>
      <c r="E14" s="215"/>
      <c r="F14" s="215"/>
      <c r="G14" s="566" t="s">
        <v>663</v>
      </c>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8"/>
      <c r="AY14" s="83">
        <v>1</v>
      </c>
    </row>
    <row r="15" spans="1:51" ht="36.75" customHeight="1" x14ac:dyDescent="0.15">
      <c r="A15" s="486" t="s">
        <v>5</v>
      </c>
      <c r="B15" s="487"/>
      <c r="C15" s="487"/>
      <c r="D15" s="487"/>
      <c r="E15" s="487"/>
      <c r="F15" s="488"/>
      <c r="G15" s="489" t="str">
        <f>入力規則等!K10</f>
        <v>委託・請負</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83">
        <v>1</v>
      </c>
    </row>
    <row r="16" spans="1:51" ht="48.75" customHeight="1" x14ac:dyDescent="0.15">
      <c r="A16" s="214" t="s">
        <v>491</v>
      </c>
      <c r="B16" s="215"/>
      <c r="C16" s="215"/>
      <c r="D16" s="215"/>
      <c r="E16" s="215"/>
      <c r="F16" s="216"/>
      <c r="G16" s="535" t="s">
        <v>662</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83">
        <v>1</v>
      </c>
    </row>
    <row r="17" spans="1:51" ht="25.5" customHeight="1" x14ac:dyDescent="0.15">
      <c r="A17" s="492" t="s">
        <v>589</v>
      </c>
      <c r="B17" s="493"/>
      <c r="C17" s="493"/>
      <c r="D17" s="493"/>
      <c r="E17" s="493"/>
      <c r="F17" s="494"/>
      <c r="G17" s="501"/>
      <c r="H17" s="502"/>
      <c r="I17" s="502"/>
      <c r="J17" s="502"/>
      <c r="K17" s="502"/>
      <c r="L17" s="502"/>
      <c r="M17" s="502"/>
      <c r="N17" s="502"/>
      <c r="O17" s="502"/>
      <c r="P17" s="198" t="s">
        <v>456</v>
      </c>
      <c r="Q17" s="199"/>
      <c r="R17" s="199"/>
      <c r="S17" s="199"/>
      <c r="T17" s="199"/>
      <c r="U17" s="199"/>
      <c r="V17" s="200"/>
      <c r="W17" s="198" t="s">
        <v>482</v>
      </c>
      <c r="X17" s="199"/>
      <c r="Y17" s="199"/>
      <c r="Z17" s="199"/>
      <c r="AA17" s="199"/>
      <c r="AB17" s="199"/>
      <c r="AC17" s="200"/>
      <c r="AD17" s="198" t="s">
        <v>483</v>
      </c>
      <c r="AE17" s="199"/>
      <c r="AF17" s="199"/>
      <c r="AG17" s="199"/>
      <c r="AH17" s="199"/>
      <c r="AI17" s="199"/>
      <c r="AJ17" s="200"/>
      <c r="AK17" s="198" t="s">
        <v>484</v>
      </c>
      <c r="AL17" s="199"/>
      <c r="AM17" s="199"/>
      <c r="AN17" s="199"/>
      <c r="AO17" s="199"/>
      <c r="AP17" s="199"/>
      <c r="AQ17" s="200"/>
      <c r="AR17" s="198" t="s">
        <v>485</v>
      </c>
      <c r="AS17" s="199"/>
      <c r="AT17" s="199"/>
      <c r="AU17" s="199"/>
      <c r="AV17" s="199"/>
      <c r="AW17" s="199"/>
      <c r="AX17" s="664"/>
      <c r="AY17" s="83">
        <v>1</v>
      </c>
    </row>
    <row r="18" spans="1:51" ht="24" customHeight="1" x14ac:dyDescent="0.15">
      <c r="A18" s="495"/>
      <c r="B18" s="496"/>
      <c r="C18" s="496"/>
      <c r="D18" s="496"/>
      <c r="E18" s="496"/>
      <c r="F18" s="497"/>
      <c r="G18" s="519" t="s">
        <v>6</v>
      </c>
      <c r="H18" s="520"/>
      <c r="I18" s="526" t="s">
        <v>467</v>
      </c>
      <c r="J18" s="527"/>
      <c r="K18" s="527"/>
      <c r="L18" s="527"/>
      <c r="M18" s="527"/>
      <c r="N18" s="527"/>
      <c r="O18" s="528"/>
      <c r="P18" s="281" t="s">
        <v>613</v>
      </c>
      <c r="Q18" s="282"/>
      <c r="R18" s="282"/>
      <c r="S18" s="282"/>
      <c r="T18" s="282"/>
      <c r="U18" s="282"/>
      <c r="V18" s="283"/>
      <c r="W18" s="529" t="s">
        <v>612</v>
      </c>
      <c r="X18" s="530"/>
      <c r="Y18" s="530"/>
      <c r="Z18" s="530"/>
      <c r="AA18" s="530"/>
      <c r="AB18" s="530"/>
      <c r="AC18" s="531"/>
      <c r="AD18" s="281" t="s">
        <v>612</v>
      </c>
      <c r="AE18" s="282"/>
      <c r="AF18" s="282"/>
      <c r="AG18" s="282"/>
      <c r="AH18" s="282"/>
      <c r="AI18" s="282"/>
      <c r="AJ18" s="283"/>
      <c r="AK18" s="281" t="s">
        <v>650</v>
      </c>
      <c r="AL18" s="282"/>
      <c r="AM18" s="282"/>
      <c r="AN18" s="282"/>
      <c r="AO18" s="282"/>
      <c r="AP18" s="282"/>
      <c r="AQ18" s="283"/>
      <c r="AR18" s="532">
        <v>42</v>
      </c>
      <c r="AS18" s="533"/>
      <c r="AT18" s="533"/>
      <c r="AU18" s="533"/>
      <c r="AV18" s="533"/>
      <c r="AW18" s="533"/>
      <c r="AX18" s="534"/>
      <c r="AY18" s="83">
        <v>1</v>
      </c>
    </row>
    <row r="19" spans="1:51" ht="24" customHeight="1" x14ac:dyDescent="0.15">
      <c r="A19" s="495"/>
      <c r="B19" s="496"/>
      <c r="C19" s="496"/>
      <c r="D19" s="496"/>
      <c r="E19" s="496"/>
      <c r="F19" s="497"/>
      <c r="G19" s="521"/>
      <c r="H19" s="522"/>
      <c r="I19" s="550" t="s">
        <v>468</v>
      </c>
      <c r="J19" s="551"/>
      <c r="K19" s="551"/>
      <c r="L19" s="551"/>
      <c r="M19" s="551"/>
      <c r="N19" s="551"/>
      <c r="O19" s="552"/>
      <c r="P19" s="281" t="s">
        <v>612</v>
      </c>
      <c r="Q19" s="282"/>
      <c r="R19" s="282"/>
      <c r="S19" s="282"/>
      <c r="T19" s="282"/>
      <c r="U19" s="282"/>
      <c r="V19" s="283"/>
      <c r="W19" s="281" t="s">
        <v>612</v>
      </c>
      <c r="X19" s="282"/>
      <c r="Y19" s="282"/>
      <c r="Z19" s="282"/>
      <c r="AA19" s="282"/>
      <c r="AB19" s="282"/>
      <c r="AC19" s="283"/>
      <c r="AD19" s="281" t="s">
        <v>612</v>
      </c>
      <c r="AE19" s="282"/>
      <c r="AF19" s="282"/>
      <c r="AG19" s="282"/>
      <c r="AH19" s="282"/>
      <c r="AI19" s="282"/>
      <c r="AJ19" s="283"/>
      <c r="AK19" s="553" t="str">
        <f>IF(SUM($AK$20:$AQ$24)=0,"-",SUM($AK$20:$AQ$24))</f>
        <v>-</v>
      </c>
      <c r="AL19" s="554"/>
      <c r="AM19" s="554"/>
      <c r="AN19" s="554"/>
      <c r="AO19" s="554"/>
      <c r="AP19" s="554"/>
      <c r="AQ19" s="555"/>
      <c r="AR19" s="546"/>
      <c r="AS19" s="547"/>
      <c r="AT19" s="547"/>
      <c r="AU19" s="547"/>
      <c r="AV19" s="547"/>
      <c r="AW19" s="547"/>
      <c r="AX19" s="548"/>
      <c r="AY19" s="83">
        <v>1</v>
      </c>
    </row>
    <row r="20" spans="1:51" ht="24" customHeight="1" x14ac:dyDescent="0.15">
      <c r="A20" s="495"/>
      <c r="B20" s="496"/>
      <c r="C20" s="496"/>
      <c r="D20" s="496"/>
      <c r="E20" s="496"/>
      <c r="F20" s="497"/>
      <c r="G20" s="521"/>
      <c r="H20" s="522"/>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1" t="s">
        <v>582</v>
      </c>
      <c r="AL20" s="282"/>
      <c r="AM20" s="282"/>
      <c r="AN20" s="282"/>
      <c r="AO20" s="282"/>
      <c r="AP20" s="282"/>
      <c r="AQ20" s="283"/>
      <c r="AR20" s="546"/>
      <c r="AS20" s="547"/>
      <c r="AT20" s="547"/>
      <c r="AU20" s="547"/>
      <c r="AV20" s="547"/>
      <c r="AW20" s="547"/>
      <c r="AX20" s="548"/>
      <c r="AY20" s="83">
        <v>1</v>
      </c>
    </row>
    <row r="21" spans="1:51" ht="24" customHeight="1" x14ac:dyDescent="0.15">
      <c r="A21" s="495"/>
      <c r="B21" s="496"/>
      <c r="C21" s="496"/>
      <c r="D21" s="496"/>
      <c r="E21" s="496"/>
      <c r="F21" s="497"/>
      <c r="G21" s="521"/>
      <c r="H21" s="522"/>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1" t="s">
        <v>582</v>
      </c>
      <c r="AL21" s="282"/>
      <c r="AM21" s="282"/>
      <c r="AN21" s="282"/>
      <c r="AO21" s="282"/>
      <c r="AP21" s="282"/>
      <c r="AQ21" s="283"/>
      <c r="AR21" s="546"/>
      <c r="AS21" s="547"/>
      <c r="AT21" s="547"/>
      <c r="AU21" s="547"/>
      <c r="AV21" s="547"/>
      <c r="AW21" s="547"/>
      <c r="AX21" s="548"/>
      <c r="AY21" s="83">
        <v>1</v>
      </c>
    </row>
    <row r="22" spans="1:51" ht="24" customHeight="1" x14ac:dyDescent="0.15">
      <c r="A22" s="495"/>
      <c r="B22" s="496"/>
      <c r="C22" s="496"/>
      <c r="D22" s="496"/>
      <c r="E22" s="496"/>
      <c r="F22" s="497"/>
      <c r="G22" s="521"/>
      <c r="H22" s="522"/>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1" t="s">
        <v>582</v>
      </c>
      <c r="AL22" s="282"/>
      <c r="AM22" s="282"/>
      <c r="AN22" s="282"/>
      <c r="AO22" s="282"/>
      <c r="AP22" s="282"/>
      <c r="AQ22" s="283"/>
      <c r="AR22" s="546"/>
      <c r="AS22" s="547"/>
      <c r="AT22" s="547"/>
      <c r="AU22" s="547"/>
      <c r="AV22" s="547"/>
      <c r="AW22" s="547"/>
      <c r="AX22" s="548"/>
      <c r="AY22" s="83">
        <v>1</v>
      </c>
    </row>
    <row r="23" spans="1:51" ht="24" customHeight="1" x14ac:dyDescent="0.15">
      <c r="A23" s="495"/>
      <c r="B23" s="496"/>
      <c r="C23" s="496"/>
      <c r="D23" s="496"/>
      <c r="E23" s="496"/>
      <c r="F23" s="497"/>
      <c r="G23" s="521"/>
      <c r="H23" s="522"/>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1" t="s">
        <v>582</v>
      </c>
      <c r="AL23" s="282"/>
      <c r="AM23" s="282"/>
      <c r="AN23" s="282"/>
      <c r="AO23" s="282"/>
      <c r="AP23" s="282"/>
      <c r="AQ23" s="283"/>
      <c r="AR23" s="546"/>
      <c r="AS23" s="547"/>
      <c r="AT23" s="547"/>
      <c r="AU23" s="547"/>
      <c r="AV23" s="547"/>
      <c r="AW23" s="547"/>
      <c r="AX23" s="548"/>
      <c r="AY23" s="83">
        <v>1</v>
      </c>
    </row>
    <row r="24" spans="1:51" ht="24" customHeight="1" x14ac:dyDescent="0.15">
      <c r="A24" s="495"/>
      <c r="B24" s="496"/>
      <c r="C24" s="496"/>
      <c r="D24" s="496"/>
      <c r="E24" s="496"/>
      <c r="F24" s="497"/>
      <c r="G24" s="521"/>
      <c r="H24" s="522"/>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1" t="s">
        <v>582</v>
      </c>
      <c r="AL24" s="282"/>
      <c r="AM24" s="282"/>
      <c r="AN24" s="282"/>
      <c r="AO24" s="282"/>
      <c r="AP24" s="282"/>
      <c r="AQ24" s="283"/>
      <c r="AR24" s="546"/>
      <c r="AS24" s="547"/>
      <c r="AT24" s="547"/>
      <c r="AU24" s="547"/>
      <c r="AV24" s="547"/>
      <c r="AW24" s="547"/>
      <c r="AX24" s="548"/>
      <c r="AY24" s="83">
        <v>1</v>
      </c>
    </row>
    <row r="25" spans="1:51" ht="24" customHeight="1" x14ac:dyDescent="0.15">
      <c r="A25" s="495"/>
      <c r="B25" s="496"/>
      <c r="C25" s="496"/>
      <c r="D25" s="496"/>
      <c r="E25" s="496"/>
      <c r="F25" s="497"/>
      <c r="G25" s="523"/>
      <c r="H25" s="522"/>
      <c r="I25" s="321" t="s">
        <v>469</v>
      </c>
      <c r="J25" s="322"/>
      <c r="K25" s="322"/>
      <c r="L25" s="322"/>
      <c r="M25" s="322"/>
      <c r="N25" s="322"/>
      <c r="O25" s="323"/>
      <c r="P25" s="281" t="s">
        <v>612</v>
      </c>
      <c r="Q25" s="282"/>
      <c r="R25" s="282"/>
      <c r="S25" s="282"/>
      <c r="T25" s="282"/>
      <c r="U25" s="282"/>
      <c r="V25" s="283"/>
      <c r="W25" s="281" t="s">
        <v>612</v>
      </c>
      <c r="X25" s="282"/>
      <c r="Y25" s="282"/>
      <c r="Z25" s="282"/>
      <c r="AA25" s="282"/>
      <c r="AB25" s="282"/>
      <c r="AC25" s="283"/>
      <c r="AD25" s="281" t="s">
        <v>612</v>
      </c>
      <c r="AE25" s="282"/>
      <c r="AF25" s="282"/>
      <c r="AG25" s="282"/>
      <c r="AH25" s="282"/>
      <c r="AI25" s="282"/>
      <c r="AJ25" s="283"/>
      <c r="AK25" s="281" t="s">
        <v>612</v>
      </c>
      <c r="AL25" s="282"/>
      <c r="AM25" s="282"/>
      <c r="AN25" s="282"/>
      <c r="AO25" s="282"/>
      <c r="AP25" s="282"/>
      <c r="AQ25" s="283"/>
      <c r="AR25" s="281" t="s">
        <v>612</v>
      </c>
      <c r="AS25" s="282"/>
      <c r="AT25" s="282"/>
      <c r="AU25" s="282"/>
      <c r="AV25" s="282"/>
      <c r="AW25" s="282"/>
      <c r="AX25" s="549"/>
      <c r="AY25" s="83">
        <v>1</v>
      </c>
    </row>
    <row r="26" spans="1:51" ht="24" customHeight="1" x14ac:dyDescent="0.15">
      <c r="A26" s="495"/>
      <c r="B26" s="496"/>
      <c r="C26" s="496"/>
      <c r="D26" s="496"/>
      <c r="E26" s="496"/>
      <c r="F26" s="497"/>
      <c r="G26" s="523"/>
      <c r="H26" s="522"/>
      <c r="I26" s="321" t="s">
        <v>470</v>
      </c>
      <c r="J26" s="322"/>
      <c r="K26" s="322"/>
      <c r="L26" s="322"/>
      <c r="M26" s="322"/>
      <c r="N26" s="322"/>
      <c r="O26" s="323"/>
      <c r="P26" s="281" t="s">
        <v>612</v>
      </c>
      <c r="Q26" s="282"/>
      <c r="R26" s="282"/>
      <c r="S26" s="282"/>
      <c r="T26" s="282"/>
      <c r="U26" s="282"/>
      <c r="V26" s="283"/>
      <c r="W26" s="281" t="s">
        <v>612</v>
      </c>
      <c r="X26" s="282"/>
      <c r="Y26" s="282"/>
      <c r="Z26" s="282"/>
      <c r="AA26" s="282"/>
      <c r="AB26" s="282"/>
      <c r="AC26" s="283"/>
      <c r="AD26" s="281" t="s">
        <v>612</v>
      </c>
      <c r="AE26" s="282"/>
      <c r="AF26" s="282"/>
      <c r="AG26" s="282"/>
      <c r="AH26" s="282"/>
      <c r="AI26" s="282"/>
      <c r="AJ26" s="283"/>
      <c r="AK26" s="281" t="s">
        <v>612</v>
      </c>
      <c r="AL26" s="282"/>
      <c r="AM26" s="282"/>
      <c r="AN26" s="282"/>
      <c r="AO26" s="282"/>
      <c r="AP26" s="282"/>
      <c r="AQ26" s="283"/>
      <c r="AR26" s="480"/>
      <c r="AS26" s="481"/>
      <c r="AT26" s="481"/>
      <c r="AU26" s="481"/>
      <c r="AV26" s="481"/>
      <c r="AW26" s="481"/>
      <c r="AX26" s="482"/>
      <c r="AY26" s="83">
        <v>1</v>
      </c>
    </row>
    <row r="27" spans="1:51" ht="24" customHeight="1" x14ac:dyDescent="0.15">
      <c r="A27" s="495"/>
      <c r="B27" s="496"/>
      <c r="C27" s="496"/>
      <c r="D27" s="496"/>
      <c r="E27" s="496"/>
      <c r="F27" s="497"/>
      <c r="G27" s="523"/>
      <c r="H27" s="522"/>
      <c r="I27" s="321" t="s">
        <v>471</v>
      </c>
      <c r="J27" s="517"/>
      <c r="K27" s="517"/>
      <c r="L27" s="517"/>
      <c r="M27" s="517"/>
      <c r="N27" s="517"/>
      <c r="O27" s="518"/>
      <c r="P27" s="281" t="s">
        <v>612</v>
      </c>
      <c r="Q27" s="282"/>
      <c r="R27" s="282"/>
      <c r="S27" s="282"/>
      <c r="T27" s="282"/>
      <c r="U27" s="282"/>
      <c r="V27" s="283"/>
      <c r="W27" s="281" t="s">
        <v>612</v>
      </c>
      <c r="X27" s="282"/>
      <c r="Y27" s="282"/>
      <c r="Z27" s="282"/>
      <c r="AA27" s="282"/>
      <c r="AB27" s="282"/>
      <c r="AC27" s="283"/>
      <c r="AD27" s="281" t="s">
        <v>612</v>
      </c>
      <c r="AE27" s="282"/>
      <c r="AF27" s="282"/>
      <c r="AG27" s="282"/>
      <c r="AH27" s="282"/>
      <c r="AI27" s="282"/>
      <c r="AJ27" s="283"/>
      <c r="AK27" s="281" t="s">
        <v>612</v>
      </c>
      <c r="AL27" s="282"/>
      <c r="AM27" s="282"/>
      <c r="AN27" s="282"/>
      <c r="AO27" s="282"/>
      <c r="AP27" s="282"/>
      <c r="AQ27" s="283"/>
      <c r="AR27" s="480"/>
      <c r="AS27" s="481"/>
      <c r="AT27" s="481"/>
      <c r="AU27" s="481"/>
      <c r="AV27" s="481"/>
      <c r="AW27" s="481"/>
      <c r="AX27" s="482"/>
      <c r="AY27" s="83">
        <v>1</v>
      </c>
    </row>
    <row r="28" spans="1:51" ht="30.75" customHeight="1" x14ac:dyDescent="0.15">
      <c r="A28" s="495"/>
      <c r="B28" s="496"/>
      <c r="C28" s="496"/>
      <c r="D28" s="496"/>
      <c r="E28" s="496"/>
      <c r="F28" s="497"/>
      <c r="G28" s="524"/>
      <c r="H28" s="525"/>
      <c r="I28" s="510" t="s">
        <v>472</v>
      </c>
      <c r="J28" s="511"/>
      <c r="K28" s="511"/>
      <c r="L28" s="511"/>
      <c r="M28" s="511"/>
      <c r="N28" s="511"/>
      <c r="O28" s="512"/>
      <c r="P28" s="513" t="str">
        <f>IF(SUM(P$18:V$19,P$25:V$27)=0,"-",SUM(P$18:V$19,P$25:V$27))</f>
        <v>-</v>
      </c>
      <c r="Q28" s="514"/>
      <c r="R28" s="514"/>
      <c r="S28" s="514"/>
      <c r="T28" s="514"/>
      <c r="U28" s="514"/>
      <c r="V28" s="515"/>
      <c r="W28" s="513" t="str">
        <f>IF(SUM(W$18:AC$19,W$25:AC$27)=0,"-",SUM(W$18:AC$19,W$25:AC$27))</f>
        <v>-</v>
      </c>
      <c r="X28" s="514"/>
      <c r="Y28" s="514"/>
      <c r="Z28" s="514"/>
      <c r="AA28" s="514"/>
      <c r="AB28" s="514"/>
      <c r="AC28" s="515"/>
      <c r="AD28" s="513" t="str">
        <f>IF(SUM(AD$18:AJ$19,AD$25:AJ$27)=0,"-",SUM(AD$18:AJ$19,AD$25:AJ$27))</f>
        <v>-</v>
      </c>
      <c r="AE28" s="514"/>
      <c r="AF28" s="514"/>
      <c r="AG28" s="514"/>
      <c r="AH28" s="514"/>
      <c r="AI28" s="514"/>
      <c r="AJ28" s="515"/>
      <c r="AK28" s="513" t="str">
        <f>IF(SUM(AK$18:AQ$19,AK$25:AQ$27)=0,"-",SUM(AK$18:AQ$19,AK$25:AQ$27))</f>
        <v>-</v>
      </c>
      <c r="AL28" s="514"/>
      <c r="AM28" s="514"/>
      <c r="AN28" s="514"/>
      <c r="AO28" s="514"/>
      <c r="AP28" s="514"/>
      <c r="AQ28" s="515"/>
      <c r="AR28" s="513">
        <f>IF(SUM(AR$18:AX$19,AR$25:AX$27)=0,"-",SUM(AR$18:AX$19,AR$25:AX$27))</f>
        <v>42</v>
      </c>
      <c r="AS28" s="514"/>
      <c r="AT28" s="514"/>
      <c r="AU28" s="514"/>
      <c r="AV28" s="514"/>
      <c r="AW28" s="514"/>
      <c r="AX28" s="516"/>
      <c r="AY28" s="83">
        <v>1</v>
      </c>
    </row>
    <row r="29" spans="1:51" ht="24" customHeight="1" x14ac:dyDescent="0.15">
      <c r="A29" s="495"/>
      <c r="B29" s="496"/>
      <c r="C29" s="496"/>
      <c r="D29" s="496"/>
      <c r="E29" s="496"/>
      <c r="F29" s="497"/>
      <c r="G29" s="503" t="s">
        <v>473</v>
      </c>
      <c r="H29" s="504"/>
      <c r="I29" s="504"/>
      <c r="J29" s="504"/>
      <c r="K29" s="504"/>
      <c r="L29" s="504"/>
      <c r="M29" s="504"/>
      <c r="N29" s="504"/>
      <c r="O29" s="504"/>
      <c r="P29" s="281" t="s">
        <v>612</v>
      </c>
      <c r="Q29" s="282"/>
      <c r="R29" s="282"/>
      <c r="S29" s="282"/>
      <c r="T29" s="282"/>
      <c r="U29" s="282"/>
      <c r="V29" s="283"/>
      <c r="W29" s="505" t="s">
        <v>612</v>
      </c>
      <c r="X29" s="506"/>
      <c r="Y29" s="506"/>
      <c r="Z29" s="506"/>
      <c r="AA29" s="506"/>
      <c r="AB29" s="506"/>
      <c r="AC29" s="507"/>
      <c r="AD29" s="281" t="s">
        <v>612</v>
      </c>
      <c r="AE29" s="282"/>
      <c r="AF29" s="282"/>
      <c r="AG29" s="282"/>
      <c r="AH29" s="282"/>
      <c r="AI29" s="282"/>
      <c r="AJ29" s="283"/>
      <c r="AK29" s="508"/>
      <c r="AL29" s="508"/>
      <c r="AM29" s="508"/>
      <c r="AN29" s="508"/>
      <c r="AO29" s="508"/>
      <c r="AP29" s="508"/>
      <c r="AQ29" s="508"/>
      <c r="AR29" s="508"/>
      <c r="AS29" s="508"/>
      <c r="AT29" s="508"/>
      <c r="AU29" s="508"/>
      <c r="AV29" s="508"/>
      <c r="AW29" s="508"/>
      <c r="AX29" s="509"/>
      <c r="AY29" s="83">
        <v>1</v>
      </c>
    </row>
    <row r="30" spans="1:51" ht="34.5" customHeight="1" x14ac:dyDescent="0.15">
      <c r="A30" s="495"/>
      <c r="B30" s="496"/>
      <c r="C30" s="496"/>
      <c r="D30" s="496"/>
      <c r="E30" s="496"/>
      <c r="F30" s="497"/>
      <c r="G30" s="503" t="s">
        <v>474</v>
      </c>
      <c r="H30" s="504"/>
      <c r="I30" s="504"/>
      <c r="J30" s="504"/>
      <c r="K30" s="504"/>
      <c r="L30" s="504"/>
      <c r="M30" s="504"/>
      <c r="N30" s="504"/>
      <c r="O30" s="504"/>
      <c r="P30" s="639" t="str">
        <f>IFERROR(IF(P28=0, "-", SUM(P29)/P28),"-")</f>
        <v>-</v>
      </c>
      <c r="Q30" s="639"/>
      <c r="R30" s="639"/>
      <c r="S30" s="639"/>
      <c r="T30" s="639"/>
      <c r="U30" s="639"/>
      <c r="V30" s="639"/>
      <c r="W30" s="640" t="str">
        <f>IFERROR(IF(W28=0, "-", SUM(W29)/W28),"-")</f>
        <v>-</v>
      </c>
      <c r="X30" s="641"/>
      <c r="Y30" s="641"/>
      <c r="Z30" s="641"/>
      <c r="AA30" s="641"/>
      <c r="AB30" s="641"/>
      <c r="AC30" s="642"/>
      <c r="AD30" s="639" t="str">
        <f>IFERROR(IF(AD28=0, "-", SUM(AD29)/AD28),"-")</f>
        <v>-</v>
      </c>
      <c r="AE30" s="639"/>
      <c r="AF30" s="639"/>
      <c r="AG30" s="639"/>
      <c r="AH30" s="639"/>
      <c r="AI30" s="639"/>
      <c r="AJ30" s="639"/>
      <c r="AK30" s="508"/>
      <c r="AL30" s="508"/>
      <c r="AM30" s="508"/>
      <c r="AN30" s="508"/>
      <c r="AO30" s="508"/>
      <c r="AP30" s="508"/>
      <c r="AQ30" s="643"/>
      <c r="AR30" s="643"/>
      <c r="AS30" s="643"/>
      <c r="AT30" s="643"/>
      <c r="AU30" s="508"/>
      <c r="AV30" s="508"/>
      <c r="AW30" s="508"/>
      <c r="AX30" s="509"/>
      <c r="AY30" s="83">
        <v>1</v>
      </c>
    </row>
    <row r="31" spans="1:51" ht="44.25" customHeight="1" x14ac:dyDescent="0.15">
      <c r="A31" s="498"/>
      <c r="B31" s="499"/>
      <c r="C31" s="499"/>
      <c r="D31" s="499"/>
      <c r="E31" s="499"/>
      <c r="F31" s="500"/>
      <c r="G31" s="503" t="s">
        <v>475</v>
      </c>
      <c r="H31" s="504"/>
      <c r="I31" s="504"/>
      <c r="J31" s="504"/>
      <c r="K31" s="504"/>
      <c r="L31" s="504"/>
      <c r="M31" s="504"/>
      <c r="N31" s="504"/>
      <c r="O31" s="504"/>
      <c r="P31" s="639" t="str">
        <f>IFERROR(IF(P29=0, "-", SUM(P29)/SUM(P18,P19)),"-")</f>
        <v>-</v>
      </c>
      <c r="Q31" s="639"/>
      <c r="R31" s="639"/>
      <c r="S31" s="639"/>
      <c r="T31" s="639"/>
      <c r="U31" s="639"/>
      <c r="V31" s="639"/>
      <c r="W31" s="639" t="str">
        <f>IFERROR(IF(W29=0, "-", SUM(W29)/SUM(W18,W19)),"-")</f>
        <v>-</v>
      </c>
      <c r="X31" s="639"/>
      <c r="Y31" s="639"/>
      <c r="Z31" s="639"/>
      <c r="AA31" s="639"/>
      <c r="AB31" s="639"/>
      <c r="AC31" s="639"/>
      <c r="AD31" s="639" t="str">
        <f>IFERROR(IF(AD29=0, "-", SUM(AD29)/SUM(AD18,AD19)),"-")</f>
        <v>-</v>
      </c>
      <c r="AE31" s="639"/>
      <c r="AF31" s="639"/>
      <c r="AG31" s="639"/>
      <c r="AH31" s="639"/>
      <c r="AI31" s="639"/>
      <c r="AJ31" s="639"/>
      <c r="AK31" s="508"/>
      <c r="AL31" s="508"/>
      <c r="AM31" s="508"/>
      <c r="AN31" s="508"/>
      <c r="AO31" s="508"/>
      <c r="AP31" s="508"/>
      <c r="AQ31" s="508"/>
      <c r="AR31" s="508"/>
      <c r="AS31" s="508"/>
      <c r="AT31" s="508"/>
      <c r="AU31" s="508"/>
      <c r="AV31" s="508"/>
      <c r="AW31" s="508"/>
      <c r="AX31" s="509"/>
      <c r="AY31" s="83">
        <v>1</v>
      </c>
    </row>
    <row r="32" spans="1:51" ht="21" customHeight="1" x14ac:dyDescent="0.15">
      <c r="A32" s="617" t="s">
        <v>541</v>
      </c>
      <c r="B32" s="618"/>
      <c r="C32" s="618"/>
      <c r="D32" s="618"/>
      <c r="E32" s="618"/>
      <c r="F32" s="618"/>
      <c r="G32" s="622" t="s">
        <v>463</v>
      </c>
      <c r="H32" s="623"/>
      <c r="I32" s="623"/>
      <c r="J32" s="623"/>
      <c r="K32" s="623"/>
      <c r="L32" s="623"/>
      <c r="M32" s="623"/>
      <c r="N32" s="623"/>
      <c r="O32" s="624"/>
      <c r="P32" s="625" t="s">
        <v>520</v>
      </c>
      <c r="Q32" s="626"/>
      <c r="R32" s="626"/>
      <c r="S32" s="626"/>
      <c r="T32" s="626"/>
      <c r="U32" s="626"/>
      <c r="V32" s="627"/>
      <c r="W32" s="622" t="s">
        <v>521</v>
      </c>
      <c r="X32" s="623"/>
      <c r="Y32" s="623"/>
      <c r="Z32" s="623"/>
      <c r="AA32" s="623"/>
      <c r="AB32" s="623"/>
      <c r="AC32" s="624"/>
      <c r="AD32" s="622" t="s">
        <v>553</v>
      </c>
      <c r="AE32" s="623"/>
      <c r="AF32" s="623"/>
      <c r="AG32" s="623"/>
      <c r="AH32" s="623"/>
      <c r="AI32" s="623"/>
      <c r="AJ32" s="623"/>
      <c r="AK32" s="623"/>
      <c r="AL32" s="623"/>
      <c r="AM32" s="623"/>
      <c r="AN32" s="623"/>
      <c r="AO32" s="623"/>
      <c r="AP32" s="623"/>
      <c r="AQ32" s="623"/>
      <c r="AR32" s="623"/>
      <c r="AS32" s="623"/>
      <c r="AT32" s="623"/>
      <c r="AU32" s="623"/>
      <c r="AV32" s="623"/>
      <c r="AW32" s="623"/>
      <c r="AX32" s="646"/>
      <c r="AY32" s="83">
        <v>1</v>
      </c>
    </row>
    <row r="33" spans="1:51" ht="21" customHeight="1" x14ac:dyDescent="0.15">
      <c r="A33" s="619"/>
      <c r="B33" s="620"/>
      <c r="C33" s="620"/>
      <c r="D33" s="620"/>
      <c r="E33" s="620"/>
      <c r="F33" s="621"/>
      <c r="G33" s="284" t="s">
        <v>465</v>
      </c>
      <c r="H33" s="285"/>
      <c r="I33" s="285" t="s">
        <v>141</v>
      </c>
      <c r="J33" s="285"/>
      <c r="K33" s="644" t="s">
        <v>664</v>
      </c>
      <c r="L33" s="645"/>
      <c r="M33" s="645"/>
      <c r="N33" s="645"/>
      <c r="O33" s="645"/>
      <c r="P33" s="647"/>
      <c r="Q33" s="648"/>
      <c r="R33" s="648"/>
      <c r="S33" s="648"/>
      <c r="T33" s="648"/>
      <c r="U33" s="648"/>
      <c r="V33" s="649"/>
      <c r="W33" s="529"/>
      <c r="X33" s="530"/>
      <c r="Y33" s="530"/>
      <c r="Z33" s="530"/>
      <c r="AA33" s="530"/>
      <c r="AB33" s="530"/>
      <c r="AC33" s="531"/>
      <c r="AD33" s="327" t="s">
        <v>683</v>
      </c>
      <c r="AE33" s="328"/>
      <c r="AF33" s="328"/>
      <c r="AG33" s="328"/>
      <c r="AH33" s="328"/>
      <c r="AI33" s="328"/>
      <c r="AJ33" s="328"/>
      <c r="AK33" s="328"/>
      <c r="AL33" s="328"/>
      <c r="AM33" s="328"/>
      <c r="AN33" s="328"/>
      <c r="AO33" s="328"/>
      <c r="AP33" s="328"/>
      <c r="AQ33" s="328"/>
      <c r="AR33" s="328"/>
      <c r="AS33" s="328"/>
      <c r="AT33" s="328"/>
      <c r="AU33" s="328"/>
      <c r="AV33" s="328"/>
      <c r="AW33" s="328"/>
      <c r="AX33" s="329"/>
      <c r="AY33" s="83">
        <v>1</v>
      </c>
    </row>
    <row r="34" spans="1:51" ht="21" customHeight="1" x14ac:dyDescent="0.15">
      <c r="A34" s="619"/>
      <c r="B34" s="620"/>
      <c r="C34" s="620"/>
      <c r="D34" s="620"/>
      <c r="E34" s="620"/>
      <c r="F34" s="621"/>
      <c r="G34" s="284" t="s">
        <v>522</v>
      </c>
      <c r="H34" s="285"/>
      <c r="I34" s="275" t="s">
        <v>466</v>
      </c>
      <c r="J34" s="275"/>
      <c r="K34" s="276" t="s">
        <v>665</v>
      </c>
      <c r="L34" s="277"/>
      <c r="M34" s="277"/>
      <c r="N34" s="277"/>
      <c r="O34" s="277"/>
      <c r="P34" s="278"/>
      <c r="Q34" s="279"/>
      <c r="R34" s="279"/>
      <c r="S34" s="279"/>
      <c r="T34" s="279"/>
      <c r="U34" s="279"/>
      <c r="V34" s="280"/>
      <c r="W34" s="636">
        <v>42</v>
      </c>
      <c r="X34" s="637"/>
      <c r="Y34" s="637"/>
      <c r="Z34" s="637"/>
      <c r="AA34" s="637"/>
      <c r="AB34" s="637"/>
      <c r="AC34" s="638"/>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83">
        <v>1</v>
      </c>
    </row>
    <row r="35" spans="1:51" ht="21" hidden="1" customHeight="1" x14ac:dyDescent="0.15">
      <c r="A35" s="619"/>
      <c r="B35" s="620"/>
      <c r="C35" s="620"/>
      <c r="D35" s="620"/>
      <c r="E35" s="620"/>
      <c r="F35" s="621"/>
      <c r="G35" s="284"/>
      <c r="H35" s="285"/>
      <c r="I35" s="275"/>
      <c r="J35" s="275"/>
      <c r="K35" s="276"/>
      <c r="L35" s="277"/>
      <c r="M35" s="277"/>
      <c r="N35" s="277"/>
      <c r="O35" s="277"/>
      <c r="P35" s="278"/>
      <c r="Q35" s="279"/>
      <c r="R35" s="279"/>
      <c r="S35" s="279"/>
      <c r="T35" s="279"/>
      <c r="U35" s="279"/>
      <c r="V35" s="280"/>
      <c r="W35" s="281"/>
      <c r="X35" s="282"/>
      <c r="Y35" s="282"/>
      <c r="Z35" s="282"/>
      <c r="AA35" s="282"/>
      <c r="AB35" s="282"/>
      <c r="AC35" s="283"/>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83">
        <f>COUNTA($G35:$AC35)</f>
        <v>0</v>
      </c>
    </row>
    <row r="36" spans="1:51" ht="21" hidden="1" customHeight="1" x14ac:dyDescent="0.15">
      <c r="A36" s="619"/>
      <c r="B36" s="620"/>
      <c r="C36" s="620"/>
      <c r="D36" s="620"/>
      <c r="E36" s="620"/>
      <c r="F36" s="621"/>
      <c r="G36" s="284"/>
      <c r="H36" s="285"/>
      <c r="I36" s="275"/>
      <c r="J36" s="275"/>
      <c r="K36" s="276"/>
      <c r="L36" s="277"/>
      <c r="M36" s="277"/>
      <c r="N36" s="277"/>
      <c r="O36" s="277"/>
      <c r="P36" s="278"/>
      <c r="Q36" s="279"/>
      <c r="R36" s="279"/>
      <c r="S36" s="279"/>
      <c r="T36" s="279"/>
      <c r="U36" s="279"/>
      <c r="V36" s="280"/>
      <c r="W36" s="281"/>
      <c r="X36" s="282"/>
      <c r="Y36" s="282"/>
      <c r="Z36" s="282"/>
      <c r="AA36" s="282"/>
      <c r="AB36" s="282"/>
      <c r="AC36" s="283"/>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83">
        <f t="shared" ref="AY36:AY44" si="0">COUNTA($G36:$AC36)</f>
        <v>0</v>
      </c>
    </row>
    <row r="37" spans="1:51" ht="21" hidden="1" customHeight="1" x14ac:dyDescent="0.15">
      <c r="A37" s="619"/>
      <c r="B37" s="620"/>
      <c r="C37" s="620"/>
      <c r="D37" s="620"/>
      <c r="E37" s="620"/>
      <c r="F37" s="621"/>
      <c r="G37" s="284"/>
      <c r="H37" s="285"/>
      <c r="I37" s="275"/>
      <c r="J37" s="275"/>
      <c r="K37" s="276"/>
      <c r="L37" s="277"/>
      <c r="M37" s="277"/>
      <c r="N37" s="277"/>
      <c r="O37" s="277"/>
      <c r="P37" s="278"/>
      <c r="Q37" s="279"/>
      <c r="R37" s="279"/>
      <c r="S37" s="279"/>
      <c r="T37" s="279"/>
      <c r="U37" s="279"/>
      <c r="V37" s="280"/>
      <c r="W37" s="281"/>
      <c r="X37" s="282"/>
      <c r="Y37" s="282"/>
      <c r="Z37" s="282"/>
      <c r="AA37" s="282"/>
      <c r="AB37" s="282"/>
      <c r="AC37" s="283"/>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83">
        <f t="shared" si="0"/>
        <v>0</v>
      </c>
    </row>
    <row r="38" spans="1:51" ht="21" hidden="1" customHeight="1" x14ac:dyDescent="0.15">
      <c r="A38" s="619"/>
      <c r="B38" s="620"/>
      <c r="C38" s="620"/>
      <c r="D38" s="620"/>
      <c r="E38" s="620"/>
      <c r="F38" s="621"/>
      <c r="G38" s="284"/>
      <c r="H38" s="285"/>
      <c r="I38" s="275"/>
      <c r="J38" s="275"/>
      <c r="K38" s="276"/>
      <c r="L38" s="277"/>
      <c r="M38" s="277"/>
      <c r="N38" s="277"/>
      <c r="O38" s="277"/>
      <c r="P38" s="278"/>
      <c r="Q38" s="279"/>
      <c r="R38" s="279"/>
      <c r="S38" s="279"/>
      <c r="T38" s="279"/>
      <c r="U38" s="279"/>
      <c r="V38" s="280"/>
      <c r="W38" s="281"/>
      <c r="X38" s="282"/>
      <c r="Y38" s="282"/>
      <c r="Z38" s="282"/>
      <c r="AA38" s="282"/>
      <c r="AB38" s="282"/>
      <c r="AC38" s="283"/>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83">
        <f t="shared" si="0"/>
        <v>0</v>
      </c>
    </row>
    <row r="39" spans="1:51" ht="21" hidden="1" customHeight="1" x14ac:dyDescent="0.15">
      <c r="A39" s="619"/>
      <c r="B39" s="620"/>
      <c r="C39" s="620"/>
      <c r="D39" s="620"/>
      <c r="E39" s="620"/>
      <c r="F39" s="621"/>
      <c r="G39" s="284"/>
      <c r="H39" s="285"/>
      <c r="I39" s="275"/>
      <c r="J39" s="275"/>
      <c r="K39" s="276"/>
      <c r="L39" s="277"/>
      <c r="M39" s="277"/>
      <c r="N39" s="277"/>
      <c r="O39" s="277"/>
      <c r="P39" s="278"/>
      <c r="Q39" s="279"/>
      <c r="R39" s="279"/>
      <c r="S39" s="279"/>
      <c r="T39" s="279"/>
      <c r="U39" s="279"/>
      <c r="V39" s="280"/>
      <c r="W39" s="281"/>
      <c r="X39" s="282"/>
      <c r="Y39" s="282"/>
      <c r="Z39" s="282"/>
      <c r="AA39" s="282"/>
      <c r="AB39" s="282"/>
      <c r="AC39" s="283"/>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83">
        <f t="shared" si="0"/>
        <v>0</v>
      </c>
    </row>
    <row r="40" spans="1:51" ht="21" hidden="1" customHeight="1" x14ac:dyDescent="0.15">
      <c r="A40" s="619"/>
      <c r="B40" s="620"/>
      <c r="C40" s="620"/>
      <c r="D40" s="620"/>
      <c r="E40" s="620"/>
      <c r="F40" s="621"/>
      <c r="G40" s="284"/>
      <c r="H40" s="285"/>
      <c r="I40" s="275"/>
      <c r="J40" s="275"/>
      <c r="K40" s="276"/>
      <c r="L40" s="277"/>
      <c r="M40" s="277"/>
      <c r="N40" s="277"/>
      <c r="O40" s="277"/>
      <c r="P40" s="278"/>
      <c r="Q40" s="279"/>
      <c r="R40" s="279"/>
      <c r="S40" s="279"/>
      <c r="T40" s="279"/>
      <c r="U40" s="279"/>
      <c r="V40" s="280"/>
      <c r="W40" s="281"/>
      <c r="X40" s="282"/>
      <c r="Y40" s="282"/>
      <c r="Z40" s="282"/>
      <c r="AA40" s="282"/>
      <c r="AB40" s="282"/>
      <c r="AC40" s="283"/>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83">
        <f t="shared" si="0"/>
        <v>0</v>
      </c>
    </row>
    <row r="41" spans="1:51" ht="21" hidden="1" customHeight="1" x14ac:dyDescent="0.15">
      <c r="A41" s="619"/>
      <c r="B41" s="620"/>
      <c r="C41" s="620"/>
      <c r="D41" s="620"/>
      <c r="E41" s="620"/>
      <c r="F41" s="621"/>
      <c r="G41" s="284"/>
      <c r="H41" s="285"/>
      <c r="I41" s="275"/>
      <c r="J41" s="275"/>
      <c r="K41" s="276"/>
      <c r="L41" s="277"/>
      <c r="M41" s="277"/>
      <c r="N41" s="277"/>
      <c r="O41" s="277"/>
      <c r="P41" s="278"/>
      <c r="Q41" s="279"/>
      <c r="R41" s="279"/>
      <c r="S41" s="279"/>
      <c r="T41" s="279"/>
      <c r="U41" s="279"/>
      <c r="V41" s="280"/>
      <c r="W41" s="281"/>
      <c r="X41" s="282"/>
      <c r="Y41" s="282"/>
      <c r="Z41" s="282"/>
      <c r="AA41" s="282"/>
      <c r="AB41" s="282"/>
      <c r="AC41" s="283"/>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83">
        <f t="shared" si="0"/>
        <v>0</v>
      </c>
    </row>
    <row r="42" spans="1:51" ht="21" hidden="1" customHeight="1" x14ac:dyDescent="0.15">
      <c r="A42" s="619"/>
      <c r="B42" s="620"/>
      <c r="C42" s="620"/>
      <c r="D42" s="620"/>
      <c r="E42" s="620"/>
      <c r="F42" s="621"/>
      <c r="G42" s="284"/>
      <c r="H42" s="285"/>
      <c r="I42" s="275"/>
      <c r="J42" s="275"/>
      <c r="K42" s="276"/>
      <c r="L42" s="277"/>
      <c r="M42" s="277"/>
      <c r="N42" s="277"/>
      <c r="O42" s="277"/>
      <c r="P42" s="278"/>
      <c r="Q42" s="279"/>
      <c r="R42" s="279"/>
      <c r="S42" s="279"/>
      <c r="T42" s="279"/>
      <c r="U42" s="279"/>
      <c r="V42" s="280"/>
      <c r="W42" s="281"/>
      <c r="X42" s="282"/>
      <c r="Y42" s="282"/>
      <c r="Z42" s="282"/>
      <c r="AA42" s="282"/>
      <c r="AB42" s="282"/>
      <c r="AC42" s="283"/>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83">
        <f t="shared" si="0"/>
        <v>0</v>
      </c>
    </row>
    <row r="43" spans="1:51" ht="21" customHeight="1" x14ac:dyDescent="0.15">
      <c r="A43" s="619"/>
      <c r="B43" s="620"/>
      <c r="C43" s="620"/>
      <c r="D43" s="620"/>
      <c r="E43" s="620"/>
      <c r="F43" s="621"/>
      <c r="G43" s="650" t="s">
        <v>522</v>
      </c>
      <c r="H43" s="616"/>
      <c r="I43" s="616"/>
      <c r="J43" s="616"/>
      <c r="K43" s="651" t="s">
        <v>488</v>
      </c>
      <c r="L43" s="652"/>
      <c r="M43" s="652"/>
      <c r="N43" s="652"/>
      <c r="O43" s="653"/>
      <c r="P43" s="324" t="str">
        <f>IFERROR(AK18-SUMIF($I33:$J42,"(目)",P33:V42),"-")</f>
        <v>-</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83">
        <f>IF(AND(P43="-",W43="-"),0,COUNTA($G43:$AC43))</f>
        <v>4</v>
      </c>
    </row>
    <row r="44" spans="1:51" ht="21" customHeight="1" x14ac:dyDescent="0.15">
      <c r="A44" s="619"/>
      <c r="B44" s="620"/>
      <c r="C44" s="620"/>
      <c r="D44" s="620"/>
      <c r="E44" s="620"/>
      <c r="F44" s="621"/>
      <c r="G44" s="628" t="s">
        <v>489</v>
      </c>
      <c r="H44" s="629"/>
      <c r="I44" s="629"/>
      <c r="J44" s="629"/>
      <c r="K44" s="629"/>
      <c r="L44" s="629"/>
      <c r="M44" s="629"/>
      <c r="N44" s="629"/>
      <c r="O44" s="630"/>
      <c r="P44" s="631" t="str">
        <f>AK18</f>
        <v>-</v>
      </c>
      <c r="Q44" s="632"/>
      <c r="R44" s="632"/>
      <c r="S44" s="632"/>
      <c r="T44" s="632"/>
      <c r="U44" s="632"/>
      <c r="V44" s="633"/>
      <c r="W44" s="631">
        <f>AR18</f>
        <v>42</v>
      </c>
      <c r="X44" s="632"/>
      <c r="Y44" s="632"/>
      <c r="Z44" s="632"/>
      <c r="AA44" s="632"/>
      <c r="AB44" s="632"/>
      <c r="AC44" s="633"/>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83">
        <f t="shared" si="0"/>
        <v>3</v>
      </c>
    </row>
    <row r="45" spans="1:51" ht="61.5" customHeight="1" x14ac:dyDescent="0.15">
      <c r="A45" s="214" t="s">
        <v>590</v>
      </c>
      <c r="B45" s="215"/>
      <c r="C45" s="215"/>
      <c r="D45" s="215"/>
      <c r="E45" s="215"/>
      <c r="F45" s="216"/>
      <c r="G45" s="660" t="s">
        <v>666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661"/>
      <c r="AY45" s="83">
        <f>COUNTA(G45:AX45)</f>
        <v>1</v>
      </c>
    </row>
    <row r="46" spans="1:51" ht="41.25" customHeight="1" x14ac:dyDescent="0.15">
      <c r="A46" s="219" t="s">
        <v>464</v>
      </c>
      <c r="B46" s="220"/>
      <c r="C46" s="220"/>
      <c r="D46" s="220"/>
      <c r="E46" s="220"/>
      <c r="F46" s="221"/>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22" t="s">
        <v>615</v>
      </c>
      <c r="B47" s="223"/>
      <c r="C47" s="223"/>
      <c r="D47" s="223"/>
      <c r="E47" s="223"/>
      <c r="F47" s="224"/>
      <c r="G47" s="148" t="s">
        <v>454</v>
      </c>
      <c r="H47" s="149"/>
      <c r="I47" s="149"/>
      <c r="J47" s="149"/>
      <c r="K47" s="149"/>
      <c r="L47" s="149"/>
      <c r="M47" s="149"/>
      <c r="N47" s="149"/>
      <c r="O47" s="149"/>
      <c r="P47" s="152" t="s">
        <v>453</v>
      </c>
      <c r="Q47" s="149"/>
      <c r="R47" s="149"/>
      <c r="S47" s="149"/>
      <c r="T47" s="149"/>
      <c r="U47" s="149"/>
      <c r="V47" s="149"/>
      <c r="W47" s="149"/>
      <c r="X47" s="150"/>
      <c r="Y47" s="153"/>
      <c r="Z47" s="154"/>
      <c r="AA47" s="155"/>
      <c r="AB47" s="166" t="s">
        <v>7</v>
      </c>
      <c r="AC47" s="166"/>
      <c r="AD47" s="166"/>
      <c r="AE47" s="162" t="s">
        <v>525</v>
      </c>
      <c r="AF47" s="163"/>
      <c r="AG47" s="163"/>
      <c r="AH47" s="164"/>
      <c r="AI47" s="162" t="s">
        <v>524</v>
      </c>
      <c r="AJ47" s="163"/>
      <c r="AK47" s="163"/>
      <c r="AL47" s="164"/>
      <c r="AM47" s="162" t="s">
        <v>301</v>
      </c>
      <c r="AN47" s="163"/>
      <c r="AO47" s="163"/>
      <c r="AP47" s="164"/>
      <c r="AQ47" s="231" t="s">
        <v>455</v>
      </c>
      <c r="AR47" s="232"/>
      <c r="AS47" s="232"/>
      <c r="AT47" s="233"/>
      <c r="AU47" s="231" t="s">
        <v>523</v>
      </c>
      <c r="AV47" s="232"/>
      <c r="AW47" s="232"/>
      <c r="AX47" s="234"/>
      <c r="AY47" s="83">
        <f t="shared" ref="AY47:AY77" si="1">IF(AY$45=0,0,1)</f>
        <v>1</v>
      </c>
    </row>
    <row r="48" spans="1:51" ht="23.25" customHeight="1" x14ac:dyDescent="0.15">
      <c r="A48" s="225"/>
      <c r="B48" s="226"/>
      <c r="C48" s="226"/>
      <c r="D48" s="226"/>
      <c r="E48" s="226"/>
      <c r="F48" s="227"/>
      <c r="G48" s="634" t="s">
        <v>667</v>
      </c>
      <c r="H48" s="183"/>
      <c r="I48" s="183"/>
      <c r="J48" s="183"/>
      <c r="K48" s="183"/>
      <c r="L48" s="183"/>
      <c r="M48" s="183"/>
      <c r="N48" s="183"/>
      <c r="O48" s="183"/>
      <c r="P48" s="239" t="s">
        <v>668</v>
      </c>
      <c r="Q48" s="183"/>
      <c r="R48" s="183"/>
      <c r="S48" s="183"/>
      <c r="T48" s="183"/>
      <c r="U48" s="183"/>
      <c r="V48" s="183"/>
      <c r="W48" s="183"/>
      <c r="X48" s="184"/>
      <c r="Y48" s="241" t="s">
        <v>26</v>
      </c>
      <c r="Z48" s="242"/>
      <c r="AA48" s="243"/>
      <c r="AB48" s="192" t="s">
        <v>676</v>
      </c>
      <c r="AC48" s="192"/>
      <c r="AD48" s="192"/>
      <c r="AE48" s="292" t="s">
        <v>683</v>
      </c>
      <c r="AF48" s="292"/>
      <c r="AG48" s="292"/>
      <c r="AH48" s="292"/>
      <c r="AI48" s="292" t="s">
        <v>683</v>
      </c>
      <c r="AJ48" s="292"/>
      <c r="AK48" s="292"/>
      <c r="AL48" s="292"/>
      <c r="AM48" s="292" t="s">
        <v>683</v>
      </c>
      <c r="AN48" s="292"/>
      <c r="AO48" s="292"/>
      <c r="AP48" s="292"/>
      <c r="AQ48" s="292" t="s">
        <v>683</v>
      </c>
      <c r="AR48" s="292"/>
      <c r="AS48" s="292"/>
      <c r="AT48" s="292"/>
      <c r="AU48" s="289" t="s">
        <v>683</v>
      </c>
      <c r="AV48" s="290"/>
      <c r="AW48" s="290"/>
      <c r="AX48" s="291"/>
      <c r="AY48" s="83">
        <f t="shared" si="1"/>
        <v>1</v>
      </c>
    </row>
    <row r="49" spans="1:51" ht="23.25" customHeight="1" x14ac:dyDescent="0.15">
      <c r="A49" s="228"/>
      <c r="B49" s="229"/>
      <c r="C49" s="229"/>
      <c r="D49" s="229"/>
      <c r="E49" s="229"/>
      <c r="F49" s="230"/>
      <c r="G49" s="635"/>
      <c r="H49" s="187"/>
      <c r="I49" s="187"/>
      <c r="J49" s="187"/>
      <c r="K49" s="187"/>
      <c r="L49" s="187"/>
      <c r="M49" s="187"/>
      <c r="N49" s="187"/>
      <c r="O49" s="187"/>
      <c r="P49" s="240"/>
      <c r="Q49" s="187"/>
      <c r="R49" s="187"/>
      <c r="S49" s="187"/>
      <c r="T49" s="187"/>
      <c r="U49" s="187"/>
      <c r="V49" s="187"/>
      <c r="W49" s="187"/>
      <c r="X49" s="188"/>
      <c r="Y49" s="244" t="s">
        <v>27</v>
      </c>
      <c r="Z49" s="245"/>
      <c r="AA49" s="246"/>
      <c r="AB49" s="192" t="s">
        <v>676</v>
      </c>
      <c r="AC49" s="192"/>
      <c r="AD49" s="192"/>
      <c r="AE49" s="292" t="s">
        <v>683</v>
      </c>
      <c r="AF49" s="292"/>
      <c r="AG49" s="292"/>
      <c r="AH49" s="292"/>
      <c r="AI49" s="292" t="s">
        <v>683</v>
      </c>
      <c r="AJ49" s="292"/>
      <c r="AK49" s="292"/>
      <c r="AL49" s="292"/>
      <c r="AM49" s="292" t="s">
        <v>683</v>
      </c>
      <c r="AN49" s="292"/>
      <c r="AO49" s="292"/>
      <c r="AP49" s="292"/>
      <c r="AQ49" s="292" t="s">
        <v>683</v>
      </c>
      <c r="AR49" s="292"/>
      <c r="AS49" s="292"/>
      <c r="AT49" s="292"/>
      <c r="AU49" s="289">
        <v>10</v>
      </c>
      <c r="AV49" s="290"/>
      <c r="AW49" s="290"/>
      <c r="AX49" s="291"/>
      <c r="AY49" s="83">
        <f t="shared" si="1"/>
        <v>1</v>
      </c>
    </row>
    <row r="50" spans="1:51" ht="27" customHeight="1" x14ac:dyDescent="0.15">
      <c r="A50" s="91"/>
      <c r="B50" s="92"/>
      <c r="C50" s="92"/>
      <c r="D50" s="92"/>
      <c r="E50" s="92"/>
      <c r="F50" s="93"/>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83">
        <f t="shared" si="1"/>
        <v>1</v>
      </c>
    </row>
    <row r="51" spans="1:51" ht="123.75" customHeight="1" x14ac:dyDescent="0.15">
      <c r="A51" s="208" t="s">
        <v>464</v>
      </c>
      <c r="B51" s="209"/>
      <c r="C51" s="210" t="s">
        <v>606</v>
      </c>
      <c r="D51" s="210"/>
      <c r="E51" s="210"/>
      <c r="F51" s="211"/>
      <c r="G51" s="120" t="s">
        <v>671</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83">
        <f t="shared" si="1"/>
        <v>1</v>
      </c>
    </row>
    <row r="52" spans="1:51" ht="18.75" customHeight="1" x14ac:dyDescent="0.15">
      <c r="A52" s="135" t="s">
        <v>616</v>
      </c>
      <c r="B52" s="136"/>
      <c r="C52" s="136"/>
      <c r="D52" s="136"/>
      <c r="E52" s="136"/>
      <c r="F52" s="137"/>
      <c r="G52" s="145" t="s">
        <v>486</v>
      </c>
      <c r="H52" s="146"/>
      <c r="I52" s="146"/>
      <c r="J52" s="146"/>
      <c r="K52" s="146"/>
      <c r="L52" s="146"/>
      <c r="M52" s="146"/>
      <c r="N52" s="146"/>
      <c r="O52" s="147"/>
      <c r="P52" s="151" t="s">
        <v>487</v>
      </c>
      <c r="Q52" s="146"/>
      <c r="R52" s="146"/>
      <c r="S52" s="146"/>
      <c r="T52" s="146"/>
      <c r="U52" s="146"/>
      <c r="V52" s="146"/>
      <c r="W52" s="146"/>
      <c r="X52" s="147"/>
      <c r="Y52" s="153"/>
      <c r="Z52" s="154"/>
      <c r="AA52" s="155"/>
      <c r="AB52" s="159" t="s">
        <v>7</v>
      </c>
      <c r="AC52" s="160"/>
      <c r="AD52" s="161"/>
      <c r="AE52" s="159" t="s">
        <v>525</v>
      </c>
      <c r="AF52" s="160"/>
      <c r="AG52" s="160"/>
      <c r="AH52" s="161"/>
      <c r="AI52" s="165" t="s">
        <v>524</v>
      </c>
      <c r="AJ52" s="165"/>
      <c r="AK52" s="165"/>
      <c r="AL52" s="159"/>
      <c r="AM52" s="165" t="s">
        <v>301</v>
      </c>
      <c r="AN52" s="165"/>
      <c r="AO52" s="165"/>
      <c r="AP52" s="159"/>
      <c r="AQ52" s="167" t="s">
        <v>543</v>
      </c>
      <c r="AR52" s="168"/>
      <c r="AS52" s="168"/>
      <c r="AT52" s="168"/>
      <c r="AU52" s="168"/>
      <c r="AV52" s="168"/>
      <c r="AW52" s="168"/>
      <c r="AX52" s="169"/>
      <c r="AY52" s="83">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6</v>
      </c>
      <c r="AV53" s="172"/>
      <c r="AW53" s="149" t="s">
        <v>103</v>
      </c>
      <c r="AX53" s="173"/>
      <c r="AY53" s="83">
        <f t="shared" ref="AY53:AY59" si="2">IF(AY$45=0,0,COUNTA(G$54))</f>
        <v>1</v>
      </c>
    </row>
    <row r="54" spans="1:51" ht="23.25" customHeight="1" x14ac:dyDescent="0.15">
      <c r="A54" s="141"/>
      <c r="B54" s="139"/>
      <c r="C54" s="139"/>
      <c r="D54" s="139"/>
      <c r="E54" s="139"/>
      <c r="F54" s="140"/>
      <c r="G54" s="174" t="s">
        <v>672</v>
      </c>
      <c r="H54" s="175"/>
      <c r="I54" s="175"/>
      <c r="J54" s="175"/>
      <c r="K54" s="175"/>
      <c r="L54" s="175"/>
      <c r="M54" s="175"/>
      <c r="N54" s="175"/>
      <c r="O54" s="176"/>
      <c r="P54" s="183" t="s">
        <v>673</v>
      </c>
      <c r="Q54" s="183"/>
      <c r="R54" s="183"/>
      <c r="S54" s="183"/>
      <c r="T54" s="183"/>
      <c r="U54" s="183"/>
      <c r="V54" s="183"/>
      <c r="W54" s="183"/>
      <c r="X54" s="184"/>
      <c r="Y54" s="189" t="s">
        <v>8</v>
      </c>
      <c r="Z54" s="190"/>
      <c r="AA54" s="191"/>
      <c r="AB54" s="192" t="s">
        <v>676</v>
      </c>
      <c r="AC54" s="192"/>
      <c r="AD54" s="192"/>
      <c r="AE54" s="289" t="s">
        <v>683</v>
      </c>
      <c r="AF54" s="290"/>
      <c r="AG54" s="290"/>
      <c r="AH54" s="290"/>
      <c r="AI54" s="289" t="s">
        <v>683</v>
      </c>
      <c r="AJ54" s="290"/>
      <c r="AK54" s="290"/>
      <c r="AL54" s="290"/>
      <c r="AM54" s="289" t="s">
        <v>683</v>
      </c>
      <c r="AN54" s="290"/>
      <c r="AO54" s="290"/>
      <c r="AP54" s="290"/>
      <c r="AQ54" s="289" t="s">
        <v>683</v>
      </c>
      <c r="AR54" s="290"/>
      <c r="AS54" s="290"/>
      <c r="AT54" s="290"/>
      <c r="AU54" s="290"/>
      <c r="AV54" s="290"/>
      <c r="AW54" s="290"/>
      <c r="AX54" s="291"/>
      <c r="AY54" s="83">
        <f t="shared" si="2"/>
        <v>1</v>
      </c>
    </row>
    <row r="55" spans="1:51" ht="23.25" customHeight="1" x14ac:dyDescent="0.15">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25</v>
      </c>
      <c r="Z55" s="199"/>
      <c r="AA55" s="200"/>
      <c r="AB55" s="201" t="s">
        <v>676</v>
      </c>
      <c r="AC55" s="201"/>
      <c r="AD55" s="201"/>
      <c r="AE55" s="289" t="s">
        <v>683</v>
      </c>
      <c r="AF55" s="290"/>
      <c r="AG55" s="290"/>
      <c r="AH55" s="290"/>
      <c r="AI55" s="289" t="s">
        <v>683</v>
      </c>
      <c r="AJ55" s="290"/>
      <c r="AK55" s="290"/>
      <c r="AL55" s="290"/>
      <c r="AM55" s="289" t="s">
        <v>683</v>
      </c>
      <c r="AN55" s="290"/>
      <c r="AO55" s="290"/>
      <c r="AP55" s="290"/>
      <c r="AQ55" s="289">
        <v>2</v>
      </c>
      <c r="AR55" s="290"/>
      <c r="AS55" s="290"/>
      <c r="AT55" s="290"/>
      <c r="AU55" s="290"/>
      <c r="AV55" s="290"/>
      <c r="AW55" s="290"/>
      <c r="AX55" s="291"/>
      <c r="AY55" s="83">
        <f t="shared" si="2"/>
        <v>1</v>
      </c>
    </row>
    <row r="56" spans="1:51" ht="23.25" customHeight="1" x14ac:dyDescent="0.15">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9</v>
      </c>
      <c r="Z56" s="199"/>
      <c r="AA56" s="200"/>
      <c r="AB56" s="202" t="s">
        <v>10</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195" t="str">
        <f>IFERROR(AQ54/AQ55*100,"-")</f>
        <v>-</v>
      </c>
      <c r="AR56" s="196"/>
      <c r="AS56" s="196"/>
      <c r="AT56" s="196"/>
      <c r="AU56" s="196"/>
      <c r="AV56" s="196"/>
      <c r="AW56" s="196"/>
      <c r="AX56" s="197"/>
      <c r="AY56" s="83">
        <f t="shared" si="2"/>
        <v>1</v>
      </c>
    </row>
    <row r="57" spans="1:51" ht="90" customHeight="1" x14ac:dyDescent="0.15">
      <c r="A57" s="117" t="s">
        <v>638</v>
      </c>
      <c r="B57" s="118"/>
      <c r="C57" s="118"/>
      <c r="D57" s="118"/>
      <c r="E57" s="118"/>
      <c r="F57" s="119"/>
      <c r="G57" s="120" t="s">
        <v>674</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83">
        <f t="shared" si="2"/>
        <v>1</v>
      </c>
    </row>
    <row r="58" spans="1:51" ht="15" customHeight="1" x14ac:dyDescent="0.15">
      <c r="A58" s="91"/>
      <c r="B58" s="92"/>
      <c r="C58" s="92"/>
      <c r="D58" s="92"/>
      <c r="E58" s="92"/>
      <c r="F58" s="93"/>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83">
        <f t="shared" si="2"/>
        <v>1</v>
      </c>
    </row>
    <row r="59" spans="1:51" ht="123.75" customHeight="1" x14ac:dyDescent="0.15">
      <c r="A59" s="208" t="s">
        <v>464</v>
      </c>
      <c r="B59" s="209"/>
      <c r="C59" s="210" t="s">
        <v>595</v>
      </c>
      <c r="D59" s="210"/>
      <c r="E59" s="210"/>
      <c r="F59" s="211"/>
      <c r="G59" s="120" t="s">
        <v>680</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83">
        <f t="shared" si="2"/>
        <v>1</v>
      </c>
    </row>
    <row r="60" spans="1:51" ht="18.75" hidden="1" customHeight="1" x14ac:dyDescent="0.15">
      <c r="A60" s="135" t="s">
        <v>617</v>
      </c>
      <c r="B60" s="136"/>
      <c r="C60" s="136"/>
      <c r="D60" s="136"/>
      <c r="E60" s="136"/>
      <c r="F60" s="137"/>
      <c r="G60" s="145" t="s">
        <v>486</v>
      </c>
      <c r="H60" s="146"/>
      <c r="I60" s="146"/>
      <c r="J60" s="146"/>
      <c r="K60" s="146"/>
      <c r="L60" s="146"/>
      <c r="M60" s="146"/>
      <c r="N60" s="146"/>
      <c r="O60" s="147"/>
      <c r="P60" s="151" t="s">
        <v>487</v>
      </c>
      <c r="Q60" s="146"/>
      <c r="R60" s="146"/>
      <c r="S60" s="146"/>
      <c r="T60" s="146"/>
      <c r="U60" s="146"/>
      <c r="V60" s="146"/>
      <c r="W60" s="146"/>
      <c r="X60" s="147"/>
      <c r="Y60" s="153"/>
      <c r="Z60" s="154"/>
      <c r="AA60" s="155"/>
      <c r="AB60" s="159" t="s">
        <v>7</v>
      </c>
      <c r="AC60" s="160"/>
      <c r="AD60" s="161"/>
      <c r="AE60" s="159" t="s">
        <v>525</v>
      </c>
      <c r="AF60" s="160"/>
      <c r="AG60" s="160"/>
      <c r="AH60" s="161"/>
      <c r="AI60" s="165" t="s">
        <v>524</v>
      </c>
      <c r="AJ60" s="165"/>
      <c r="AK60" s="165"/>
      <c r="AL60" s="159"/>
      <c r="AM60" s="165" t="s">
        <v>301</v>
      </c>
      <c r="AN60" s="165"/>
      <c r="AO60" s="165"/>
      <c r="AP60" s="159"/>
      <c r="AQ60" s="167" t="s">
        <v>551</v>
      </c>
      <c r="AR60" s="168"/>
      <c r="AS60" s="168"/>
      <c r="AT60" s="168"/>
      <c r="AU60" s="168"/>
      <c r="AV60" s="168"/>
      <c r="AW60" s="168"/>
      <c r="AX60" s="169"/>
      <c r="AY60" s="83">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103</v>
      </c>
      <c r="AX61" s="173"/>
      <c r="AY61" s="83">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83">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25</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83">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195" t="str">
        <f>IFERROR(AQ62/AQ63*100,"-")</f>
        <v>-</v>
      </c>
      <c r="AR64" s="196"/>
      <c r="AS64" s="196"/>
      <c r="AT64" s="196"/>
      <c r="AU64" s="196"/>
      <c r="AV64" s="196"/>
      <c r="AW64" s="196"/>
      <c r="AX64" s="197"/>
      <c r="AY64" s="83">
        <f t="shared" si="5"/>
        <v>0</v>
      </c>
    </row>
    <row r="65" spans="1:51" ht="90" hidden="1" customHeight="1" x14ac:dyDescent="0.15">
      <c r="A65" s="117" t="s">
        <v>635</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83">
        <f t="shared" si="5"/>
        <v>0</v>
      </c>
    </row>
    <row r="66" spans="1:51" ht="15" hidden="1" customHeight="1" x14ac:dyDescent="0.15">
      <c r="A66" s="91"/>
      <c r="B66" s="92"/>
      <c r="C66" s="92"/>
      <c r="D66" s="92"/>
      <c r="E66" s="92"/>
      <c r="F66" s="93"/>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83">
        <f t="shared" si="5"/>
        <v>0</v>
      </c>
    </row>
    <row r="67" spans="1:51" ht="123.75" hidden="1" customHeight="1" x14ac:dyDescent="0.15">
      <c r="A67" s="208" t="s">
        <v>464</v>
      </c>
      <c r="B67" s="209"/>
      <c r="C67" s="210" t="s">
        <v>600</v>
      </c>
      <c r="D67" s="210"/>
      <c r="E67" s="210"/>
      <c r="F67" s="211"/>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83">
        <f>IF(AY$45=0,0,COUNTA(G$62))</f>
        <v>0</v>
      </c>
    </row>
    <row r="68" spans="1:51" ht="18.75" customHeight="1" x14ac:dyDescent="0.15">
      <c r="A68" s="135" t="s">
        <v>618</v>
      </c>
      <c r="B68" s="136"/>
      <c r="C68" s="136"/>
      <c r="D68" s="136"/>
      <c r="E68" s="136"/>
      <c r="F68" s="137"/>
      <c r="G68" s="145" t="s">
        <v>486</v>
      </c>
      <c r="H68" s="146"/>
      <c r="I68" s="146"/>
      <c r="J68" s="146"/>
      <c r="K68" s="146"/>
      <c r="L68" s="146"/>
      <c r="M68" s="146"/>
      <c r="N68" s="146"/>
      <c r="O68" s="147"/>
      <c r="P68" s="151" t="s">
        <v>487</v>
      </c>
      <c r="Q68" s="146"/>
      <c r="R68" s="146"/>
      <c r="S68" s="146"/>
      <c r="T68" s="146"/>
      <c r="U68" s="146"/>
      <c r="V68" s="146"/>
      <c r="W68" s="146"/>
      <c r="X68" s="147"/>
      <c r="Y68" s="153"/>
      <c r="Z68" s="154"/>
      <c r="AA68" s="155"/>
      <c r="AB68" s="159" t="s">
        <v>7</v>
      </c>
      <c r="AC68" s="160"/>
      <c r="AD68" s="161"/>
      <c r="AE68" s="159" t="s">
        <v>525</v>
      </c>
      <c r="AF68" s="160"/>
      <c r="AG68" s="160"/>
      <c r="AH68" s="161"/>
      <c r="AI68" s="165" t="s">
        <v>524</v>
      </c>
      <c r="AJ68" s="165"/>
      <c r="AK68" s="165"/>
      <c r="AL68" s="159"/>
      <c r="AM68" s="165" t="s">
        <v>301</v>
      </c>
      <c r="AN68" s="165"/>
      <c r="AO68" s="165"/>
      <c r="AP68" s="159"/>
      <c r="AQ68" s="167" t="s">
        <v>542</v>
      </c>
      <c r="AR68" s="168"/>
      <c r="AS68" s="168"/>
      <c r="AT68" s="168"/>
      <c r="AU68" s="168"/>
      <c r="AV68" s="168"/>
      <c r="AW68" s="168"/>
      <c r="AX68" s="169"/>
      <c r="AY68" s="83">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6</v>
      </c>
      <c r="AV69" s="172"/>
      <c r="AW69" s="149" t="s">
        <v>103</v>
      </c>
      <c r="AX69" s="173"/>
      <c r="AY69" s="83">
        <f t="shared" si="1"/>
        <v>1</v>
      </c>
    </row>
    <row r="70" spans="1:51" ht="23.25" customHeight="1" x14ac:dyDescent="0.15">
      <c r="A70" s="141"/>
      <c r="B70" s="139"/>
      <c r="C70" s="139"/>
      <c r="D70" s="139"/>
      <c r="E70" s="139"/>
      <c r="F70" s="140"/>
      <c r="G70" s="174" t="s">
        <v>669</v>
      </c>
      <c r="H70" s="175"/>
      <c r="I70" s="175"/>
      <c r="J70" s="175"/>
      <c r="K70" s="175"/>
      <c r="L70" s="175"/>
      <c r="M70" s="175"/>
      <c r="N70" s="175"/>
      <c r="O70" s="176"/>
      <c r="P70" s="183" t="s">
        <v>670</v>
      </c>
      <c r="Q70" s="183"/>
      <c r="R70" s="183"/>
      <c r="S70" s="183"/>
      <c r="T70" s="183"/>
      <c r="U70" s="183"/>
      <c r="V70" s="183"/>
      <c r="W70" s="183"/>
      <c r="X70" s="184"/>
      <c r="Y70" s="189" t="s">
        <v>8</v>
      </c>
      <c r="Z70" s="190"/>
      <c r="AA70" s="191"/>
      <c r="AB70" s="662" t="s">
        <v>676</v>
      </c>
      <c r="AC70" s="662"/>
      <c r="AD70" s="662"/>
      <c r="AE70" s="289" t="s">
        <v>683</v>
      </c>
      <c r="AF70" s="290"/>
      <c r="AG70" s="290"/>
      <c r="AH70" s="290"/>
      <c r="AI70" s="289" t="s">
        <v>683</v>
      </c>
      <c r="AJ70" s="290"/>
      <c r="AK70" s="290"/>
      <c r="AL70" s="290"/>
      <c r="AM70" s="289" t="s">
        <v>683</v>
      </c>
      <c r="AN70" s="290"/>
      <c r="AO70" s="290"/>
      <c r="AP70" s="290"/>
      <c r="AQ70" s="289" t="s">
        <v>683</v>
      </c>
      <c r="AR70" s="290"/>
      <c r="AS70" s="290"/>
      <c r="AT70" s="290"/>
      <c r="AU70" s="290"/>
      <c r="AV70" s="290"/>
      <c r="AW70" s="290"/>
      <c r="AX70" s="291"/>
      <c r="AY70" s="83">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25</v>
      </c>
      <c r="Z71" s="199"/>
      <c r="AA71" s="200"/>
      <c r="AB71" s="663" t="s">
        <v>676</v>
      </c>
      <c r="AC71" s="663"/>
      <c r="AD71" s="663"/>
      <c r="AE71" s="289" t="s">
        <v>683</v>
      </c>
      <c r="AF71" s="290"/>
      <c r="AG71" s="290"/>
      <c r="AH71" s="290"/>
      <c r="AI71" s="289" t="s">
        <v>683</v>
      </c>
      <c r="AJ71" s="290"/>
      <c r="AK71" s="290"/>
      <c r="AL71" s="290"/>
      <c r="AM71" s="289" t="s">
        <v>683</v>
      </c>
      <c r="AN71" s="290"/>
      <c r="AO71" s="290"/>
      <c r="AP71" s="290"/>
      <c r="AQ71" s="289">
        <v>2</v>
      </c>
      <c r="AR71" s="290"/>
      <c r="AS71" s="290"/>
      <c r="AT71" s="290"/>
      <c r="AU71" s="290"/>
      <c r="AV71" s="290"/>
      <c r="AW71" s="290"/>
      <c r="AX71" s="291"/>
      <c r="AY71" s="83">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v>
      </c>
      <c r="Z72" s="199"/>
      <c r="AA72" s="200"/>
      <c r="AB72" s="202" t="s">
        <v>10</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195" t="str">
        <f>IFERROR(AQ70/AQ71*100,"-")</f>
        <v>-</v>
      </c>
      <c r="AR72" s="196"/>
      <c r="AS72" s="196"/>
      <c r="AT72" s="196"/>
      <c r="AU72" s="196"/>
      <c r="AV72" s="196"/>
      <c r="AW72" s="196"/>
      <c r="AX72" s="197"/>
      <c r="AY72" s="83">
        <f t="shared" si="1"/>
        <v>1</v>
      </c>
    </row>
    <row r="73" spans="1:51" ht="90" customHeight="1" x14ac:dyDescent="0.15">
      <c r="A73" s="117" t="s">
        <v>635</v>
      </c>
      <c r="B73" s="118"/>
      <c r="C73" s="118"/>
      <c r="D73" s="118"/>
      <c r="E73" s="118"/>
      <c r="F73" s="119"/>
      <c r="G73" s="120" t="s">
        <v>675</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83">
        <f t="shared" si="1"/>
        <v>1</v>
      </c>
    </row>
    <row r="74" spans="1:51" ht="22.5" customHeight="1" x14ac:dyDescent="0.15">
      <c r="A74" s="223" t="s">
        <v>539</v>
      </c>
      <c r="B74" s="223"/>
      <c r="C74" s="223"/>
      <c r="D74" s="223"/>
      <c r="E74" s="223"/>
      <c r="F74" s="224"/>
      <c r="G74" s="129" t="s">
        <v>540</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83">
        <f t="shared" si="1"/>
        <v>1</v>
      </c>
    </row>
    <row r="75" spans="1:51" ht="61.5" customHeight="1" x14ac:dyDescent="0.15">
      <c r="A75" s="226"/>
      <c r="B75" s="226"/>
      <c r="C75" s="226"/>
      <c r="D75" s="226"/>
      <c r="E75" s="226"/>
      <c r="F75" s="227"/>
      <c r="G75" s="286" t="s">
        <v>683</v>
      </c>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8"/>
      <c r="AY75" s="83">
        <f t="shared" si="1"/>
        <v>1</v>
      </c>
    </row>
    <row r="76" spans="1:51" ht="22.5" customHeight="1" x14ac:dyDescent="0.15">
      <c r="A76" s="226"/>
      <c r="B76" s="226"/>
      <c r="C76" s="226"/>
      <c r="D76" s="226"/>
      <c r="E76" s="226"/>
      <c r="F76" s="227"/>
      <c r="G76" s="129" t="s">
        <v>641</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83">
        <f t="shared" si="1"/>
        <v>1</v>
      </c>
    </row>
    <row r="77" spans="1:51" ht="59.25" customHeight="1" x14ac:dyDescent="0.15">
      <c r="A77" s="229"/>
      <c r="B77" s="229"/>
      <c r="C77" s="229"/>
      <c r="D77" s="229"/>
      <c r="E77" s="229"/>
      <c r="F77" s="230"/>
      <c r="G77" s="286" t="s">
        <v>683</v>
      </c>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8"/>
      <c r="AY77" s="83">
        <f t="shared" si="1"/>
        <v>1</v>
      </c>
    </row>
    <row r="78" spans="1:51" ht="61.5" hidden="1" customHeight="1" x14ac:dyDescent="0.15">
      <c r="A78" s="214" t="s">
        <v>591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83">
        <f>COUNTA(G$78)</f>
        <v>0</v>
      </c>
    </row>
    <row r="79" spans="1:51" ht="41.25" hidden="1" customHeight="1" x14ac:dyDescent="0.15">
      <c r="A79" s="219" t="s">
        <v>464</v>
      </c>
      <c r="B79" s="220"/>
      <c r="C79" s="220"/>
      <c r="D79" s="220"/>
      <c r="E79" s="220"/>
      <c r="F79" s="221"/>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22" t="s">
        <v>619</v>
      </c>
      <c r="B80" s="223"/>
      <c r="C80" s="223"/>
      <c r="D80" s="223"/>
      <c r="E80" s="223"/>
      <c r="F80" s="224"/>
      <c r="G80" s="148" t="s">
        <v>454</v>
      </c>
      <c r="H80" s="149"/>
      <c r="I80" s="149"/>
      <c r="J80" s="149"/>
      <c r="K80" s="149"/>
      <c r="L80" s="149"/>
      <c r="M80" s="149"/>
      <c r="N80" s="149"/>
      <c r="O80" s="149"/>
      <c r="P80" s="152" t="s">
        <v>453</v>
      </c>
      <c r="Q80" s="149"/>
      <c r="R80" s="149"/>
      <c r="S80" s="149"/>
      <c r="T80" s="149"/>
      <c r="U80" s="149"/>
      <c r="V80" s="149"/>
      <c r="W80" s="149"/>
      <c r="X80" s="150"/>
      <c r="Y80" s="153"/>
      <c r="Z80" s="154"/>
      <c r="AA80" s="155"/>
      <c r="AB80" s="166" t="s">
        <v>7</v>
      </c>
      <c r="AC80" s="166"/>
      <c r="AD80" s="166"/>
      <c r="AE80" s="162" t="s">
        <v>525</v>
      </c>
      <c r="AF80" s="163"/>
      <c r="AG80" s="163"/>
      <c r="AH80" s="164"/>
      <c r="AI80" s="162" t="s">
        <v>524</v>
      </c>
      <c r="AJ80" s="163"/>
      <c r="AK80" s="163"/>
      <c r="AL80" s="164"/>
      <c r="AM80" s="162" t="s">
        <v>301</v>
      </c>
      <c r="AN80" s="163"/>
      <c r="AO80" s="163"/>
      <c r="AP80" s="164"/>
      <c r="AQ80" s="231" t="s">
        <v>455</v>
      </c>
      <c r="AR80" s="232"/>
      <c r="AS80" s="232"/>
      <c r="AT80" s="233"/>
      <c r="AU80" s="231" t="s">
        <v>523</v>
      </c>
      <c r="AV80" s="232"/>
      <c r="AW80" s="232"/>
      <c r="AX80" s="234"/>
      <c r="AY80" s="83">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3"/>
      <c r="R81" s="183"/>
      <c r="S81" s="183"/>
      <c r="T81" s="183"/>
      <c r="U81" s="183"/>
      <c r="V81" s="183"/>
      <c r="W81" s="183"/>
      <c r="X81" s="184"/>
      <c r="Y81" s="241" t="s">
        <v>26</v>
      </c>
      <c r="Z81" s="242"/>
      <c r="AA81" s="243"/>
      <c r="AB81" s="192"/>
      <c r="AC81" s="192"/>
      <c r="AD81" s="192"/>
      <c r="AE81" s="212"/>
      <c r="AF81" s="212"/>
      <c r="AG81" s="212"/>
      <c r="AH81" s="212"/>
      <c r="AI81" s="212"/>
      <c r="AJ81" s="212"/>
      <c r="AK81" s="212"/>
      <c r="AL81" s="212"/>
      <c r="AM81" s="212"/>
      <c r="AN81" s="212"/>
      <c r="AO81" s="212"/>
      <c r="AP81" s="212"/>
      <c r="AQ81" s="212"/>
      <c r="AR81" s="212"/>
      <c r="AS81" s="212"/>
      <c r="AT81" s="212"/>
      <c r="AU81" s="193"/>
      <c r="AV81" s="194"/>
      <c r="AW81" s="194"/>
      <c r="AX81" s="213"/>
      <c r="AY81" s="83">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7"/>
      <c r="R82" s="187"/>
      <c r="S82" s="187"/>
      <c r="T82" s="187"/>
      <c r="U82" s="187"/>
      <c r="V82" s="187"/>
      <c r="W82" s="187"/>
      <c r="X82" s="188"/>
      <c r="Y82" s="244" t="s">
        <v>27</v>
      </c>
      <c r="Z82" s="245"/>
      <c r="AA82" s="246"/>
      <c r="AB82" s="192"/>
      <c r="AC82" s="192"/>
      <c r="AD82" s="192"/>
      <c r="AE82" s="212"/>
      <c r="AF82" s="212"/>
      <c r="AG82" s="212"/>
      <c r="AH82" s="212"/>
      <c r="AI82" s="212"/>
      <c r="AJ82" s="212"/>
      <c r="AK82" s="212"/>
      <c r="AL82" s="212"/>
      <c r="AM82" s="212"/>
      <c r="AN82" s="212"/>
      <c r="AO82" s="212"/>
      <c r="AP82" s="212"/>
      <c r="AQ82" s="212"/>
      <c r="AR82" s="212"/>
      <c r="AS82" s="212"/>
      <c r="AT82" s="212"/>
      <c r="AU82" s="193"/>
      <c r="AV82" s="194"/>
      <c r="AW82" s="194"/>
      <c r="AX82" s="213"/>
      <c r="AY82" s="83">
        <f t="shared" si="12"/>
        <v>0</v>
      </c>
    </row>
    <row r="83" spans="1:51" ht="27" hidden="1" customHeight="1" x14ac:dyDescent="0.15">
      <c r="A83" s="91"/>
      <c r="B83" s="92"/>
      <c r="C83" s="92"/>
      <c r="D83" s="92"/>
      <c r="E83" s="92"/>
      <c r="F83" s="93"/>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83">
        <f t="shared" si="12"/>
        <v>0</v>
      </c>
    </row>
    <row r="84" spans="1:51" ht="123.75" hidden="1" customHeight="1" x14ac:dyDescent="0.15">
      <c r="A84" s="208" t="s">
        <v>464</v>
      </c>
      <c r="B84" s="209"/>
      <c r="C84" s="210" t="s">
        <v>605</v>
      </c>
      <c r="D84" s="210"/>
      <c r="E84" s="210"/>
      <c r="F84" s="211"/>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83">
        <f t="shared" si="12"/>
        <v>0</v>
      </c>
    </row>
    <row r="85" spans="1:51" ht="18.75" hidden="1" customHeight="1" x14ac:dyDescent="0.15">
      <c r="A85" s="135" t="s">
        <v>620</v>
      </c>
      <c r="B85" s="136"/>
      <c r="C85" s="136"/>
      <c r="D85" s="136"/>
      <c r="E85" s="136"/>
      <c r="F85" s="137"/>
      <c r="G85" s="145" t="s">
        <v>486</v>
      </c>
      <c r="H85" s="146"/>
      <c r="I85" s="146"/>
      <c r="J85" s="146"/>
      <c r="K85" s="146"/>
      <c r="L85" s="146"/>
      <c r="M85" s="146"/>
      <c r="N85" s="146"/>
      <c r="O85" s="147"/>
      <c r="P85" s="151" t="s">
        <v>487</v>
      </c>
      <c r="Q85" s="146"/>
      <c r="R85" s="146"/>
      <c r="S85" s="146"/>
      <c r="T85" s="146"/>
      <c r="U85" s="146"/>
      <c r="V85" s="146"/>
      <c r="W85" s="146"/>
      <c r="X85" s="147"/>
      <c r="Y85" s="153"/>
      <c r="Z85" s="154"/>
      <c r="AA85" s="155"/>
      <c r="AB85" s="159" t="s">
        <v>7</v>
      </c>
      <c r="AC85" s="160"/>
      <c r="AD85" s="161"/>
      <c r="AE85" s="159" t="s">
        <v>525</v>
      </c>
      <c r="AF85" s="160"/>
      <c r="AG85" s="160"/>
      <c r="AH85" s="161"/>
      <c r="AI85" s="165" t="s">
        <v>524</v>
      </c>
      <c r="AJ85" s="165"/>
      <c r="AK85" s="165"/>
      <c r="AL85" s="159"/>
      <c r="AM85" s="165" t="s">
        <v>301</v>
      </c>
      <c r="AN85" s="165"/>
      <c r="AO85" s="165"/>
      <c r="AP85" s="159"/>
      <c r="AQ85" s="167" t="s">
        <v>543</v>
      </c>
      <c r="AR85" s="168"/>
      <c r="AS85" s="168"/>
      <c r="AT85" s="168"/>
      <c r="AU85" s="168"/>
      <c r="AV85" s="168"/>
      <c r="AW85" s="168"/>
      <c r="AX85" s="169"/>
      <c r="AY85" s="83">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103</v>
      </c>
      <c r="AX86" s="173"/>
      <c r="AY86" s="83">
        <f t="shared" ref="AY86:AY92" si="13">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8</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83">
        <f t="shared" si="13"/>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25</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83">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v>
      </c>
      <c r="Z89" s="199"/>
      <c r="AA89" s="200"/>
      <c r="AB89" s="665" t="s">
        <v>10</v>
      </c>
      <c r="AC89" s="665"/>
      <c r="AD89" s="665"/>
      <c r="AE89" s="203" t="str">
        <f t="shared" ref="AE89" si="14">IFERROR(AE87/AE88*100,"-")</f>
        <v>-</v>
      </c>
      <c r="AF89" s="204"/>
      <c r="AG89" s="204"/>
      <c r="AH89" s="204"/>
      <c r="AI89" s="203" t="str">
        <f t="shared" ref="AI89" si="15">IFERROR(AI87/AI88*100,"-")</f>
        <v>-</v>
      </c>
      <c r="AJ89" s="204"/>
      <c r="AK89" s="204"/>
      <c r="AL89" s="204"/>
      <c r="AM89" s="203" t="str">
        <f t="shared" ref="AM89" si="16">IFERROR(AM87/AM88*100,"-")</f>
        <v>-</v>
      </c>
      <c r="AN89" s="204"/>
      <c r="AO89" s="204"/>
      <c r="AP89" s="204"/>
      <c r="AQ89" s="195" t="str">
        <f>IFERROR(AQ87/AQ88*100,"-")</f>
        <v>-</v>
      </c>
      <c r="AR89" s="196"/>
      <c r="AS89" s="196"/>
      <c r="AT89" s="196"/>
      <c r="AU89" s="196"/>
      <c r="AV89" s="196"/>
      <c r="AW89" s="196"/>
      <c r="AX89" s="197"/>
      <c r="AY89" s="83">
        <f t="shared" si="13"/>
        <v>0</v>
      </c>
    </row>
    <row r="90" spans="1:51" ht="90" hidden="1" customHeight="1" x14ac:dyDescent="0.15">
      <c r="A90" s="117" t="s">
        <v>635</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83">
        <f t="shared" si="13"/>
        <v>0</v>
      </c>
    </row>
    <row r="91" spans="1:51" ht="15" hidden="1" customHeight="1" x14ac:dyDescent="0.15">
      <c r="A91" s="91"/>
      <c r="B91" s="92"/>
      <c r="C91" s="92"/>
      <c r="D91" s="92"/>
      <c r="E91" s="92"/>
      <c r="F91" s="93"/>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83">
        <f t="shared" si="13"/>
        <v>0</v>
      </c>
    </row>
    <row r="92" spans="1:51" ht="123.75" hidden="1" customHeight="1" x14ac:dyDescent="0.15">
      <c r="A92" s="208" t="s">
        <v>464</v>
      </c>
      <c r="B92" s="209"/>
      <c r="C92" s="210" t="s">
        <v>596</v>
      </c>
      <c r="D92" s="210"/>
      <c r="E92" s="210"/>
      <c r="F92" s="211"/>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83">
        <f t="shared" si="13"/>
        <v>0</v>
      </c>
    </row>
    <row r="93" spans="1:51" ht="18.75" hidden="1" customHeight="1" x14ac:dyDescent="0.15">
      <c r="A93" s="135" t="s">
        <v>621</v>
      </c>
      <c r="B93" s="136"/>
      <c r="C93" s="136"/>
      <c r="D93" s="136"/>
      <c r="E93" s="136"/>
      <c r="F93" s="137"/>
      <c r="G93" s="145" t="s">
        <v>486</v>
      </c>
      <c r="H93" s="146"/>
      <c r="I93" s="146"/>
      <c r="J93" s="146"/>
      <c r="K93" s="146"/>
      <c r="L93" s="146"/>
      <c r="M93" s="146"/>
      <c r="N93" s="146"/>
      <c r="O93" s="147"/>
      <c r="P93" s="151" t="s">
        <v>487</v>
      </c>
      <c r="Q93" s="146"/>
      <c r="R93" s="146"/>
      <c r="S93" s="146"/>
      <c r="T93" s="146"/>
      <c r="U93" s="146"/>
      <c r="V93" s="146"/>
      <c r="W93" s="146"/>
      <c r="X93" s="147"/>
      <c r="Y93" s="153"/>
      <c r="Z93" s="154"/>
      <c r="AA93" s="155"/>
      <c r="AB93" s="159" t="s">
        <v>7</v>
      </c>
      <c r="AC93" s="160"/>
      <c r="AD93" s="161"/>
      <c r="AE93" s="159" t="s">
        <v>525</v>
      </c>
      <c r="AF93" s="160"/>
      <c r="AG93" s="160"/>
      <c r="AH93" s="161"/>
      <c r="AI93" s="165" t="s">
        <v>524</v>
      </c>
      <c r="AJ93" s="165"/>
      <c r="AK93" s="165"/>
      <c r="AL93" s="159"/>
      <c r="AM93" s="165" t="s">
        <v>301</v>
      </c>
      <c r="AN93" s="165"/>
      <c r="AO93" s="165"/>
      <c r="AP93" s="159"/>
      <c r="AQ93" s="167" t="s">
        <v>551</v>
      </c>
      <c r="AR93" s="168"/>
      <c r="AS93" s="168"/>
      <c r="AT93" s="168"/>
      <c r="AU93" s="168"/>
      <c r="AV93" s="168"/>
      <c r="AW93" s="168"/>
      <c r="AX93" s="169"/>
      <c r="AY93" s="83">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103</v>
      </c>
      <c r="AX94" s="173"/>
      <c r="AY94" s="83">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83">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25</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83">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195" t="str">
        <f>IFERROR(AQ95/AQ96*100,"-")</f>
        <v>-</v>
      </c>
      <c r="AR97" s="196"/>
      <c r="AS97" s="196"/>
      <c r="AT97" s="196"/>
      <c r="AU97" s="196"/>
      <c r="AV97" s="196"/>
      <c r="AW97" s="196"/>
      <c r="AX97" s="197"/>
      <c r="AY97" s="83">
        <f t="shared" si="17"/>
        <v>0</v>
      </c>
    </row>
    <row r="98" spans="1:51" ht="90" hidden="1" customHeight="1" x14ac:dyDescent="0.15">
      <c r="A98" s="117" t="s">
        <v>635</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83">
        <f t="shared" si="17"/>
        <v>0</v>
      </c>
    </row>
    <row r="99" spans="1:51" ht="15" hidden="1" customHeight="1" x14ac:dyDescent="0.15">
      <c r="A99" s="91"/>
      <c r="B99" s="92"/>
      <c r="C99" s="92"/>
      <c r="D99" s="92"/>
      <c r="E99" s="92"/>
      <c r="F99" s="93"/>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83">
        <f t="shared" si="17"/>
        <v>0</v>
      </c>
    </row>
    <row r="100" spans="1:51" ht="123.75" hidden="1" customHeight="1" x14ac:dyDescent="0.15">
      <c r="A100" s="208" t="s">
        <v>464</v>
      </c>
      <c r="B100" s="209"/>
      <c r="C100" s="210" t="s">
        <v>601</v>
      </c>
      <c r="D100" s="210"/>
      <c r="E100" s="210"/>
      <c r="F100" s="211"/>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83">
        <f t="shared" si="17"/>
        <v>0</v>
      </c>
    </row>
    <row r="101" spans="1:51" ht="18.75" hidden="1" customHeight="1" x14ac:dyDescent="0.15">
      <c r="A101" s="135" t="s">
        <v>622</v>
      </c>
      <c r="B101" s="136"/>
      <c r="C101" s="136"/>
      <c r="D101" s="136"/>
      <c r="E101" s="136"/>
      <c r="F101" s="137"/>
      <c r="G101" s="145" t="s">
        <v>486</v>
      </c>
      <c r="H101" s="146"/>
      <c r="I101" s="146"/>
      <c r="J101" s="146"/>
      <c r="K101" s="146"/>
      <c r="L101" s="146"/>
      <c r="M101" s="146"/>
      <c r="N101" s="146"/>
      <c r="O101" s="147"/>
      <c r="P101" s="151" t="s">
        <v>487</v>
      </c>
      <c r="Q101" s="146"/>
      <c r="R101" s="146"/>
      <c r="S101" s="146"/>
      <c r="T101" s="146"/>
      <c r="U101" s="146"/>
      <c r="V101" s="146"/>
      <c r="W101" s="146"/>
      <c r="X101" s="147"/>
      <c r="Y101" s="153"/>
      <c r="Z101" s="154"/>
      <c r="AA101" s="155"/>
      <c r="AB101" s="159" t="s">
        <v>7</v>
      </c>
      <c r="AC101" s="160"/>
      <c r="AD101" s="161"/>
      <c r="AE101" s="159" t="s">
        <v>525</v>
      </c>
      <c r="AF101" s="160"/>
      <c r="AG101" s="160"/>
      <c r="AH101" s="161"/>
      <c r="AI101" s="165" t="s">
        <v>524</v>
      </c>
      <c r="AJ101" s="165"/>
      <c r="AK101" s="165"/>
      <c r="AL101" s="159"/>
      <c r="AM101" s="165" t="s">
        <v>301</v>
      </c>
      <c r="AN101" s="165"/>
      <c r="AO101" s="165"/>
      <c r="AP101" s="159"/>
      <c r="AQ101" s="167" t="s">
        <v>72</v>
      </c>
      <c r="AR101" s="168"/>
      <c r="AS101" s="168"/>
      <c r="AT101" s="168"/>
      <c r="AU101" s="168"/>
      <c r="AV101" s="168"/>
      <c r="AW101" s="168"/>
      <c r="AX101" s="169"/>
      <c r="AY101" s="83">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103</v>
      </c>
      <c r="AX102" s="173"/>
      <c r="AY102" s="83">
        <f t="shared" ref="AY102:AY106" si="21">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83">
        <f t="shared" si="21"/>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25</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83">
        <f t="shared" si="21"/>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v>
      </c>
      <c r="Z105" s="199"/>
      <c r="AA105" s="200"/>
      <c r="AB105" s="202" t="s">
        <v>10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195" t="str">
        <f>IFERROR(AQ103/AQ104*100,"-")</f>
        <v>-</v>
      </c>
      <c r="AR105" s="196"/>
      <c r="AS105" s="196"/>
      <c r="AT105" s="196"/>
      <c r="AU105" s="196"/>
      <c r="AV105" s="196"/>
      <c r="AW105" s="196"/>
      <c r="AX105" s="197"/>
      <c r="AY105" s="83">
        <f t="shared" si="21"/>
        <v>0</v>
      </c>
    </row>
    <row r="106" spans="1:51" ht="90" hidden="1" customHeight="1" x14ac:dyDescent="0.15">
      <c r="A106" s="117" t="s">
        <v>635</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83">
        <f t="shared" si="21"/>
        <v>0</v>
      </c>
    </row>
    <row r="107" spans="1:51" ht="22.5" hidden="1" customHeight="1" x14ac:dyDescent="0.15">
      <c r="A107" s="123" t="s">
        <v>539</v>
      </c>
      <c r="B107" s="123"/>
      <c r="C107" s="123"/>
      <c r="D107" s="123"/>
      <c r="E107" s="123"/>
      <c r="F107" s="124"/>
      <c r="G107" s="129" t="s">
        <v>544</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83">
        <f t="shared" si="12"/>
        <v>0</v>
      </c>
    </row>
    <row r="108" spans="1:51" ht="61.5" hidden="1" customHeight="1" x14ac:dyDescent="0.15">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83">
        <f t="shared" si="12"/>
        <v>0</v>
      </c>
    </row>
    <row r="109" spans="1:51" ht="22.5" hidden="1" customHeight="1" x14ac:dyDescent="0.15">
      <c r="A109" s="125"/>
      <c r="B109" s="125"/>
      <c r="C109" s="125"/>
      <c r="D109" s="125"/>
      <c r="E109" s="125"/>
      <c r="F109" s="126"/>
      <c r="G109" s="129" t="s">
        <v>642</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83">
        <f t="shared" si="12"/>
        <v>0</v>
      </c>
    </row>
    <row r="110" spans="1:51" ht="59.25" hidden="1" customHeight="1" x14ac:dyDescent="0.15">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83">
        <f t="shared" si="12"/>
        <v>0</v>
      </c>
    </row>
    <row r="111" spans="1:51" ht="61.5" hidden="1" customHeight="1" x14ac:dyDescent="0.15">
      <c r="A111" s="214" t="s">
        <v>592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83">
        <f>COUNTA(G111)</f>
        <v>0</v>
      </c>
    </row>
    <row r="112" spans="1:51" ht="41.25" hidden="1" customHeight="1" x14ac:dyDescent="0.15">
      <c r="A112" s="219" t="s">
        <v>464</v>
      </c>
      <c r="B112" s="220"/>
      <c r="C112" s="220"/>
      <c r="D112" s="220"/>
      <c r="E112" s="220"/>
      <c r="F112" s="221"/>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22" t="s">
        <v>623</v>
      </c>
      <c r="B113" s="223"/>
      <c r="C113" s="223"/>
      <c r="D113" s="223"/>
      <c r="E113" s="223"/>
      <c r="F113" s="224"/>
      <c r="G113" s="148" t="s">
        <v>454</v>
      </c>
      <c r="H113" s="149"/>
      <c r="I113" s="149"/>
      <c r="J113" s="149"/>
      <c r="K113" s="149"/>
      <c r="L113" s="149"/>
      <c r="M113" s="149"/>
      <c r="N113" s="149"/>
      <c r="O113" s="149"/>
      <c r="P113" s="152" t="s">
        <v>453</v>
      </c>
      <c r="Q113" s="149"/>
      <c r="R113" s="149"/>
      <c r="S113" s="149"/>
      <c r="T113" s="149"/>
      <c r="U113" s="149"/>
      <c r="V113" s="149"/>
      <c r="W113" s="149"/>
      <c r="X113" s="150"/>
      <c r="Y113" s="153"/>
      <c r="Z113" s="154"/>
      <c r="AA113" s="155"/>
      <c r="AB113" s="166" t="s">
        <v>7</v>
      </c>
      <c r="AC113" s="166"/>
      <c r="AD113" s="166"/>
      <c r="AE113" s="162" t="s">
        <v>525</v>
      </c>
      <c r="AF113" s="163"/>
      <c r="AG113" s="163"/>
      <c r="AH113" s="164"/>
      <c r="AI113" s="162" t="s">
        <v>524</v>
      </c>
      <c r="AJ113" s="163"/>
      <c r="AK113" s="163"/>
      <c r="AL113" s="164"/>
      <c r="AM113" s="162" t="s">
        <v>301</v>
      </c>
      <c r="AN113" s="163"/>
      <c r="AO113" s="163"/>
      <c r="AP113" s="164"/>
      <c r="AQ113" s="231" t="s">
        <v>455</v>
      </c>
      <c r="AR113" s="232"/>
      <c r="AS113" s="232"/>
      <c r="AT113" s="233"/>
      <c r="AU113" s="231" t="s">
        <v>523</v>
      </c>
      <c r="AV113" s="232"/>
      <c r="AW113" s="232"/>
      <c r="AX113" s="234"/>
      <c r="AY113" s="83">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3"/>
      <c r="R114" s="183"/>
      <c r="S114" s="183"/>
      <c r="T114" s="183"/>
      <c r="U114" s="183"/>
      <c r="V114" s="183"/>
      <c r="W114" s="183"/>
      <c r="X114" s="184"/>
      <c r="Y114" s="241" t="s">
        <v>26</v>
      </c>
      <c r="Z114" s="242"/>
      <c r="AA114" s="243"/>
      <c r="AB114" s="192"/>
      <c r="AC114" s="192"/>
      <c r="AD114" s="192"/>
      <c r="AE114" s="212"/>
      <c r="AF114" s="212"/>
      <c r="AG114" s="212"/>
      <c r="AH114" s="212"/>
      <c r="AI114" s="212"/>
      <c r="AJ114" s="212"/>
      <c r="AK114" s="212"/>
      <c r="AL114" s="212"/>
      <c r="AM114" s="212"/>
      <c r="AN114" s="212"/>
      <c r="AO114" s="212"/>
      <c r="AP114" s="212"/>
      <c r="AQ114" s="212"/>
      <c r="AR114" s="212"/>
      <c r="AS114" s="212"/>
      <c r="AT114" s="212"/>
      <c r="AU114" s="193"/>
      <c r="AV114" s="194"/>
      <c r="AW114" s="194"/>
      <c r="AX114" s="213"/>
      <c r="AY114" s="83">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7"/>
      <c r="R115" s="187"/>
      <c r="S115" s="187"/>
      <c r="T115" s="187"/>
      <c r="U115" s="187"/>
      <c r="V115" s="187"/>
      <c r="W115" s="187"/>
      <c r="X115" s="188"/>
      <c r="Y115" s="244" t="s">
        <v>27</v>
      </c>
      <c r="Z115" s="245"/>
      <c r="AA115" s="246"/>
      <c r="AB115" s="192"/>
      <c r="AC115" s="192"/>
      <c r="AD115" s="192"/>
      <c r="AE115" s="212"/>
      <c r="AF115" s="212"/>
      <c r="AG115" s="212"/>
      <c r="AH115" s="212"/>
      <c r="AI115" s="212"/>
      <c r="AJ115" s="212"/>
      <c r="AK115" s="212"/>
      <c r="AL115" s="212"/>
      <c r="AM115" s="212"/>
      <c r="AN115" s="212"/>
      <c r="AO115" s="212"/>
      <c r="AP115" s="212"/>
      <c r="AQ115" s="212"/>
      <c r="AR115" s="212"/>
      <c r="AS115" s="212"/>
      <c r="AT115" s="212"/>
      <c r="AU115" s="193"/>
      <c r="AV115" s="194"/>
      <c r="AW115" s="194"/>
      <c r="AX115" s="213"/>
      <c r="AY115" s="83">
        <f t="shared" si="25"/>
        <v>0</v>
      </c>
    </row>
    <row r="116" spans="1:51" ht="27" hidden="1" customHeight="1" x14ac:dyDescent="0.15">
      <c r="A116" s="91"/>
      <c r="B116" s="92"/>
      <c r="C116" s="92"/>
      <c r="D116" s="92"/>
      <c r="E116" s="92"/>
      <c r="F116" s="93"/>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83">
        <f t="shared" si="25"/>
        <v>0</v>
      </c>
    </row>
    <row r="117" spans="1:51" ht="123.75" hidden="1" customHeight="1" x14ac:dyDescent="0.15">
      <c r="A117" s="208" t="s">
        <v>464</v>
      </c>
      <c r="B117" s="209"/>
      <c r="C117" s="210" t="s">
        <v>607</v>
      </c>
      <c r="D117" s="210"/>
      <c r="E117" s="210"/>
      <c r="F117" s="211"/>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83">
        <f t="shared" si="25"/>
        <v>0</v>
      </c>
    </row>
    <row r="118" spans="1:51" ht="18.75" hidden="1" customHeight="1" x14ac:dyDescent="0.15">
      <c r="A118" s="135" t="s">
        <v>624</v>
      </c>
      <c r="B118" s="136"/>
      <c r="C118" s="136"/>
      <c r="D118" s="136"/>
      <c r="E118" s="136"/>
      <c r="F118" s="137"/>
      <c r="G118" s="145" t="s">
        <v>486</v>
      </c>
      <c r="H118" s="146"/>
      <c r="I118" s="146"/>
      <c r="J118" s="146"/>
      <c r="K118" s="146"/>
      <c r="L118" s="146"/>
      <c r="M118" s="146"/>
      <c r="N118" s="146"/>
      <c r="O118" s="147"/>
      <c r="P118" s="151" t="s">
        <v>487</v>
      </c>
      <c r="Q118" s="146"/>
      <c r="R118" s="146"/>
      <c r="S118" s="146"/>
      <c r="T118" s="146"/>
      <c r="U118" s="146"/>
      <c r="V118" s="146"/>
      <c r="W118" s="146"/>
      <c r="X118" s="147"/>
      <c r="Y118" s="153"/>
      <c r="Z118" s="154"/>
      <c r="AA118" s="155"/>
      <c r="AB118" s="159" t="s">
        <v>7</v>
      </c>
      <c r="AC118" s="160"/>
      <c r="AD118" s="161"/>
      <c r="AE118" s="159" t="s">
        <v>525</v>
      </c>
      <c r="AF118" s="160"/>
      <c r="AG118" s="160"/>
      <c r="AH118" s="161"/>
      <c r="AI118" s="165" t="s">
        <v>524</v>
      </c>
      <c r="AJ118" s="165"/>
      <c r="AK118" s="165"/>
      <c r="AL118" s="159"/>
      <c r="AM118" s="165" t="s">
        <v>301</v>
      </c>
      <c r="AN118" s="165"/>
      <c r="AO118" s="165"/>
      <c r="AP118" s="159"/>
      <c r="AQ118" s="167" t="s">
        <v>543</v>
      </c>
      <c r="AR118" s="168"/>
      <c r="AS118" s="168"/>
      <c r="AT118" s="168"/>
      <c r="AU118" s="168"/>
      <c r="AV118" s="168"/>
      <c r="AW118" s="168"/>
      <c r="AX118" s="169"/>
      <c r="AY118" s="83">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103</v>
      </c>
      <c r="AX119" s="173"/>
      <c r="AY119" s="83">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83">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25</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83">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v>
      </c>
      <c r="Z122" s="199"/>
      <c r="AA122" s="200"/>
      <c r="AB122" s="665" t="s">
        <v>10</v>
      </c>
      <c r="AC122" s="665"/>
      <c r="AD122" s="665"/>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195" t="str">
        <f>IFERROR(AQ120/AQ121*100,"-")</f>
        <v>-</v>
      </c>
      <c r="AR122" s="196"/>
      <c r="AS122" s="196"/>
      <c r="AT122" s="196"/>
      <c r="AU122" s="196"/>
      <c r="AV122" s="196"/>
      <c r="AW122" s="196"/>
      <c r="AX122" s="197"/>
      <c r="AY122" s="83">
        <f t="shared" si="26"/>
        <v>0</v>
      </c>
    </row>
    <row r="123" spans="1:51" ht="90" hidden="1" customHeight="1" x14ac:dyDescent="0.15">
      <c r="A123" s="117" t="s">
        <v>635</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83">
        <f t="shared" si="26"/>
        <v>0</v>
      </c>
    </row>
    <row r="124" spans="1:51" ht="15" hidden="1" customHeight="1" x14ac:dyDescent="0.15">
      <c r="A124" s="91"/>
      <c r="B124" s="92"/>
      <c r="C124" s="92"/>
      <c r="D124" s="92"/>
      <c r="E124" s="92"/>
      <c r="F124" s="93"/>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83">
        <f t="shared" si="26"/>
        <v>0</v>
      </c>
    </row>
    <row r="125" spans="1:51" ht="123.75" hidden="1" customHeight="1" x14ac:dyDescent="0.15">
      <c r="A125" s="208" t="s">
        <v>464</v>
      </c>
      <c r="B125" s="209"/>
      <c r="C125" s="210" t="s">
        <v>597</v>
      </c>
      <c r="D125" s="210"/>
      <c r="E125" s="210"/>
      <c r="F125" s="211"/>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83">
        <f t="shared" si="26"/>
        <v>0</v>
      </c>
    </row>
    <row r="126" spans="1:51" ht="18.75" hidden="1" customHeight="1" x14ac:dyDescent="0.15">
      <c r="A126" s="135" t="s">
        <v>625</v>
      </c>
      <c r="B126" s="136"/>
      <c r="C126" s="136"/>
      <c r="D126" s="136"/>
      <c r="E126" s="136"/>
      <c r="F126" s="137"/>
      <c r="G126" s="145" t="s">
        <v>486</v>
      </c>
      <c r="H126" s="146"/>
      <c r="I126" s="146"/>
      <c r="J126" s="146"/>
      <c r="K126" s="146"/>
      <c r="L126" s="146"/>
      <c r="M126" s="146"/>
      <c r="N126" s="146"/>
      <c r="O126" s="147"/>
      <c r="P126" s="151" t="s">
        <v>487</v>
      </c>
      <c r="Q126" s="146"/>
      <c r="R126" s="146"/>
      <c r="S126" s="146"/>
      <c r="T126" s="146"/>
      <c r="U126" s="146"/>
      <c r="V126" s="146"/>
      <c r="W126" s="146"/>
      <c r="X126" s="147"/>
      <c r="Y126" s="153"/>
      <c r="Z126" s="154"/>
      <c r="AA126" s="155"/>
      <c r="AB126" s="159" t="s">
        <v>7</v>
      </c>
      <c r="AC126" s="160"/>
      <c r="AD126" s="161"/>
      <c r="AE126" s="159" t="s">
        <v>525</v>
      </c>
      <c r="AF126" s="160"/>
      <c r="AG126" s="160"/>
      <c r="AH126" s="161"/>
      <c r="AI126" s="165" t="s">
        <v>524</v>
      </c>
      <c r="AJ126" s="165"/>
      <c r="AK126" s="165"/>
      <c r="AL126" s="159"/>
      <c r="AM126" s="165" t="s">
        <v>301</v>
      </c>
      <c r="AN126" s="165"/>
      <c r="AO126" s="165"/>
      <c r="AP126" s="159"/>
      <c r="AQ126" s="167" t="s">
        <v>552</v>
      </c>
      <c r="AR126" s="168"/>
      <c r="AS126" s="168"/>
      <c r="AT126" s="168"/>
      <c r="AU126" s="168"/>
      <c r="AV126" s="168"/>
      <c r="AW126" s="168"/>
      <c r="AX126" s="169"/>
      <c r="AY126" s="83">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103</v>
      </c>
      <c r="AX127" s="173"/>
      <c r="AY127" s="83">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83">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25</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83">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195" t="str">
        <f>IFERROR(AQ128/AQ129*100,"-")</f>
        <v>-</v>
      </c>
      <c r="AR130" s="196"/>
      <c r="AS130" s="196"/>
      <c r="AT130" s="196"/>
      <c r="AU130" s="196"/>
      <c r="AV130" s="196"/>
      <c r="AW130" s="196"/>
      <c r="AX130" s="197"/>
      <c r="AY130" s="83">
        <f t="shared" si="30"/>
        <v>0</v>
      </c>
    </row>
    <row r="131" spans="1:51" ht="90" hidden="1" customHeight="1" x14ac:dyDescent="0.15">
      <c r="A131" s="117" t="s">
        <v>635</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83">
        <f t="shared" si="30"/>
        <v>0</v>
      </c>
    </row>
    <row r="132" spans="1:51" ht="15" hidden="1" customHeight="1" x14ac:dyDescent="0.15">
      <c r="A132" s="91"/>
      <c r="B132" s="92"/>
      <c r="C132" s="92"/>
      <c r="D132" s="92"/>
      <c r="E132" s="92"/>
      <c r="F132" s="93"/>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83">
        <f t="shared" si="30"/>
        <v>0</v>
      </c>
    </row>
    <row r="133" spans="1:51" ht="123.75" hidden="1" customHeight="1" x14ac:dyDescent="0.15">
      <c r="A133" s="208" t="s">
        <v>464</v>
      </c>
      <c r="B133" s="209"/>
      <c r="C133" s="210" t="s">
        <v>602</v>
      </c>
      <c r="D133" s="210"/>
      <c r="E133" s="210"/>
      <c r="F133" s="211"/>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83">
        <f t="shared" si="30"/>
        <v>0</v>
      </c>
    </row>
    <row r="134" spans="1:51" ht="18.75" hidden="1" customHeight="1" x14ac:dyDescent="0.15">
      <c r="A134" s="135" t="s">
        <v>626</v>
      </c>
      <c r="B134" s="136"/>
      <c r="C134" s="136"/>
      <c r="D134" s="136"/>
      <c r="E134" s="136"/>
      <c r="F134" s="137"/>
      <c r="G134" s="145" t="s">
        <v>486</v>
      </c>
      <c r="H134" s="146"/>
      <c r="I134" s="146"/>
      <c r="J134" s="146"/>
      <c r="K134" s="146"/>
      <c r="L134" s="146"/>
      <c r="M134" s="146"/>
      <c r="N134" s="146"/>
      <c r="O134" s="147"/>
      <c r="P134" s="151" t="s">
        <v>487</v>
      </c>
      <c r="Q134" s="146"/>
      <c r="R134" s="146"/>
      <c r="S134" s="146"/>
      <c r="T134" s="146"/>
      <c r="U134" s="146"/>
      <c r="V134" s="146"/>
      <c r="W134" s="146"/>
      <c r="X134" s="147"/>
      <c r="Y134" s="153"/>
      <c r="Z134" s="154"/>
      <c r="AA134" s="155"/>
      <c r="AB134" s="159" t="s">
        <v>7</v>
      </c>
      <c r="AC134" s="160"/>
      <c r="AD134" s="161"/>
      <c r="AE134" s="159" t="s">
        <v>525</v>
      </c>
      <c r="AF134" s="160"/>
      <c r="AG134" s="160"/>
      <c r="AH134" s="161"/>
      <c r="AI134" s="165" t="s">
        <v>524</v>
      </c>
      <c r="AJ134" s="165"/>
      <c r="AK134" s="165"/>
      <c r="AL134" s="159"/>
      <c r="AM134" s="165" t="s">
        <v>301</v>
      </c>
      <c r="AN134" s="165"/>
      <c r="AO134" s="165"/>
      <c r="AP134" s="159"/>
      <c r="AQ134" s="167" t="s">
        <v>72</v>
      </c>
      <c r="AR134" s="168"/>
      <c r="AS134" s="168"/>
      <c r="AT134" s="168"/>
      <c r="AU134" s="168"/>
      <c r="AV134" s="168"/>
      <c r="AW134" s="168"/>
      <c r="AX134" s="169"/>
      <c r="AY134" s="83">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103</v>
      </c>
      <c r="AX135" s="173"/>
      <c r="AY135" s="83">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83">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25</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83">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v>
      </c>
      <c r="Z138" s="199"/>
      <c r="AA138" s="200"/>
      <c r="AB138" s="202" t="s">
        <v>10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195" t="str">
        <f>IFERROR(AQ136/AQ137*100,"-")</f>
        <v>-</v>
      </c>
      <c r="AR138" s="196"/>
      <c r="AS138" s="196"/>
      <c r="AT138" s="196"/>
      <c r="AU138" s="196"/>
      <c r="AV138" s="196"/>
      <c r="AW138" s="196"/>
      <c r="AX138" s="197"/>
      <c r="AY138" s="83">
        <f t="shared" si="25"/>
        <v>0</v>
      </c>
    </row>
    <row r="139" spans="1:51" ht="90" hidden="1" customHeight="1" x14ac:dyDescent="0.15">
      <c r="A139" s="117" t="s">
        <v>635</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83">
        <f t="shared" si="25"/>
        <v>0</v>
      </c>
    </row>
    <row r="140" spans="1:51" ht="22.5" hidden="1" customHeight="1" x14ac:dyDescent="0.15">
      <c r="A140" s="123" t="s">
        <v>539</v>
      </c>
      <c r="B140" s="123"/>
      <c r="C140" s="123"/>
      <c r="D140" s="123"/>
      <c r="E140" s="123"/>
      <c r="F140" s="124"/>
      <c r="G140" s="129" t="s">
        <v>545</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83">
        <f t="shared" si="25"/>
        <v>0</v>
      </c>
    </row>
    <row r="141" spans="1:51" ht="61.5" hidden="1" customHeight="1" x14ac:dyDescent="0.15">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83">
        <f t="shared" si="25"/>
        <v>0</v>
      </c>
    </row>
    <row r="142" spans="1:51" ht="22.5" hidden="1" customHeight="1" x14ac:dyDescent="0.15">
      <c r="A142" s="125"/>
      <c r="B142" s="125"/>
      <c r="C142" s="125"/>
      <c r="D142" s="125"/>
      <c r="E142" s="125"/>
      <c r="F142" s="126"/>
      <c r="G142" s="129" t="s">
        <v>643</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83">
        <f t="shared" si="25"/>
        <v>0</v>
      </c>
    </row>
    <row r="143" spans="1:51" ht="59.25" hidden="1" customHeight="1" x14ac:dyDescent="0.15">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83">
        <f t="shared" si="25"/>
        <v>0</v>
      </c>
    </row>
    <row r="144" spans="1:51" ht="61.5" hidden="1" customHeight="1" collapsed="1" x14ac:dyDescent="0.15">
      <c r="A144" s="214" t="s">
        <v>593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83">
        <f>COUNTA(G144)</f>
        <v>0</v>
      </c>
    </row>
    <row r="145" spans="1:51" ht="41.25" hidden="1" customHeight="1" x14ac:dyDescent="0.15">
      <c r="A145" s="219" t="s">
        <v>464</v>
      </c>
      <c r="B145" s="220"/>
      <c r="C145" s="220"/>
      <c r="D145" s="220"/>
      <c r="E145" s="220"/>
      <c r="F145" s="221"/>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22" t="s">
        <v>627</v>
      </c>
      <c r="B146" s="223"/>
      <c r="C146" s="223"/>
      <c r="D146" s="223"/>
      <c r="E146" s="223"/>
      <c r="F146" s="224"/>
      <c r="G146" s="148" t="s">
        <v>454</v>
      </c>
      <c r="H146" s="149"/>
      <c r="I146" s="149"/>
      <c r="J146" s="149"/>
      <c r="K146" s="149"/>
      <c r="L146" s="149"/>
      <c r="M146" s="149"/>
      <c r="N146" s="149"/>
      <c r="O146" s="149"/>
      <c r="P146" s="152" t="s">
        <v>453</v>
      </c>
      <c r="Q146" s="149"/>
      <c r="R146" s="149"/>
      <c r="S146" s="149"/>
      <c r="T146" s="149"/>
      <c r="U146" s="149"/>
      <c r="V146" s="149"/>
      <c r="W146" s="149"/>
      <c r="X146" s="150"/>
      <c r="Y146" s="153"/>
      <c r="Z146" s="154"/>
      <c r="AA146" s="155"/>
      <c r="AB146" s="166" t="s">
        <v>7</v>
      </c>
      <c r="AC146" s="166"/>
      <c r="AD146" s="166"/>
      <c r="AE146" s="162" t="s">
        <v>525</v>
      </c>
      <c r="AF146" s="163"/>
      <c r="AG146" s="163"/>
      <c r="AH146" s="164"/>
      <c r="AI146" s="162" t="s">
        <v>524</v>
      </c>
      <c r="AJ146" s="163"/>
      <c r="AK146" s="163"/>
      <c r="AL146" s="164"/>
      <c r="AM146" s="162" t="s">
        <v>301</v>
      </c>
      <c r="AN146" s="163"/>
      <c r="AO146" s="163"/>
      <c r="AP146" s="164"/>
      <c r="AQ146" s="231" t="s">
        <v>455</v>
      </c>
      <c r="AR146" s="232"/>
      <c r="AS146" s="232"/>
      <c r="AT146" s="233"/>
      <c r="AU146" s="231" t="s">
        <v>523</v>
      </c>
      <c r="AV146" s="232"/>
      <c r="AW146" s="232"/>
      <c r="AX146" s="234"/>
      <c r="AY146" s="83">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3"/>
      <c r="R147" s="183"/>
      <c r="S147" s="183"/>
      <c r="T147" s="183"/>
      <c r="U147" s="183"/>
      <c r="V147" s="183"/>
      <c r="W147" s="183"/>
      <c r="X147" s="184"/>
      <c r="Y147" s="241" t="s">
        <v>26</v>
      </c>
      <c r="Z147" s="242"/>
      <c r="AA147" s="243"/>
      <c r="AB147" s="192"/>
      <c r="AC147" s="192"/>
      <c r="AD147" s="192"/>
      <c r="AE147" s="212"/>
      <c r="AF147" s="212"/>
      <c r="AG147" s="212"/>
      <c r="AH147" s="212"/>
      <c r="AI147" s="212"/>
      <c r="AJ147" s="212"/>
      <c r="AK147" s="212"/>
      <c r="AL147" s="212"/>
      <c r="AM147" s="212"/>
      <c r="AN147" s="212"/>
      <c r="AO147" s="212"/>
      <c r="AP147" s="212"/>
      <c r="AQ147" s="212"/>
      <c r="AR147" s="212"/>
      <c r="AS147" s="212"/>
      <c r="AT147" s="212"/>
      <c r="AU147" s="193"/>
      <c r="AV147" s="194"/>
      <c r="AW147" s="194"/>
      <c r="AX147" s="213"/>
      <c r="AY147" s="83">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7"/>
      <c r="R148" s="187"/>
      <c r="S148" s="187"/>
      <c r="T148" s="187"/>
      <c r="U148" s="187"/>
      <c r="V148" s="187"/>
      <c r="W148" s="187"/>
      <c r="X148" s="188"/>
      <c r="Y148" s="244" t="s">
        <v>27</v>
      </c>
      <c r="Z148" s="245"/>
      <c r="AA148" s="246"/>
      <c r="AB148" s="192"/>
      <c r="AC148" s="192"/>
      <c r="AD148" s="192"/>
      <c r="AE148" s="212"/>
      <c r="AF148" s="212"/>
      <c r="AG148" s="212"/>
      <c r="AH148" s="212"/>
      <c r="AI148" s="212"/>
      <c r="AJ148" s="212"/>
      <c r="AK148" s="212"/>
      <c r="AL148" s="212"/>
      <c r="AM148" s="212"/>
      <c r="AN148" s="212"/>
      <c r="AO148" s="212"/>
      <c r="AP148" s="212"/>
      <c r="AQ148" s="212"/>
      <c r="AR148" s="212"/>
      <c r="AS148" s="212"/>
      <c r="AT148" s="212"/>
      <c r="AU148" s="193"/>
      <c r="AV148" s="194"/>
      <c r="AW148" s="194"/>
      <c r="AX148" s="213"/>
      <c r="AY148" s="83">
        <f t="shared" si="37"/>
        <v>0</v>
      </c>
    </row>
    <row r="149" spans="1:51" ht="27" hidden="1" customHeight="1" x14ac:dyDescent="0.15">
      <c r="A149" s="91"/>
      <c r="B149" s="92"/>
      <c r="C149" s="92"/>
      <c r="D149" s="92"/>
      <c r="E149" s="92"/>
      <c r="F149" s="93"/>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83">
        <f t="shared" si="37"/>
        <v>0</v>
      </c>
    </row>
    <row r="150" spans="1:51" ht="123.75" hidden="1" customHeight="1" x14ac:dyDescent="0.15">
      <c r="A150" s="208" t="s">
        <v>464</v>
      </c>
      <c r="B150" s="209"/>
      <c r="C150" s="210" t="s">
        <v>608</v>
      </c>
      <c r="D150" s="210"/>
      <c r="E150" s="210"/>
      <c r="F150" s="211"/>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83">
        <f t="shared" si="37"/>
        <v>0</v>
      </c>
    </row>
    <row r="151" spans="1:51" ht="18.75" hidden="1" customHeight="1" x14ac:dyDescent="0.15">
      <c r="A151" s="135" t="s">
        <v>628</v>
      </c>
      <c r="B151" s="136"/>
      <c r="C151" s="136"/>
      <c r="D151" s="136"/>
      <c r="E151" s="136"/>
      <c r="F151" s="137"/>
      <c r="G151" s="145" t="s">
        <v>486</v>
      </c>
      <c r="H151" s="146"/>
      <c r="I151" s="146"/>
      <c r="J151" s="146"/>
      <c r="K151" s="146"/>
      <c r="L151" s="146"/>
      <c r="M151" s="146"/>
      <c r="N151" s="146"/>
      <c r="O151" s="147"/>
      <c r="P151" s="151" t="s">
        <v>487</v>
      </c>
      <c r="Q151" s="146"/>
      <c r="R151" s="146"/>
      <c r="S151" s="146"/>
      <c r="T151" s="146"/>
      <c r="U151" s="146"/>
      <c r="V151" s="146"/>
      <c r="W151" s="146"/>
      <c r="X151" s="147"/>
      <c r="Y151" s="153"/>
      <c r="Z151" s="154"/>
      <c r="AA151" s="155"/>
      <c r="AB151" s="159" t="s">
        <v>7</v>
      </c>
      <c r="AC151" s="160"/>
      <c r="AD151" s="161"/>
      <c r="AE151" s="159" t="s">
        <v>525</v>
      </c>
      <c r="AF151" s="160"/>
      <c r="AG151" s="160"/>
      <c r="AH151" s="161"/>
      <c r="AI151" s="165" t="s">
        <v>524</v>
      </c>
      <c r="AJ151" s="165"/>
      <c r="AK151" s="165"/>
      <c r="AL151" s="159"/>
      <c r="AM151" s="165" t="s">
        <v>301</v>
      </c>
      <c r="AN151" s="165"/>
      <c r="AO151" s="165"/>
      <c r="AP151" s="159"/>
      <c r="AQ151" s="167" t="s">
        <v>543</v>
      </c>
      <c r="AR151" s="168"/>
      <c r="AS151" s="168"/>
      <c r="AT151" s="168"/>
      <c r="AU151" s="168"/>
      <c r="AV151" s="168"/>
      <c r="AW151" s="168"/>
      <c r="AX151" s="169"/>
      <c r="AY151" s="83">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103</v>
      </c>
      <c r="AX152" s="173"/>
      <c r="AY152" s="83">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83">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25</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83">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v>
      </c>
      <c r="Z155" s="199"/>
      <c r="AA155" s="200"/>
      <c r="AB155" s="202" t="s">
        <v>10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195" t="str">
        <f>IFERROR(AQ153/AQ154*100,"-")</f>
        <v>-</v>
      </c>
      <c r="AR155" s="196"/>
      <c r="AS155" s="196"/>
      <c r="AT155" s="196"/>
      <c r="AU155" s="196"/>
      <c r="AV155" s="196"/>
      <c r="AW155" s="196"/>
      <c r="AX155" s="197"/>
      <c r="AY155" s="83">
        <f t="shared" si="38"/>
        <v>0</v>
      </c>
    </row>
    <row r="156" spans="1:51" ht="90" hidden="1" customHeight="1" x14ac:dyDescent="0.15">
      <c r="A156" s="117" t="s">
        <v>635</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83">
        <f t="shared" si="38"/>
        <v>0</v>
      </c>
    </row>
    <row r="157" spans="1:51" ht="15" hidden="1" customHeight="1" x14ac:dyDescent="0.15">
      <c r="A157" s="91"/>
      <c r="B157" s="92"/>
      <c r="C157" s="92"/>
      <c r="D157" s="92"/>
      <c r="E157" s="92"/>
      <c r="F157" s="93"/>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83">
        <f t="shared" si="38"/>
        <v>0</v>
      </c>
    </row>
    <row r="158" spans="1:51" ht="123.75" hidden="1" customHeight="1" x14ac:dyDescent="0.15">
      <c r="A158" s="208" t="s">
        <v>464</v>
      </c>
      <c r="B158" s="209"/>
      <c r="C158" s="210" t="s">
        <v>598</v>
      </c>
      <c r="D158" s="210"/>
      <c r="E158" s="210"/>
      <c r="F158" s="211"/>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83">
        <f t="shared" si="38"/>
        <v>0</v>
      </c>
    </row>
    <row r="159" spans="1:51" ht="18.75" hidden="1" customHeight="1" x14ac:dyDescent="0.15">
      <c r="A159" s="135" t="s">
        <v>629</v>
      </c>
      <c r="B159" s="136"/>
      <c r="C159" s="136"/>
      <c r="D159" s="136"/>
      <c r="E159" s="136"/>
      <c r="F159" s="137"/>
      <c r="G159" s="145" t="s">
        <v>486</v>
      </c>
      <c r="H159" s="146"/>
      <c r="I159" s="146"/>
      <c r="J159" s="146"/>
      <c r="K159" s="146"/>
      <c r="L159" s="146"/>
      <c r="M159" s="146"/>
      <c r="N159" s="146"/>
      <c r="O159" s="147"/>
      <c r="P159" s="151" t="s">
        <v>487</v>
      </c>
      <c r="Q159" s="146"/>
      <c r="R159" s="146"/>
      <c r="S159" s="146"/>
      <c r="T159" s="146"/>
      <c r="U159" s="146"/>
      <c r="V159" s="146"/>
      <c r="W159" s="146"/>
      <c r="X159" s="147"/>
      <c r="Y159" s="153"/>
      <c r="Z159" s="154"/>
      <c r="AA159" s="155"/>
      <c r="AB159" s="159" t="s">
        <v>7</v>
      </c>
      <c r="AC159" s="160"/>
      <c r="AD159" s="161"/>
      <c r="AE159" s="159" t="s">
        <v>525</v>
      </c>
      <c r="AF159" s="160"/>
      <c r="AG159" s="160"/>
      <c r="AH159" s="161"/>
      <c r="AI159" s="165" t="s">
        <v>524</v>
      </c>
      <c r="AJ159" s="165"/>
      <c r="AK159" s="165"/>
      <c r="AL159" s="159"/>
      <c r="AM159" s="165" t="s">
        <v>301</v>
      </c>
      <c r="AN159" s="165"/>
      <c r="AO159" s="165"/>
      <c r="AP159" s="159"/>
      <c r="AQ159" s="167" t="s">
        <v>552</v>
      </c>
      <c r="AR159" s="168"/>
      <c r="AS159" s="168"/>
      <c r="AT159" s="168"/>
      <c r="AU159" s="168"/>
      <c r="AV159" s="168"/>
      <c r="AW159" s="168"/>
      <c r="AX159" s="169"/>
      <c r="AY159" s="83">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103</v>
      </c>
      <c r="AX160" s="173"/>
      <c r="AY160" s="83">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83">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25</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83">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v>
      </c>
      <c r="Z163" s="199"/>
      <c r="AA163" s="200"/>
      <c r="AB163" s="202" t="s">
        <v>10</v>
      </c>
      <c r="AC163" s="202"/>
      <c r="AD163" s="202"/>
      <c r="AE163" s="203" t="str">
        <f>IFERROR(AE161/AE162*100,"-")</f>
        <v>-</v>
      </c>
      <c r="AF163" s="204"/>
      <c r="AG163" s="204"/>
      <c r="AH163" s="204"/>
      <c r="AI163" s="203" t="str">
        <f t="shared" ref="AI163" si="43">IFERROR(AI161/AI162*100,"-")</f>
        <v>-</v>
      </c>
      <c r="AJ163" s="204"/>
      <c r="AK163" s="204"/>
      <c r="AL163" s="204"/>
      <c r="AM163" s="203" t="str">
        <f t="shared" ref="AM163" si="44">IFERROR(AM161/AM162*100,"-")</f>
        <v>-</v>
      </c>
      <c r="AN163" s="204"/>
      <c r="AO163" s="204"/>
      <c r="AP163" s="204"/>
      <c r="AQ163" s="195" t="str">
        <f>IFERROR(AQ161/AQ162*100,"-")</f>
        <v>-</v>
      </c>
      <c r="AR163" s="196"/>
      <c r="AS163" s="196"/>
      <c r="AT163" s="196"/>
      <c r="AU163" s="196"/>
      <c r="AV163" s="196"/>
      <c r="AW163" s="196"/>
      <c r="AX163" s="197"/>
      <c r="AY163" s="83">
        <f t="shared" si="42"/>
        <v>0</v>
      </c>
    </row>
    <row r="164" spans="1:51" ht="90" hidden="1" customHeight="1" x14ac:dyDescent="0.15">
      <c r="A164" s="117" t="s">
        <v>635</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83">
        <f t="shared" si="42"/>
        <v>0</v>
      </c>
    </row>
    <row r="165" spans="1:51" ht="15" hidden="1" customHeight="1" x14ac:dyDescent="0.15">
      <c r="A165" s="91"/>
      <c r="B165" s="92"/>
      <c r="C165" s="92"/>
      <c r="D165" s="92"/>
      <c r="E165" s="92"/>
      <c r="F165" s="93"/>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83">
        <f t="shared" si="42"/>
        <v>0</v>
      </c>
    </row>
    <row r="166" spans="1:51" ht="123.75" hidden="1" customHeight="1" x14ac:dyDescent="0.15">
      <c r="A166" s="208" t="s">
        <v>464</v>
      </c>
      <c r="B166" s="209"/>
      <c r="C166" s="210" t="s">
        <v>603</v>
      </c>
      <c r="D166" s="210"/>
      <c r="E166" s="210"/>
      <c r="F166" s="211"/>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83">
        <f t="shared" si="42"/>
        <v>0</v>
      </c>
    </row>
    <row r="167" spans="1:51" ht="18.75" hidden="1" customHeight="1" x14ac:dyDescent="0.15">
      <c r="A167" s="135" t="s">
        <v>630</v>
      </c>
      <c r="B167" s="136"/>
      <c r="C167" s="136"/>
      <c r="D167" s="136"/>
      <c r="E167" s="136"/>
      <c r="F167" s="137"/>
      <c r="G167" s="145" t="s">
        <v>486</v>
      </c>
      <c r="H167" s="146"/>
      <c r="I167" s="146"/>
      <c r="J167" s="146"/>
      <c r="K167" s="146"/>
      <c r="L167" s="146"/>
      <c r="M167" s="146"/>
      <c r="N167" s="146"/>
      <c r="O167" s="147"/>
      <c r="P167" s="151" t="s">
        <v>487</v>
      </c>
      <c r="Q167" s="146"/>
      <c r="R167" s="146"/>
      <c r="S167" s="146"/>
      <c r="T167" s="146"/>
      <c r="U167" s="146"/>
      <c r="V167" s="146"/>
      <c r="W167" s="146"/>
      <c r="X167" s="147"/>
      <c r="Y167" s="153"/>
      <c r="Z167" s="154"/>
      <c r="AA167" s="155"/>
      <c r="AB167" s="159" t="s">
        <v>7</v>
      </c>
      <c r="AC167" s="160"/>
      <c r="AD167" s="161"/>
      <c r="AE167" s="159" t="s">
        <v>525</v>
      </c>
      <c r="AF167" s="160"/>
      <c r="AG167" s="160"/>
      <c r="AH167" s="161"/>
      <c r="AI167" s="165" t="s">
        <v>524</v>
      </c>
      <c r="AJ167" s="165"/>
      <c r="AK167" s="165"/>
      <c r="AL167" s="159"/>
      <c r="AM167" s="165" t="s">
        <v>301</v>
      </c>
      <c r="AN167" s="165"/>
      <c r="AO167" s="165"/>
      <c r="AP167" s="159"/>
      <c r="AQ167" s="167" t="s">
        <v>72</v>
      </c>
      <c r="AR167" s="168"/>
      <c r="AS167" s="168"/>
      <c r="AT167" s="168"/>
      <c r="AU167" s="168"/>
      <c r="AV167" s="168"/>
      <c r="AW167" s="168"/>
      <c r="AX167" s="169"/>
      <c r="AY167" s="83">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103</v>
      </c>
      <c r="AX168" s="173"/>
      <c r="AY168" s="83">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83">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25</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83">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v>
      </c>
      <c r="Z171" s="199"/>
      <c r="AA171" s="200"/>
      <c r="AB171" s="202" t="s">
        <v>10</v>
      </c>
      <c r="AC171" s="202"/>
      <c r="AD171" s="202"/>
      <c r="AE171" s="203" t="str">
        <f t="shared" ref="AE171" si="45">IFERROR(AE169/AE170*100,"-")</f>
        <v>-</v>
      </c>
      <c r="AF171" s="204"/>
      <c r="AG171" s="204"/>
      <c r="AH171" s="204"/>
      <c r="AI171" s="203" t="str">
        <f t="shared" ref="AI171" si="46">IFERROR(AI169/AI170*100,"-")</f>
        <v>-</v>
      </c>
      <c r="AJ171" s="204"/>
      <c r="AK171" s="204"/>
      <c r="AL171" s="204"/>
      <c r="AM171" s="203" t="str">
        <f t="shared" ref="AM171" si="47">IFERROR(AM169/AM170*100,"-")</f>
        <v>-</v>
      </c>
      <c r="AN171" s="204"/>
      <c r="AO171" s="204"/>
      <c r="AP171" s="204"/>
      <c r="AQ171" s="195" t="str">
        <f>IFERROR(AQ169/AQ170*100,"-")</f>
        <v>-</v>
      </c>
      <c r="AR171" s="196"/>
      <c r="AS171" s="196"/>
      <c r="AT171" s="196"/>
      <c r="AU171" s="196"/>
      <c r="AV171" s="196"/>
      <c r="AW171" s="196"/>
      <c r="AX171" s="197"/>
      <c r="AY171" s="83">
        <f t="shared" si="37"/>
        <v>0</v>
      </c>
    </row>
    <row r="172" spans="1:51" ht="90" hidden="1" customHeight="1" x14ac:dyDescent="0.15">
      <c r="A172" s="117" t="s">
        <v>635</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83">
        <f t="shared" si="37"/>
        <v>0</v>
      </c>
    </row>
    <row r="173" spans="1:51" ht="22.5" hidden="1" customHeight="1" x14ac:dyDescent="0.15">
      <c r="A173" s="123" t="s">
        <v>539</v>
      </c>
      <c r="B173" s="123"/>
      <c r="C173" s="123"/>
      <c r="D173" s="123"/>
      <c r="E173" s="123"/>
      <c r="F173" s="124"/>
      <c r="G173" s="129" t="s">
        <v>546</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83">
        <f t="shared" si="37"/>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83">
        <f t="shared" si="37"/>
        <v>0</v>
      </c>
    </row>
    <row r="175" spans="1:51" ht="22.5" hidden="1" customHeight="1" x14ac:dyDescent="0.15">
      <c r="A175" s="125"/>
      <c r="B175" s="125"/>
      <c r="C175" s="125"/>
      <c r="D175" s="125"/>
      <c r="E175" s="125"/>
      <c r="F175" s="126"/>
      <c r="G175" s="129" t="s">
        <v>644</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83">
        <f t="shared" si="37"/>
        <v>0</v>
      </c>
    </row>
    <row r="176" spans="1:51" ht="59.25" hidden="1" customHeight="1" x14ac:dyDescent="0.15">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83">
        <f t="shared" si="37"/>
        <v>0</v>
      </c>
    </row>
    <row r="177" spans="1:51" ht="61.5" hidden="1" customHeight="1" x14ac:dyDescent="0.15">
      <c r="A177" s="214" t="s">
        <v>594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83">
        <f>COUNTA(G177)</f>
        <v>0</v>
      </c>
    </row>
    <row r="178" spans="1:51" ht="41.25" hidden="1" customHeight="1" x14ac:dyDescent="0.15">
      <c r="A178" s="219" t="s">
        <v>464</v>
      </c>
      <c r="B178" s="220"/>
      <c r="C178" s="220"/>
      <c r="D178" s="220"/>
      <c r="E178" s="220"/>
      <c r="F178" s="221"/>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22" t="s">
        <v>631</v>
      </c>
      <c r="B179" s="223"/>
      <c r="C179" s="223"/>
      <c r="D179" s="223"/>
      <c r="E179" s="223"/>
      <c r="F179" s="224"/>
      <c r="G179" s="148" t="s">
        <v>454</v>
      </c>
      <c r="H179" s="149"/>
      <c r="I179" s="149"/>
      <c r="J179" s="149"/>
      <c r="K179" s="149"/>
      <c r="L179" s="149"/>
      <c r="M179" s="149"/>
      <c r="N179" s="149"/>
      <c r="O179" s="149"/>
      <c r="P179" s="152" t="s">
        <v>453</v>
      </c>
      <c r="Q179" s="149"/>
      <c r="R179" s="149"/>
      <c r="S179" s="149"/>
      <c r="T179" s="149"/>
      <c r="U179" s="149"/>
      <c r="V179" s="149"/>
      <c r="W179" s="149"/>
      <c r="X179" s="150"/>
      <c r="Y179" s="153"/>
      <c r="Z179" s="154"/>
      <c r="AA179" s="155"/>
      <c r="AB179" s="166" t="s">
        <v>7</v>
      </c>
      <c r="AC179" s="166"/>
      <c r="AD179" s="166"/>
      <c r="AE179" s="162" t="s">
        <v>525</v>
      </c>
      <c r="AF179" s="163"/>
      <c r="AG179" s="163"/>
      <c r="AH179" s="164"/>
      <c r="AI179" s="162" t="s">
        <v>524</v>
      </c>
      <c r="AJ179" s="163"/>
      <c r="AK179" s="163"/>
      <c r="AL179" s="164"/>
      <c r="AM179" s="162" t="s">
        <v>301</v>
      </c>
      <c r="AN179" s="163"/>
      <c r="AO179" s="163"/>
      <c r="AP179" s="164"/>
      <c r="AQ179" s="231" t="s">
        <v>455</v>
      </c>
      <c r="AR179" s="232"/>
      <c r="AS179" s="232"/>
      <c r="AT179" s="233"/>
      <c r="AU179" s="231" t="s">
        <v>523</v>
      </c>
      <c r="AV179" s="232"/>
      <c r="AW179" s="232"/>
      <c r="AX179" s="234"/>
      <c r="AY179" s="83">
        <f t="shared" ref="AY179:AY209" si="48">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3"/>
      <c r="R180" s="183"/>
      <c r="S180" s="183"/>
      <c r="T180" s="183"/>
      <c r="U180" s="183"/>
      <c r="V180" s="183"/>
      <c r="W180" s="183"/>
      <c r="X180" s="184"/>
      <c r="Y180" s="241" t="s">
        <v>26</v>
      </c>
      <c r="Z180" s="242"/>
      <c r="AA180" s="243"/>
      <c r="AB180" s="192"/>
      <c r="AC180" s="192"/>
      <c r="AD180" s="192"/>
      <c r="AE180" s="212"/>
      <c r="AF180" s="212"/>
      <c r="AG180" s="212"/>
      <c r="AH180" s="212"/>
      <c r="AI180" s="212"/>
      <c r="AJ180" s="212"/>
      <c r="AK180" s="212"/>
      <c r="AL180" s="212"/>
      <c r="AM180" s="212"/>
      <c r="AN180" s="212"/>
      <c r="AO180" s="212"/>
      <c r="AP180" s="212"/>
      <c r="AQ180" s="212"/>
      <c r="AR180" s="212"/>
      <c r="AS180" s="212"/>
      <c r="AT180" s="212"/>
      <c r="AU180" s="193"/>
      <c r="AV180" s="194"/>
      <c r="AW180" s="194"/>
      <c r="AX180" s="213"/>
      <c r="AY180" s="83">
        <f t="shared" si="48"/>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7"/>
      <c r="R181" s="187"/>
      <c r="S181" s="187"/>
      <c r="T181" s="187"/>
      <c r="U181" s="187"/>
      <c r="V181" s="187"/>
      <c r="W181" s="187"/>
      <c r="X181" s="188"/>
      <c r="Y181" s="244" t="s">
        <v>27</v>
      </c>
      <c r="Z181" s="245"/>
      <c r="AA181" s="246"/>
      <c r="AB181" s="192"/>
      <c r="AC181" s="192"/>
      <c r="AD181" s="192"/>
      <c r="AE181" s="212"/>
      <c r="AF181" s="212"/>
      <c r="AG181" s="212"/>
      <c r="AH181" s="212"/>
      <c r="AI181" s="212"/>
      <c r="AJ181" s="212"/>
      <c r="AK181" s="212"/>
      <c r="AL181" s="212"/>
      <c r="AM181" s="212"/>
      <c r="AN181" s="212"/>
      <c r="AO181" s="212"/>
      <c r="AP181" s="212"/>
      <c r="AQ181" s="212"/>
      <c r="AR181" s="212"/>
      <c r="AS181" s="212"/>
      <c r="AT181" s="212"/>
      <c r="AU181" s="193"/>
      <c r="AV181" s="194"/>
      <c r="AW181" s="194"/>
      <c r="AX181" s="213"/>
      <c r="AY181" s="83">
        <f t="shared" si="48"/>
        <v>0</v>
      </c>
    </row>
    <row r="182" spans="1:51" ht="27" hidden="1" customHeight="1" x14ac:dyDescent="0.15">
      <c r="A182" s="91"/>
      <c r="B182" s="92"/>
      <c r="C182" s="92"/>
      <c r="D182" s="92"/>
      <c r="E182" s="92"/>
      <c r="F182" s="93"/>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83">
        <f t="shared" si="48"/>
        <v>0</v>
      </c>
    </row>
    <row r="183" spans="1:51" ht="123.75" hidden="1" customHeight="1" x14ac:dyDescent="0.15">
      <c r="A183" s="208" t="s">
        <v>464</v>
      </c>
      <c r="B183" s="209"/>
      <c r="C183" s="210" t="s">
        <v>609</v>
      </c>
      <c r="D183" s="210"/>
      <c r="E183" s="210"/>
      <c r="F183" s="211"/>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83">
        <f t="shared" si="48"/>
        <v>0</v>
      </c>
    </row>
    <row r="184" spans="1:51" ht="18.75" hidden="1" customHeight="1" x14ac:dyDescent="0.15">
      <c r="A184" s="135" t="s">
        <v>632</v>
      </c>
      <c r="B184" s="136"/>
      <c r="C184" s="136"/>
      <c r="D184" s="136"/>
      <c r="E184" s="136"/>
      <c r="F184" s="137"/>
      <c r="G184" s="145" t="s">
        <v>486</v>
      </c>
      <c r="H184" s="146"/>
      <c r="I184" s="146"/>
      <c r="J184" s="146"/>
      <c r="K184" s="146"/>
      <c r="L184" s="146"/>
      <c r="M184" s="146"/>
      <c r="N184" s="146"/>
      <c r="O184" s="147"/>
      <c r="P184" s="151" t="s">
        <v>487</v>
      </c>
      <c r="Q184" s="146"/>
      <c r="R184" s="146"/>
      <c r="S184" s="146"/>
      <c r="T184" s="146"/>
      <c r="U184" s="146"/>
      <c r="V184" s="146"/>
      <c r="W184" s="146"/>
      <c r="X184" s="147"/>
      <c r="Y184" s="153"/>
      <c r="Z184" s="154"/>
      <c r="AA184" s="155"/>
      <c r="AB184" s="159" t="s">
        <v>7</v>
      </c>
      <c r="AC184" s="160"/>
      <c r="AD184" s="161"/>
      <c r="AE184" s="159" t="s">
        <v>525</v>
      </c>
      <c r="AF184" s="160"/>
      <c r="AG184" s="160"/>
      <c r="AH184" s="161"/>
      <c r="AI184" s="165" t="s">
        <v>524</v>
      </c>
      <c r="AJ184" s="165"/>
      <c r="AK184" s="165"/>
      <c r="AL184" s="159"/>
      <c r="AM184" s="165" t="s">
        <v>301</v>
      </c>
      <c r="AN184" s="165"/>
      <c r="AO184" s="165"/>
      <c r="AP184" s="159"/>
      <c r="AQ184" s="167" t="s">
        <v>543</v>
      </c>
      <c r="AR184" s="168"/>
      <c r="AS184" s="168"/>
      <c r="AT184" s="168"/>
      <c r="AU184" s="168"/>
      <c r="AV184" s="168"/>
      <c r="AW184" s="168"/>
      <c r="AX184" s="169"/>
      <c r="AY184" s="83">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103</v>
      </c>
      <c r="AX185" s="173"/>
      <c r="AY185" s="83">
        <f t="shared" ref="AY185:AY191" si="49">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83">
        <f t="shared" si="49"/>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25</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83">
        <f t="shared" si="49"/>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v>
      </c>
      <c r="Z188" s="199"/>
      <c r="AA188" s="200"/>
      <c r="AB188" s="202" t="s">
        <v>10</v>
      </c>
      <c r="AC188" s="202"/>
      <c r="AD188" s="202"/>
      <c r="AE188" s="203" t="str">
        <f t="shared" ref="AE188" si="50">IFERROR(AE186/AE187*100,"-")</f>
        <v>-</v>
      </c>
      <c r="AF188" s="204"/>
      <c r="AG188" s="204"/>
      <c r="AH188" s="204"/>
      <c r="AI188" s="203" t="str">
        <f t="shared" ref="AI188" si="51">IFERROR(AI186/AI187*100,"-")</f>
        <v>-</v>
      </c>
      <c r="AJ188" s="204"/>
      <c r="AK188" s="204"/>
      <c r="AL188" s="204"/>
      <c r="AM188" s="203" t="str">
        <f t="shared" ref="AM188" si="52">IFERROR(AM186/AM187*100,"-")</f>
        <v>-</v>
      </c>
      <c r="AN188" s="204"/>
      <c r="AO188" s="204"/>
      <c r="AP188" s="204"/>
      <c r="AQ188" s="195" t="str">
        <f>IFERROR(AQ186/AQ187*100,"-")</f>
        <v>-</v>
      </c>
      <c r="AR188" s="196"/>
      <c r="AS188" s="196"/>
      <c r="AT188" s="196"/>
      <c r="AU188" s="196"/>
      <c r="AV188" s="196"/>
      <c r="AW188" s="196"/>
      <c r="AX188" s="197"/>
      <c r="AY188" s="83">
        <f t="shared" si="49"/>
        <v>0</v>
      </c>
    </row>
    <row r="189" spans="1:51" ht="90" hidden="1" customHeight="1" x14ac:dyDescent="0.15">
      <c r="A189" s="117" t="s">
        <v>637</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83">
        <f t="shared" si="49"/>
        <v>0</v>
      </c>
    </row>
    <row r="190" spans="1:51" ht="15" hidden="1" customHeight="1" x14ac:dyDescent="0.15">
      <c r="A190" s="91"/>
      <c r="B190" s="92"/>
      <c r="C190" s="92"/>
      <c r="D190" s="92"/>
      <c r="E190" s="92"/>
      <c r="F190" s="93"/>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83">
        <f t="shared" si="49"/>
        <v>0</v>
      </c>
    </row>
    <row r="191" spans="1:51" ht="123.75" hidden="1" customHeight="1" x14ac:dyDescent="0.15">
      <c r="A191" s="208" t="s">
        <v>464</v>
      </c>
      <c r="B191" s="209"/>
      <c r="C191" s="210" t="s">
        <v>599</v>
      </c>
      <c r="D191" s="210"/>
      <c r="E191" s="210"/>
      <c r="F191" s="211"/>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83">
        <f t="shared" si="49"/>
        <v>0</v>
      </c>
    </row>
    <row r="192" spans="1:51" ht="18.75" hidden="1" customHeight="1" x14ac:dyDescent="0.15">
      <c r="A192" s="135" t="s">
        <v>633</v>
      </c>
      <c r="B192" s="136"/>
      <c r="C192" s="136"/>
      <c r="D192" s="136"/>
      <c r="E192" s="136"/>
      <c r="F192" s="137"/>
      <c r="G192" s="145" t="s">
        <v>486</v>
      </c>
      <c r="H192" s="146"/>
      <c r="I192" s="146"/>
      <c r="J192" s="146"/>
      <c r="K192" s="146"/>
      <c r="L192" s="146"/>
      <c r="M192" s="146"/>
      <c r="N192" s="146"/>
      <c r="O192" s="147"/>
      <c r="P192" s="151" t="s">
        <v>487</v>
      </c>
      <c r="Q192" s="146"/>
      <c r="R192" s="146"/>
      <c r="S192" s="146"/>
      <c r="T192" s="146"/>
      <c r="U192" s="146"/>
      <c r="V192" s="146"/>
      <c r="W192" s="146"/>
      <c r="X192" s="147"/>
      <c r="Y192" s="153"/>
      <c r="Z192" s="154"/>
      <c r="AA192" s="155"/>
      <c r="AB192" s="159" t="s">
        <v>7</v>
      </c>
      <c r="AC192" s="160"/>
      <c r="AD192" s="161"/>
      <c r="AE192" s="159" t="s">
        <v>525</v>
      </c>
      <c r="AF192" s="160"/>
      <c r="AG192" s="160"/>
      <c r="AH192" s="161"/>
      <c r="AI192" s="165" t="s">
        <v>524</v>
      </c>
      <c r="AJ192" s="165"/>
      <c r="AK192" s="165"/>
      <c r="AL192" s="159"/>
      <c r="AM192" s="165" t="s">
        <v>301</v>
      </c>
      <c r="AN192" s="165"/>
      <c r="AO192" s="165"/>
      <c r="AP192" s="159"/>
      <c r="AQ192" s="167" t="s">
        <v>552</v>
      </c>
      <c r="AR192" s="168"/>
      <c r="AS192" s="168"/>
      <c r="AT192" s="168"/>
      <c r="AU192" s="168"/>
      <c r="AV192" s="168"/>
      <c r="AW192" s="168"/>
      <c r="AX192" s="169"/>
      <c r="AY192" s="83">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103</v>
      </c>
      <c r="AX193" s="173"/>
      <c r="AY193" s="83">
        <f t="shared" ref="AY193:AY199" si="53">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83">
        <f t="shared" si="53"/>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25</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83">
        <f t="shared" si="53"/>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v>
      </c>
      <c r="Z196" s="199"/>
      <c r="AA196" s="200"/>
      <c r="AB196" s="202" t="s">
        <v>10</v>
      </c>
      <c r="AC196" s="202"/>
      <c r="AD196" s="202"/>
      <c r="AE196" s="203" t="str">
        <f t="shared" ref="AE196" si="54">IFERROR(AE194/AE195*100,"-")</f>
        <v>-</v>
      </c>
      <c r="AF196" s="204"/>
      <c r="AG196" s="204"/>
      <c r="AH196" s="204"/>
      <c r="AI196" s="203" t="str">
        <f t="shared" ref="AI196" si="55">IFERROR(AI194/AI195*100,"-")</f>
        <v>-</v>
      </c>
      <c r="AJ196" s="204"/>
      <c r="AK196" s="204"/>
      <c r="AL196" s="204"/>
      <c r="AM196" s="203" t="str">
        <f t="shared" ref="AM196" si="56">IFERROR(AM194/AM195*100,"-")</f>
        <v>-</v>
      </c>
      <c r="AN196" s="204"/>
      <c r="AO196" s="204"/>
      <c r="AP196" s="204"/>
      <c r="AQ196" s="195" t="str">
        <f>IFERROR(AQ194/AQ195*100,"-")</f>
        <v>-</v>
      </c>
      <c r="AR196" s="196"/>
      <c r="AS196" s="196"/>
      <c r="AT196" s="196"/>
      <c r="AU196" s="196"/>
      <c r="AV196" s="196"/>
      <c r="AW196" s="196"/>
      <c r="AX196" s="197"/>
      <c r="AY196" s="83">
        <f t="shared" si="53"/>
        <v>0</v>
      </c>
    </row>
    <row r="197" spans="1:51" ht="90" hidden="1" customHeight="1" x14ac:dyDescent="0.15">
      <c r="A197" s="117" t="s">
        <v>640</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83">
        <f t="shared" si="53"/>
        <v>0</v>
      </c>
    </row>
    <row r="198" spans="1:51" ht="15" hidden="1" customHeight="1" x14ac:dyDescent="0.15">
      <c r="A198" s="91"/>
      <c r="B198" s="92"/>
      <c r="C198" s="92"/>
      <c r="D198" s="92"/>
      <c r="E198" s="92"/>
      <c r="F198" s="93"/>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83">
        <f t="shared" si="53"/>
        <v>0</v>
      </c>
    </row>
    <row r="199" spans="1:51" ht="123.75" hidden="1" customHeight="1" x14ac:dyDescent="0.15">
      <c r="A199" s="208" t="s">
        <v>464</v>
      </c>
      <c r="B199" s="209"/>
      <c r="C199" s="210" t="s">
        <v>604</v>
      </c>
      <c r="D199" s="210"/>
      <c r="E199" s="210"/>
      <c r="F199" s="211"/>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83">
        <f t="shared" si="53"/>
        <v>0</v>
      </c>
    </row>
    <row r="200" spans="1:51" ht="18.75" hidden="1" customHeight="1" x14ac:dyDescent="0.15">
      <c r="A200" s="135" t="s">
        <v>634</v>
      </c>
      <c r="B200" s="136"/>
      <c r="C200" s="136"/>
      <c r="D200" s="136"/>
      <c r="E200" s="136"/>
      <c r="F200" s="137"/>
      <c r="G200" s="145" t="s">
        <v>486</v>
      </c>
      <c r="H200" s="146"/>
      <c r="I200" s="146"/>
      <c r="J200" s="146"/>
      <c r="K200" s="146"/>
      <c r="L200" s="146"/>
      <c r="M200" s="146"/>
      <c r="N200" s="146"/>
      <c r="O200" s="147"/>
      <c r="P200" s="151" t="s">
        <v>487</v>
      </c>
      <c r="Q200" s="146"/>
      <c r="R200" s="146"/>
      <c r="S200" s="146"/>
      <c r="T200" s="146"/>
      <c r="U200" s="146"/>
      <c r="V200" s="146"/>
      <c r="W200" s="146"/>
      <c r="X200" s="147"/>
      <c r="Y200" s="153"/>
      <c r="Z200" s="154"/>
      <c r="AA200" s="155"/>
      <c r="AB200" s="159" t="s">
        <v>7</v>
      </c>
      <c r="AC200" s="160"/>
      <c r="AD200" s="161"/>
      <c r="AE200" s="159" t="s">
        <v>525</v>
      </c>
      <c r="AF200" s="160"/>
      <c r="AG200" s="160"/>
      <c r="AH200" s="161"/>
      <c r="AI200" s="165" t="s">
        <v>524</v>
      </c>
      <c r="AJ200" s="165"/>
      <c r="AK200" s="165"/>
      <c r="AL200" s="159"/>
      <c r="AM200" s="165" t="s">
        <v>301</v>
      </c>
      <c r="AN200" s="165"/>
      <c r="AO200" s="165"/>
      <c r="AP200" s="159"/>
      <c r="AQ200" s="167" t="s">
        <v>72</v>
      </c>
      <c r="AR200" s="168"/>
      <c r="AS200" s="168"/>
      <c r="AT200" s="168"/>
      <c r="AU200" s="168"/>
      <c r="AV200" s="168"/>
      <c r="AW200" s="168"/>
      <c r="AX200" s="169"/>
      <c r="AY200" s="83">
        <f t="shared" si="48"/>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103</v>
      </c>
      <c r="AX201" s="173"/>
      <c r="AY201" s="83">
        <f t="shared" si="48"/>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83">
        <f t="shared" si="48"/>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25</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83">
        <f t="shared" si="48"/>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v>
      </c>
      <c r="Z204" s="199"/>
      <c r="AA204" s="200"/>
      <c r="AB204" s="202" t="s">
        <v>10</v>
      </c>
      <c r="AC204" s="202"/>
      <c r="AD204" s="202"/>
      <c r="AE204" s="203" t="str">
        <f t="shared" ref="AE204" si="57">IFERROR(AE202/AE203*100,"-")</f>
        <v>-</v>
      </c>
      <c r="AF204" s="204"/>
      <c r="AG204" s="204"/>
      <c r="AH204" s="204"/>
      <c r="AI204" s="203" t="str">
        <f t="shared" ref="AI204" si="58">IFERROR(AI202/AI203*100,"-")</f>
        <v>-</v>
      </c>
      <c r="AJ204" s="204"/>
      <c r="AK204" s="204"/>
      <c r="AL204" s="204"/>
      <c r="AM204" s="203" t="str">
        <f t="shared" ref="AM204" si="59">IFERROR(AM202/AM203*100,"-")</f>
        <v>-</v>
      </c>
      <c r="AN204" s="204"/>
      <c r="AO204" s="204"/>
      <c r="AP204" s="204"/>
      <c r="AQ204" s="195" t="str">
        <f>IFERROR(AQ202/AQ203*100,"-")</f>
        <v>-</v>
      </c>
      <c r="AR204" s="196"/>
      <c r="AS204" s="196"/>
      <c r="AT204" s="196"/>
      <c r="AU204" s="196"/>
      <c r="AV204" s="196"/>
      <c r="AW204" s="196"/>
      <c r="AX204" s="197"/>
      <c r="AY204" s="83">
        <f t="shared" si="48"/>
        <v>0</v>
      </c>
    </row>
    <row r="205" spans="1:51" ht="90" hidden="1" customHeight="1" x14ac:dyDescent="0.15">
      <c r="A205" s="117" t="s">
        <v>635</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83">
        <f t="shared" si="48"/>
        <v>0</v>
      </c>
    </row>
    <row r="206" spans="1:51" ht="22.5" hidden="1" customHeight="1" x14ac:dyDescent="0.15">
      <c r="A206" s="123" t="s">
        <v>539</v>
      </c>
      <c r="B206" s="123"/>
      <c r="C206" s="123"/>
      <c r="D206" s="123"/>
      <c r="E206" s="123"/>
      <c r="F206" s="124"/>
      <c r="G206" s="129" t="s">
        <v>547</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83">
        <f t="shared" si="48"/>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83">
        <f t="shared" si="48"/>
        <v>0</v>
      </c>
    </row>
    <row r="208" spans="1:51" ht="22.5" hidden="1" customHeight="1" x14ac:dyDescent="0.15">
      <c r="A208" s="125"/>
      <c r="B208" s="125"/>
      <c r="C208" s="125"/>
      <c r="D208" s="125"/>
      <c r="E208" s="125"/>
      <c r="F208" s="126"/>
      <c r="G208" s="129" t="s">
        <v>645</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83">
        <f t="shared" si="48"/>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83">
        <f t="shared" si="48"/>
        <v>0</v>
      </c>
    </row>
    <row r="210" spans="1:58" ht="38.25" hidden="1" customHeight="1" x14ac:dyDescent="0.15">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83">
        <f>IF(AR$211=0,0,1)</f>
        <v>0</v>
      </c>
    </row>
    <row r="211" spans="1:58" ht="18.75" hidden="1" customHeight="1" x14ac:dyDescent="0.15">
      <c r="A211" s="69"/>
      <c r="B211" s="68"/>
      <c r="C211" s="68"/>
      <c r="D211" s="68"/>
      <c r="E211" s="68"/>
      <c r="F211" s="68"/>
      <c r="G211" s="363" t="s">
        <v>530</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66" t="s">
        <v>142</v>
      </c>
      <c r="AP211" s="267"/>
      <c r="AQ211" s="267"/>
      <c r="AR211" s="56"/>
      <c r="AS211" s="266"/>
      <c r="AT211" s="267"/>
      <c r="AU211" s="267"/>
      <c r="AV211" s="267"/>
      <c r="AW211" s="267"/>
      <c r="AX211" s="268"/>
      <c r="AY211" s="83">
        <f>IF(AR$211=0,0,1)</f>
        <v>0</v>
      </c>
    </row>
    <row r="212" spans="1:58" ht="30.75" customHeight="1" x14ac:dyDescent="0.15">
      <c r="A212" s="465" t="s">
        <v>531</v>
      </c>
      <c r="B212" s="466"/>
      <c r="C212" s="466"/>
      <c r="D212" s="467"/>
      <c r="E212" s="471" t="s">
        <v>532</v>
      </c>
      <c r="F212" s="472"/>
      <c r="G212" s="258" t="s">
        <v>691</v>
      </c>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60"/>
      <c r="AY212" s="40">
        <v>1</v>
      </c>
      <c r="BD212" s="72"/>
      <c r="BE212" s="75"/>
      <c r="BF212" s="75"/>
    </row>
    <row r="213" spans="1:58" ht="30.75" customHeight="1" x14ac:dyDescent="0.15">
      <c r="A213" s="468"/>
      <c r="B213" s="469"/>
      <c r="C213" s="469"/>
      <c r="D213" s="470"/>
      <c r="E213" s="473" t="s">
        <v>533</v>
      </c>
      <c r="F213" s="474"/>
      <c r="G213" s="261" t="s">
        <v>691</v>
      </c>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3"/>
      <c r="AY213" s="40">
        <v>1</v>
      </c>
      <c r="BD213" s="72"/>
      <c r="BE213" s="75"/>
      <c r="BF213" s="75"/>
    </row>
    <row r="214" spans="1:58" ht="30.75" customHeight="1" thickBot="1" x14ac:dyDescent="0.2">
      <c r="A214" s="468"/>
      <c r="B214" s="469"/>
      <c r="C214" s="469"/>
      <c r="D214" s="470"/>
      <c r="E214" s="475" t="s">
        <v>534</v>
      </c>
      <c r="F214" s="476"/>
      <c r="G214" s="261" t="s">
        <v>691</v>
      </c>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s="40">
        <v>1</v>
      </c>
      <c r="BD214" s="72"/>
      <c r="BE214" s="75"/>
      <c r="BF214" s="75"/>
    </row>
    <row r="215" spans="1:58" ht="27" customHeight="1" x14ac:dyDescent="0.15">
      <c r="A215" s="657" t="s">
        <v>646</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s="40">
        <v>1</v>
      </c>
      <c r="BD215" s="72"/>
      <c r="BE215" s="75"/>
      <c r="BF215" s="75"/>
    </row>
    <row r="216" spans="1:58" ht="35.25" customHeight="1" x14ac:dyDescent="0.15">
      <c r="A216" s="253" t="s">
        <v>24</v>
      </c>
      <c r="B216" s="254"/>
      <c r="C216" s="254"/>
      <c r="D216" s="254"/>
      <c r="E216" s="254"/>
      <c r="F216" s="255"/>
      <c r="G216" s="256" t="s">
        <v>687</v>
      </c>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47" t="str">
        <f>"目標年度"&amp;"における効果測定に関する評価"&amp;入力規則等!R102</f>
        <v>目標年度における効果測定に関する評価（令和○年度実施）</v>
      </c>
      <c r="AF216" s="248"/>
      <c r="AG216" s="248"/>
      <c r="AH216" s="248"/>
      <c r="AI216" s="248"/>
      <c r="AJ216" s="248"/>
      <c r="AK216" s="248"/>
      <c r="AL216" s="248"/>
      <c r="AM216" s="248"/>
      <c r="AN216" s="248"/>
      <c r="AO216" s="248"/>
      <c r="AP216" s="248"/>
      <c r="AQ216" s="248"/>
      <c r="AR216" s="248"/>
      <c r="AS216" s="248"/>
      <c r="AT216" s="248"/>
      <c r="AU216" s="248"/>
      <c r="AV216" s="248"/>
      <c r="AW216" s="248"/>
      <c r="AX216" s="249"/>
      <c r="AY216" s="40">
        <v>1</v>
      </c>
      <c r="BD216" s="72"/>
      <c r="BE216" s="75"/>
      <c r="BF216" s="75"/>
    </row>
    <row r="217" spans="1:58" ht="136.5" customHeight="1" x14ac:dyDescent="0.15">
      <c r="A217" s="253"/>
      <c r="B217" s="254"/>
      <c r="C217" s="254"/>
      <c r="D217" s="254"/>
      <c r="E217" s="254"/>
      <c r="F217" s="255"/>
      <c r="G217" s="250"/>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c r="AD217" s="251"/>
      <c r="AE217" s="250" t="s">
        <v>683</v>
      </c>
      <c r="AF217" s="251"/>
      <c r="AG217" s="251"/>
      <c r="AH217" s="251"/>
      <c r="AI217" s="251"/>
      <c r="AJ217" s="251"/>
      <c r="AK217" s="251"/>
      <c r="AL217" s="251"/>
      <c r="AM217" s="251"/>
      <c r="AN217" s="251"/>
      <c r="AO217" s="251"/>
      <c r="AP217" s="251"/>
      <c r="AQ217" s="251"/>
      <c r="AR217" s="251"/>
      <c r="AS217" s="251"/>
      <c r="AT217" s="251"/>
      <c r="AU217" s="251"/>
      <c r="AV217" s="251"/>
      <c r="AW217" s="251"/>
      <c r="AX217" s="252"/>
      <c r="AY217" s="40">
        <v>1</v>
      </c>
      <c r="BD217" s="71"/>
    </row>
    <row r="218" spans="1:58" ht="69" customHeight="1" thickBot="1" x14ac:dyDescent="0.2">
      <c r="A218" s="654" t="s">
        <v>28</v>
      </c>
      <c r="B218" s="655"/>
      <c r="C218" s="655"/>
      <c r="D218" s="655"/>
      <c r="E218" s="655"/>
      <c r="F218" s="656"/>
      <c r="G218" s="447" t="s">
        <v>683</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s="40">
        <v>1</v>
      </c>
    </row>
    <row r="219" spans="1:58" ht="24" customHeight="1" x14ac:dyDescent="0.15">
      <c r="A219" s="269" t="s">
        <v>20</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40">
        <v>1</v>
      </c>
    </row>
    <row r="220" spans="1:58" ht="27.75" customHeight="1" thickBot="1" x14ac:dyDescent="0.2">
      <c r="A220" s="272" t="s">
        <v>652</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s="40">
        <v>1</v>
      </c>
    </row>
    <row r="221" spans="1:58" ht="24.75" customHeight="1" x14ac:dyDescent="0.15">
      <c r="A221" s="269" t="s">
        <v>554</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40">
        <v>1</v>
      </c>
    </row>
    <row r="222" spans="1:58" ht="35.25" customHeight="1" thickBot="1" x14ac:dyDescent="0.2">
      <c r="A222" s="459" t="s">
        <v>610</v>
      </c>
      <c r="B222" s="460"/>
      <c r="C222" s="460"/>
      <c r="D222" s="460"/>
      <c r="E222" s="460"/>
      <c r="F222" s="461"/>
      <c r="G222" s="264" t="s">
        <v>686</v>
      </c>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s="40">
        <v>1</v>
      </c>
    </row>
    <row r="223" spans="1:58" ht="24.75" customHeight="1" x14ac:dyDescent="0.15">
      <c r="A223" s="66"/>
      <c r="B223" s="67"/>
      <c r="C223" s="67"/>
      <c r="D223" s="67"/>
      <c r="E223" s="67"/>
      <c r="F223" s="67"/>
      <c r="G223" s="270" t="s">
        <v>526</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40">
        <v>1</v>
      </c>
    </row>
    <row r="224" spans="1:58" ht="30" customHeight="1" thickBot="1" x14ac:dyDescent="0.2">
      <c r="A224" s="459" t="s">
        <v>610</v>
      </c>
      <c r="B224" s="460"/>
      <c r="C224" s="460"/>
      <c r="D224" s="460"/>
      <c r="E224" s="460"/>
      <c r="F224" s="461"/>
      <c r="G224" s="458" t="s">
        <v>652</v>
      </c>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3"/>
      <c r="AY224" s="40">
        <v>1</v>
      </c>
    </row>
    <row r="225" spans="1:51" ht="30.75" customHeight="1" x14ac:dyDescent="0.15">
      <c r="A225" s="304" t="s">
        <v>490</v>
      </c>
      <c r="B225" s="305"/>
      <c r="C225" s="305"/>
      <c r="D225" s="305"/>
      <c r="E225" s="305"/>
      <c r="F225" s="305"/>
      <c r="G225" s="269" t="s">
        <v>529</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8"/>
      <c r="AT225" s="78"/>
      <c r="AU225" s="78"/>
      <c r="AV225" s="78"/>
      <c r="AW225" s="78"/>
      <c r="AX225" s="79"/>
      <c r="AY225" s="40">
        <v>1</v>
      </c>
    </row>
    <row r="226" spans="1:51" ht="140.25" customHeight="1" x14ac:dyDescent="0.15">
      <c r="A226" s="306"/>
      <c r="B226" s="307"/>
      <c r="C226" s="307"/>
      <c r="D226" s="307"/>
      <c r="E226" s="307"/>
      <c r="F226" s="307"/>
      <c r="G226" s="312" t="s">
        <v>652</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s="40">
        <v>1</v>
      </c>
    </row>
    <row r="227" spans="1:51" ht="30.75" customHeight="1" x14ac:dyDescent="0.15">
      <c r="A227" s="306"/>
      <c r="B227" s="307"/>
      <c r="C227" s="307"/>
      <c r="D227" s="307"/>
      <c r="E227" s="307"/>
      <c r="F227" s="307"/>
      <c r="G227" s="299" t="s">
        <v>535</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80"/>
      <c r="AT227" s="80"/>
      <c r="AU227" s="80"/>
      <c r="AV227" s="80"/>
      <c r="AW227" s="80"/>
      <c r="AX227" s="70"/>
      <c r="AY227" s="40">
        <v>1</v>
      </c>
    </row>
    <row r="228" spans="1:51" ht="77.25" customHeight="1" thickBot="1" x14ac:dyDescent="0.2">
      <c r="A228" s="306"/>
      <c r="B228" s="307"/>
      <c r="C228" s="307"/>
      <c r="D228" s="307"/>
      <c r="E228" s="307"/>
      <c r="F228" s="307"/>
      <c r="G228" s="301" t="s">
        <v>652</v>
      </c>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c r="AY228" s="40">
        <v>1</v>
      </c>
    </row>
    <row r="229" spans="1:51" ht="24" customHeight="1" x14ac:dyDescent="0.15">
      <c r="A229" s="306"/>
      <c r="B229" s="307"/>
      <c r="C229" s="307"/>
      <c r="D229" s="307"/>
      <c r="E229" s="307"/>
      <c r="F229" s="307"/>
      <c r="G229" s="269" t="s">
        <v>536</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8"/>
      <c r="AT229" s="78"/>
      <c r="AU229" s="78"/>
      <c r="AV229" s="78"/>
      <c r="AW229" s="78"/>
      <c r="AX229" s="79"/>
      <c r="AY229" s="40">
        <v>1</v>
      </c>
    </row>
    <row r="230" spans="1:51" ht="109.5" customHeight="1" x14ac:dyDescent="0.15">
      <c r="A230" s="306"/>
      <c r="B230" s="307"/>
      <c r="C230" s="307"/>
      <c r="D230" s="307"/>
      <c r="E230" s="307"/>
      <c r="F230" s="307"/>
      <c r="G230" s="312" t="s">
        <v>652</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s="40">
        <v>1</v>
      </c>
    </row>
    <row r="231" spans="1:51" ht="30.75" customHeight="1" x14ac:dyDescent="0.15">
      <c r="A231" s="306"/>
      <c r="B231" s="307"/>
      <c r="C231" s="307"/>
      <c r="D231" s="307"/>
      <c r="E231" s="307"/>
      <c r="F231" s="307"/>
      <c r="G231" s="299" t="s">
        <v>535</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80"/>
      <c r="AT231" s="80"/>
      <c r="AU231" s="80"/>
      <c r="AV231" s="80"/>
      <c r="AW231" s="80"/>
      <c r="AX231" s="70"/>
      <c r="AY231" s="40">
        <v>1</v>
      </c>
    </row>
    <row r="232" spans="1:51" ht="92.25" customHeight="1" thickBot="1" x14ac:dyDescent="0.2">
      <c r="A232" s="308"/>
      <c r="B232" s="309"/>
      <c r="C232" s="309"/>
      <c r="D232" s="309"/>
      <c r="E232" s="309"/>
      <c r="F232" s="309"/>
      <c r="G232" s="301" t="s">
        <v>652</v>
      </c>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c r="AJ232" s="302"/>
      <c r="AK232" s="302"/>
      <c r="AL232" s="302"/>
      <c r="AM232" s="302"/>
      <c r="AN232" s="302"/>
      <c r="AO232" s="302"/>
      <c r="AP232" s="302"/>
      <c r="AQ232" s="302"/>
      <c r="AR232" s="302"/>
      <c r="AS232" s="302"/>
      <c r="AT232" s="302"/>
      <c r="AU232" s="302"/>
      <c r="AV232" s="302"/>
      <c r="AW232" s="302"/>
      <c r="AX232" s="303"/>
      <c r="AY232" s="40">
        <v>1</v>
      </c>
    </row>
    <row r="233" spans="1:51" ht="24.75" customHeight="1" x14ac:dyDescent="0.15">
      <c r="A233" s="477" t="s">
        <v>22</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40">
        <v>1</v>
      </c>
    </row>
    <row r="234" spans="1:51" ht="27.75" customHeight="1" thickBot="1" x14ac:dyDescent="0.2">
      <c r="A234" s="450" t="s">
        <v>683</v>
      </c>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s="40">
        <v>1</v>
      </c>
    </row>
    <row r="235" spans="1:51" ht="24.75" customHeight="1" x14ac:dyDescent="0.15">
      <c r="A235" s="453" t="s">
        <v>143</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s="40">
        <v>1</v>
      </c>
    </row>
    <row r="236" spans="1:51" ht="24.75" customHeight="1" x14ac:dyDescent="0.15">
      <c r="A236" s="462" t="s">
        <v>174</v>
      </c>
      <c r="B236" s="463"/>
      <c r="C236" s="463"/>
      <c r="D236" s="464"/>
      <c r="E236" s="456" t="s">
        <v>683</v>
      </c>
      <c r="F236" s="456"/>
      <c r="G236" s="456"/>
      <c r="H236" s="456"/>
      <c r="I236" s="456"/>
      <c r="J236" s="456"/>
      <c r="K236" s="456"/>
      <c r="L236" s="456"/>
      <c r="M236" s="456"/>
      <c r="N236" s="456"/>
      <c r="O236" s="456"/>
      <c r="P236" s="456"/>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112"/>
      <c r="AW236" s="112"/>
      <c r="AX236" s="113"/>
      <c r="AY236" s="40">
        <v>1</v>
      </c>
    </row>
    <row r="237" spans="1:51" ht="24.75" customHeight="1" x14ac:dyDescent="0.15">
      <c r="A237" s="383" t="s">
        <v>173</v>
      </c>
      <c r="B237" s="383"/>
      <c r="C237" s="383"/>
      <c r="D237" s="383"/>
      <c r="E237" s="456" t="s">
        <v>683</v>
      </c>
      <c r="F237" s="456"/>
      <c r="G237" s="456"/>
      <c r="H237" s="456"/>
      <c r="I237" s="456"/>
      <c r="J237" s="456"/>
      <c r="K237" s="456"/>
      <c r="L237" s="456"/>
      <c r="M237" s="456"/>
      <c r="N237" s="456"/>
      <c r="O237" s="456"/>
      <c r="P237" s="456"/>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3"/>
      <c r="AY237" s="40">
        <v>1</v>
      </c>
    </row>
    <row r="238" spans="1:51" ht="24.75" customHeight="1" x14ac:dyDescent="0.15">
      <c r="A238" s="383" t="s">
        <v>172</v>
      </c>
      <c r="B238" s="383"/>
      <c r="C238" s="383"/>
      <c r="D238" s="383"/>
      <c r="E238" s="456" t="s">
        <v>683</v>
      </c>
      <c r="F238" s="456"/>
      <c r="G238" s="456"/>
      <c r="H238" s="456"/>
      <c r="I238" s="456"/>
      <c r="J238" s="456"/>
      <c r="K238" s="456"/>
      <c r="L238" s="456"/>
      <c r="M238" s="456"/>
      <c r="N238" s="456"/>
      <c r="O238" s="456"/>
      <c r="P238" s="456"/>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12"/>
      <c r="AP238" s="112"/>
      <c r="AQ238" s="112"/>
      <c r="AR238" s="112"/>
      <c r="AS238" s="112"/>
      <c r="AT238" s="112"/>
      <c r="AU238" s="112"/>
      <c r="AV238" s="112"/>
      <c r="AW238" s="112"/>
      <c r="AX238" s="113"/>
      <c r="AY238" s="40">
        <v>1</v>
      </c>
    </row>
    <row r="239" spans="1:51" ht="24.75" customHeight="1" x14ac:dyDescent="0.15">
      <c r="A239" s="383" t="s">
        <v>171</v>
      </c>
      <c r="B239" s="383"/>
      <c r="C239" s="383"/>
      <c r="D239" s="383"/>
      <c r="E239" s="456" t="s">
        <v>683</v>
      </c>
      <c r="F239" s="456"/>
      <c r="G239" s="456"/>
      <c r="H239" s="456"/>
      <c r="I239" s="456"/>
      <c r="J239" s="456"/>
      <c r="K239" s="456"/>
      <c r="L239" s="456"/>
      <c r="M239" s="456"/>
      <c r="N239" s="456"/>
      <c r="O239" s="456"/>
      <c r="P239" s="456"/>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c r="AR239" s="112"/>
      <c r="AS239" s="112"/>
      <c r="AT239" s="112"/>
      <c r="AU239" s="112"/>
      <c r="AV239" s="112"/>
      <c r="AW239" s="112"/>
      <c r="AX239" s="113"/>
      <c r="AY239" s="40">
        <v>1</v>
      </c>
    </row>
    <row r="240" spans="1:51" ht="24.75" customHeight="1" x14ac:dyDescent="0.15">
      <c r="A240" s="383" t="s">
        <v>170</v>
      </c>
      <c r="B240" s="383"/>
      <c r="C240" s="383"/>
      <c r="D240" s="383"/>
      <c r="E240" s="456" t="s">
        <v>683</v>
      </c>
      <c r="F240" s="456"/>
      <c r="G240" s="456"/>
      <c r="H240" s="456"/>
      <c r="I240" s="456"/>
      <c r="J240" s="456"/>
      <c r="K240" s="456"/>
      <c r="L240" s="456"/>
      <c r="M240" s="456"/>
      <c r="N240" s="456"/>
      <c r="O240" s="456"/>
      <c r="P240" s="456"/>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c r="AT240" s="112"/>
      <c r="AU240" s="112"/>
      <c r="AV240" s="112"/>
      <c r="AW240" s="112"/>
      <c r="AX240" s="113"/>
      <c r="AY240" s="40">
        <v>1</v>
      </c>
    </row>
    <row r="241" spans="1:51" ht="24.75" customHeight="1" x14ac:dyDescent="0.15">
      <c r="A241" s="383" t="s">
        <v>169</v>
      </c>
      <c r="B241" s="383"/>
      <c r="C241" s="383"/>
      <c r="D241" s="383"/>
      <c r="E241" s="456" t="s">
        <v>683</v>
      </c>
      <c r="F241" s="456"/>
      <c r="G241" s="456"/>
      <c r="H241" s="456"/>
      <c r="I241" s="456"/>
      <c r="J241" s="456"/>
      <c r="K241" s="456"/>
      <c r="L241" s="456"/>
      <c r="M241" s="456"/>
      <c r="N241" s="456"/>
      <c r="O241" s="456"/>
      <c r="P241" s="456"/>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c r="AT241" s="112"/>
      <c r="AU241" s="112"/>
      <c r="AV241" s="112"/>
      <c r="AW241" s="112"/>
      <c r="AX241" s="113"/>
      <c r="AY241" s="40">
        <v>1</v>
      </c>
    </row>
    <row r="242" spans="1:51" ht="24.75" customHeight="1" x14ac:dyDescent="0.15">
      <c r="A242" s="383" t="s">
        <v>168</v>
      </c>
      <c r="B242" s="383"/>
      <c r="C242" s="383"/>
      <c r="D242" s="383"/>
      <c r="E242" s="456" t="s">
        <v>683</v>
      </c>
      <c r="F242" s="456"/>
      <c r="G242" s="456"/>
      <c r="H242" s="456"/>
      <c r="I242" s="456"/>
      <c r="J242" s="456"/>
      <c r="K242" s="456"/>
      <c r="L242" s="456"/>
      <c r="M242" s="456"/>
      <c r="N242" s="456"/>
      <c r="O242" s="456"/>
      <c r="P242" s="456"/>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3"/>
      <c r="AY242" s="40">
        <v>1</v>
      </c>
    </row>
    <row r="243" spans="1:51" ht="24.75" customHeight="1" x14ac:dyDescent="0.15">
      <c r="A243" s="383" t="s">
        <v>167</v>
      </c>
      <c r="B243" s="383"/>
      <c r="C243" s="383"/>
      <c r="D243" s="383"/>
      <c r="E243" s="456" t="s">
        <v>683</v>
      </c>
      <c r="F243" s="456"/>
      <c r="G243" s="456"/>
      <c r="H243" s="456"/>
      <c r="I243" s="456"/>
      <c r="J243" s="456"/>
      <c r="K243" s="456"/>
      <c r="L243" s="456"/>
      <c r="M243" s="456"/>
      <c r="N243" s="456"/>
      <c r="O243" s="456"/>
      <c r="P243" s="456"/>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3"/>
      <c r="AY243" s="40">
        <v>1</v>
      </c>
    </row>
    <row r="244" spans="1:51" ht="24.75" customHeight="1" x14ac:dyDescent="0.15">
      <c r="A244" s="383" t="s">
        <v>302</v>
      </c>
      <c r="B244" s="383"/>
      <c r="C244" s="383"/>
      <c r="D244" s="383"/>
      <c r="E244" s="298"/>
      <c r="F244" s="298"/>
      <c r="G244" s="298"/>
      <c r="H244" s="96" t="str">
        <f>IF(E244="","","-")</f>
        <v/>
      </c>
      <c r="I244" s="298"/>
      <c r="J244" s="298"/>
      <c r="K244" s="96" t="str">
        <f>IF(I244="","","-")</f>
        <v/>
      </c>
      <c r="L244" s="310"/>
      <c r="M244" s="310"/>
      <c r="N244" s="96" t="str">
        <f>IF(O244="","","-")</f>
        <v/>
      </c>
      <c r="O244" s="311"/>
      <c r="P244" s="311"/>
      <c r="Q244" s="298"/>
      <c r="R244" s="298"/>
      <c r="S244" s="298"/>
      <c r="T244" s="96" t="str">
        <f>IF(Q244="","","-")</f>
        <v/>
      </c>
      <c r="U244" s="298"/>
      <c r="V244" s="298"/>
      <c r="W244" s="96" t="str">
        <f>IF(U244="","","-")</f>
        <v/>
      </c>
      <c r="X244" s="310"/>
      <c r="Y244" s="310"/>
      <c r="Z244" s="96" t="str">
        <f>IF(AA244="","","-")</f>
        <v/>
      </c>
      <c r="AA244" s="311"/>
      <c r="AB244" s="311"/>
      <c r="AC244" s="298"/>
      <c r="AD244" s="298"/>
      <c r="AE244" s="298"/>
      <c r="AF244" s="96" t="str">
        <f>IF(AC244="","","-")</f>
        <v/>
      </c>
      <c r="AG244" s="298"/>
      <c r="AH244" s="298"/>
      <c r="AI244" s="96" t="str">
        <f>IF(AG244="","","-")</f>
        <v/>
      </c>
      <c r="AJ244" s="310"/>
      <c r="AK244" s="310"/>
      <c r="AL244" s="96" t="str">
        <f>IF(AM244="","","-")</f>
        <v/>
      </c>
      <c r="AM244" s="311"/>
      <c r="AN244" s="311"/>
      <c r="AO244" s="298"/>
      <c r="AP244" s="298"/>
      <c r="AQ244" s="97" t="str">
        <f>IF(AO244="","","-")</f>
        <v/>
      </c>
      <c r="AR244" s="298"/>
      <c r="AS244" s="298"/>
      <c r="AT244" s="97" t="str">
        <f>IF(AR244="","","-")</f>
        <v/>
      </c>
      <c r="AU244" s="310"/>
      <c r="AV244" s="310"/>
      <c r="AW244" s="97" t="str">
        <f>IF(AX244="","","-")</f>
        <v/>
      </c>
      <c r="AX244" s="98"/>
      <c r="AY244" s="40">
        <v>1</v>
      </c>
    </row>
    <row r="245" spans="1:51" ht="24.75" customHeight="1" x14ac:dyDescent="0.15">
      <c r="A245" s="383" t="s">
        <v>456</v>
      </c>
      <c r="B245" s="383"/>
      <c r="C245" s="383"/>
      <c r="D245" s="383"/>
      <c r="E245" s="298"/>
      <c r="F245" s="298"/>
      <c r="G245" s="298"/>
      <c r="H245" s="96"/>
      <c r="I245" s="298"/>
      <c r="J245" s="298"/>
      <c r="K245" s="96"/>
      <c r="L245" s="310"/>
      <c r="M245" s="310"/>
      <c r="N245" s="96" t="str">
        <f>IF(O245="","","-")</f>
        <v/>
      </c>
      <c r="O245" s="311"/>
      <c r="P245" s="311"/>
      <c r="Q245" s="298"/>
      <c r="R245" s="298"/>
      <c r="S245" s="298"/>
      <c r="T245" s="96" t="str">
        <f>IF(Q245="","","-")</f>
        <v/>
      </c>
      <c r="U245" s="298"/>
      <c r="V245" s="298"/>
      <c r="W245" s="96" t="str">
        <f>IF(U245="","","-")</f>
        <v/>
      </c>
      <c r="X245" s="310"/>
      <c r="Y245" s="310"/>
      <c r="Z245" s="96" t="str">
        <f>IF(AA245="","","-")</f>
        <v/>
      </c>
      <c r="AA245" s="311"/>
      <c r="AB245" s="311"/>
      <c r="AC245" s="298"/>
      <c r="AD245" s="298"/>
      <c r="AE245" s="298"/>
      <c r="AF245" s="96" t="str">
        <f>IF(AC245="","","-")</f>
        <v/>
      </c>
      <c r="AG245" s="298"/>
      <c r="AH245" s="298"/>
      <c r="AI245" s="96" t="str">
        <f>IF(AG245="","","-")</f>
        <v/>
      </c>
      <c r="AJ245" s="310"/>
      <c r="AK245" s="310"/>
      <c r="AL245" s="96" t="str">
        <f>IF(AM245="","","-")</f>
        <v/>
      </c>
      <c r="AM245" s="311"/>
      <c r="AN245" s="311"/>
      <c r="AO245" s="298"/>
      <c r="AP245" s="298"/>
      <c r="AQ245" s="97" t="str">
        <f>IF(AO245="","","-")</f>
        <v/>
      </c>
      <c r="AR245" s="298"/>
      <c r="AS245" s="298"/>
      <c r="AT245" s="97" t="str">
        <f>IF(AR245="","","-")</f>
        <v/>
      </c>
      <c r="AU245" s="310"/>
      <c r="AV245" s="310"/>
      <c r="AW245" s="97" t="str">
        <f>IF(AX245="","","-")</f>
        <v/>
      </c>
      <c r="AX245" s="98"/>
      <c r="AY245" s="40">
        <v>1</v>
      </c>
    </row>
    <row r="246" spans="1:51" ht="24.75" customHeight="1" x14ac:dyDescent="0.15">
      <c r="A246" s="383" t="s">
        <v>273</v>
      </c>
      <c r="B246" s="383"/>
      <c r="C246" s="383"/>
      <c r="D246" s="383"/>
      <c r="E246" s="297"/>
      <c r="F246" s="297"/>
      <c r="G246" s="298"/>
      <c r="H246" s="298"/>
      <c r="I246" s="298"/>
      <c r="J246" s="297"/>
      <c r="K246" s="297"/>
      <c r="L246" s="310"/>
      <c r="M246" s="310"/>
      <c r="N246" s="310"/>
      <c r="O246" s="457" t="s">
        <v>683</v>
      </c>
      <c r="P246" s="457"/>
      <c r="Q246" s="297"/>
      <c r="R246" s="297"/>
      <c r="S246" s="298"/>
      <c r="T246" s="298"/>
      <c r="U246" s="298"/>
      <c r="V246" s="297"/>
      <c r="W246" s="297"/>
      <c r="X246" s="310"/>
      <c r="Y246" s="310"/>
      <c r="Z246" s="310"/>
      <c r="AA246" s="297"/>
      <c r="AB246" s="297"/>
      <c r="AC246" s="297"/>
      <c r="AD246" s="297"/>
      <c r="AE246" s="298"/>
      <c r="AF246" s="298"/>
      <c r="AG246" s="298"/>
      <c r="AH246" s="297"/>
      <c r="AI246" s="297"/>
      <c r="AJ246" s="310"/>
      <c r="AK246" s="310"/>
      <c r="AL246" s="310"/>
      <c r="AM246" s="297"/>
      <c r="AN246" s="297"/>
      <c r="AO246" s="297"/>
      <c r="AP246" s="297"/>
      <c r="AQ246" s="298"/>
      <c r="AR246" s="298"/>
      <c r="AS246" s="298"/>
      <c r="AT246" s="297"/>
      <c r="AU246" s="297"/>
      <c r="AV246" s="310"/>
      <c r="AW246" s="310"/>
      <c r="AX246" s="98"/>
      <c r="AY246" s="40">
        <v>1</v>
      </c>
    </row>
    <row r="247" spans="1:51" ht="24.75" customHeight="1" thickBot="1" x14ac:dyDescent="0.2">
      <c r="A247" s="383" t="s">
        <v>301</v>
      </c>
      <c r="B247" s="383"/>
      <c r="C247" s="383"/>
      <c r="D247" s="383"/>
      <c r="E247" s="297"/>
      <c r="F247" s="297"/>
      <c r="G247" s="296"/>
      <c r="H247" s="296"/>
      <c r="I247" s="296"/>
      <c r="J247" s="295"/>
      <c r="K247" s="295"/>
      <c r="L247" s="293"/>
      <c r="M247" s="293"/>
      <c r="N247" s="293"/>
      <c r="O247" s="294" t="s">
        <v>683</v>
      </c>
      <c r="P247" s="294"/>
      <c r="Q247" s="295"/>
      <c r="R247" s="295"/>
      <c r="S247" s="296"/>
      <c r="T247" s="296"/>
      <c r="U247" s="296"/>
      <c r="V247" s="295"/>
      <c r="W247" s="295"/>
      <c r="X247" s="293"/>
      <c r="Y247" s="293"/>
      <c r="Z247" s="293"/>
      <c r="AA247" s="295"/>
      <c r="AB247" s="295"/>
      <c r="AC247" s="295"/>
      <c r="AD247" s="295"/>
      <c r="AE247" s="296"/>
      <c r="AF247" s="296"/>
      <c r="AG247" s="296"/>
      <c r="AH247" s="295"/>
      <c r="AI247" s="295"/>
      <c r="AJ247" s="293"/>
      <c r="AK247" s="293"/>
      <c r="AL247" s="293"/>
      <c r="AM247" s="295"/>
      <c r="AN247" s="295"/>
      <c r="AO247" s="295"/>
      <c r="AP247" s="295"/>
      <c r="AQ247" s="296"/>
      <c r="AR247" s="296"/>
      <c r="AS247" s="296"/>
      <c r="AT247" s="295"/>
      <c r="AU247" s="295"/>
      <c r="AV247" s="293"/>
      <c r="AW247" s="293"/>
      <c r="AX247" s="99"/>
      <c r="AY247" s="40">
        <v>1</v>
      </c>
    </row>
    <row r="248" spans="1:51" ht="28.35" customHeight="1" x14ac:dyDescent="0.15">
      <c r="A248" s="435" t="s">
        <v>162</v>
      </c>
      <c r="B248" s="436"/>
      <c r="C248" s="436"/>
      <c r="D248" s="436"/>
      <c r="E248" s="436"/>
      <c r="F248" s="437"/>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435"/>
      <c r="B249" s="436"/>
      <c r="C249" s="436"/>
      <c r="D249" s="436"/>
      <c r="E249" s="436"/>
      <c r="F249" s="437"/>
      <c r="G249" s="30" t="s">
        <v>684</v>
      </c>
      <c r="H249" s="31"/>
      <c r="I249" s="31"/>
      <c r="J249" s="31"/>
      <c r="K249" s="31"/>
      <c r="L249" s="31"/>
      <c r="M249" s="31"/>
      <c r="N249" s="31"/>
      <c r="O249" s="31"/>
      <c r="P249" s="31"/>
      <c r="Q249" s="105"/>
      <c r="R249" s="105"/>
      <c r="S249" s="105"/>
      <c r="T249" s="105"/>
      <c r="U249" s="105"/>
      <c r="V249" s="105"/>
      <c r="W249" s="105"/>
      <c r="X249" s="105"/>
      <c r="Y249" s="105"/>
      <c r="Z249" s="105"/>
      <c r="AA249" s="105"/>
      <c r="AB249" s="105"/>
      <c r="AC249" s="105"/>
      <c r="AD249" s="105"/>
      <c r="AE249" s="105"/>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435"/>
      <c r="B250" s="436"/>
      <c r="C250" s="436"/>
      <c r="D250" s="436"/>
      <c r="E250" s="436"/>
      <c r="F250" s="437"/>
      <c r="G250" s="30"/>
      <c r="H250" s="31"/>
      <c r="I250" s="31"/>
      <c r="J250" s="31"/>
      <c r="K250" s="31"/>
      <c r="L250" s="31"/>
      <c r="M250" s="31"/>
      <c r="N250" s="31"/>
      <c r="O250" s="31"/>
      <c r="P250" s="31"/>
      <c r="Q250" s="31"/>
      <c r="R250" s="31"/>
      <c r="S250" s="103" t="s">
        <v>677</v>
      </c>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435"/>
      <c r="B251" s="436"/>
      <c r="C251" s="436"/>
      <c r="D251" s="436"/>
      <c r="E251" s="436"/>
      <c r="F251" s="437"/>
      <c r="G251" s="30"/>
      <c r="H251" s="31"/>
      <c r="I251" s="31"/>
      <c r="J251" s="31"/>
      <c r="K251" s="31"/>
      <c r="L251" s="31"/>
      <c r="M251" s="31"/>
      <c r="N251" s="31"/>
      <c r="O251" s="31"/>
      <c r="P251" s="31"/>
      <c r="Q251" s="31"/>
      <c r="R251" s="31"/>
      <c r="S251" s="31"/>
      <c r="T251" s="104" t="s">
        <v>678</v>
      </c>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435"/>
      <c r="B252" s="436"/>
      <c r="C252" s="436"/>
      <c r="D252" s="436"/>
      <c r="E252" s="436"/>
      <c r="F252" s="437"/>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435"/>
      <c r="B253" s="436"/>
      <c r="C253" s="436"/>
      <c r="D253" s="436"/>
      <c r="E253" s="436"/>
      <c r="F253" s="437"/>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435"/>
      <c r="B254" s="436"/>
      <c r="C254" s="436"/>
      <c r="D254" s="436"/>
      <c r="E254" s="436"/>
      <c r="F254" s="437"/>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435"/>
      <c r="B255" s="436"/>
      <c r="C255" s="436"/>
      <c r="D255" s="436"/>
      <c r="E255" s="436"/>
      <c r="F255" s="437"/>
      <c r="G255" s="30"/>
      <c r="H255" s="31"/>
      <c r="I255" s="31"/>
      <c r="J255" s="31"/>
      <c r="K255" s="31"/>
      <c r="L255" s="31"/>
      <c r="M255" s="31"/>
      <c r="N255" s="31"/>
      <c r="O255" s="31"/>
      <c r="P255" s="31"/>
      <c r="Q255" s="31"/>
      <c r="R255" s="31"/>
      <c r="S255" s="31"/>
      <c r="T255" s="31"/>
      <c r="U255" s="31"/>
      <c r="V255" s="105"/>
      <c r="W255" s="107" t="s">
        <v>679</v>
      </c>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435"/>
      <c r="B256" s="436"/>
      <c r="C256" s="436"/>
      <c r="D256" s="436"/>
      <c r="E256" s="436"/>
      <c r="F256" s="437"/>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435"/>
      <c r="B257" s="436"/>
      <c r="C257" s="436"/>
      <c r="D257" s="436"/>
      <c r="E257" s="436"/>
      <c r="F257" s="437"/>
      <c r="G257" s="30"/>
      <c r="H257" s="31"/>
      <c r="I257" s="31"/>
      <c r="J257" s="31"/>
      <c r="K257" s="31"/>
      <c r="L257" s="31"/>
      <c r="M257" s="31"/>
      <c r="N257" s="31"/>
      <c r="O257" s="106" t="s">
        <v>685</v>
      </c>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435"/>
      <c r="B258" s="436"/>
      <c r="C258" s="436"/>
      <c r="D258" s="436"/>
      <c r="E258" s="436"/>
      <c r="F258" s="437"/>
      <c r="G258" s="30"/>
      <c r="H258" s="31"/>
      <c r="I258" s="31"/>
      <c r="J258" s="31"/>
      <c r="K258" s="31"/>
      <c r="L258" s="31"/>
      <c r="M258" s="31"/>
      <c r="N258" s="31"/>
      <c r="O258" s="31"/>
      <c r="P258" s="31"/>
      <c r="Q258" s="31"/>
      <c r="R258" s="109" t="s">
        <v>690</v>
      </c>
      <c r="S258" s="110"/>
      <c r="T258" s="108"/>
      <c r="U258" s="110"/>
      <c r="V258" s="110"/>
      <c r="W258" s="110"/>
      <c r="X258" s="110"/>
      <c r="Y258" s="110"/>
      <c r="Z258" s="110"/>
      <c r="AA258" s="110"/>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435"/>
      <c r="B259" s="436"/>
      <c r="C259" s="436"/>
      <c r="D259" s="436"/>
      <c r="E259" s="436"/>
      <c r="F259" s="437"/>
      <c r="G259" s="30"/>
      <c r="H259" s="31"/>
      <c r="I259" s="31"/>
      <c r="J259" s="31"/>
      <c r="K259" s="31"/>
      <c r="L259" s="31"/>
      <c r="M259" s="31"/>
      <c r="N259" s="31"/>
      <c r="O259" s="31"/>
      <c r="P259" s="31"/>
      <c r="Q259" s="31"/>
      <c r="R259" s="31"/>
      <c r="S259" s="105"/>
      <c r="T259" s="31"/>
      <c r="U259" s="104" t="s">
        <v>678</v>
      </c>
      <c r="V259" s="105"/>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435"/>
      <c r="B260" s="436"/>
      <c r="C260" s="436"/>
      <c r="D260" s="436"/>
      <c r="E260" s="436"/>
      <c r="F260" s="437"/>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435"/>
      <c r="B261" s="436"/>
      <c r="C261" s="436"/>
      <c r="D261" s="436"/>
      <c r="E261" s="436"/>
      <c r="F261" s="437"/>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435"/>
      <c r="B262" s="436"/>
      <c r="C262" s="436"/>
      <c r="D262" s="436"/>
      <c r="E262" s="436"/>
      <c r="F262" s="437"/>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435"/>
      <c r="B263" s="436"/>
      <c r="C263" s="436"/>
      <c r="D263" s="436"/>
      <c r="E263" s="436"/>
      <c r="F263" s="437"/>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435"/>
      <c r="B264" s="436"/>
      <c r="C264" s="436"/>
      <c r="D264" s="436"/>
      <c r="E264" s="436"/>
      <c r="F264" s="437"/>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435"/>
      <c r="B265" s="436"/>
      <c r="C265" s="436"/>
      <c r="D265" s="436"/>
      <c r="E265" s="436"/>
      <c r="F265" s="437"/>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435"/>
      <c r="B266" s="436"/>
      <c r="C266" s="436"/>
      <c r="D266" s="436"/>
      <c r="E266" s="436"/>
      <c r="F266" s="437"/>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435"/>
      <c r="B267" s="436"/>
      <c r="C267" s="436"/>
      <c r="D267" s="436"/>
      <c r="E267" s="436"/>
      <c r="F267" s="437"/>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435"/>
      <c r="B268" s="436"/>
      <c r="C268" s="436"/>
      <c r="D268" s="436"/>
      <c r="E268" s="436"/>
      <c r="F268" s="437"/>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435"/>
      <c r="B269" s="436"/>
      <c r="C269" s="436"/>
      <c r="D269" s="436"/>
      <c r="E269" s="436"/>
      <c r="F269" s="437"/>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435"/>
      <c r="B270" s="436"/>
      <c r="C270" s="436"/>
      <c r="D270" s="436"/>
      <c r="E270" s="436"/>
      <c r="F270" s="437"/>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435"/>
      <c r="B271" s="436"/>
      <c r="C271" s="436"/>
      <c r="D271" s="436"/>
      <c r="E271" s="436"/>
      <c r="F271" s="437"/>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435"/>
      <c r="B272" s="436"/>
      <c r="C272" s="436"/>
      <c r="D272" s="436"/>
      <c r="E272" s="436"/>
      <c r="F272" s="437"/>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435"/>
      <c r="B273" s="436"/>
      <c r="C273" s="436"/>
      <c r="D273" s="436"/>
      <c r="E273" s="436"/>
      <c r="F273" s="437"/>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435"/>
      <c r="B274" s="436"/>
      <c r="C274" s="436"/>
      <c r="D274" s="436"/>
      <c r="E274" s="436"/>
      <c r="F274" s="437"/>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435"/>
      <c r="B275" s="436"/>
      <c r="C275" s="436"/>
      <c r="D275" s="436"/>
      <c r="E275" s="436"/>
      <c r="F275" s="437"/>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435"/>
      <c r="B276" s="436"/>
      <c r="C276" s="436"/>
      <c r="D276" s="436"/>
      <c r="E276" s="436"/>
      <c r="F276" s="437"/>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435"/>
      <c r="B277" s="436"/>
      <c r="C277" s="436"/>
      <c r="D277" s="436"/>
      <c r="E277" s="436"/>
      <c r="F277" s="437"/>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435"/>
      <c r="B278" s="436"/>
      <c r="C278" s="436"/>
      <c r="D278" s="436"/>
      <c r="E278" s="436"/>
      <c r="F278" s="437"/>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438"/>
      <c r="B279" s="439"/>
      <c r="C279" s="439"/>
      <c r="D279" s="439"/>
      <c r="E279" s="439"/>
      <c r="F279" s="440"/>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hidden="1" customHeight="1" x14ac:dyDescent="0.15">
      <c r="A280" s="441" t="s">
        <v>164</v>
      </c>
      <c r="B280" s="442"/>
      <c r="C280" s="442"/>
      <c r="D280" s="442"/>
      <c r="E280" s="442"/>
      <c r="F280" s="443"/>
      <c r="G280" s="422" t="s">
        <v>146</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147</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6"/>
      <c r="AY280" s="40">
        <f>COUNTA(G282:AX291)</f>
        <v>0</v>
      </c>
    </row>
    <row r="281" spans="1:51" ht="24.75" hidden="1" customHeight="1" x14ac:dyDescent="0.15">
      <c r="A281" s="444"/>
      <c r="B281" s="445"/>
      <c r="C281" s="445"/>
      <c r="D281" s="445"/>
      <c r="E281" s="445"/>
      <c r="F281" s="446"/>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s="40">
        <f>IF(AY280=0,0,1)</f>
        <v>0</v>
      </c>
    </row>
    <row r="282" spans="1:51" ht="21.75" hidden="1" customHeight="1" x14ac:dyDescent="0.15">
      <c r="A282" s="444"/>
      <c r="B282" s="445"/>
      <c r="C282" s="445"/>
      <c r="D282" s="445"/>
      <c r="E282" s="445"/>
      <c r="F282" s="446"/>
      <c r="G282" s="412"/>
      <c r="H282" s="413"/>
      <c r="I282" s="413"/>
      <c r="J282" s="413"/>
      <c r="K282" s="414"/>
      <c r="L282" s="415"/>
      <c r="M282" s="416"/>
      <c r="N282" s="416"/>
      <c r="O282" s="416"/>
      <c r="P282" s="416"/>
      <c r="Q282" s="416"/>
      <c r="R282" s="416"/>
      <c r="S282" s="416"/>
      <c r="T282" s="416"/>
      <c r="U282" s="416"/>
      <c r="V282" s="416"/>
      <c r="W282" s="416"/>
      <c r="X282" s="417"/>
      <c r="Y282" s="418"/>
      <c r="Z282" s="419"/>
      <c r="AA282" s="419"/>
      <c r="AB282" s="420"/>
      <c r="AC282" s="412"/>
      <c r="AD282" s="413"/>
      <c r="AE282" s="413"/>
      <c r="AF282" s="413"/>
      <c r="AG282" s="414"/>
      <c r="AH282" s="415"/>
      <c r="AI282" s="416"/>
      <c r="AJ282" s="416"/>
      <c r="AK282" s="416"/>
      <c r="AL282" s="416"/>
      <c r="AM282" s="416"/>
      <c r="AN282" s="416"/>
      <c r="AO282" s="416"/>
      <c r="AP282" s="416"/>
      <c r="AQ282" s="416"/>
      <c r="AR282" s="416"/>
      <c r="AS282" s="416"/>
      <c r="AT282" s="417"/>
      <c r="AU282" s="418"/>
      <c r="AV282" s="419"/>
      <c r="AW282" s="419"/>
      <c r="AX282" s="421"/>
      <c r="AY282" s="40">
        <f>COUNTA(G282:AX282)</f>
        <v>0</v>
      </c>
    </row>
    <row r="283" spans="1:51" ht="21.75" hidden="1" customHeight="1" x14ac:dyDescent="0.15">
      <c r="A283" s="444"/>
      <c r="B283" s="445"/>
      <c r="C283" s="445"/>
      <c r="D283" s="445"/>
      <c r="E283" s="445"/>
      <c r="F283" s="446"/>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s="40">
        <f t="shared" ref="AY283:AY330" si="60">COUNTA(G283:AX283)</f>
        <v>0</v>
      </c>
    </row>
    <row r="284" spans="1:51" ht="21.75" hidden="1" customHeight="1" x14ac:dyDescent="0.15">
      <c r="A284" s="444"/>
      <c r="B284" s="445"/>
      <c r="C284" s="445"/>
      <c r="D284" s="445"/>
      <c r="E284" s="445"/>
      <c r="F284" s="446"/>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s="40">
        <f t="shared" si="60"/>
        <v>0</v>
      </c>
    </row>
    <row r="285" spans="1:51" ht="21.75" hidden="1" customHeight="1" x14ac:dyDescent="0.15">
      <c r="A285" s="444"/>
      <c r="B285" s="445"/>
      <c r="C285" s="445"/>
      <c r="D285" s="445"/>
      <c r="E285" s="445"/>
      <c r="F285" s="446"/>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s="40">
        <f t="shared" si="60"/>
        <v>0</v>
      </c>
    </row>
    <row r="286" spans="1:51" ht="21.75" hidden="1" customHeight="1" x14ac:dyDescent="0.15">
      <c r="A286" s="444"/>
      <c r="B286" s="445"/>
      <c r="C286" s="445"/>
      <c r="D286" s="445"/>
      <c r="E286" s="445"/>
      <c r="F286" s="446"/>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s="40">
        <f t="shared" si="60"/>
        <v>0</v>
      </c>
    </row>
    <row r="287" spans="1:51" ht="21.75" hidden="1" customHeight="1" x14ac:dyDescent="0.15">
      <c r="A287" s="444"/>
      <c r="B287" s="445"/>
      <c r="C287" s="445"/>
      <c r="D287" s="445"/>
      <c r="E287" s="445"/>
      <c r="F287" s="446"/>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s="40">
        <f t="shared" si="60"/>
        <v>0</v>
      </c>
    </row>
    <row r="288" spans="1:51" ht="21.75" hidden="1" customHeight="1" x14ac:dyDescent="0.15">
      <c r="A288" s="444"/>
      <c r="B288" s="445"/>
      <c r="C288" s="445"/>
      <c r="D288" s="445"/>
      <c r="E288" s="445"/>
      <c r="F288" s="446"/>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s="40">
        <f t="shared" si="60"/>
        <v>0</v>
      </c>
    </row>
    <row r="289" spans="1:51" ht="21.75" hidden="1" customHeight="1" x14ac:dyDescent="0.15">
      <c r="A289" s="444"/>
      <c r="B289" s="445"/>
      <c r="C289" s="445"/>
      <c r="D289" s="445"/>
      <c r="E289" s="445"/>
      <c r="F289" s="446"/>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s="40">
        <f t="shared" si="60"/>
        <v>0</v>
      </c>
    </row>
    <row r="290" spans="1:51" ht="21.75" hidden="1" customHeight="1" x14ac:dyDescent="0.15">
      <c r="A290" s="444"/>
      <c r="B290" s="445"/>
      <c r="C290" s="445"/>
      <c r="D290" s="445"/>
      <c r="E290" s="445"/>
      <c r="F290" s="446"/>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s="40">
        <f t="shared" si="60"/>
        <v>0</v>
      </c>
    </row>
    <row r="291" spans="1:51" ht="21.75" hidden="1" customHeight="1" x14ac:dyDescent="0.15">
      <c r="A291" s="444"/>
      <c r="B291" s="445"/>
      <c r="C291" s="445"/>
      <c r="D291" s="445"/>
      <c r="E291" s="445"/>
      <c r="F291" s="446"/>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s="40">
        <f t="shared" si="60"/>
        <v>0</v>
      </c>
    </row>
    <row r="292" spans="1:51" ht="24.75" hidden="1" customHeight="1" thickBot="1" x14ac:dyDescent="0.2">
      <c r="A292" s="444"/>
      <c r="B292" s="445"/>
      <c r="C292" s="445"/>
      <c r="D292" s="445"/>
      <c r="E292" s="445"/>
      <c r="F292" s="446"/>
      <c r="G292" s="393" t="s">
        <v>14</v>
      </c>
      <c r="H292" s="394"/>
      <c r="I292" s="394"/>
      <c r="J292" s="394"/>
      <c r="K292" s="394"/>
      <c r="L292" s="395"/>
      <c r="M292" s="396"/>
      <c r="N292" s="396"/>
      <c r="O292" s="396"/>
      <c r="P292" s="396"/>
      <c r="Q292" s="396"/>
      <c r="R292" s="396"/>
      <c r="S292" s="396"/>
      <c r="T292" s="396"/>
      <c r="U292" s="396"/>
      <c r="V292" s="396"/>
      <c r="W292" s="396"/>
      <c r="X292" s="397"/>
      <c r="Y292" s="398">
        <f>SUM(Y282:AB291)</f>
        <v>0</v>
      </c>
      <c r="Z292" s="399"/>
      <c r="AA292" s="399"/>
      <c r="AB292" s="400"/>
      <c r="AC292" s="393" t="s">
        <v>14</v>
      </c>
      <c r="AD292" s="394"/>
      <c r="AE292" s="394"/>
      <c r="AF292" s="394"/>
      <c r="AG292" s="394"/>
      <c r="AH292" s="395"/>
      <c r="AI292" s="396"/>
      <c r="AJ292" s="396"/>
      <c r="AK292" s="396"/>
      <c r="AL292" s="396"/>
      <c r="AM292" s="396"/>
      <c r="AN292" s="396"/>
      <c r="AO292" s="396"/>
      <c r="AP292" s="396"/>
      <c r="AQ292" s="396"/>
      <c r="AR292" s="396"/>
      <c r="AS292" s="396"/>
      <c r="AT292" s="397"/>
      <c r="AU292" s="398">
        <f>SUM(AU282:AX291)</f>
        <v>0</v>
      </c>
      <c r="AV292" s="399"/>
      <c r="AW292" s="399"/>
      <c r="AX292" s="401"/>
      <c r="AY292" s="40">
        <f>IF(AY280=0,0,1)</f>
        <v>0</v>
      </c>
    </row>
    <row r="293" spans="1:51" ht="24.75" hidden="1" customHeight="1" x14ac:dyDescent="0.15">
      <c r="A293" s="444"/>
      <c r="B293" s="445"/>
      <c r="C293" s="445"/>
      <c r="D293" s="445"/>
      <c r="E293" s="445"/>
      <c r="F293" s="446"/>
      <c r="G293" s="422" t="s">
        <v>135</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134</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6"/>
      <c r="AY293" s="40">
        <f>COUNTA(G295:AX304)</f>
        <v>0</v>
      </c>
    </row>
    <row r="294" spans="1:51" ht="24.75" hidden="1" customHeight="1" x14ac:dyDescent="0.15">
      <c r="A294" s="444"/>
      <c r="B294" s="445"/>
      <c r="C294" s="445"/>
      <c r="D294" s="445"/>
      <c r="E294" s="445"/>
      <c r="F294" s="446"/>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s="40">
        <f>IF(AY293=0,0,1)</f>
        <v>0</v>
      </c>
    </row>
    <row r="295" spans="1:51" ht="21" hidden="1" customHeight="1" x14ac:dyDescent="0.15">
      <c r="A295" s="444"/>
      <c r="B295" s="445"/>
      <c r="C295" s="445"/>
      <c r="D295" s="445"/>
      <c r="E295" s="445"/>
      <c r="F295" s="446"/>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s="40">
        <f>COUNTA(G295:AX295)</f>
        <v>0</v>
      </c>
    </row>
    <row r="296" spans="1:51" ht="21" hidden="1" customHeight="1" x14ac:dyDescent="0.15">
      <c r="A296" s="444"/>
      <c r="B296" s="445"/>
      <c r="C296" s="445"/>
      <c r="D296" s="445"/>
      <c r="E296" s="445"/>
      <c r="F296" s="446"/>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s="40">
        <f t="shared" si="60"/>
        <v>0</v>
      </c>
    </row>
    <row r="297" spans="1:51" ht="21" hidden="1" customHeight="1" x14ac:dyDescent="0.15">
      <c r="A297" s="444"/>
      <c r="B297" s="445"/>
      <c r="C297" s="445"/>
      <c r="D297" s="445"/>
      <c r="E297" s="445"/>
      <c r="F297" s="446"/>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s="40">
        <f t="shared" si="60"/>
        <v>0</v>
      </c>
    </row>
    <row r="298" spans="1:51" ht="21" hidden="1" customHeight="1" x14ac:dyDescent="0.15">
      <c r="A298" s="444"/>
      <c r="B298" s="445"/>
      <c r="C298" s="445"/>
      <c r="D298" s="445"/>
      <c r="E298" s="445"/>
      <c r="F298" s="446"/>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s="40">
        <f t="shared" si="60"/>
        <v>0</v>
      </c>
    </row>
    <row r="299" spans="1:51" ht="21" hidden="1" customHeight="1" x14ac:dyDescent="0.15">
      <c r="A299" s="444"/>
      <c r="B299" s="445"/>
      <c r="C299" s="445"/>
      <c r="D299" s="445"/>
      <c r="E299" s="445"/>
      <c r="F299" s="446"/>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s="40">
        <f t="shared" si="60"/>
        <v>0</v>
      </c>
    </row>
    <row r="300" spans="1:51" ht="21" hidden="1" customHeight="1" x14ac:dyDescent="0.15">
      <c r="A300" s="444"/>
      <c r="B300" s="445"/>
      <c r="C300" s="445"/>
      <c r="D300" s="445"/>
      <c r="E300" s="445"/>
      <c r="F300" s="446"/>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s="40">
        <f t="shared" si="60"/>
        <v>0</v>
      </c>
    </row>
    <row r="301" spans="1:51" ht="21" hidden="1" customHeight="1" x14ac:dyDescent="0.15">
      <c r="A301" s="444"/>
      <c r="B301" s="445"/>
      <c r="C301" s="445"/>
      <c r="D301" s="445"/>
      <c r="E301" s="445"/>
      <c r="F301" s="446"/>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s="40">
        <f t="shared" si="60"/>
        <v>0</v>
      </c>
    </row>
    <row r="302" spans="1:51" ht="21" hidden="1" customHeight="1" x14ac:dyDescent="0.15">
      <c r="A302" s="444"/>
      <c r="B302" s="445"/>
      <c r="C302" s="445"/>
      <c r="D302" s="445"/>
      <c r="E302" s="445"/>
      <c r="F302" s="446"/>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s="40">
        <f t="shared" si="60"/>
        <v>0</v>
      </c>
    </row>
    <row r="303" spans="1:51" ht="21" hidden="1" customHeight="1" x14ac:dyDescent="0.15">
      <c r="A303" s="444"/>
      <c r="B303" s="445"/>
      <c r="C303" s="445"/>
      <c r="D303" s="445"/>
      <c r="E303" s="445"/>
      <c r="F303" s="446"/>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s="40">
        <f t="shared" si="60"/>
        <v>0</v>
      </c>
    </row>
    <row r="304" spans="1:51" ht="21" hidden="1" customHeight="1" x14ac:dyDescent="0.15">
      <c r="A304" s="444"/>
      <c r="B304" s="445"/>
      <c r="C304" s="445"/>
      <c r="D304" s="445"/>
      <c r="E304" s="445"/>
      <c r="F304" s="446"/>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s="40">
        <f t="shared" si="60"/>
        <v>0</v>
      </c>
    </row>
    <row r="305" spans="1:51" ht="24.75" hidden="1" customHeight="1" thickBot="1" x14ac:dyDescent="0.2">
      <c r="A305" s="444"/>
      <c r="B305" s="445"/>
      <c r="C305" s="445"/>
      <c r="D305" s="445"/>
      <c r="E305" s="445"/>
      <c r="F305" s="446"/>
      <c r="G305" s="393" t="s">
        <v>14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s="40">
        <f>IF(AY293=0,0,1)</f>
        <v>0</v>
      </c>
    </row>
    <row r="306" spans="1:51" ht="24.75" hidden="1" customHeight="1" x14ac:dyDescent="0.15">
      <c r="A306" s="444"/>
      <c r="B306" s="445"/>
      <c r="C306" s="445"/>
      <c r="D306" s="445"/>
      <c r="E306" s="445"/>
      <c r="F306" s="446"/>
      <c r="G306" s="422" t="s">
        <v>136</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137</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6"/>
      <c r="AY306" s="40">
        <f>COUNTA(G308:AX317)</f>
        <v>0</v>
      </c>
    </row>
    <row r="307" spans="1:51" ht="24.75" hidden="1" customHeight="1" x14ac:dyDescent="0.15">
      <c r="A307" s="444"/>
      <c r="B307" s="445"/>
      <c r="C307" s="445"/>
      <c r="D307" s="445"/>
      <c r="E307" s="445"/>
      <c r="F307" s="446"/>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s="40">
        <f>IF(AY306=0,0,1)</f>
        <v>0</v>
      </c>
    </row>
    <row r="308" spans="1:51" ht="18.75" hidden="1" customHeight="1" x14ac:dyDescent="0.15">
      <c r="A308" s="444"/>
      <c r="B308" s="445"/>
      <c r="C308" s="445"/>
      <c r="D308" s="445"/>
      <c r="E308" s="445"/>
      <c r="F308" s="446"/>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s="40">
        <f>COUNTA(G308:AX308)</f>
        <v>0</v>
      </c>
    </row>
    <row r="309" spans="1:51" ht="18.75" hidden="1" customHeight="1" x14ac:dyDescent="0.15">
      <c r="A309" s="444"/>
      <c r="B309" s="445"/>
      <c r="C309" s="445"/>
      <c r="D309" s="445"/>
      <c r="E309" s="445"/>
      <c r="F309" s="446"/>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s="40">
        <f t="shared" si="60"/>
        <v>0</v>
      </c>
    </row>
    <row r="310" spans="1:51" ht="18.75" hidden="1" customHeight="1" x14ac:dyDescent="0.15">
      <c r="A310" s="444"/>
      <c r="B310" s="445"/>
      <c r="C310" s="445"/>
      <c r="D310" s="445"/>
      <c r="E310" s="445"/>
      <c r="F310" s="446"/>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s="40">
        <f t="shared" si="60"/>
        <v>0</v>
      </c>
    </row>
    <row r="311" spans="1:51" ht="18.75" hidden="1" customHeight="1" x14ac:dyDescent="0.15">
      <c r="A311" s="444"/>
      <c r="B311" s="445"/>
      <c r="C311" s="445"/>
      <c r="D311" s="445"/>
      <c r="E311" s="445"/>
      <c r="F311" s="446"/>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s="40">
        <f t="shared" si="60"/>
        <v>0</v>
      </c>
    </row>
    <row r="312" spans="1:51" ht="18.75" hidden="1" customHeight="1" x14ac:dyDescent="0.15">
      <c r="A312" s="444"/>
      <c r="B312" s="445"/>
      <c r="C312" s="445"/>
      <c r="D312" s="445"/>
      <c r="E312" s="445"/>
      <c r="F312" s="446"/>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s="40">
        <f t="shared" si="60"/>
        <v>0</v>
      </c>
    </row>
    <row r="313" spans="1:51" ht="18.75" hidden="1" customHeight="1" x14ac:dyDescent="0.15">
      <c r="A313" s="444"/>
      <c r="B313" s="445"/>
      <c r="C313" s="445"/>
      <c r="D313" s="445"/>
      <c r="E313" s="445"/>
      <c r="F313" s="446"/>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s="40">
        <f t="shared" si="60"/>
        <v>0</v>
      </c>
    </row>
    <row r="314" spans="1:51" ht="18.75" hidden="1" customHeight="1" x14ac:dyDescent="0.15">
      <c r="A314" s="444"/>
      <c r="B314" s="445"/>
      <c r="C314" s="445"/>
      <c r="D314" s="445"/>
      <c r="E314" s="445"/>
      <c r="F314" s="446"/>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s="40">
        <f t="shared" si="60"/>
        <v>0</v>
      </c>
    </row>
    <row r="315" spans="1:51" ht="18.75" hidden="1" customHeight="1" x14ac:dyDescent="0.15">
      <c r="A315" s="444"/>
      <c r="B315" s="445"/>
      <c r="C315" s="445"/>
      <c r="D315" s="445"/>
      <c r="E315" s="445"/>
      <c r="F315" s="446"/>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s="40">
        <f t="shared" si="60"/>
        <v>0</v>
      </c>
    </row>
    <row r="316" spans="1:51" ht="18.75" hidden="1" customHeight="1" x14ac:dyDescent="0.15">
      <c r="A316" s="444"/>
      <c r="B316" s="445"/>
      <c r="C316" s="445"/>
      <c r="D316" s="445"/>
      <c r="E316" s="445"/>
      <c r="F316" s="446"/>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s="40">
        <f t="shared" si="60"/>
        <v>0</v>
      </c>
    </row>
    <row r="317" spans="1:51" ht="18.75" hidden="1" customHeight="1" x14ac:dyDescent="0.15">
      <c r="A317" s="444"/>
      <c r="B317" s="445"/>
      <c r="C317" s="445"/>
      <c r="D317" s="445"/>
      <c r="E317" s="445"/>
      <c r="F317" s="446"/>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s="40">
        <f t="shared" si="60"/>
        <v>0</v>
      </c>
    </row>
    <row r="318" spans="1:51" ht="24.75" hidden="1" customHeight="1" thickBot="1" x14ac:dyDescent="0.2">
      <c r="A318" s="444"/>
      <c r="B318" s="445"/>
      <c r="C318" s="445"/>
      <c r="D318" s="445"/>
      <c r="E318" s="445"/>
      <c r="F318" s="446"/>
      <c r="G318" s="393" t="s">
        <v>14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s="40">
        <f>IF(AY306=0,0,1)</f>
        <v>0</v>
      </c>
    </row>
    <row r="319" spans="1:51" ht="24.75" hidden="1" customHeight="1" x14ac:dyDescent="0.15">
      <c r="A319" s="444"/>
      <c r="B319" s="445"/>
      <c r="C319" s="445"/>
      <c r="D319" s="445"/>
      <c r="E319" s="445"/>
      <c r="F319" s="446"/>
      <c r="G319" s="422" t="s">
        <v>119</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104</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6"/>
      <c r="AY319" s="40">
        <f>COUNTA(G321:AX330)</f>
        <v>0</v>
      </c>
    </row>
    <row r="320" spans="1:51" ht="24.75" hidden="1" customHeight="1" x14ac:dyDescent="0.15">
      <c r="A320" s="444"/>
      <c r="B320" s="445"/>
      <c r="C320" s="445"/>
      <c r="D320" s="445"/>
      <c r="E320" s="445"/>
      <c r="F320" s="446"/>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s="40">
        <f>IF(AY319=0,0,1)</f>
        <v>0</v>
      </c>
    </row>
    <row r="321" spans="1:51" s="13" customFormat="1" ht="20.25" hidden="1" customHeight="1" x14ac:dyDescent="0.15">
      <c r="A321" s="444"/>
      <c r="B321" s="445"/>
      <c r="C321" s="445"/>
      <c r="D321" s="445"/>
      <c r="E321" s="445"/>
      <c r="F321" s="446"/>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s="40">
        <f>COUNTA(G321:AX321)</f>
        <v>0</v>
      </c>
    </row>
    <row r="322" spans="1:51" ht="20.25" hidden="1" customHeight="1" x14ac:dyDescent="0.15">
      <c r="A322" s="444"/>
      <c r="B322" s="445"/>
      <c r="C322" s="445"/>
      <c r="D322" s="445"/>
      <c r="E322" s="445"/>
      <c r="F322" s="446"/>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s="40">
        <f t="shared" si="60"/>
        <v>0</v>
      </c>
    </row>
    <row r="323" spans="1:51" ht="20.25" hidden="1" customHeight="1" x14ac:dyDescent="0.15">
      <c r="A323" s="444"/>
      <c r="B323" s="445"/>
      <c r="C323" s="445"/>
      <c r="D323" s="445"/>
      <c r="E323" s="445"/>
      <c r="F323" s="446"/>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s="40">
        <f t="shared" si="60"/>
        <v>0</v>
      </c>
    </row>
    <row r="324" spans="1:51" ht="20.25" hidden="1" customHeight="1" x14ac:dyDescent="0.15">
      <c r="A324" s="444"/>
      <c r="B324" s="445"/>
      <c r="C324" s="445"/>
      <c r="D324" s="445"/>
      <c r="E324" s="445"/>
      <c r="F324" s="446"/>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s="40">
        <f t="shared" si="60"/>
        <v>0</v>
      </c>
    </row>
    <row r="325" spans="1:51" ht="20.25" hidden="1" customHeight="1" x14ac:dyDescent="0.15">
      <c r="A325" s="444"/>
      <c r="B325" s="445"/>
      <c r="C325" s="445"/>
      <c r="D325" s="445"/>
      <c r="E325" s="445"/>
      <c r="F325" s="446"/>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s="40">
        <f t="shared" si="60"/>
        <v>0</v>
      </c>
    </row>
    <row r="326" spans="1:51" ht="20.25" hidden="1" customHeight="1" x14ac:dyDescent="0.15">
      <c r="A326" s="444"/>
      <c r="B326" s="445"/>
      <c r="C326" s="445"/>
      <c r="D326" s="445"/>
      <c r="E326" s="445"/>
      <c r="F326" s="446"/>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s="40">
        <f t="shared" si="60"/>
        <v>0</v>
      </c>
    </row>
    <row r="327" spans="1:51" ht="20.25" hidden="1" customHeight="1" x14ac:dyDescent="0.15">
      <c r="A327" s="444"/>
      <c r="B327" s="445"/>
      <c r="C327" s="445"/>
      <c r="D327" s="445"/>
      <c r="E327" s="445"/>
      <c r="F327" s="446"/>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s="40">
        <f t="shared" si="60"/>
        <v>0</v>
      </c>
    </row>
    <row r="328" spans="1:51" ht="20.25" hidden="1" customHeight="1" x14ac:dyDescent="0.15">
      <c r="A328" s="444"/>
      <c r="B328" s="445"/>
      <c r="C328" s="445"/>
      <c r="D328" s="445"/>
      <c r="E328" s="445"/>
      <c r="F328" s="446"/>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s="40">
        <f t="shared" si="60"/>
        <v>0</v>
      </c>
    </row>
    <row r="329" spans="1:51" ht="20.25" hidden="1" customHeight="1" x14ac:dyDescent="0.15">
      <c r="A329" s="444"/>
      <c r="B329" s="445"/>
      <c r="C329" s="445"/>
      <c r="D329" s="445"/>
      <c r="E329" s="445"/>
      <c r="F329" s="446"/>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s="40">
        <f t="shared" si="60"/>
        <v>0</v>
      </c>
    </row>
    <row r="330" spans="1:51" ht="20.25" hidden="1" customHeight="1" x14ac:dyDescent="0.15">
      <c r="A330" s="444"/>
      <c r="B330" s="445"/>
      <c r="C330" s="445"/>
      <c r="D330" s="445"/>
      <c r="E330" s="445"/>
      <c r="F330" s="446"/>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s="40">
        <f t="shared" si="60"/>
        <v>0</v>
      </c>
    </row>
    <row r="331" spans="1:51" ht="24.75" hidden="1" customHeight="1" x14ac:dyDescent="0.15">
      <c r="A331" s="444"/>
      <c r="B331" s="445"/>
      <c r="C331" s="445"/>
      <c r="D331" s="445"/>
      <c r="E331" s="445"/>
      <c r="F331" s="446"/>
      <c r="G331" s="393" t="s">
        <v>14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s="40">
        <f>IF(AY319=0,0,1)</f>
        <v>0</v>
      </c>
    </row>
    <row r="332" spans="1:51" ht="24.75" customHeight="1" thickBot="1" x14ac:dyDescent="0.2">
      <c r="A332" s="388" t="s">
        <v>584</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142</v>
      </c>
      <c r="AM332" s="392"/>
      <c r="AN332" s="392"/>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hidden="1"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0</v>
      </c>
    </row>
    <row r="337" spans="1:51" ht="59.25" hidden="1" customHeight="1" x14ac:dyDescent="0.15">
      <c r="A337" s="379"/>
      <c r="B337" s="379"/>
      <c r="C337" s="380" t="s">
        <v>17</v>
      </c>
      <c r="D337" s="381"/>
      <c r="E337" s="381"/>
      <c r="F337" s="381"/>
      <c r="G337" s="381"/>
      <c r="H337" s="381"/>
      <c r="I337" s="382"/>
      <c r="J337" s="358" t="s">
        <v>121</v>
      </c>
      <c r="K337" s="383"/>
      <c r="L337" s="383"/>
      <c r="M337" s="383"/>
      <c r="N337" s="383"/>
      <c r="O337" s="383"/>
      <c r="P337" s="384" t="s">
        <v>18</v>
      </c>
      <c r="Q337" s="384"/>
      <c r="R337" s="384"/>
      <c r="S337" s="384"/>
      <c r="T337" s="384"/>
      <c r="U337" s="384"/>
      <c r="V337" s="384"/>
      <c r="W337" s="384"/>
      <c r="X337" s="384"/>
      <c r="Y337" s="385" t="s">
        <v>120</v>
      </c>
      <c r="Z337" s="386"/>
      <c r="AA337" s="386"/>
      <c r="AB337" s="386"/>
      <c r="AC337" s="358" t="s">
        <v>140</v>
      </c>
      <c r="AD337" s="358"/>
      <c r="AE337" s="358"/>
      <c r="AF337" s="358"/>
      <c r="AG337" s="358"/>
      <c r="AH337" s="385" t="s">
        <v>152</v>
      </c>
      <c r="AI337" s="379"/>
      <c r="AJ337" s="379"/>
      <c r="AK337" s="379"/>
      <c r="AL337" s="379" t="s">
        <v>15</v>
      </c>
      <c r="AM337" s="379"/>
      <c r="AN337" s="379"/>
      <c r="AO337" s="387"/>
      <c r="AP337" s="361" t="s">
        <v>122</v>
      </c>
      <c r="AQ337" s="361"/>
      <c r="AR337" s="361"/>
      <c r="AS337" s="361"/>
      <c r="AT337" s="361"/>
      <c r="AU337" s="361"/>
      <c r="AV337" s="361"/>
      <c r="AW337" s="361"/>
      <c r="AX337" s="361"/>
      <c r="AY337" s="40">
        <f>IF(AY336=0,0,1)</f>
        <v>0</v>
      </c>
    </row>
    <row r="338" spans="1:51" ht="30" hidden="1" customHeight="1" x14ac:dyDescent="0.15">
      <c r="A338" s="344">
        <v>1</v>
      </c>
      <c r="B338" s="344">
        <v>1</v>
      </c>
      <c r="C338" s="370"/>
      <c r="D338" s="371"/>
      <c r="E338" s="371"/>
      <c r="F338" s="371"/>
      <c r="G338" s="371"/>
      <c r="H338" s="371"/>
      <c r="I338" s="372"/>
      <c r="J338" s="349"/>
      <c r="K338" s="350"/>
      <c r="L338" s="350"/>
      <c r="M338" s="350"/>
      <c r="N338" s="350"/>
      <c r="O338" s="350"/>
      <c r="P338" s="351"/>
      <c r="Q338" s="351"/>
      <c r="R338" s="351"/>
      <c r="S338" s="351"/>
      <c r="T338" s="351"/>
      <c r="U338" s="351"/>
      <c r="V338" s="351"/>
      <c r="W338" s="351"/>
      <c r="X338" s="351"/>
      <c r="Y338" s="352"/>
      <c r="Z338" s="353"/>
      <c r="AA338" s="353"/>
      <c r="AB338" s="354"/>
      <c r="AC338" s="340"/>
      <c r="AD338" s="341"/>
      <c r="AE338" s="341"/>
      <c r="AF338" s="341"/>
      <c r="AG338" s="341"/>
      <c r="AH338" s="377"/>
      <c r="AI338" s="378"/>
      <c r="AJ338" s="378"/>
      <c r="AK338" s="378"/>
      <c r="AL338" s="336"/>
      <c r="AM338" s="337"/>
      <c r="AN338" s="337"/>
      <c r="AO338" s="338"/>
      <c r="AP338" s="339"/>
      <c r="AQ338" s="339"/>
      <c r="AR338" s="339"/>
      <c r="AS338" s="339"/>
      <c r="AT338" s="339"/>
      <c r="AU338" s="339"/>
      <c r="AV338" s="339"/>
      <c r="AW338" s="339"/>
      <c r="AX338" s="339"/>
      <c r="AY338" s="40">
        <f>COUNTA(C338:AX338)</f>
        <v>0</v>
      </c>
    </row>
    <row r="339" spans="1:51" ht="30" hidden="1" customHeight="1" x14ac:dyDescent="0.15">
      <c r="A339" s="344">
        <v>2</v>
      </c>
      <c r="B339" s="344">
        <v>1</v>
      </c>
      <c r="C339" s="373"/>
      <c r="D339" s="374"/>
      <c r="E339" s="374"/>
      <c r="F339" s="374"/>
      <c r="G339" s="374"/>
      <c r="H339" s="374"/>
      <c r="I339" s="375"/>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7"/>
      <c r="AI339" s="378"/>
      <c r="AJ339" s="378"/>
      <c r="AK339" s="378"/>
      <c r="AL339" s="336"/>
      <c r="AM339" s="337"/>
      <c r="AN339" s="337"/>
      <c r="AO339" s="338"/>
      <c r="AP339" s="339"/>
      <c r="AQ339" s="339"/>
      <c r="AR339" s="339"/>
      <c r="AS339" s="339"/>
      <c r="AT339" s="339"/>
      <c r="AU339" s="339"/>
      <c r="AV339" s="339"/>
      <c r="AW339" s="339"/>
      <c r="AX339" s="339"/>
      <c r="AY339" s="40">
        <f t="shared" ref="AY339:AY368" si="61">COUNTA(C339:AX339)</f>
        <v>0</v>
      </c>
    </row>
    <row r="340" spans="1:51" ht="30" hidden="1" customHeight="1" x14ac:dyDescent="0.15">
      <c r="A340" s="344">
        <v>3</v>
      </c>
      <c r="B340" s="344">
        <v>1</v>
      </c>
      <c r="C340" s="373"/>
      <c r="D340" s="374"/>
      <c r="E340" s="374"/>
      <c r="F340" s="374"/>
      <c r="G340" s="374"/>
      <c r="H340" s="374"/>
      <c r="I340" s="375"/>
      <c r="J340" s="349"/>
      <c r="K340" s="350"/>
      <c r="L340" s="350"/>
      <c r="M340" s="350"/>
      <c r="N340" s="350"/>
      <c r="O340" s="350"/>
      <c r="P340" s="376"/>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s="40">
        <f t="shared" si="61"/>
        <v>0</v>
      </c>
    </row>
    <row r="341" spans="1:51" ht="30" hidden="1" customHeight="1" x14ac:dyDescent="0.15">
      <c r="A341" s="344">
        <v>4</v>
      </c>
      <c r="B341" s="344">
        <v>1</v>
      </c>
      <c r="C341" s="373"/>
      <c r="D341" s="374"/>
      <c r="E341" s="374"/>
      <c r="F341" s="374"/>
      <c r="G341" s="374"/>
      <c r="H341" s="374"/>
      <c r="I341" s="375"/>
      <c r="J341" s="349"/>
      <c r="K341" s="350"/>
      <c r="L341" s="350"/>
      <c r="M341" s="350"/>
      <c r="N341" s="350"/>
      <c r="O341" s="350"/>
      <c r="P341" s="376"/>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s="40">
        <f t="shared" si="61"/>
        <v>0</v>
      </c>
    </row>
    <row r="342" spans="1:51" ht="30" hidden="1" customHeight="1" x14ac:dyDescent="0.15">
      <c r="A342" s="344">
        <v>5</v>
      </c>
      <c r="B342" s="344">
        <v>1</v>
      </c>
      <c r="C342" s="373"/>
      <c r="D342" s="374"/>
      <c r="E342" s="374"/>
      <c r="F342" s="374"/>
      <c r="G342" s="374"/>
      <c r="H342" s="374"/>
      <c r="I342" s="375"/>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s="40">
        <f>COUNTA(C342:AX342)</f>
        <v>0</v>
      </c>
    </row>
    <row r="343" spans="1:51" ht="30" hidden="1" customHeight="1" x14ac:dyDescent="0.15">
      <c r="A343" s="344">
        <v>6</v>
      </c>
      <c r="B343" s="344">
        <v>1</v>
      </c>
      <c r="C343" s="373"/>
      <c r="D343" s="374"/>
      <c r="E343" s="374"/>
      <c r="F343" s="374"/>
      <c r="G343" s="374"/>
      <c r="H343" s="374"/>
      <c r="I343" s="375"/>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s="40">
        <f t="shared" si="61"/>
        <v>0</v>
      </c>
    </row>
    <row r="344" spans="1:51" ht="30" hidden="1" customHeight="1" x14ac:dyDescent="0.15">
      <c r="A344" s="344">
        <v>7</v>
      </c>
      <c r="B344" s="344">
        <v>1</v>
      </c>
      <c r="C344" s="373"/>
      <c r="D344" s="374"/>
      <c r="E344" s="374"/>
      <c r="F344" s="374"/>
      <c r="G344" s="374"/>
      <c r="H344" s="374"/>
      <c r="I344" s="375"/>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s="40">
        <f t="shared" si="61"/>
        <v>0</v>
      </c>
    </row>
    <row r="345" spans="1:51" ht="30" hidden="1" customHeight="1" x14ac:dyDescent="0.15">
      <c r="A345" s="344">
        <v>8</v>
      </c>
      <c r="B345" s="344">
        <v>1</v>
      </c>
      <c r="C345" s="370"/>
      <c r="D345" s="371"/>
      <c r="E345" s="371"/>
      <c r="F345" s="371"/>
      <c r="G345" s="371"/>
      <c r="H345" s="371"/>
      <c r="I345" s="372"/>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s="40">
        <f t="shared" si="61"/>
        <v>0</v>
      </c>
    </row>
    <row r="346" spans="1:51" ht="30" hidden="1" customHeight="1" x14ac:dyDescent="0.15">
      <c r="A346" s="344">
        <v>9</v>
      </c>
      <c r="B346" s="344">
        <v>1</v>
      </c>
      <c r="C346" s="370"/>
      <c r="D346" s="371"/>
      <c r="E346" s="371"/>
      <c r="F346" s="371"/>
      <c r="G346" s="371"/>
      <c r="H346" s="371"/>
      <c r="I346" s="372"/>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s="40">
        <f t="shared" si="61"/>
        <v>0</v>
      </c>
    </row>
    <row r="347" spans="1:51" ht="30" hidden="1" customHeight="1" x14ac:dyDescent="0.15">
      <c r="A347" s="344">
        <v>10</v>
      </c>
      <c r="B347" s="344">
        <v>1</v>
      </c>
      <c r="C347" s="370"/>
      <c r="D347" s="371"/>
      <c r="E347" s="371"/>
      <c r="F347" s="371"/>
      <c r="G347" s="371"/>
      <c r="H347" s="371"/>
      <c r="I347" s="372"/>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s="40">
        <f t="shared" si="61"/>
        <v>0</v>
      </c>
    </row>
    <row r="348" spans="1:51" ht="30" hidden="1" customHeight="1" x14ac:dyDescent="0.15">
      <c r="A348" s="344">
        <v>11</v>
      </c>
      <c r="B348" s="344">
        <v>1</v>
      </c>
      <c r="C348" s="370"/>
      <c r="D348" s="371"/>
      <c r="E348" s="371"/>
      <c r="F348" s="371"/>
      <c r="G348" s="371"/>
      <c r="H348" s="371"/>
      <c r="I348" s="372"/>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s="40">
        <f t="shared" si="61"/>
        <v>0</v>
      </c>
    </row>
    <row r="349" spans="1:51" ht="30" hidden="1" customHeight="1" x14ac:dyDescent="0.15">
      <c r="A349" s="344">
        <v>12</v>
      </c>
      <c r="B349" s="344">
        <v>1</v>
      </c>
      <c r="C349" s="370"/>
      <c r="D349" s="371"/>
      <c r="E349" s="371"/>
      <c r="F349" s="371"/>
      <c r="G349" s="371"/>
      <c r="H349" s="371"/>
      <c r="I349" s="372"/>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s="40">
        <f t="shared" si="61"/>
        <v>0</v>
      </c>
    </row>
    <row r="350" spans="1:51" ht="30" hidden="1" customHeight="1" x14ac:dyDescent="0.15">
      <c r="A350" s="344">
        <v>13</v>
      </c>
      <c r="B350" s="344">
        <v>1</v>
      </c>
      <c r="C350" s="370"/>
      <c r="D350" s="371"/>
      <c r="E350" s="371"/>
      <c r="F350" s="371"/>
      <c r="G350" s="371"/>
      <c r="H350" s="371"/>
      <c r="I350" s="372"/>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s="40">
        <f t="shared" si="61"/>
        <v>0</v>
      </c>
    </row>
    <row r="351" spans="1:51" ht="30" hidden="1" customHeight="1" x14ac:dyDescent="0.15">
      <c r="A351" s="344">
        <v>14</v>
      </c>
      <c r="B351" s="344">
        <v>1</v>
      </c>
      <c r="C351" s="370"/>
      <c r="D351" s="371"/>
      <c r="E351" s="371"/>
      <c r="F351" s="371"/>
      <c r="G351" s="371"/>
      <c r="H351" s="371"/>
      <c r="I351" s="372"/>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s="40">
        <f t="shared" si="61"/>
        <v>0</v>
      </c>
    </row>
    <row r="352" spans="1:51" ht="30" hidden="1" customHeight="1" x14ac:dyDescent="0.15">
      <c r="A352" s="344">
        <v>15</v>
      </c>
      <c r="B352" s="344">
        <v>1</v>
      </c>
      <c r="C352" s="370"/>
      <c r="D352" s="371"/>
      <c r="E352" s="371"/>
      <c r="F352" s="371"/>
      <c r="G352" s="371"/>
      <c r="H352" s="371"/>
      <c r="I352" s="372"/>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s="40">
        <f t="shared" si="61"/>
        <v>0</v>
      </c>
    </row>
    <row r="353" spans="1:51" ht="30" hidden="1" customHeight="1" x14ac:dyDescent="0.15">
      <c r="A353" s="344">
        <v>16</v>
      </c>
      <c r="B353" s="344">
        <v>1</v>
      </c>
      <c r="C353" s="370"/>
      <c r="D353" s="371"/>
      <c r="E353" s="371"/>
      <c r="F353" s="371"/>
      <c r="G353" s="371"/>
      <c r="H353" s="371"/>
      <c r="I353" s="372"/>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s="40">
        <f t="shared" si="61"/>
        <v>0</v>
      </c>
    </row>
    <row r="354" spans="1:51" s="13" customFormat="1" ht="30" hidden="1" customHeight="1" x14ac:dyDescent="0.15">
      <c r="A354" s="344">
        <v>17</v>
      </c>
      <c r="B354" s="344">
        <v>1</v>
      </c>
      <c r="C354" s="370"/>
      <c r="D354" s="371"/>
      <c r="E354" s="371"/>
      <c r="F354" s="371"/>
      <c r="G354" s="371"/>
      <c r="H354" s="371"/>
      <c r="I354" s="372"/>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s="40">
        <f t="shared" si="61"/>
        <v>0</v>
      </c>
    </row>
    <row r="355" spans="1:51" ht="30" hidden="1" customHeight="1" x14ac:dyDescent="0.15">
      <c r="A355" s="344">
        <v>18</v>
      </c>
      <c r="B355" s="344">
        <v>1</v>
      </c>
      <c r="C355" s="370"/>
      <c r="D355" s="371"/>
      <c r="E355" s="371"/>
      <c r="F355" s="371"/>
      <c r="G355" s="371"/>
      <c r="H355" s="371"/>
      <c r="I355" s="372"/>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s="40">
        <f t="shared" si="61"/>
        <v>0</v>
      </c>
    </row>
    <row r="356" spans="1:51" ht="30" hidden="1" customHeight="1" x14ac:dyDescent="0.15">
      <c r="A356" s="344">
        <v>19</v>
      </c>
      <c r="B356" s="344">
        <v>1</v>
      </c>
      <c r="C356" s="370"/>
      <c r="D356" s="371"/>
      <c r="E356" s="371"/>
      <c r="F356" s="371"/>
      <c r="G356" s="371"/>
      <c r="H356" s="371"/>
      <c r="I356" s="372"/>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s="40">
        <f t="shared" si="61"/>
        <v>0</v>
      </c>
    </row>
    <row r="357" spans="1:51" ht="30" hidden="1" customHeight="1" x14ac:dyDescent="0.15">
      <c r="A357" s="344">
        <v>20</v>
      </c>
      <c r="B357" s="344">
        <v>1</v>
      </c>
      <c r="C357" s="370"/>
      <c r="D357" s="371"/>
      <c r="E357" s="371"/>
      <c r="F357" s="371"/>
      <c r="G357" s="371"/>
      <c r="H357" s="371"/>
      <c r="I357" s="372"/>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s="40">
        <f t="shared" si="61"/>
        <v>0</v>
      </c>
    </row>
    <row r="358" spans="1:51" ht="30" hidden="1" customHeight="1" x14ac:dyDescent="0.15">
      <c r="A358" s="344">
        <v>21</v>
      </c>
      <c r="B358" s="344">
        <v>1</v>
      </c>
      <c r="C358" s="370"/>
      <c r="D358" s="371"/>
      <c r="E358" s="371"/>
      <c r="F358" s="371"/>
      <c r="G358" s="371"/>
      <c r="H358" s="371"/>
      <c r="I358" s="372"/>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s="40">
        <f t="shared" si="61"/>
        <v>0</v>
      </c>
    </row>
    <row r="359" spans="1:51" ht="30" hidden="1" customHeight="1" x14ac:dyDescent="0.15">
      <c r="A359" s="344">
        <v>22</v>
      </c>
      <c r="B359" s="344">
        <v>1</v>
      </c>
      <c r="C359" s="370"/>
      <c r="D359" s="371"/>
      <c r="E359" s="371"/>
      <c r="F359" s="371"/>
      <c r="G359" s="371"/>
      <c r="H359" s="371"/>
      <c r="I359" s="372"/>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s="40">
        <f t="shared" si="61"/>
        <v>0</v>
      </c>
    </row>
    <row r="360" spans="1:51" ht="30" hidden="1" customHeight="1" x14ac:dyDescent="0.15">
      <c r="A360" s="344">
        <v>23</v>
      </c>
      <c r="B360" s="344">
        <v>1</v>
      </c>
      <c r="C360" s="370"/>
      <c r="D360" s="371"/>
      <c r="E360" s="371"/>
      <c r="F360" s="371"/>
      <c r="G360" s="371"/>
      <c r="H360" s="371"/>
      <c r="I360" s="372"/>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s="40">
        <f t="shared" si="61"/>
        <v>0</v>
      </c>
    </row>
    <row r="361" spans="1:51" ht="30" hidden="1" customHeight="1" x14ac:dyDescent="0.15">
      <c r="A361" s="344">
        <v>24</v>
      </c>
      <c r="B361" s="344">
        <v>1</v>
      </c>
      <c r="C361" s="370"/>
      <c r="D361" s="371"/>
      <c r="E361" s="371"/>
      <c r="F361" s="371"/>
      <c r="G361" s="371"/>
      <c r="H361" s="371"/>
      <c r="I361" s="372"/>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s="40">
        <f t="shared" si="61"/>
        <v>0</v>
      </c>
    </row>
    <row r="362" spans="1:51" ht="30" hidden="1" customHeight="1" x14ac:dyDescent="0.15">
      <c r="A362" s="344">
        <v>25</v>
      </c>
      <c r="B362" s="344">
        <v>1</v>
      </c>
      <c r="C362" s="370"/>
      <c r="D362" s="371"/>
      <c r="E362" s="371"/>
      <c r="F362" s="371"/>
      <c r="G362" s="371"/>
      <c r="H362" s="371"/>
      <c r="I362" s="372"/>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s="40">
        <f t="shared" si="61"/>
        <v>0</v>
      </c>
    </row>
    <row r="363" spans="1:51" ht="30" hidden="1" customHeight="1" x14ac:dyDescent="0.15">
      <c r="A363" s="344">
        <v>26</v>
      </c>
      <c r="B363" s="344">
        <v>1</v>
      </c>
      <c r="C363" s="370"/>
      <c r="D363" s="371"/>
      <c r="E363" s="371"/>
      <c r="F363" s="371"/>
      <c r="G363" s="371"/>
      <c r="H363" s="371"/>
      <c r="I363" s="372"/>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s="40">
        <f t="shared" si="61"/>
        <v>0</v>
      </c>
    </row>
    <row r="364" spans="1:51" ht="30" hidden="1" customHeight="1" x14ac:dyDescent="0.15">
      <c r="A364" s="344">
        <v>27</v>
      </c>
      <c r="B364" s="344">
        <v>1</v>
      </c>
      <c r="C364" s="370"/>
      <c r="D364" s="371"/>
      <c r="E364" s="371"/>
      <c r="F364" s="371"/>
      <c r="G364" s="371"/>
      <c r="H364" s="371"/>
      <c r="I364" s="372"/>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s="40">
        <f t="shared" si="61"/>
        <v>0</v>
      </c>
    </row>
    <row r="365" spans="1:51" ht="30" hidden="1" customHeight="1" x14ac:dyDescent="0.15">
      <c r="A365" s="344">
        <v>28</v>
      </c>
      <c r="B365" s="344">
        <v>1</v>
      </c>
      <c r="C365" s="370"/>
      <c r="D365" s="371"/>
      <c r="E365" s="371"/>
      <c r="F365" s="371"/>
      <c r="G365" s="371"/>
      <c r="H365" s="371"/>
      <c r="I365" s="372"/>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s="40">
        <f t="shared" si="61"/>
        <v>0</v>
      </c>
    </row>
    <row r="366" spans="1:51" ht="30" hidden="1" customHeight="1" x14ac:dyDescent="0.15">
      <c r="A366" s="344">
        <v>29</v>
      </c>
      <c r="B366" s="344">
        <v>1</v>
      </c>
      <c r="C366" s="370"/>
      <c r="D366" s="371"/>
      <c r="E366" s="371"/>
      <c r="F366" s="371"/>
      <c r="G366" s="371"/>
      <c r="H366" s="371"/>
      <c r="I366" s="372"/>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s="40">
        <f t="shared" si="61"/>
        <v>0</v>
      </c>
    </row>
    <row r="367" spans="1:51" ht="30" hidden="1" customHeight="1" x14ac:dyDescent="0.15">
      <c r="A367" s="344">
        <v>30</v>
      </c>
      <c r="B367" s="344">
        <v>1</v>
      </c>
      <c r="C367" s="370"/>
      <c r="D367" s="371"/>
      <c r="E367" s="371"/>
      <c r="F367" s="371"/>
      <c r="G367" s="371"/>
      <c r="H367" s="371"/>
      <c r="I367" s="372"/>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s="40">
        <f t="shared" si="61"/>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1"/>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379"/>
      <c r="B370" s="379"/>
      <c r="C370" s="380" t="s">
        <v>17</v>
      </c>
      <c r="D370" s="381"/>
      <c r="E370" s="381"/>
      <c r="F370" s="381"/>
      <c r="G370" s="381"/>
      <c r="H370" s="381"/>
      <c r="I370" s="382"/>
      <c r="J370" s="358" t="s">
        <v>121</v>
      </c>
      <c r="K370" s="383"/>
      <c r="L370" s="383"/>
      <c r="M370" s="383"/>
      <c r="N370" s="383"/>
      <c r="O370" s="383"/>
      <c r="P370" s="384" t="s">
        <v>18</v>
      </c>
      <c r="Q370" s="384"/>
      <c r="R370" s="384"/>
      <c r="S370" s="384"/>
      <c r="T370" s="384"/>
      <c r="U370" s="384"/>
      <c r="V370" s="384"/>
      <c r="W370" s="384"/>
      <c r="X370" s="384"/>
      <c r="Y370" s="385" t="s">
        <v>120</v>
      </c>
      <c r="Z370" s="386"/>
      <c r="AA370" s="386"/>
      <c r="AB370" s="386"/>
      <c r="AC370" s="358" t="s">
        <v>140</v>
      </c>
      <c r="AD370" s="358"/>
      <c r="AE370" s="358"/>
      <c r="AF370" s="358"/>
      <c r="AG370" s="358"/>
      <c r="AH370" s="385" t="s">
        <v>152</v>
      </c>
      <c r="AI370" s="379"/>
      <c r="AJ370" s="379"/>
      <c r="AK370" s="379"/>
      <c r="AL370" s="379" t="s">
        <v>15</v>
      </c>
      <c r="AM370" s="379"/>
      <c r="AN370" s="379"/>
      <c r="AO370" s="387"/>
      <c r="AP370" s="361" t="s">
        <v>122</v>
      </c>
      <c r="AQ370" s="361"/>
      <c r="AR370" s="361"/>
      <c r="AS370" s="361"/>
      <c r="AT370" s="361"/>
      <c r="AU370" s="361"/>
      <c r="AV370" s="361"/>
      <c r="AW370" s="361"/>
      <c r="AX370" s="361"/>
      <c r="AY370" s="40">
        <f>IF(AY369=0,0,1)</f>
        <v>0</v>
      </c>
    </row>
    <row r="371" spans="1:51" ht="30" hidden="1" customHeight="1" x14ac:dyDescent="0.15">
      <c r="A371" s="344">
        <v>1</v>
      </c>
      <c r="B371" s="344">
        <v>1</v>
      </c>
      <c r="C371" s="370"/>
      <c r="D371" s="371"/>
      <c r="E371" s="371"/>
      <c r="F371" s="371"/>
      <c r="G371" s="371"/>
      <c r="H371" s="371"/>
      <c r="I371" s="372"/>
      <c r="J371" s="349"/>
      <c r="K371" s="350"/>
      <c r="L371" s="350"/>
      <c r="M371" s="350"/>
      <c r="N371" s="350"/>
      <c r="O371" s="350"/>
      <c r="P371" s="351"/>
      <c r="Q371" s="351"/>
      <c r="R371" s="351"/>
      <c r="S371" s="351"/>
      <c r="T371" s="351"/>
      <c r="U371" s="351"/>
      <c r="V371" s="351"/>
      <c r="W371" s="351"/>
      <c r="X371" s="351"/>
      <c r="Y371" s="352"/>
      <c r="Z371" s="353"/>
      <c r="AA371" s="353"/>
      <c r="AB371" s="354"/>
      <c r="AC371" s="340"/>
      <c r="AD371" s="341"/>
      <c r="AE371" s="341"/>
      <c r="AF371" s="341"/>
      <c r="AG371" s="341"/>
      <c r="AH371" s="377"/>
      <c r="AI371" s="378"/>
      <c r="AJ371" s="378"/>
      <c r="AK371" s="378"/>
      <c r="AL371" s="336"/>
      <c r="AM371" s="337"/>
      <c r="AN371" s="337"/>
      <c r="AO371" s="338"/>
      <c r="AP371" s="339"/>
      <c r="AQ371" s="339"/>
      <c r="AR371" s="339"/>
      <c r="AS371" s="339"/>
      <c r="AT371" s="339"/>
      <c r="AU371" s="339"/>
      <c r="AV371" s="339"/>
      <c r="AW371" s="339"/>
      <c r="AX371" s="339"/>
      <c r="AY371" s="40">
        <f>COUNTA(C371:AX371)</f>
        <v>0</v>
      </c>
    </row>
    <row r="372" spans="1:51" ht="30" hidden="1" customHeight="1" x14ac:dyDescent="0.15">
      <c r="A372" s="344">
        <v>2</v>
      </c>
      <c r="B372" s="344">
        <v>1</v>
      </c>
      <c r="C372" s="373"/>
      <c r="D372" s="374"/>
      <c r="E372" s="374"/>
      <c r="F372" s="374"/>
      <c r="G372" s="374"/>
      <c r="H372" s="374"/>
      <c r="I372" s="375"/>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7"/>
      <c r="AI372" s="378"/>
      <c r="AJ372" s="378"/>
      <c r="AK372" s="378"/>
      <c r="AL372" s="336"/>
      <c r="AM372" s="337"/>
      <c r="AN372" s="337"/>
      <c r="AO372" s="338"/>
      <c r="AP372" s="339"/>
      <c r="AQ372" s="339"/>
      <c r="AR372" s="339"/>
      <c r="AS372" s="339"/>
      <c r="AT372" s="339"/>
      <c r="AU372" s="339"/>
      <c r="AV372" s="339"/>
      <c r="AW372" s="339"/>
      <c r="AX372" s="339"/>
      <c r="AY372" s="40">
        <f t="shared" ref="AY372:AY401" si="62">COUNTA(C372:AX372)</f>
        <v>0</v>
      </c>
    </row>
    <row r="373" spans="1:51" ht="30" hidden="1" customHeight="1" x14ac:dyDescent="0.15">
      <c r="A373" s="344">
        <v>3</v>
      </c>
      <c r="B373" s="344">
        <v>1</v>
      </c>
      <c r="C373" s="373"/>
      <c r="D373" s="374"/>
      <c r="E373" s="374"/>
      <c r="F373" s="374"/>
      <c r="G373" s="374"/>
      <c r="H373" s="374"/>
      <c r="I373" s="375"/>
      <c r="J373" s="349"/>
      <c r="K373" s="350"/>
      <c r="L373" s="350"/>
      <c r="M373" s="350"/>
      <c r="N373" s="350"/>
      <c r="O373" s="350"/>
      <c r="P373" s="376"/>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s="40">
        <f t="shared" si="62"/>
        <v>0</v>
      </c>
    </row>
    <row r="374" spans="1:51" ht="30" hidden="1" customHeight="1" x14ac:dyDescent="0.15">
      <c r="A374" s="344">
        <v>4</v>
      </c>
      <c r="B374" s="344">
        <v>1</v>
      </c>
      <c r="C374" s="373"/>
      <c r="D374" s="374"/>
      <c r="E374" s="374"/>
      <c r="F374" s="374"/>
      <c r="G374" s="374"/>
      <c r="H374" s="374"/>
      <c r="I374" s="375"/>
      <c r="J374" s="349"/>
      <c r="K374" s="350"/>
      <c r="L374" s="350"/>
      <c r="M374" s="350"/>
      <c r="N374" s="350"/>
      <c r="O374" s="350"/>
      <c r="P374" s="376"/>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s="40">
        <f t="shared" si="62"/>
        <v>0</v>
      </c>
    </row>
    <row r="375" spans="1:51" ht="30" hidden="1" customHeight="1" x14ac:dyDescent="0.15">
      <c r="A375" s="344">
        <v>5</v>
      </c>
      <c r="B375" s="344">
        <v>1</v>
      </c>
      <c r="C375" s="370"/>
      <c r="D375" s="371"/>
      <c r="E375" s="371"/>
      <c r="F375" s="371"/>
      <c r="G375" s="371"/>
      <c r="H375" s="371"/>
      <c r="I375" s="372"/>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s="40">
        <f>COUNTA(C375:AX375)</f>
        <v>0</v>
      </c>
    </row>
    <row r="376" spans="1:51" ht="30" hidden="1" customHeight="1" x14ac:dyDescent="0.15">
      <c r="A376" s="344">
        <v>6</v>
      </c>
      <c r="B376" s="344">
        <v>1</v>
      </c>
      <c r="C376" s="370"/>
      <c r="D376" s="371"/>
      <c r="E376" s="371"/>
      <c r="F376" s="371"/>
      <c r="G376" s="371"/>
      <c r="H376" s="371"/>
      <c r="I376" s="372"/>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s="40">
        <f t="shared" si="62"/>
        <v>0</v>
      </c>
    </row>
    <row r="377" spans="1:51" ht="30" hidden="1" customHeight="1" x14ac:dyDescent="0.15">
      <c r="A377" s="344">
        <v>7</v>
      </c>
      <c r="B377" s="344">
        <v>1</v>
      </c>
      <c r="C377" s="370"/>
      <c r="D377" s="371"/>
      <c r="E377" s="371"/>
      <c r="F377" s="371"/>
      <c r="G377" s="371"/>
      <c r="H377" s="371"/>
      <c r="I377" s="372"/>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s="40">
        <f t="shared" si="62"/>
        <v>0</v>
      </c>
    </row>
    <row r="378" spans="1:51" ht="30" hidden="1" customHeight="1" x14ac:dyDescent="0.15">
      <c r="A378" s="344">
        <v>8</v>
      </c>
      <c r="B378" s="344">
        <v>1</v>
      </c>
      <c r="C378" s="370"/>
      <c r="D378" s="371"/>
      <c r="E378" s="371"/>
      <c r="F378" s="371"/>
      <c r="G378" s="371"/>
      <c r="H378" s="371"/>
      <c r="I378" s="372"/>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s="40">
        <f t="shared" si="62"/>
        <v>0</v>
      </c>
    </row>
    <row r="379" spans="1:51" ht="30" hidden="1" customHeight="1" x14ac:dyDescent="0.15">
      <c r="A379" s="344">
        <v>9</v>
      </c>
      <c r="B379" s="344">
        <v>1</v>
      </c>
      <c r="C379" s="370"/>
      <c r="D379" s="371"/>
      <c r="E379" s="371"/>
      <c r="F379" s="371"/>
      <c r="G379" s="371"/>
      <c r="H379" s="371"/>
      <c r="I379" s="372"/>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s="40">
        <f t="shared" si="62"/>
        <v>0</v>
      </c>
    </row>
    <row r="380" spans="1:51" ht="30" hidden="1" customHeight="1" x14ac:dyDescent="0.15">
      <c r="A380" s="344">
        <v>10</v>
      </c>
      <c r="B380" s="344">
        <v>1</v>
      </c>
      <c r="C380" s="370"/>
      <c r="D380" s="371"/>
      <c r="E380" s="371"/>
      <c r="F380" s="371"/>
      <c r="G380" s="371"/>
      <c r="H380" s="371"/>
      <c r="I380" s="372"/>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s="40">
        <f t="shared" si="62"/>
        <v>0</v>
      </c>
    </row>
    <row r="381" spans="1:51" ht="30" hidden="1" customHeight="1" x14ac:dyDescent="0.15">
      <c r="A381" s="344">
        <v>11</v>
      </c>
      <c r="B381" s="344">
        <v>1</v>
      </c>
      <c r="C381" s="370"/>
      <c r="D381" s="371"/>
      <c r="E381" s="371"/>
      <c r="F381" s="371"/>
      <c r="G381" s="371"/>
      <c r="H381" s="371"/>
      <c r="I381" s="372"/>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s="40">
        <f t="shared" si="62"/>
        <v>0</v>
      </c>
    </row>
    <row r="382" spans="1:51" ht="30" hidden="1" customHeight="1" x14ac:dyDescent="0.15">
      <c r="A382" s="344">
        <v>12</v>
      </c>
      <c r="B382" s="344">
        <v>1</v>
      </c>
      <c r="C382" s="370"/>
      <c r="D382" s="371"/>
      <c r="E382" s="371"/>
      <c r="F382" s="371"/>
      <c r="G382" s="371"/>
      <c r="H382" s="371"/>
      <c r="I382" s="372"/>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s="40">
        <f t="shared" si="62"/>
        <v>0</v>
      </c>
    </row>
    <row r="383" spans="1:51" ht="30" hidden="1" customHeight="1" x14ac:dyDescent="0.15">
      <c r="A383" s="344">
        <v>13</v>
      </c>
      <c r="B383" s="344">
        <v>1</v>
      </c>
      <c r="C383" s="370"/>
      <c r="D383" s="371"/>
      <c r="E383" s="371"/>
      <c r="F383" s="371"/>
      <c r="G383" s="371"/>
      <c r="H383" s="371"/>
      <c r="I383" s="372"/>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s="40">
        <f t="shared" si="62"/>
        <v>0</v>
      </c>
    </row>
    <row r="384" spans="1:51" ht="30" hidden="1" customHeight="1" x14ac:dyDescent="0.15">
      <c r="A384" s="344">
        <v>14</v>
      </c>
      <c r="B384" s="344">
        <v>1</v>
      </c>
      <c r="C384" s="370"/>
      <c r="D384" s="371"/>
      <c r="E384" s="371"/>
      <c r="F384" s="371"/>
      <c r="G384" s="371"/>
      <c r="H384" s="371"/>
      <c r="I384" s="372"/>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s="40">
        <f t="shared" si="62"/>
        <v>0</v>
      </c>
    </row>
    <row r="385" spans="1:51" ht="30" hidden="1" customHeight="1" x14ac:dyDescent="0.15">
      <c r="A385" s="344">
        <v>15</v>
      </c>
      <c r="B385" s="344">
        <v>1</v>
      </c>
      <c r="C385" s="370"/>
      <c r="D385" s="371"/>
      <c r="E385" s="371"/>
      <c r="F385" s="371"/>
      <c r="G385" s="371"/>
      <c r="H385" s="371"/>
      <c r="I385" s="372"/>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s="40">
        <f t="shared" si="62"/>
        <v>0</v>
      </c>
    </row>
    <row r="386" spans="1:51" ht="30" hidden="1" customHeight="1" x14ac:dyDescent="0.15">
      <c r="A386" s="344">
        <v>16</v>
      </c>
      <c r="B386" s="344">
        <v>1</v>
      </c>
      <c r="C386" s="370"/>
      <c r="D386" s="371"/>
      <c r="E386" s="371"/>
      <c r="F386" s="371"/>
      <c r="G386" s="371"/>
      <c r="H386" s="371"/>
      <c r="I386" s="372"/>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s="40">
        <f t="shared" si="62"/>
        <v>0</v>
      </c>
    </row>
    <row r="387" spans="1:51" s="13" customFormat="1" ht="30" hidden="1" customHeight="1" x14ac:dyDescent="0.15">
      <c r="A387" s="344">
        <v>17</v>
      </c>
      <c r="B387" s="344">
        <v>1</v>
      </c>
      <c r="C387" s="370"/>
      <c r="D387" s="371"/>
      <c r="E387" s="371"/>
      <c r="F387" s="371"/>
      <c r="G387" s="371"/>
      <c r="H387" s="371"/>
      <c r="I387" s="372"/>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s="40">
        <f t="shared" si="62"/>
        <v>0</v>
      </c>
    </row>
    <row r="388" spans="1:51" ht="30" hidden="1" customHeight="1" x14ac:dyDescent="0.15">
      <c r="A388" s="344">
        <v>18</v>
      </c>
      <c r="B388" s="344">
        <v>1</v>
      </c>
      <c r="C388" s="370"/>
      <c r="D388" s="371"/>
      <c r="E388" s="371"/>
      <c r="F388" s="371"/>
      <c r="G388" s="371"/>
      <c r="H388" s="371"/>
      <c r="I388" s="372"/>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s="40">
        <f t="shared" si="62"/>
        <v>0</v>
      </c>
    </row>
    <row r="389" spans="1:51" ht="30" hidden="1" customHeight="1" x14ac:dyDescent="0.15">
      <c r="A389" s="344">
        <v>19</v>
      </c>
      <c r="B389" s="344">
        <v>1</v>
      </c>
      <c r="C389" s="370"/>
      <c r="D389" s="371"/>
      <c r="E389" s="371"/>
      <c r="F389" s="371"/>
      <c r="G389" s="371"/>
      <c r="H389" s="371"/>
      <c r="I389" s="372"/>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s="40">
        <f t="shared" si="62"/>
        <v>0</v>
      </c>
    </row>
    <row r="390" spans="1:51" ht="30" hidden="1" customHeight="1" x14ac:dyDescent="0.15">
      <c r="A390" s="344">
        <v>20</v>
      </c>
      <c r="B390" s="344">
        <v>1</v>
      </c>
      <c r="C390" s="370"/>
      <c r="D390" s="371"/>
      <c r="E390" s="371"/>
      <c r="F390" s="371"/>
      <c r="G390" s="371"/>
      <c r="H390" s="371"/>
      <c r="I390" s="372"/>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s="40">
        <f t="shared" si="62"/>
        <v>0</v>
      </c>
    </row>
    <row r="391" spans="1:51" ht="30" hidden="1" customHeight="1" x14ac:dyDescent="0.15">
      <c r="A391" s="344">
        <v>21</v>
      </c>
      <c r="B391" s="344">
        <v>1</v>
      </c>
      <c r="C391" s="370"/>
      <c r="D391" s="371"/>
      <c r="E391" s="371"/>
      <c r="F391" s="371"/>
      <c r="G391" s="371"/>
      <c r="H391" s="371"/>
      <c r="I391" s="372"/>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s="40">
        <f t="shared" si="62"/>
        <v>0</v>
      </c>
    </row>
    <row r="392" spans="1:51" ht="30" hidden="1" customHeight="1" x14ac:dyDescent="0.15">
      <c r="A392" s="344">
        <v>22</v>
      </c>
      <c r="B392" s="344">
        <v>1</v>
      </c>
      <c r="C392" s="370"/>
      <c r="D392" s="371"/>
      <c r="E392" s="371"/>
      <c r="F392" s="371"/>
      <c r="G392" s="371"/>
      <c r="H392" s="371"/>
      <c r="I392" s="372"/>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s="40">
        <f t="shared" si="62"/>
        <v>0</v>
      </c>
    </row>
    <row r="393" spans="1:51" ht="30" hidden="1" customHeight="1" x14ac:dyDescent="0.15">
      <c r="A393" s="344">
        <v>23</v>
      </c>
      <c r="B393" s="344">
        <v>1</v>
      </c>
      <c r="C393" s="370"/>
      <c r="D393" s="371"/>
      <c r="E393" s="371"/>
      <c r="F393" s="371"/>
      <c r="G393" s="371"/>
      <c r="H393" s="371"/>
      <c r="I393" s="372"/>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s="40">
        <f t="shared" si="62"/>
        <v>0</v>
      </c>
    </row>
    <row r="394" spans="1:51" ht="30" hidden="1" customHeight="1" x14ac:dyDescent="0.15">
      <c r="A394" s="344">
        <v>24</v>
      </c>
      <c r="B394" s="344">
        <v>1</v>
      </c>
      <c r="C394" s="370"/>
      <c r="D394" s="371"/>
      <c r="E394" s="371"/>
      <c r="F394" s="371"/>
      <c r="G394" s="371"/>
      <c r="H394" s="371"/>
      <c r="I394" s="372"/>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s="40">
        <f t="shared" si="62"/>
        <v>0</v>
      </c>
    </row>
    <row r="395" spans="1:51" ht="30" hidden="1" customHeight="1" x14ac:dyDescent="0.15">
      <c r="A395" s="344">
        <v>25</v>
      </c>
      <c r="B395" s="344">
        <v>1</v>
      </c>
      <c r="C395" s="370"/>
      <c r="D395" s="371"/>
      <c r="E395" s="371"/>
      <c r="F395" s="371"/>
      <c r="G395" s="371"/>
      <c r="H395" s="371"/>
      <c r="I395" s="372"/>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s="40">
        <f t="shared" si="62"/>
        <v>0</v>
      </c>
    </row>
    <row r="396" spans="1:51" ht="30" hidden="1" customHeight="1" x14ac:dyDescent="0.15">
      <c r="A396" s="344">
        <v>26</v>
      </c>
      <c r="B396" s="344">
        <v>1</v>
      </c>
      <c r="C396" s="370"/>
      <c r="D396" s="371"/>
      <c r="E396" s="371"/>
      <c r="F396" s="371"/>
      <c r="G396" s="371"/>
      <c r="H396" s="371"/>
      <c r="I396" s="372"/>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s="40">
        <f t="shared" si="62"/>
        <v>0</v>
      </c>
    </row>
    <row r="397" spans="1:51" ht="30" hidden="1" customHeight="1" x14ac:dyDescent="0.15">
      <c r="A397" s="344">
        <v>27</v>
      </c>
      <c r="B397" s="344">
        <v>1</v>
      </c>
      <c r="C397" s="370"/>
      <c r="D397" s="371"/>
      <c r="E397" s="371"/>
      <c r="F397" s="371"/>
      <c r="G397" s="371"/>
      <c r="H397" s="371"/>
      <c r="I397" s="372"/>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s="40">
        <f t="shared" si="62"/>
        <v>0</v>
      </c>
    </row>
    <row r="398" spans="1:51" ht="30" hidden="1" customHeight="1" x14ac:dyDescent="0.15">
      <c r="A398" s="344">
        <v>28</v>
      </c>
      <c r="B398" s="344">
        <v>1</v>
      </c>
      <c r="C398" s="370"/>
      <c r="D398" s="371"/>
      <c r="E398" s="371"/>
      <c r="F398" s="371"/>
      <c r="G398" s="371"/>
      <c r="H398" s="371"/>
      <c r="I398" s="372"/>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s="40">
        <f t="shared" si="62"/>
        <v>0</v>
      </c>
    </row>
    <row r="399" spans="1:51" ht="30" hidden="1" customHeight="1" x14ac:dyDescent="0.15">
      <c r="A399" s="344">
        <v>29</v>
      </c>
      <c r="B399" s="344">
        <v>1</v>
      </c>
      <c r="C399" s="370"/>
      <c r="D399" s="371"/>
      <c r="E399" s="371"/>
      <c r="F399" s="371"/>
      <c r="G399" s="371"/>
      <c r="H399" s="371"/>
      <c r="I399" s="372"/>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s="40">
        <f t="shared" si="62"/>
        <v>0</v>
      </c>
    </row>
    <row r="400" spans="1:51" ht="30" hidden="1" customHeight="1" x14ac:dyDescent="0.15">
      <c r="A400" s="344">
        <v>30</v>
      </c>
      <c r="B400" s="344">
        <v>1</v>
      </c>
      <c r="C400" s="370"/>
      <c r="D400" s="371"/>
      <c r="E400" s="371"/>
      <c r="F400" s="371"/>
      <c r="G400" s="371"/>
      <c r="H400" s="371"/>
      <c r="I400" s="372"/>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s="40">
        <f t="shared" si="62"/>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2"/>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379"/>
      <c r="B403" s="379"/>
      <c r="C403" s="380" t="s">
        <v>17</v>
      </c>
      <c r="D403" s="381"/>
      <c r="E403" s="381"/>
      <c r="F403" s="381"/>
      <c r="G403" s="381"/>
      <c r="H403" s="381"/>
      <c r="I403" s="382"/>
      <c r="J403" s="358" t="s">
        <v>121</v>
      </c>
      <c r="K403" s="383"/>
      <c r="L403" s="383"/>
      <c r="M403" s="383"/>
      <c r="N403" s="383"/>
      <c r="O403" s="383"/>
      <c r="P403" s="384" t="s">
        <v>18</v>
      </c>
      <c r="Q403" s="384"/>
      <c r="R403" s="384"/>
      <c r="S403" s="384"/>
      <c r="T403" s="384"/>
      <c r="U403" s="384"/>
      <c r="V403" s="384"/>
      <c r="W403" s="384"/>
      <c r="X403" s="384"/>
      <c r="Y403" s="385" t="s">
        <v>120</v>
      </c>
      <c r="Z403" s="386"/>
      <c r="AA403" s="386"/>
      <c r="AB403" s="386"/>
      <c r="AC403" s="358" t="s">
        <v>140</v>
      </c>
      <c r="AD403" s="358"/>
      <c r="AE403" s="358"/>
      <c r="AF403" s="358"/>
      <c r="AG403" s="358"/>
      <c r="AH403" s="385" t="s">
        <v>152</v>
      </c>
      <c r="AI403" s="379"/>
      <c r="AJ403" s="379"/>
      <c r="AK403" s="379"/>
      <c r="AL403" s="379" t="s">
        <v>15</v>
      </c>
      <c r="AM403" s="379"/>
      <c r="AN403" s="379"/>
      <c r="AO403" s="387"/>
      <c r="AP403" s="361" t="s">
        <v>122</v>
      </c>
      <c r="AQ403" s="361"/>
      <c r="AR403" s="361"/>
      <c r="AS403" s="361"/>
      <c r="AT403" s="361"/>
      <c r="AU403" s="361"/>
      <c r="AV403" s="361"/>
      <c r="AW403" s="361"/>
      <c r="AX403" s="361"/>
      <c r="AY403" s="40">
        <f>IF(AY402=0,0,1)</f>
        <v>0</v>
      </c>
    </row>
    <row r="404" spans="1:51" ht="30" hidden="1" customHeight="1" x14ac:dyDescent="0.15">
      <c r="A404" s="344">
        <v>1</v>
      </c>
      <c r="B404" s="344">
        <v>1</v>
      </c>
      <c r="C404" s="370"/>
      <c r="D404" s="371"/>
      <c r="E404" s="371"/>
      <c r="F404" s="371"/>
      <c r="G404" s="371"/>
      <c r="H404" s="371"/>
      <c r="I404" s="372"/>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7"/>
      <c r="AI404" s="378"/>
      <c r="AJ404" s="378"/>
      <c r="AK404" s="378"/>
      <c r="AL404" s="336"/>
      <c r="AM404" s="337"/>
      <c r="AN404" s="337"/>
      <c r="AO404" s="338"/>
      <c r="AP404" s="339"/>
      <c r="AQ404" s="339"/>
      <c r="AR404" s="339"/>
      <c r="AS404" s="339"/>
      <c r="AT404" s="339"/>
      <c r="AU404" s="339"/>
      <c r="AV404" s="339"/>
      <c r="AW404" s="339"/>
      <c r="AX404" s="339"/>
      <c r="AY404" s="40">
        <f>COUNTA(C404:AX404)</f>
        <v>0</v>
      </c>
    </row>
    <row r="405" spans="1:51" ht="30" hidden="1" customHeight="1" x14ac:dyDescent="0.15">
      <c r="A405" s="344">
        <v>2</v>
      </c>
      <c r="B405" s="344">
        <v>1</v>
      </c>
      <c r="C405" s="370"/>
      <c r="D405" s="371"/>
      <c r="E405" s="371"/>
      <c r="F405" s="371"/>
      <c r="G405" s="371"/>
      <c r="H405" s="371"/>
      <c r="I405" s="372"/>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7"/>
      <c r="AI405" s="378"/>
      <c r="AJ405" s="378"/>
      <c r="AK405" s="378"/>
      <c r="AL405" s="336"/>
      <c r="AM405" s="337"/>
      <c r="AN405" s="337"/>
      <c r="AO405" s="338"/>
      <c r="AP405" s="339"/>
      <c r="AQ405" s="339"/>
      <c r="AR405" s="339"/>
      <c r="AS405" s="339"/>
      <c r="AT405" s="339"/>
      <c r="AU405" s="339"/>
      <c r="AV405" s="339"/>
      <c r="AW405" s="339"/>
      <c r="AX405" s="339"/>
      <c r="AY405" s="40">
        <f t="shared" ref="AY405:AY434" si="63">COUNTA(C405:AX405)</f>
        <v>0</v>
      </c>
    </row>
    <row r="406" spans="1:51" ht="30" hidden="1" customHeight="1" x14ac:dyDescent="0.15">
      <c r="A406" s="344">
        <v>3</v>
      </c>
      <c r="B406" s="344">
        <v>1</v>
      </c>
      <c r="C406" s="373"/>
      <c r="D406" s="374"/>
      <c r="E406" s="374"/>
      <c r="F406" s="374"/>
      <c r="G406" s="374"/>
      <c r="H406" s="374"/>
      <c r="I406" s="375"/>
      <c r="J406" s="349"/>
      <c r="K406" s="350"/>
      <c r="L406" s="350"/>
      <c r="M406" s="350"/>
      <c r="N406" s="350"/>
      <c r="O406" s="350"/>
      <c r="P406" s="376"/>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s="40">
        <f t="shared" si="63"/>
        <v>0</v>
      </c>
    </row>
    <row r="407" spans="1:51" ht="30" hidden="1" customHeight="1" x14ac:dyDescent="0.15">
      <c r="A407" s="344">
        <v>4</v>
      </c>
      <c r="B407" s="344">
        <v>1</v>
      </c>
      <c r="C407" s="373"/>
      <c r="D407" s="374"/>
      <c r="E407" s="374"/>
      <c r="F407" s="374"/>
      <c r="G407" s="374"/>
      <c r="H407" s="374"/>
      <c r="I407" s="375"/>
      <c r="J407" s="349"/>
      <c r="K407" s="350"/>
      <c r="L407" s="350"/>
      <c r="M407" s="350"/>
      <c r="N407" s="350"/>
      <c r="O407" s="350"/>
      <c r="P407" s="376"/>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s="40">
        <f t="shared" si="63"/>
        <v>0</v>
      </c>
    </row>
    <row r="408" spans="1:51" ht="30" hidden="1" customHeight="1" x14ac:dyDescent="0.15">
      <c r="A408" s="344">
        <v>5</v>
      </c>
      <c r="B408" s="344">
        <v>1</v>
      </c>
      <c r="C408" s="370"/>
      <c r="D408" s="371"/>
      <c r="E408" s="371"/>
      <c r="F408" s="371"/>
      <c r="G408" s="371"/>
      <c r="H408" s="371"/>
      <c r="I408" s="372"/>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s="40">
        <f>COUNTA(C408:AX408)</f>
        <v>0</v>
      </c>
    </row>
    <row r="409" spans="1:51" ht="30" hidden="1" customHeight="1" x14ac:dyDescent="0.15">
      <c r="A409" s="344">
        <v>6</v>
      </c>
      <c r="B409" s="344">
        <v>1</v>
      </c>
      <c r="C409" s="370"/>
      <c r="D409" s="371"/>
      <c r="E409" s="371"/>
      <c r="F409" s="371"/>
      <c r="G409" s="371"/>
      <c r="H409" s="371"/>
      <c r="I409" s="372"/>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s="40">
        <f t="shared" si="63"/>
        <v>0</v>
      </c>
    </row>
    <row r="410" spans="1:51" ht="30" hidden="1" customHeight="1" x14ac:dyDescent="0.15">
      <c r="A410" s="344">
        <v>7</v>
      </c>
      <c r="B410" s="344">
        <v>1</v>
      </c>
      <c r="C410" s="370"/>
      <c r="D410" s="371"/>
      <c r="E410" s="371"/>
      <c r="F410" s="371"/>
      <c r="G410" s="371"/>
      <c r="H410" s="371"/>
      <c r="I410" s="372"/>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s="40">
        <f t="shared" si="63"/>
        <v>0</v>
      </c>
    </row>
    <row r="411" spans="1:51" ht="30" hidden="1" customHeight="1" x14ac:dyDescent="0.15">
      <c r="A411" s="344">
        <v>8</v>
      </c>
      <c r="B411" s="344">
        <v>1</v>
      </c>
      <c r="C411" s="370"/>
      <c r="D411" s="371"/>
      <c r="E411" s="371"/>
      <c r="F411" s="371"/>
      <c r="G411" s="371"/>
      <c r="H411" s="371"/>
      <c r="I411" s="372"/>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s="40">
        <f t="shared" si="63"/>
        <v>0</v>
      </c>
    </row>
    <row r="412" spans="1:51" ht="30" hidden="1" customHeight="1" x14ac:dyDescent="0.15">
      <c r="A412" s="344">
        <v>9</v>
      </c>
      <c r="B412" s="344">
        <v>1</v>
      </c>
      <c r="C412" s="370"/>
      <c r="D412" s="371"/>
      <c r="E412" s="371"/>
      <c r="F412" s="371"/>
      <c r="G412" s="371"/>
      <c r="H412" s="371"/>
      <c r="I412" s="372"/>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s="40">
        <f t="shared" si="63"/>
        <v>0</v>
      </c>
    </row>
    <row r="413" spans="1:51" ht="30" hidden="1" customHeight="1" x14ac:dyDescent="0.15">
      <c r="A413" s="344">
        <v>10</v>
      </c>
      <c r="B413" s="344">
        <v>1</v>
      </c>
      <c r="C413" s="370"/>
      <c r="D413" s="371"/>
      <c r="E413" s="371"/>
      <c r="F413" s="371"/>
      <c r="G413" s="371"/>
      <c r="H413" s="371"/>
      <c r="I413" s="372"/>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s="40">
        <f t="shared" si="63"/>
        <v>0</v>
      </c>
    </row>
    <row r="414" spans="1:51" ht="30" hidden="1" customHeight="1" x14ac:dyDescent="0.15">
      <c r="A414" s="344">
        <v>11</v>
      </c>
      <c r="B414" s="344">
        <v>1</v>
      </c>
      <c r="C414" s="370"/>
      <c r="D414" s="371"/>
      <c r="E414" s="371"/>
      <c r="F414" s="371"/>
      <c r="G414" s="371"/>
      <c r="H414" s="371"/>
      <c r="I414" s="372"/>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s="40">
        <f t="shared" si="63"/>
        <v>0</v>
      </c>
    </row>
    <row r="415" spans="1:51" ht="30" hidden="1" customHeight="1" x14ac:dyDescent="0.15">
      <c r="A415" s="344">
        <v>12</v>
      </c>
      <c r="B415" s="344">
        <v>1</v>
      </c>
      <c r="C415" s="370"/>
      <c r="D415" s="371"/>
      <c r="E415" s="371"/>
      <c r="F415" s="371"/>
      <c r="G415" s="371"/>
      <c r="H415" s="371"/>
      <c r="I415" s="372"/>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s="40">
        <f t="shared" si="63"/>
        <v>0</v>
      </c>
    </row>
    <row r="416" spans="1:51" ht="30" hidden="1" customHeight="1" x14ac:dyDescent="0.15">
      <c r="A416" s="344">
        <v>13</v>
      </c>
      <c r="B416" s="344">
        <v>1</v>
      </c>
      <c r="C416" s="370"/>
      <c r="D416" s="371"/>
      <c r="E416" s="371"/>
      <c r="F416" s="371"/>
      <c r="G416" s="371"/>
      <c r="H416" s="371"/>
      <c r="I416" s="372"/>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s="40">
        <f t="shared" si="63"/>
        <v>0</v>
      </c>
    </row>
    <row r="417" spans="1:51" ht="30" hidden="1" customHeight="1" x14ac:dyDescent="0.15">
      <c r="A417" s="344">
        <v>14</v>
      </c>
      <c r="B417" s="344">
        <v>1</v>
      </c>
      <c r="C417" s="370"/>
      <c r="D417" s="371"/>
      <c r="E417" s="371"/>
      <c r="F417" s="371"/>
      <c r="G417" s="371"/>
      <c r="H417" s="371"/>
      <c r="I417" s="372"/>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s="40">
        <f t="shared" si="63"/>
        <v>0</v>
      </c>
    </row>
    <row r="418" spans="1:51" ht="30" hidden="1" customHeight="1" x14ac:dyDescent="0.15">
      <c r="A418" s="344">
        <v>15</v>
      </c>
      <c r="B418" s="344">
        <v>1</v>
      </c>
      <c r="C418" s="370"/>
      <c r="D418" s="371"/>
      <c r="E418" s="371"/>
      <c r="F418" s="371"/>
      <c r="G418" s="371"/>
      <c r="H418" s="371"/>
      <c r="I418" s="372"/>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s="40">
        <f t="shared" si="63"/>
        <v>0</v>
      </c>
    </row>
    <row r="419" spans="1:51" ht="30" hidden="1" customHeight="1" x14ac:dyDescent="0.15">
      <c r="A419" s="344">
        <v>16</v>
      </c>
      <c r="B419" s="344">
        <v>1</v>
      </c>
      <c r="C419" s="370"/>
      <c r="D419" s="371"/>
      <c r="E419" s="371"/>
      <c r="F419" s="371"/>
      <c r="G419" s="371"/>
      <c r="H419" s="371"/>
      <c r="I419" s="372"/>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s="40">
        <f t="shared" si="63"/>
        <v>0</v>
      </c>
    </row>
    <row r="420" spans="1:51" s="13" customFormat="1" ht="30" hidden="1" customHeight="1" x14ac:dyDescent="0.15">
      <c r="A420" s="344">
        <v>17</v>
      </c>
      <c r="B420" s="344">
        <v>1</v>
      </c>
      <c r="C420" s="370"/>
      <c r="D420" s="371"/>
      <c r="E420" s="371"/>
      <c r="F420" s="371"/>
      <c r="G420" s="371"/>
      <c r="H420" s="371"/>
      <c r="I420" s="372"/>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s="40">
        <f t="shared" si="63"/>
        <v>0</v>
      </c>
    </row>
    <row r="421" spans="1:51" ht="30" hidden="1" customHeight="1" x14ac:dyDescent="0.15">
      <c r="A421" s="344">
        <v>18</v>
      </c>
      <c r="B421" s="344">
        <v>1</v>
      </c>
      <c r="C421" s="370"/>
      <c r="D421" s="371"/>
      <c r="E421" s="371"/>
      <c r="F421" s="371"/>
      <c r="G421" s="371"/>
      <c r="H421" s="371"/>
      <c r="I421" s="372"/>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s="40">
        <f t="shared" si="63"/>
        <v>0</v>
      </c>
    </row>
    <row r="422" spans="1:51" ht="30" hidden="1" customHeight="1" x14ac:dyDescent="0.15">
      <c r="A422" s="344">
        <v>19</v>
      </c>
      <c r="B422" s="344">
        <v>1</v>
      </c>
      <c r="C422" s="370"/>
      <c r="D422" s="371"/>
      <c r="E422" s="371"/>
      <c r="F422" s="371"/>
      <c r="G422" s="371"/>
      <c r="H422" s="371"/>
      <c r="I422" s="372"/>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s="40">
        <f t="shared" si="63"/>
        <v>0</v>
      </c>
    </row>
    <row r="423" spans="1:51" ht="30" hidden="1" customHeight="1" x14ac:dyDescent="0.15">
      <c r="A423" s="344">
        <v>20</v>
      </c>
      <c r="B423" s="344">
        <v>1</v>
      </c>
      <c r="C423" s="370"/>
      <c r="D423" s="371"/>
      <c r="E423" s="371"/>
      <c r="F423" s="371"/>
      <c r="G423" s="371"/>
      <c r="H423" s="371"/>
      <c r="I423" s="372"/>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s="40">
        <f t="shared" si="63"/>
        <v>0</v>
      </c>
    </row>
    <row r="424" spans="1:51" ht="30" hidden="1" customHeight="1" x14ac:dyDescent="0.15">
      <c r="A424" s="344">
        <v>21</v>
      </c>
      <c r="B424" s="344">
        <v>1</v>
      </c>
      <c r="C424" s="370"/>
      <c r="D424" s="371"/>
      <c r="E424" s="371"/>
      <c r="F424" s="371"/>
      <c r="G424" s="371"/>
      <c r="H424" s="371"/>
      <c r="I424" s="372"/>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s="40">
        <f t="shared" si="63"/>
        <v>0</v>
      </c>
    </row>
    <row r="425" spans="1:51" ht="30" hidden="1" customHeight="1" x14ac:dyDescent="0.15">
      <c r="A425" s="344">
        <v>22</v>
      </c>
      <c r="B425" s="344">
        <v>1</v>
      </c>
      <c r="C425" s="370"/>
      <c r="D425" s="371"/>
      <c r="E425" s="371"/>
      <c r="F425" s="371"/>
      <c r="G425" s="371"/>
      <c r="H425" s="371"/>
      <c r="I425" s="372"/>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s="40">
        <f t="shared" si="63"/>
        <v>0</v>
      </c>
    </row>
    <row r="426" spans="1:51" ht="30" hidden="1" customHeight="1" x14ac:dyDescent="0.15">
      <c r="A426" s="344">
        <v>23</v>
      </c>
      <c r="B426" s="344">
        <v>1</v>
      </c>
      <c r="C426" s="370"/>
      <c r="D426" s="371"/>
      <c r="E426" s="371"/>
      <c r="F426" s="371"/>
      <c r="G426" s="371"/>
      <c r="H426" s="371"/>
      <c r="I426" s="372"/>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s="40">
        <f t="shared" si="63"/>
        <v>0</v>
      </c>
    </row>
    <row r="427" spans="1:51" ht="30" hidden="1" customHeight="1" x14ac:dyDescent="0.15">
      <c r="A427" s="344">
        <v>24</v>
      </c>
      <c r="B427" s="344">
        <v>1</v>
      </c>
      <c r="C427" s="370"/>
      <c r="D427" s="371"/>
      <c r="E427" s="371"/>
      <c r="F427" s="371"/>
      <c r="G427" s="371"/>
      <c r="H427" s="371"/>
      <c r="I427" s="372"/>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s="40">
        <f t="shared" si="63"/>
        <v>0</v>
      </c>
    </row>
    <row r="428" spans="1:51" ht="30" hidden="1" customHeight="1" x14ac:dyDescent="0.15">
      <c r="A428" s="344">
        <v>25</v>
      </c>
      <c r="B428" s="344">
        <v>1</v>
      </c>
      <c r="C428" s="370"/>
      <c r="D428" s="371"/>
      <c r="E428" s="371"/>
      <c r="F428" s="371"/>
      <c r="G428" s="371"/>
      <c r="H428" s="371"/>
      <c r="I428" s="372"/>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s="40">
        <f t="shared" si="63"/>
        <v>0</v>
      </c>
    </row>
    <row r="429" spans="1:51" ht="30" hidden="1" customHeight="1" x14ac:dyDescent="0.15">
      <c r="A429" s="344">
        <v>26</v>
      </c>
      <c r="B429" s="344">
        <v>1</v>
      </c>
      <c r="C429" s="370"/>
      <c r="D429" s="371"/>
      <c r="E429" s="371"/>
      <c r="F429" s="371"/>
      <c r="G429" s="371"/>
      <c r="H429" s="371"/>
      <c r="I429" s="372"/>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s="40">
        <f t="shared" si="63"/>
        <v>0</v>
      </c>
    </row>
    <row r="430" spans="1:51" ht="30" hidden="1" customHeight="1" x14ac:dyDescent="0.15">
      <c r="A430" s="344">
        <v>27</v>
      </c>
      <c r="B430" s="344">
        <v>1</v>
      </c>
      <c r="C430" s="370"/>
      <c r="D430" s="371"/>
      <c r="E430" s="371"/>
      <c r="F430" s="371"/>
      <c r="G430" s="371"/>
      <c r="H430" s="371"/>
      <c r="I430" s="372"/>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s="40">
        <f t="shared" si="63"/>
        <v>0</v>
      </c>
    </row>
    <row r="431" spans="1:51" ht="30" hidden="1" customHeight="1" x14ac:dyDescent="0.15">
      <c r="A431" s="344">
        <v>28</v>
      </c>
      <c r="B431" s="344">
        <v>1</v>
      </c>
      <c r="C431" s="370"/>
      <c r="D431" s="371"/>
      <c r="E431" s="371"/>
      <c r="F431" s="371"/>
      <c r="G431" s="371"/>
      <c r="H431" s="371"/>
      <c r="I431" s="372"/>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s="40">
        <f t="shared" si="63"/>
        <v>0</v>
      </c>
    </row>
    <row r="432" spans="1:51" ht="30" hidden="1" customHeight="1" x14ac:dyDescent="0.15">
      <c r="A432" s="344">
        <v>29</v>
      </c>
      <c r="B432" s="344">
        <v>1</v>
      </c>
      <c r="C432" s="370"/>
      <c r="D432" s="371"/>
      <c r="E432" s="371"/>
      <c r="F432" s="371"/>
      <c r="G432" s="371"/>
      <c r="H432" s="371"/>
      <c r="I432" s="372"/>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s="40">
        <f t="shared" si="63"/>
        <v>0</v>
      </c>
    </row>
    <row r="433" spans="1:51" ht="30" hidden="1" customHeight="1" x14ac:dyDescent="0.15">
      <c r="A433" s="344">
        <v>30</v>
      </c>
      <c r="B433" s="344">
        <v>1</v>
      </c>
      <c r="C433" s="370"/>
      <c r="D433" s="371"/>
      <c r="E433" s="371"/>
      <c r="F433" s="371"/>
      <c r="G433" s="371"/>
      <c r="H433" s="371"/>
      <c r="I433" s="372"/>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s="40">
        <f t="shared" si="63"/>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3"/>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379"/>
      <c r="B436" s="379"/>
      <c r="C436" s="380" t="s">
        <v>17</v>
      </c>
      <c r="D436" s="381"/>
      <c r="E436" s="381"/>
      <c r="F436" s="381"/>
      <c r="G436" s="381"/>
      <c r="H436" s="381"/>
      <c r="I436" s="382"/>
      <c r="J436" s="358" t="s">
        <v>121</v>
      </c>
      <c r="K436" s="383"/>
      <c r="L436" s="383"/>
      <c r="M436" s="383"/>
      <c r="N436" s="383"/>
      <c r="O436" s="383"/>
      <c r="P436" s="384" t="s">
        <v>18</v>
      </c>
      <c r="Q436" s="384"/>
      <c r="R436" s="384"/>
      <c r="S436" s="384"/>
      <c r="T436" s="384"/>
      <c r="U436" s="384"/>
      <c r="V436" s="384"/>
      <c r="W436" s="384"/>
      <c r="X436" s="384"/>
      <c r="Y436" s="385" t="s">
        <v>120</v>
      </c>
      <c r="Z436" s="386"/>
      <c r="AA436" s="386"/>
      <c r="AB436" s="386"/>
      <c r="AC436" s="358" t="s">
        <v>140</v>
      </c>
      <c r="AD436" s="358"/>
      <c r="AE436" s="358"/>
      <c r="AF436" s="358"/>
      <c r="AG436" s="358"/>
      <c r="AH436" s="385" t="s">
        <v>152</v>
      </c>
      <c r="AI436" s="379"/>
      <c r="AJ436" s="379"/>
      <c r="AK436" s="379"/>
      <c r="AL436" s="379" t="s">
        <v>15</v>
      </c>
      <c r="AM436" s="379"/>
      <c r="AN436" s="379"/>
      <c r="AO436" s="387"/>
      <c r="AP436" s="361" t="s">
        <v>122</v>
      </c>
      <c r="AQ436" s="361"/>
      <c r="AR436" s="361"/>
      <c r="AS436" s="361"/>
      <c r="AT436" s="361"/>
      <c r="AU436" s="361"/>
      <c r="AV436" s="361"/>
      <c r="AW436" s="361"/>
      <c r="AX436" s="361"/>
      <c r="AY436" s="40">
        <f>IF(AY435=0,0,1)</f>
        <v>0</v>
      </c>
    </row>
    <row r="437" spans="1:51" ht="30" hidden="1" customHeight="1" x14ac:dyDescent="0.15">
      <c r="A437" s="344">
        <v>1</v>
      </c>
      <c r="B437" s="344">
        <v>1</v>
      </c>
      <c r="C437" s="370"/>
      <c r="D437" s="371"/>
      <c r="E437" s="371"/>
      <c r="F437" s="371"/>
      <c r="G437" s="371"/>
      <c r="H437" s="371"/>
      <c r="I437" s="372"/>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7"/>
      <c r="AI437" s="378"/>
      <c r="AJ437" s="378"/>
      <c r="AK437" s="378"/>
      <c r="AL437" s="336"/>
      <c r="AM437" s="337"/>
      <c r="AN437" s="337"/>
      <c r="AO437" s="338"/>
      <c r="AP437" s="339"/>
      <c r="AQ437" s="339"/>
      <c r="AR437" s="339"/>
      <c r="AS437" s="339"/>
      <c r="AT437" s="339"/>
      <c r="AU437" s="339"/>
      <c r="AV437" s="339"/>
      <c r="AW437" s="339"/>
      <c r="AX437" s="339"/>
      <c r="AY437" s="40">
        <f>COUNTA(C437:AX437)</f>
        <v>0</v>
      </c>
    </row>
    <row r="438" spans="1:51" ht="30" hidden="1" customHeight="1" x14ac:dyDescent="0.15">
      <c r="A438" s="344">
        <v>2</v>
      </c>
      <c r="B438" s="344">
        <v>1</v>
      </c>
      <c r="C438" s="370"/>
      <c r="D438" s="371"/>
      <c r="E438" s="371"/>
      <c r="F438" s="371"/>
      <c r="G438" s="371"/>
      <c r="H438" s="371"/>
      <c r="I438" s="372"/>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7"/>
      <c r="AI438" s="378"/>
      <c r="AJ438" s="378"/>
      <c r="AK438" s="378"/>
      <c r="AL438" s="336"/>
      <c r="AM438" s="337"/>
      <c r="AN438" s="337"/>
      <c r="AO438" s="338"/>
      <c r="AP438" s="339"/>
      <c r="AQ438" s="339"/>
      <c r="AR438" s="339"/>
      <c r="AS438" s="339"/>
      <c r="AT438" s="339"/>
      <c r="AU438" s="339"/>
      <c r="AV438" s="339"/>
      <c r="AW438" s="339"/>
      <c r="AX438" s="339"/>
      <c r="AY438" s="40">
        <f t="shared" ref="AY438:AY467" si="64">COUNTA(C438:AX438)</f>
        <v>0</v>
      </c>
    </row>
    <row r="439" spans="1:51" ht="30" hidden="1" customHeight="1" x14ac:dyDescent="0.15">
      <c r="A439" s="344">
        <v>3</v>
      </c>
      <c r="B439" s="344">
        <v>1</v>
      </c>
      <c r="C439" s="373"/>
      <c r="D439" s="374"/>
      <c r="E439" s="374"/>
      <c r="F439" s="374"/>
      <c r="G439" s="374"/>
      <c r="H439" s="374"/>
      <c r="I439" s="375"/>
      <c r="J439" s="349"/>
      <c r="K439" s="350"/>
      <c r="L439" s="350"/>
      <c r="M439" s="350"/>
      <c r="N439" s="350"/>
      <c r="O439" s="350"/>
      <c r="P439" s="376"/>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s="40">
        <f t="shared" si="64"/>
        <v>0</v>
      </c>
    </row>
    <row r="440" spans="1:51" ht="30" hidden="1" customHeight="1" x14ac:dyDescent="0.15">
      <c r="A440" s="344">
        <v>4</v>
      </c>
      <c r="B440" s="344">
        <v>1</v>
      </c>
      <c r="C440" s="373"/>
      <c r="D440" s="374"/>
      <c r="E440" s="374"/>
      <c r="F440" s="374"/>
      <c r="G440" s="374"/>
      <c r="H440" s="374"/>
      <c r="I440" s="375"/>
      <c r="J440" s="349"/>
      <c r="K440" s="350"/>
      <c r="L440" s="350"/>
      <c r="M440" s="350"/>
      <c r="N440" s="350"/>
      <c r="O440" s="350"/>
      <c r="P440" s="376"/>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s="40">
        <f t="shared" si="64"/>
        <v>0</v>
      </c>
    </row>
    <row r="441" spans="1:51" ht="30" hidden="1" customHeight="1" x14ac:dyDescent="0.15">
      <c r="A441" s="344">
        <v>5</v>
      </c>
      <c r="B441" s="344">
        <v>1</v>
      </c>
      <c r="C441" s="370"/>
      <c r="D441" s="371"/>
      <c r="E441" s="371"/>
      <c r="F441" s="371"/>
      <c r="G441" s="371"/>
      <c r="H441" s="371"/>
      <c r="I441" s="372"/>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s="40">
        <f>COUNTA(C441:AX441)</f>
        <v>0</v>
      </c>
    </row>
    <row r="442" spans="1:51" ht="30" hidden="1" customHeight="1" x14ac:dyDescent="0.15">
      <c r="A442" s="344">
        <v>6</v>
      </c>
      <c r="B442" s="344">
        <v>1</v>
      </c>
      <c r="C442" s="370"/>
      <c r="D442" s="371"/>
      <c r="E442" s="371"/>
      <c r="F442" s="371"/>
      <c r="G442" s="371"/>
      <c r="H442" s="371"/>
      <c r="I442" s="372"/>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s="40">
        <f t="shared" si="64"/>
        <v>0</v>
      </c>
    </row>
    <row r="443" spans="1:51" ht="30" hidden="1" customHeight="1" x14ac:dyDescent="0.15">
      <c r="A443" s="344">
        <v>7</v>
      </c>
      <c r="B443" s="344">
        <v>1</v>
      </c>
      <c r="C443" s="370"/>
      <c r="D443" s="371"/>
      <c r="E443" s="371"/>
      <c r="F443" s="371"/>
      <c r="G443" s="371"/>
      <c r="H443" s="371"/>
      <c r="I443" s="372"/>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s="40">
        <f t="shared" si="64"/>
        <v>0</v>
      </c>
    </row>
    <row r="444" spans="1:51" ht="30" hidden="1" customHeight="1" x14ac:dyDescent="0.15">
      <c r="A444" s="344">
        <v>8</v>
      </c>
      <c r="B444" s="344">
        <v>1</v>
      </c>
      <c r="C444" s="370"/>
      <c r="D444" s="371"/>
      <c r="E444" s="371"/>
      <c r="F444" s="371"/>
      <c r="G444" s="371"/>
      <c r="H444" s="371"/>
      <c r="I444" s="372"/>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s="40">
        <f t="shared" si="64"/>
        <v>0</v>
      </c>
    </row>
    <row r="445" spans="1:51" ht="30" hidden="1" customHeight="1" x14ac:dyDescent="0.15">
      <c r="A445" s="344">
        <v>9</v>
      </c>
      <c r="B445" s="344">
        <v>1</v>
      </c>
      <c r="C445" s="370"/>
      <c r="D445" s="371"/>
      <c r="E445" s="371"/>
      <c r="F445" s="371"/>
      <c r="G445" s="371"/>
      <c r="H445" s="371"/>
      <c r="I445" s="372"/>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s="40">
        <f t="shared" si="64"/>
        <v>0</v>
      </c>
    </row>
    <row r="446" spans="1:51" ht="30" hidden="1" customHeight="1" x14ac:dyDescent="0.15">
      <c r="A446" s="344">
        <v>10</v>
      </c>
      <c r="B446" s="344">
        <v>1</v>
      </c>
      <c r="C446" s="370"/>
      <c r="D446" s="371"/>
      <c r="E446" s="371"/>
      <c r="F446" s="371"/>
      <c r="G446" s="371"/>
      <c r="H446" s="371"/>
      <c r="I446" s="372"/>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s="40">
        <f t="shared" si="64"/>
        <v>0</v>
      </c>
    </row>
    <row r="447" spans="1:51" ht="30" hidden="1" customHeight="1" x14ac:dyDescent="0.15">
      <c r="A447" s="344">
        <v>11</v>
      </c>
      <c r="B447" s="344">
        <v>1</v>
      </c>
      <c r="C447" s="370"/>
      <c r="D447" s="371"/>
      <c r="E447" s="371"/>
      <c r="F447" s="371"/>
      <c r="G447" s="371"/>
      <c r="H447" s="371"/>
      <c r="I447" s="372"/>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s="40">
        <f t="shared" si="64"/>
        <v>0</v>
      </c>
    </row>
    <row r="448" spans="1:51" ht="30" hidden="1" customHeight="1" x14ac:dyDescent="0.15">
      <c r="A448" s="344">
        <v>12</v>
      </c>
      <c r="B448" s="344">
        <v>1</v>
      </c>
      <c r="C448" s="370"/>
      <c r="D448" s="371"/>
      <c r="E448" s="371"/>
      <c r="F448" s="371"/>
      <c r="G448" s="371"/>
      <c r="H448" s="371"/>
      <c r="I448" s="372"/>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s="40">
        <f t="shared" si="64"/>
        <v>0</v>
      </c>
    </row>
    <row r="449" spans="1:51" ht="30" hidden="1" customHeight="1" x14ac:dyDescent="0.15">
      <c r="A449" s="344">
        <v>13</v>
      </c>
      <c r="B449" s="344">
        <v>1</v>
      </c>
      <c r="C449" s="370"/>
      <c r="D449" s="371"/>
      <c r="E449" s="371"/>
      <c r="F449" s="371"/>
      <c r="G449" s="371"/>
      <c r="H449" s="371"/>
      <c r="I449" s="372"/>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s="40">
        <f t="shared" si="64"/>
        <v>0</v>
      </c>
    </row>
    <row r="450" spans="1:51" ht="30" hidden="1" customHeight="1" x14ac:dyDescent="0.15">
      <c r="A450" s="344">
        <v>14</v>
      </c>
      <c r="B450" s="344">
        <v>1</v>
      </c>
      <c r="C450" s="370"/>
      <c r="D450" s="371"/>
      <c r="E450" s="371"/>
      <c r="F450" s="371"/>
      <c r="G450" s="371"/>
      <c r="H450" s="371"/>
      <c r="I450" s="372"/>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s="40">
        <f t="shared" si="64"/>
        <v>0</v>
      </c>
    </row>
    <row r="451" spans="1:51" ht="30" hidden="1" customHeight="1" x14ac:dyDescent="0.15">
      <c r="A451" s="344">
        <v>15</v>
      </c>
      <c r="B451" s="344">
        <v>1</v>
      </c>
      <c r="C451" s="370"/>
      <c r="D451" s="371"/>
      <c r="E451" s="371"/>
      <c r="F451" s="371"/>
      <c r="G451" s="371"/>
      <c r="H451" s="371"/>
      <c r="I451" s="372"/>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s="40">
        <f t="shared" si="64"/>
        <v>0</v>
      </c>
    </row>
    <row r="452" spans="1:51" ht="30" hidden="1" customHeight="1" x14ac:dyDescent="0.15">
      <c r="A452" s="344">
        <v>16</v>
      </c>
      <c r="B452" s="344">
        <v>1</v>
      </c>
      <c r="C452" s="370"/>
      <c r="D452" s="371"/>
      <c r="E452" s="371"/>
      <c r="F452" s="371"/>
      <c r="G452" s="371"/>
      <c r="H452" s="371"/>
      <c r="I452" s="372"/>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s="40">
        <f t="shared" si="64"/>
        <v>0</v>
      </c>
    </row>
    <row r="453" spans="1:51" s="13" customFormat="1" ht="30" hidden="1" customHeight="1" x14ac:dyDescent="0.15">
      <c r="A453" s="344">
        <v>17</v>
      </c>
      <c r="B453" s="344">
        <v>1</v>
      </c>
      <c r="C453" s="370"/>
      <c r="D453" s="371"/>
      <c r="E453" s="371"/>
      <c r="F453" s="371"/>
      <c r="G453" s="371"/>
      <c r="H453" s="371"/>
      <c r="I453" s="372"/>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s="40">
        <f t="shared" si="64"/>
        <v>0</v>
      </c>
    </row>
    <row r="454" spans="1:51" ht="30" hidden="1" customHeight="1" x14ac:dyDescent="0.15">
      <c r="A454" s="344">
        <v>18</v>
      </c>
      <c r="B454" s="344">
        <v>1</v>
      </c>
      <c r="C454" s="370"/>
      <c r="D454" s="371"/>
      <c r="E454" s="371"/>
      <c r="F454" s="371"/>
      <c r="G454" s="371"/>
      <c r="H454" s="371"/>
      <c r="I454" s="372"/>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s="40">
        <f t="shared" si="64"/>
        <v>0</v>
      </c>
    </row>
    <row r="455" spans="1:51" ht="30" hidden="1" customHeight="1" x14ac:dyDescent="0.15">
      <c r="A455" s="344">
        <v>19</v>
      </c>
      <c r="B455" s="344">
        <v>1</v>
      </c>
      <c r="C455" s="370"/>
      <c r="D455" s="371"/>
      <c r="E455" s="371"/>
      <c r="F455" s="371"/>
      <c r="G455" s="371"/>
      <c r="H455" s="371"/>
      <c r="I455" s="372"/>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s="40">
        <f t="shared" si="64"/>
        <v>0</v>
      </c>
    </row>
    <row r="456" spans="1:51" ht="30" hidden="1" customHeight="1" x14ac:dyDescent="0.15">
      <c r="A456" s="344">
        <v>20</v>
      </c>
      <c r="B456" s="344">
        <v>1</v>
      </c>
      <c r="C456" s="370"/>
      <c r="D456" s="371"/>
      <c r="E456" s="371"/>
      <c r="F456" s="371"/>
      <c r="G456" s="371"/>
      <c r="H456" s="371"/>
      <c r="I456" s="372"/>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s="40">
        <f t="shared" si="64"/>
        <v>0</v>
      </c>
    </row>
    <row r="457" spans="1:51" ht="30" hidden="1" customHeight="1" x14ac:dyDescent="0.15">
      <c r="A457" s="344">
        <v>21</v>
      </c>
      <c r="B457" s="344">
        <v>1</v>
      </c>
      <c r="C457" s="370"/>
      <c r="D457" s="371"/>
      <c r="E457" s="371"/>
      <c r="F457" s="371"/>
      <c r="G457" s="371"/>
      <c r="H457" s="371"/>
      <c r="I457" s="372"/>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s="40">
        <f t="shared" si="64"/>
        <v>0</v>
      </c>
    </row>
    <row r="458" spans="1:51" ht="30" hidden="1" customHeight="1" x14ac:dyDescent="0.15">
      <c r="A458" s="344">
        <v>22</v>
      </c>
      <c r="B458" s="344">
        <v>1</v>
      </c>
      <c r="C458" s="370"/>
      <c r="D458" s="371"/>
      <c r="E458" s="371"/>
      <c r="F458" s="371"/>
      <c r="G458" s="371"/>
      <c r="H458" s="371"/>
      <c r="I458" s="372"/>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s="40">
        <f t="shared" si="64"/>
        <v>0</v>
      </c>
    </row>
    <row r="459" spans="1:51" ht="30" hidden="1" customHeight="1" x14ac:dyDescent="0.15">
      <c r="A459" s="344">
        <v>23</v>
      </c>
      <c r="B459" s="344">
        <v>1</v>
      </c>
      <c r="C459" s="370"/>
      <c r="D459" s="371"/>
      <c r="E459" s="371"/>
      <c r="F459" s="371"/>
      <c r="G459" s="371"/>
      <c r="H459" s="371"/>
      <c r="I459" s="372"/>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s="40">
        <f t="shared" si="64"/>
        <v>0</v>
      </c>
    </row>
    <row r="460" spans="1:51" ht="30" hidden="1" customHeight="1" x14ac:dyDescent="0.15">
      <c r="A460" s="344">
        <v>24</v>
      </c>
      <c r="B460" s="344">
        <v>1</v>
      </c>
      <c r="C460" s="370"/>
      <c r="D460" s="371"/>
      <c r="E460" s="371"/>
      <c r="F460" s="371"/>
      <c r="G460" s="371"/>
      <c r="H460" s="371"/>
      <c r="I460" s="372"/>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s="40">
        <f t="shared" si="64"/>
        <v>0</v>
      </c>
    </row>
    <row r="461" spans="1:51" ht="30" hidden="1" customHeight="1" x14ac:dyDescent="0.15">
      <c r="A461" s="344">
        <v>25</v>
      </c>
      <c r="B461" s="344">
        <v>1</v>
      </c>
      <c r="C461" s="370"/>
      <c r="D461" s="371"/>
      <c r="E461" s="371"/>
      <c r="F461" s="371"/>
      <c r="G461" s="371"/>
      <c r="H461" s="371"/>
      <c r="I461" s="372"/>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s="40">
        <f t="shared" si="64"/>
        <v>0</v>
      </c>
    </row>
    <row r="462" spans="1:51" ht="30" hidden="1" customHeight="1" x14ac:dyDescent="0.15">
      <c r="A462" s="344">
        <v>26</v>
      </c>
      <c r="B462" s="344">
        <v>1</v>
      </c>
      <c r="C462" s="370"/>
      <c r="D462" s="371"/>
      <c r="E462" s="371"/>
      <c r="F462" s="371"/>
      <c r="G462" s="371"/>
      <c r="H462" s="371"/>
      <c r="I462" s="372"/>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s="40">
        <f t="shared" si="64"/>
        <v>0</v>
      </c>
    </row>
    <row r="463" spans="1:51" ht="30" hidden="1" customHeight="1" x14ac:dyDescent="0.15">
      <c r="A463" s="344">
        <v>27</v>
      </c>
      <c r="B463" s="344">
        <v>1</v>
      </c>
      <c r="C463" s="370"/>
      <c r="D463" s="371"/>
      <c r="E463" s="371"/>
      <c r="F463" s="371"/>
      <c r="G463" s="371"/>
      <c r="H463" s="371"/>
      <c r="I463" s="372"/>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s="40">
        <f t="shared" si="64"/>
        <v>0</v>
      </c>
    </row>
    <row r="464" spans="1:51" ht="30" hidden="1" customHeight="1" x14ac:dyDescent="0.15">
      <c r="A464" s="344">
        <v>28</v>
      </c>
      <c r="B464" s="344">
        <v>1</v>
      </c>
      <c r="C464" s="370"/>
      <c r="D464" s="371"/>
      <c r="E464" s="371"/>
      <c r="F464" s="371"/>
      <c r="G464" s="371"/>
      <c r="H464" s="371"/>
      <c r="I464" s="372"/>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s="40">
        <f t="shared" si="64"/>
        <v>0</v>
      </c>
    </row>
    <row r="465" spans="1:51" ht="30" hidden="1" customHeight="1" x14ac:dyDescent="0.15">
      <c r="A465" s="344">
        <v>29</v>
      </c>
      <c r="B465" s="344">
        <v>1</v>
      </c>
      <c r="C465" s="370"/>
      <c r="D465" s="371"/>
      <c r="E465" s="371"/>
      <c r="F465" s="371"/>
      <c r="G465" s="371"/>
      <c r="H465" s="371"/>
      <c r="I465" s="372"/>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s="40">
        <f t="shared" si="64"/>
        <v>0</v>
      </c>
    </row>
    <row r="466" spans="1:51" ht="30" hidden="1" customHeight="1" x14ac:dyDescent="0.15">
      <c r="A466" s="344">
        <v>30</v>
      </c>
      <c r="B466" s="344">
        <v>1</v>
      </c>
      <c r="C466" s="370"/>
      <c r="D466" s="371"/>
      <c r="E466" s="371"/>
      <c r="F466" s="371"/>
      <c r="G466" s="371"/>
      <c r="H466" s="371"/>
      <c r="I466" s="372"/>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s="40">
        <f t="shared" si="64"/>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4"/>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379"/>
      <c r="B469" s="379"/>
      <c r="C469" s="380" t="s">
        <v>17</v>
      </c>
      <c r="D469" s="381"/>
      <c r="E469" s="381"/>
      <c r="F469" s="381"/>
      <c r="G469" s="381"/>
      <c r="H469" s="381"/>
      <c r="I469" s="382"/>
      <c r="J469" s="358" t="s">
        <v>121</v>
      </c>
      <c r="K469" s="383"/>
      <c r="L469" s="383"/>
      <c r="M469" s="383"/>
      <c r="N469" s="383"/>
      <c r="O469" s="383"/>
      <c r="P469" s="384" t="s">
        <v>18</v>
      </c>
      <c r="Q469" s="384"/>
      <c r="R469" s="384"/>
      <c r="S469" s="384"/>
      <c r="T469" s="384"/>
      <c r="U469" s="384"/>
      <c r="V469" s="384"/>
      <c r="W469" s="384"/>
      <c r="X469" s="384"/>
      <c r="Y469" s="385" t="s">
        <v>120</v>
      </c>
      <c r="Z469" s="386"/>
      <c r="AA469" s="386"/>
      <c r="AB469" s="386"/>
      <c r="AC469" s="358" t="s">
        <v>140</v>
      </c>
      <c r="AD469" s="358"/>
      <c r="AE469" s="358"/>
      <c r="AF469" s="358"/>
      <c r="AG469" s="358"/>
      <c r="AH469" s="385" t="s">
        <v>152</v>
      </c>
      <c r="AI469" s="379"/>
      <c r="AJ469" s="379"/>
      <c r="AK469" s="379"/>
      <c r="AL469" s="379" t="s">
        <v>15</v>
      </c>
      <c r="AM469" s="379"/>
      <c r="AN469" s="379"/>
      <c r="AO469" s="387"/>
      <c r="AP469" s="361" t="s">
        <v>122</v>
      </c>
      <c r="AQ469" s="361"/>
      <c r="AR469" s="361"/>
      <c r="AS469" s="361"/>
      <c r="AT469" s="361"/>
      <c r="AU469" s="361"/>
      <c r="AV469" s="361"/>
      <c r="AW469" s="361"/>
      <c r="AX469" s="361"/>
      <c r="AY469" s="40">
        <f>IF(AY468=0,0,1)</f>
        <v>0</v>
      </c>
    </row>
    <row r="470" spans="1:51" ht="30" hidden="1" customHeight="1" x14ac:dyDescent="0.15">
      <c r="A470" s="344">
        <v>1</v>
      </c>
      <c r="B470" s="344">
        <v>1</v>
      </c>
      <c r="C470" s="370"/>
      <c r="D470" s="371"/>
      <c r="E470" s="371"/>
      <c r="F470" s="371"/>
      <c r="G470" s="371"/>
      <c r="H470" s="371"/>
      <c r="I470" s="372"/>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7"/>
      <c r="AI470" s="378"/>
      <c r="AJ470" s="378"/>
      <c r="AK470" s="378"/>
      <c r="AL470" s="336"/>
      <c r="AM470" s="337"/>
      <c r="AN470" s="337"/>
      <c r="AO470" s="338"/>
      <c r="AP470" s="339"/>
      <c r="AQ470" s="339"/>
      <c r="AR470" s="339"/>
      <c r="AS470" s="339"/>
      <c r="AT470" s="339"/>
      <c r="AU470" s="339"/>
      <c r="AV470" s="339"/>
      <c r="AW470" s="339"/>
      <c r="AX470" s="339"/>
      <c r="AY470" s="40">
        <f>COUNTA(C470:AX470)</f>
        <v>0</v>
      </c>
    </row>
    <row r="471" spans="1:51" ht="30" hidden="1" customHeight="1" x14ac:dyDescent="0.15">
      <c r="A471" s="344">
        <v>2</v>
      </c>
      <c r="B471" s="344">
        <v>1</v>
      </c>
      <c r="C471" s="370"/>
      <c r="D471" s="371"/>
      <c r="E471" s="371"/>
      <c r="F471" s="371"/>
      <c r="G471" s="371"/>
      <c r="H471" s="371"/>
      <c r="I471" s="372"/>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7"/>
      <c r="AI471" s="378"/>
      <c r="AJ471" s="378"/>
      <c r="AK471" s="378"/>
      <c r="AL471" s="336"/>
      <c r="AM471" s="337"/>
      <c r="AN471" s="337"/>
      <c r="AO471" s="338"/>
      <c r="AP471" s="339"/>
      <c r="AQ471" s="339"/>
      <c r="AR471" s="339"/>
      <c r="AS471" s="339"/>
      <c r="AT471" s="339"/>
      <c r="AU471" s="339"/>
      <c r="AV471" s="339"/>
      <c r="AW471" s="339"/>
      <c r="AX471" s="339"/>
      <c r="AY471" s="40">
        <f t="shared" ref="AY471:AY500" si="65">COUNTA(C471:AX471)</f>
        <v>0</v>
      </c>
    </row>
    <row r="472" spans="1:51" ht="30" hidden="1" customHeight="1" x14ac:dyDescent="0.15">
      <c r="A472" s="344">
        <v>3</v>
      </c>
      <c r="B472" s="344">
        <v>1</v>
      </c>
      <c r="C472" s="373"/>
      <c r="D472" s="374"/>
      <c r="E472" s="374"/>
      <c r="F472" s="374"/>
      <c r="G472" s="374"/>
      <c r="H472" s="374"/>
      <c r="I472" s="375"/>
      <c r="J472" s="349"/>
      <c r="K472" s="350"/>
      <c r="L472" s="350"/>
      <c r="M472" s="350"/>
      <c r="N472" s="350"/>
      <c r="O472" s="350"/>
      <c r="P472" s="376"/>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s="40">
        <f t="shared" si="65"/>
        <v>0</v>
      </c>
    </row>
    <row r="473" spans="1:51" ht="30" hidden="1" customHeight="1" x14ac:dyDescent="0.15">
      <c r="A473" s="344">
        <v>4</v>
      </c>
      <c r="B473" s="344">
        <v>1</v>
      </c>
      <c r="C473" s="373"/>
      <c r="D473" s="374"/>
      <c r="E473" s="374"/>
      <c r="F473" s="374"/>
      <c r="G473" s="374"/>
      <c r="H473" s="374"/>
      <c r="I473" s="375"/>
      <c r="J473" s="349"/>
      <c r="K473" s="350"/>
      <c r="L473" s="350"/>
      <c r="M473" s="350"/>
      <c r="N473" s="350"/>
      <c r="O473" s="350"/>
      <c r="P473" s="376"/>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s="40">
        <f t="shared" si="65"/>
        <v>0</v>
      </c>
    </row>
    <row r="474" spans="1:51" ht="30" hidden="1" customHeight="1" x14ac:dyDescent="0.15">
      <c r="A474" s="344">
        <v>5</v>
      </c>
      <c r="B474" s="344">
        <v>1</v>
      </c>
      <c r="C474" s="370"/>
      <c r="D474" s="371"/>
      <c r="E474" s="371"/>
      <c r="F474" s="371"/>
      <c r="G474" s="371"/>
      <c r="H474" s="371"/>
      <c r="I474" s="372"/>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s="40">
        <f>COUNTA(C474:AX474)</f>
        <v>0</v>
      </c>
    </row>
    <row r="475" spans="1:51" ht="30" hidden="1" customHeight="1" x14ac:dyDescent="0.15">
      <c r="A475" s="344">
        <v>6</v>
      </c>
      <c r="B475" s="344">
        <v>1</v>
      </c>
      <c r="C475" s="370"/>
      <c r="D475" s="371"/>
      <c r="E475" s="371"/>
      <c r="F475" s="371"/>
      <c r="G475" s="371"/>
      <c r="H475" s="371"/>
      <c r="I475" s="372"/>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s="40">
        <f t="shared" si="65"/>
        <v>0</v>
      </c>
    </row>
    <row r="476" spans="1:51" ht="30" hidden="1" customHeight="1" x14ac:dyDescent="0.15">
      <c r="A476" s="344">
        <v>7</v>
      </c>
      <c r="B476" s="344">
        <v>1</v>
      </c>
      <c r="C476" s="370"/>
      <c r="D476" s="371"/>
      <c r="E476" s="371"/>
      <c r="F476" s="371"/>
      <c r="G476" s="371"/>
      <c r="H476" s="371"/>
      <c r="I476" s="372"/>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s="40">
        <f t="shared" si="65"/>
        <v>0</v>
      </c>
    </row>
    <row r="477" spans="1:51" ht="30" hidden="1" customHeight="1" x14ac:dyDescent="0.15">
      <c r="A477" s="344">
        <v>8</v>
      </c>
      <c r="B477" s="344">
        <v>1</v>
      </c>
      <c r="C477" s="370"/>
      <c r="D477" s="371"/>
      <c r="E477" s="371"/>
      <c r="F477" s="371"/>
      <c r="G477" s="371"/>
      <c r="H477" s="371"/>
      <c r="I477" s="372"/>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s="40">
        <f t="shared" si="65"/>
        <v>0</v>
      </c>
    </row>
    <row r="478" spans="1:51" ht="30" hidden="1" customHeight="1" x14ac:dyDescent="0.15">
      <c r="A478" s="344">
        <v>9</v>
      </c>
      <c r="B478" s="344">
        <v>1</v>
      </c>
      <c r="C478" s="370"/>
      <c r="D478" s="371"/>
      <c r="E478" s="371"/>
      <c r="F478" s="371"/>
      <c r="G478" s="371"/>
      <c r="H478" s="371"/>
      <c r="I478" s="372"/>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s="40">
        <f t="shared" si="65"/>
        <v>0</v>
      </c>
    </row>
    <row r="479" spans="1:51" ht="30" hidden="1" customHeight="1" x14ac:dyDescent="0.15">
      <c r="A479" s="344">
        <v>10</v>
      </c>
      <c r="B479" s="344">
        <v>1</v>
      </c>
      <c r="C479" s="370"/>
      <c r="D479" s="371"/>
      <c r="E479" s="371"/>
      <c r="F479" s="371"/>
      <c r="G479" s="371"/>
      <c r="H479" s="371"/>
      <c r="I479" s="372"/>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s="40">
        <f t="shared" si="65"/>
        <v>0</v>
      </c>
    </row>
    <row r="480" spans="1:51" ht="30" hidden="1" customHeight="1" x14ac:dyDescent="0.15">
      <c r="A480" s="344">
        <v>11</v>
      </c>
      <c r="B480" s="344">
        <v>1</v>
      </c>
      <c r="C480" s="370"/>
      <c r="D480" s="371"/>
      <c r="E480" s="371"/>
      <c r="F480" s="371"/>
      <c r="G480" s="371"/>
      <c r="H480" s="371"/>
      <c r="I480" s="372"/>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s="40">
        <f t="shared" si="65"/>
        <v>0</v>
      </c>
    </row>
    <row r="481" spans="1:51" ht="30" hidden="1" customHeight="1" x14ac:dyDescent="0.15">
      <c r="A481" s="344">
        <v>12</v>
      </c>
      <c r="B481" s="344">
        <v>1</v>
      </c>
      <c r="C481" s="370"/>
      <c r="D481" s="371"/>
      <c r="E481" s="371"/>
      <c r="F481" s="371"/>
      <c r="G481" s="371"/>
      <c r="H481" s="371"/>
      <c r="I481" s="372"/>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s="40">
        <f t="shared" si="65"/>
        <v>0</v>
      </c>
    </row>
    <row r="482" spans="1:51" ht="30" hidden="1" customHeight="1" x14ac:dyDescent="0.15">
      <c r="A482" s="344">
        <v>13</v>
      </c>
      <c r="B482" s="344">
        <v>1</v>
      </c>
      <c r="C482" s="370"/>
      <c r="D482" s="371"/>
      <c r="E482" s="371"/>
      <c r="F482" s="371"/>
      <c r="G482" s="371"/>
      <c r="H482" s="371"/>
      <c r="I482" s="372"/>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s="40">
        <f t="shared" si="65"/>
        <v>0</v>
      </c>
    </row>
    <row r="483" spans="1:51" ht="30" hidden="1" customHeight="1" x14ac:dyDescent="0.15">
      <c r="A483" s="344">
        <v>14</v>
      </c>
      <c r="B483" s="344">
        <v>1</v>
      </c>
      <c r="C483" s="370"/>
      <c r="D483" s="371"/>
      <c r="E483" s="371"/>
      <c r="F483" s="371"/>
      <c r="G483" s="371"/>
      <c r="H483" s="371"/>
      <c r="I483" s="372"/>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s="40">
        <f t="shared" si="65"/>
        <v>0</v>
      </c>
    </row>
    <row r="484" spans="1:51" ht="30" hidden="1" customHeight="1" x14ac:dyDescent="0.15">
      <c r="A484" s="344">
        <v>15</v>
      </c>
      <c r="B484" s="344">
        <v>1</v>
      </c>
      <c r="C484" s="370"/>
      <c r="D484" s="371"/>
      <c r="E484" s="371"/>
      <c r="F484" s="371"/>
      <c r="G484" s="371"/>
      <c r="H484" s="371"/>
      <c r="I484" s="372"/>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s="40">
        <f t="shared" si="65"/>
        <v>0</v>
      </c>
    </row>
    <row r="485" spans="1:51" ht="30" hidden="1" customHeight="1" x14ac:dyDescent="0.15">
      <c r="A485" s="344">
        <v>16</v>
      </c>
      <c r="B485" s="344">
        <v>1</v>
      </c>
      <c r="C485" s="370"/>
      <c r="D485" s="371"/>
      <c r="E485" s="371"/>
      <c r="F485" s="371"/>
      <c r="G485" s="371"/>
      <c r="H485" s="371"/>
      <c r="I485" s="372"/>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s="40">
        <f t="shared" si="65"/>
        <v>0</v>
      </c>
    </row>
    <row r="486" spans="1:51" s="13" customFormat="1" ht="30" hidden="1" customHeight="1" x14ac:dyDescent="0.15">
      <c r="A486" s="344">
        <v>17</v>
      </c>
      <c r="B486" s="344">
        <v>1</v>
      </c>
      <c r="C486" s="370"/>
      <c r="D486" s="371"/>
      <c r="E486" s="371"/>
      <c r="F486" s="371"/>
      <c r="G486" s="371"/>
      <c r="H486" s="371"/>
      <c r="I486" s="372"/>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s="40">
        <f t="shared" si="65"/>
        <v>0</v>
      </c>
    </row>
    <row r="487" spans="1:51" ht="30" hidden="1" customHeight="1" x14ac:dyDescent="0.15">
      <c r="A487" s="344">
        <v>18</v>
      </c>
      <c r="B487" s="344">
        <v>1</v>
      </c>
      <c r="C487" s="370"/>
      <c r="D487" s="371"/>
      <c r="E487" s="371"/>
      <c r="F487" s="371"/>
      <c r="G487" s="371"/>
      <c r="H487" s="371"/>
      <c r="I487" s="372"/>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s="40">
        <f t="shared" si="65"/>
        <v>0</v>
      </c>
    </row>
    <row r="488" spans="1:51" ht="30" hidden="1" customHeight="1" x14ac:dyDescent="0.15">
      <c r="A488" s="344">
        <v>19</v>
      </c>
      <c r="B488" s="344">
        <v>1</v>
      </c>
      <c r="C488" s="370"/>
      <c r="D488" s="371"/>
      <c r="E488" s="371"/>
      <c r="F488" s="371"/>
      <c r="G488" s="371"/>
      <c r="H488" s="371"/>
      <c r="I488" s="372"/>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s="40">
        <f t="shared" si="65"/>
        <v>0</v>
      </c>
    </row>
    <row r="489" spans="1:51" ht="30" hidden="1" customHeight="1" x14ac:dyDescent="0.15">
      <c r="A489" s="344">
        <v>20</v>
      </c>
      <c r="B489" s="344">
        <v>1</v>
      </c>
      <c r="C489" s="370"/>
      <c r="D489" s="371"/>
      <c r="E489" s="371"/>
      <c r="F489" s="371"/>
      <c r="G489" s="371"/>
      <c r="H489" s="371"/>
      <c r="I489" s="372"/>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s="40">
        <f t="shared" si="65"/>
        <v>0</v>
      </c>
    </row>
    <row r="490" spans="1:51" ht="30" hidden="1" customHeight="1" x14ac:dyDescent="0.15">
      <c r="A490" s="344">
        <v>21</v>
      </c>
      <c r="B490" s="344">
        <v>1</v>
      </c>
      <c r="C490" s="370"/>
      <c r="D490" s="371"/>
      <c r="E490" s="371"/>
      <c r="F490" s="371"/>
      <c r="G490" s="371"/>
      <c r="H490" s="371"/>
      <c r="I490" s="372"/>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s="40">
        <f t="shared" si="65"/>
        <v>0</v>
      </c>
    </row>
    <row r="491" spans="1:51" ht="30" hidden="1" customHeight="1" x14ac:dyDescent="0.15">
      <c r="A491" s="344">
        <v>22</v>
      </c>
      <c r="B491" s="344">
        <v>1</v>
      </c>
      <c r="C491" s="370"/>
      <c r="D491" s="371"/>
      <c r="E491" s="371"/>
      <c r="F491" s="371"/>
      <c r="G491" s="371"/>
      <c r="H491" s="371"/>
      <c r="I491" s="372"/>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s="40">
        <f t="shared" si="65"/>
        <v>0</v>
      </c>
    </row>
    <row r="492" spans="1:51" ht="30" hidden="1" customHeight="1" x14ac:dyDescent="0.15">
      <c r="A492" s="344">
        <v>23</v>
      </c>
      <c r="B492" s="344">
        <v>1</v>
      </c>
      <c r="C492" s="370"/>
      <c r="D492" s="371"/>
      <c r="E492" s="371"/>
      <c r="F492" s="371"/>
      <c r="G492" s="371"/>
      <c r="H492" s="371"/>
      <c r="I492" s="372"/>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s="40">
        <f t="shared" si="65"/>
        <v>0</v>
      </c>
    </row>
    <row r="493" spans="1:51" ht="30" hidden="1" customHeight="1" x14ac:dyDescent="0.15">
      <c r="A493" s="344">
        <v>24</v>
      </c>
      <c r="B493" s="344">
        <v>1</v>
      </c>
      <c r="C493" s="370"/>
      <c r="D493" s="371"/>
      <c r="E493" s="371"/>
      <c r="F493" s="371"/>
      <c r="G493" s="371"/>
      <c r="H493" s="371"/>
      <c r="I493" s="372"/>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s="40">
        <f t="shared" si="65"/>
        <v>0</v>
      </c>
    </row>
    <row r="494" spans="1:51" ht="30" hidden="1" customHeight="1" x14ac:dyDescent="0.15">
      <c r="A494" s="344">
        <v>25</v>
      </c>
      <c r="B494" s="344">
        <v>1</v>
      </c>
      <c r="C494" s="370"/>
      <c r="D494" s="371"/>
      <c r="E494" s="371"/>
      <c r="F494" s="371"/>
      <c r="G494" s="371"/>
      <c r="H494" s="371"/>
      <c r="I494" s="372"/>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s="40">
        <f t="shared" si="65"/>
        <v>0</v>
      </c>
    </row>
    <row r="495" spans="1:51" ht="30" hidden="1" customHeight="1" x14ac:dyDescent="0.15">
      <c r="A495" s="344">
        <v>26</v>
      </c>
      <c r="B495" s="344">
        <v>1</v>
      </c>
      <c r="C495" s="370"/>
      <c r="D495" s="371"/>
      <c r="E495" s="371"/>
      <c r="F495" s="371"/>
      <c r="G495" s="371"/>
      <c r="H495" s="371"/>
      <c r="I495" s="372"/>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s="40">
        <f t="shared" si="65"/>
        <v>0</v>
      </c>
    </row>
    <row r="496" spans="1:51" ht="30" hidden="1" customHeight="1" x14ac:dyDescent="0.15">
      <c r="A496" s="344">
        <v>27</v>
      </c>
      <c r="B496" s="344">
        <v>1</v>
      </c>
      <c r="C496" s="370"/>
      <c r="D496" s="371"/>
      <c r="E496" s="371"/>
      <c r="F496" s="371"/>
      <c r="G496" s="371"/>
      <c r="H496" s="371"/>
      <c r="I496" s="372"/>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s="40">
        <f t="shared" si="65"/>
        <v>0</v>
      </c>
    </row>
    <row r="497" spans="1:51" ht="30" hidden="1" customHeight="1" x14ac:dyDescent="0.15">
      <c r="A497" s="344">
        <v>28</v>
      </c>
      <c r="B497" s="344">
        <v>1</v>
      </c>
      <c r="C497" s="370"/>
      <c r="D497" s="371"/>
      <c r="E497" s="371"/>
      <c r="F497" s="371"/>
      <c r="G497" s="371"/>
      <c r="H497" s="371"/>
      <c r="I497" s="372"/>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s="40">
        <f t="shared" si="65"/>
        <v>0</v>
      </c>
    </row>
    <row r="498" spans="1:51" ht="30" hidden="1" customHeight="1" x14ac:dyDescent="0.15">
      <c r="A498" s="344">
        <v>29</v>
      </c>
      <c r="B498" s="344">
        <v>1</v>
      </c>
      <c r="C498" s="370"/>
      <c r="D498" s="371"/>
      <c r="E498" s="371"/>
      <c r="F498" s="371"/>
      <c r="G498" s="371"/>
      <c r="H498" s="371"/>
      <c r="I498" s="372"/>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s="40">
        <f t="shared" si="65"/>
        <v>0</v>
      </c>
    </row>
    <row r="499" spans="1:51" ht="30" hidden="1" customHeight="1" x14ac:dyDescent="0.15">
      <c r="A499" s="344">
        <v>30</v>
      </c>
      <c r="B499" s="344">
        <v>1</v>
      </c>
      <c r="C499" s="370"/>
      <c r="D499" s="371"/>
      <c r="E499" s="371"/>
      <c r="F499" s="371"/>
      <c r="G499" s="371"/>
      <c r="H499" s="371"/>
      <c r="I499" s="372"/>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s="40">
        <f t="shared" si="65"/>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5"/>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379"/>
      <c r="B502" s="379"/>
      <c r="C502" s="380" t="s">
        <v>17</v>
      </c>
      <c r="D502" s="381"/>
      <c r="E502" s="381"/>
      <c r="F502" s="381"/>
      <c r="G502" s="381"/>
      <c r="H502" s="381"/>
      <c r="I502" s="382"/>
      <c r="J502" s="358" t="s">
        <v>121</v>
      </c>
      <c r="K502" s="383"/>
      <c r="L502" s="383"/>
      <c r="M502" s="383"/>
      <c r="N502" s="383"/>
      <c r="O502" s="383"/>
      <c r="P502" s="384" t="s">
        <v>18</v>
      </c>
      <c r="Q502" s="384"/>
      <c r="R502" s="384"/>
      <c r="S502" s="384"/>
      <c r="T502" s="384"/>
      <c r="U502" s="384"/>
      <c r="V502" s="384"/>
      <c r="W502" s="384"/>
      <c r="X502" s="384"/>
      <c r="Y502" s="385" t="s">
        <v>120</v>
      </c>
      <c r="Z502" s="386"/>
      <c r="AA502" s="386"/>
      <c r="AB502" s="386"/>
      <c r="AC502" s="358" t="s">
        <v>140</v>
      </c>
      <c r="AD502" s="358"/>
      <c r="AE502" s="358"/>
      <c r="AF502" s="358"/>
      <c r="AG502" s="358"/>
      <c r="AH502" s="385" t="s">
        <v>152</v>
      </c>
      <c r="AI502" s="379"/>
      <c r="AJ502" s="379"/>
      <c r="AK502" s="379"/>
      <c r="AL502" s="379" t="s">
        <v>15</v>
      </c>
      <c r="AM502" s="379"/>
      <c r="AN502" s="379"/>
      <c r="AO502" s="387"/>
      <c r="AP502" s="361" t="s">
        <v>122</v>
      </c>
      <c r="AQ502" s="361"/>
      <c r="AR502" s="361"/>
      <c r="AS502" s="361"/>
      <c r="AT502" s="361"/>
      <c r="AU502" s="361"/>
      <c r="AV502" s="361"/>
      <c r="AW502" s="361"/>
      <c r="AX502" s="361"/>
      <c r="AY502" s="40">
        <f>IF(AY501=0,0,1)</f>
        <v>0</v>
      </c>
    </row>
    <row r="503" spans="1:51" ht="30" hidden="1" customHeight="1" x14ac:dyDescent="0.15">
      <c r="A503" s="344">
        <v>1</v>
      </c>
      <c r="B503" s="344">
        <v>1</v>
      </c>
      <c r="C503" s="370"/>
      <c r="D503" s="371"/>
      <c r="E503" s="371"/>
      <c r="F503" s="371"/>
      <c r="G503" s="371"/>
      <c r="H503" s="371"/>
      <c r="I503" s="372"/>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7"/>
      <c r="AI503" s="378"/>
      <c r="AJ503" s="378"/>
      <c r="AK503" s="378"/>
      <c r="AL503" s="336"/>
      <c r="AM503" s="337"/>
      <c r="AN503" s="337"/>
      <c r="AO503" s="338"/>
      <c r="AP503" s="339"/>
      <c r="AQ503" s="339"/>
      <c r="AR503" s="339"/>
      <c r="AS503" s="339"/>
      <c r="AT503" s="339"/>
      <c r="AU503" s="339"/>
      <c r="AV503" s="339"/>
      <c r="AW503" s="339"/>
      <c r="AX503" s="339"/>
      <c r="AY503" s="40">
        <f>COUNTA(C503:AX503)</f>
        <v>0</v>
      </c>
    </row>
    <row r="504" spans="1:51" ht="30" hidden="1" customHeight="1" x14ac:dyDescent="0.15">
      <c r="A504" s="344">
        <v>2</v>
      </c>
      <c r="B504" s="344">
        <v>1</v>
      </c>
      <c r="C504" s="370"/>
      <c r="D504" s="371"/>
      <c r="E504" s="371"/>
      <c r="F504" s="371"/>
      <c r="G504" s="371"/>
      <c r="H504" s="371"/>
      <c r="I504" s="372"/>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7"/>
      <c r="AI504" s="378"/>
      <c r="AJ504" s="378"/>
      <c r="AK504" s="378"/>
      <c r="AL504" s="336"/>
      <c r="AM504" s="337"/>
      <c r="AN504" s="337"/>
      <c r="AO504" s="338"/>
      <c r="AP504" s="339"/>
      <c r="AQ504" s="339"/>
      <c r="AR504" s="339"/>
      <c r="AS504" s="339"/>
      <c r="AT504" s="339"/>
      <c r="AU504" s="339"/>
      <c r="AV504" s="339"/>
      <c r="AW504" s="339"/>
      <c r="AX504" s="339"/>
      <c r="AY504" s="40">
        <f t="shared" ref="AY504:AY533" si="66">COUNTA(C504:AX504)</f>
        <v>0</v>
      </c>
    </row>
    <row r="505" spans="1:51" ht="30" hidden="1" customHeight="1" x14ac:dyDescent="0.15">
      <c r="A505" s="344">
        <v>3</v>
      </c>
      <c r="B505" s="344">
        <v>1</v>
      </c>
      <c r="C505" s="373"/>
      <c r="D505" s="374"/>
      <c r="E505" s="374"/>
      <c r="F505" s="374"/>
      <c r="G505" s="374"/>
      <c r="H505" s="374"/>
      <c r="I505" s="375"/>
      <c r="J505" s="349"/>
      <c r="K505" s="350"/>
      <c r="L505" s="350"/>
      <c r="M505" s="350"/>
      <c r="N505" s="350"/>
      <c r="O505" s="350"/>
      <c r="P505" s="376"/>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s="40">
        <f t="shared" si="66"/>
        <v>0</v>
      </c>
    </row>
    <row r="506" spans="1:51" ht="30" hidden="1" customHeight="1" x14ac:dyDescent="0.15">
      <c r="A506" s="344">
        <v>4</v>
      </c>
      <c r="B506" s="344">
        <v>1</v>
      </c>
      <c r="C506" s="373"/>
      <c r="D506" s="374"/>
      <c r="E506" s="374"/>
      <c r="F506" s="374"/>
      <c r="G506" s="374"/>
      <c r="H506" s="374"/>
      <c r="I506" s="375"/>
      <c r="J506" s="349"/>
      <c r="K506" s="350"/>
      <c r="L506" s="350"/>
      <c r="M506" s="350"/>
      <c r="N506" s="350"/>
      <c r="O506" s="350"/>
      <c r="P506" s="376"/>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s="40">
        <f t="shared" si="66"/>
        <v>0</v>
      </c>
    </row>
    <row r="507" spans="1:51" ht="30" hidden="1" customHeight="1" x14ac:dyDescent="0.15">
      <c r="A507" s="344">
        <v>5</v>
      </c>
      <c r="B507" s="344">
        <v>1</v>
      </c>
      <c r="C507" s="370"/>
      <c r="D507" s="371"/>
      <c r="E507" s="371"/>
      <c r="F507" s="371"/>
      <c r="G507" s="371"/>
      <c r="H507" s="371"/>
      <c r="I507" s="372"/>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s="40">
        <f>COUNTA(C507:AX507)</f>
        <v>0</v>
      </c>
    </row>
    <row r="508" spans="1:51" ht="30" hidden="1" customHeight="1" x14ac:dyDescent="0.15">
      <c r="A508" s="344">
        <v>6</v>
      </c>
      <c r="B508" s="344">
        <v>1</v>
      </c>
      <c r="C508" s="370"/>
      <c r="D508" s="371"/>
      <c r="E508" s="371"/>
      <c r="F508" s="371"/>
      <c r="G508" s="371"/>
      <c r="H508" s="371"/>
      <c r="I508" s="372"/>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s="40">
        <f t="shared" si="66"/>
        <v>0</v>
      </c>
    </row>
    <row r="509" spans="1:51" ht="30" hidden="1" customHeight="1" x14ac:dyDescent="0.15">
      <c r="A509" s="344">
        <v>7</v>
      </c>
      <c r="B509" s="344">
        <v>1</v>
      </c>
      <c r="C509" s="370"/>
      <c r="D509" s="371"/>
      <c r="E509" s="371"/>
      <c r="F509" s="371"/>
      <c r="G509" s="371"/>
      <c r="H509" s="371"/>
      <c r="I509" s="372"/>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s="40">
        <f t="shared" si="66"/>
        <v>0</v>
      </c>
    </row>
    <row r="510" spans="1:51" ht="30" hidden="1" customHeight="1" x14ac:dyDescent="0.15">
      <c r="A510" s="344">
        <v>8</v>
      </c>
      <c r="B510" s="344">
        <v>1</v>
      </c>
      <c r="C510" s="370"/>
      <c r="D510" s="371"/>
      <c r="E510" s="371"/>
      <c r="F510" s="371"/>
      <c r="G510" s="371"/>
      <c r="H510" s="371"/>
      <c r="I510" s="372"/>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s="40">
        <f t="shared" si="66"/>
        <v>0</v>
      </c>
    </row>
    <row r="511" spans="1:51" ht="30" hidden="1" customHeight="1" x14ac:dyDescent="0.15">
      <c r="A511" s="344">
        <v>9</v>
      </c>
      <c r="B511" s="344">
        <v>1</v>
      </c>
      <c r="C511" s="370"/>
      <c r="D511" s="371"/>
      <c r="E511" s="371"/>
      <c r="F511" s="371"/>
      <c r="G511" s="371"/>
      <c r="H511" s="371"/>
      <c r="I511" s="372"/>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s="40">
        <f t="shared" si="66"/>
        <v>0</v>
      </c>
    </row>
    <row r="512" spans="1:51" ht="30" hidden="1" customHeight="1" x14ac:dyDescent="0.15">
      <c r="A512" s="344">
        <v>10</v>
      </c>
      <c r="B512" s="344">
        <v>1</v>
      </c>
      <c r="C512" s="370"/>
      <c r="D512" s="371"/>
      <c r="E512" s="371"/>
      <c r="F512" s="371"/>
      <c r="G512" s="371"/>
      <c r="H512" s="371"/>
      <c r="I512" s="372"/>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s="40">
        <f t="shared" si="66"/>
        <v>0</v>
      </c>
    </row>
    <row r="513" spans="1:51" ht="30" hidden="1" customHeight="1" x14ac:dyDescent="0.15">
      <c r="A513" s="344">
        <v>11</v>
      </c>
      <c r="B513" s="344">
        <v>1</v>
      </c>
      <c r="C513" s="370"/>
      <c r="D513" s="371"/>
      <c r="E513" s="371"/>
      <c r="F513" s="371"/>
      <c r="G513" s="371"/>
      <c r="H513" s="371"/>
      <c r="I513" s="372"/>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s="40">
        <f t="shared" si="66"/>
        <v>0</v>
      </c>
    </row>
    <row r="514" spans="1:51" ht="30" hidden="1" customHeight="1" x14ac:dyDescent="0.15">
      <c r="A514" s="344">
        <v>12</v>
      </c>
      <c r="B514" s="344">
        <v>1</v>
      </c>
      <c r="C514" s="370"/>
      <c r="D514" s="371"/>
      <c r="E514" s="371"/>
      <c r="F514" s="371"/>
      <c r="G514" s="371"/>
      <c r="H514" s="371"/>
      <c r="I514" s="372"/>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s="40">
        <f t="shared" si="66"/>
        <v>0</v>
      </c>
    </row>
    <row r="515" spans="1:51" ht="30" hidden="1" customHeight="1" x14ac:dyDescent="0.15">
      <c r="A515" s="344">
        <v>13</v>
      </c>
      <c r="B515" s="344">
        <v>1</v>
      </c>
      <c r="C515" s="370"/>
      <c r="D515" s="371"/>
      <c r="E515" s="371"/>
      <c r="F515" s="371"/>
      <c r="G515" s="371"/>
      <c r="H515" s="371"/>
      <c r="I515" s="372"/>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s="40">
        <f t="shared" si="66"/>
        <v>0</v>
      </c>
    </row>
    <row r="516" spans="1:51" ht="30" hidden="1" customHeight="1" x14ac:dyDescent="0.15">
      <c r="A516" s="344">
        <v>14</v>
      </c>
      <c r="B516" s="344">
        <v>1</v>
      </c>
      <c r="C516" s="370"/>
      <c r="D516" s="371"/>
      <c r="E516" s="371"/>
      <c r="F516" s="371"/>
      <c r="G516" s="371"/>
      <c r="H516" s="371"/>
      <c r="I516" s="372"/>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s="40">
        <f t="shared" si="66"/>
        <v>0</v>
      </c>
    </row>
    <row r="517" spans="1:51" ht="30" hidden="1" customHeight="1" x14ac:dyDescent="0.15">
      <c r="A517" s="344">
        <v>15</v>
      </c>
      <c r="B517" s="344">
        <v>1</v>
      </c>
      <c r="C517" s="370"/>
      <c r="D517" s="371"/>
      <c r="E517" s="371"/>
      <c r="F517" s="371"/>
      <c r="G517" s="371"/>
      <c r="H517" s="371"/>
      <c r="I517" s="372"/>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s="40">
        <f t="shared" si="66"/>
        <v>0</v>
      </c>
    </row>
    <row r="518" spans="1:51" ht="30" hidden="1" customHeight="1" x14ac:dyDescent="0.15">
      <c r="A518" s="344">
        <v>16</v>
      </c>
      <c r="B518" s="344">
        <v>1</v>
      </c>
      <c r="C518" s="370"/>
      <c r="D518" s="371"/>
      <c r="E518" s="371"/>
      <c r="F518" s="371"/>
      <c r="G518" s="371"/>
      <c r="H518" s="371"/>
      <c r="I518" s="372"/>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s="40">
        <f t="shared" si="66"/>
        <v>0</v>
      </c>
    </row>
    <row r="519" spans="1:51" s="13" customFormat="1" ht="30" hidden="1" customHeight="1" x14ac:dyDescent="0.15">
      <c r="A519" s="344">
        <v>17</v>
      </c>
      <c r="B519" s="344">
        <v>1</v>
      </c>
      <c r="C519" s="370"/>
      <c r="D519" s="371"/>
      <c r="E519" s="371"/>
      <c r="F519" s="371"/>
      <c r="G519" s="371"/>
      <c r="H519" s="371"/>
      <c r="I519" s="372"/>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s="40">
        <f t="shared" si="66"/>
        <v>0</v>
      </c>
    </row>
    <row r="520" spans="1:51" ht="30" hidden="1" customHeight="1" x14ac:dyDescent="0.15">
      <c r="A520" s="344">
        <v>18</v>
      </c>
      <c r="B520" s="344">
        <v>1</v>
      </c>
      <c r="C520" s="370"/>
      <c r="D520" s="371"/>
      <c r="E520" s="371"/>
      <c r="F520" s="371"/>
      <c r="G520" s="371"/>
      <c r="H520" s="371"/>
      <c r="I520" s="372"/>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s="40">
        <f t="shared" si="66"/>
        <v>0</v>
      </c>
    </row>
    <row r="521" spans="1:51" ht="30" hidden="1" customHeight="1" x14ac:dyDescent="0.15">
      <c r="A521" s="344">
        <v>19</v>
      </c>
      <c r="B521" s="344">
        <v>1</v>
      </c>
      <c r="C521" s="370"/>
      <c r="D521" s="371"/>
      <c r="E521" s="371"/>
      <c r="F521" s="371"/>
      <c r="G521" s="371"/>
      <c r="H521" s="371"/>
      <c r="I521" s="372"/>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s="40">
        <f t="shared" si="66"/>
        <v>0</v>
      </c>
    </row>
    <row r="522" spans="1:51" ht="30" hidden="1" customHeight="1" x14ac:dyDescent="0.15">
      <c r="A522" s="344">
        <v>20</v>
      </c>
      <c r="B522" s="344">
        <v>1</v>
      </c>
      <c r="C522" s="370"/>
      <c r="D522" s="371"/>
      <c r="E522" s="371"/>
      <c r="F522" s="371"/>
      <c r="G522" s="371"/>
      <c r="H522" s="371"/>
      <c r="I522" s="372"/>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s="40">
        <f t="shared" si="66"/>
        <v>0</v>
      </c>
    </row>
    <row r="523" spans="1:51" ht="30" hidden="1" customHeight="1" x14ac:dyDescent="0.15">
      <c r="A523" s="344">
        <v>21</v>
      </c>
      <c r="B523" s="344">
        <v>1</v>
      </c>
      <c r="C523" s="370"/>
      <c r="D523" s="371"/>
      <c r="E523" s="371"/>
      <c r="F523" s="371"/>
      <c r="G523" s="371"/>
      <c r="H523" s="371"/>
      <c r="I523" s="372"/>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s="40">
        <f t="shared" si="66"/>
        <v>0</v>
      </c>
    </row>
    <row r="524" spans="1:51" ht="30" hidden="1" customHeight="1" x14ac:dyDescent="0.15">
      <c r="A524" s="344">
        <v>22</v>
      </c>
      <c r="B524" s="344">
        <v>1</v>
      </c>
      <c r="C524" s="370"/>
      <c r="D524" s="371"/>
      <c r="E524" s="371"/>
      <c r="F524" s="371"/>
      <c r="G524" s="371"/>
      <c r="H524" s="371"/>
      <c r="I524" s="372"/>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s="40">
        <f t="shared" si="66"/>
        <v>0</v>
      </c>
    </row>
    <row r="525" spans="1:51" ht="30" hidden="1" customHeight="1" x14ac:dyDescent="0.15">
      <c r="A525" s="344">
        <v>23</v>
      </c>
      <c r="B525" s="344">
        <v>1</v>
      </c>
      <c r="C525" s="370"/>
      <c r="D525" s="371"/>
      <c r="E525" s="371"/>
      <c r="F525" s="371"/>
      <c r="G525" s="371"/>
      <c r="H525" s="371"/>
      <c r="I525" s="372"/>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s="40">
        <f t="shared" si="66"/>
        <v>0</v>
      </c>
    </row>
    <row r="526" spans="1:51" ht="30" hidden="1" customHeight="1" x14ac:dyDescent="0.15">
      <c r="A526" s="344">
        <v>24</v>
      </c>
      <c r="B526" s="344">
        <v>1</v>
      </c>
      <c r="C526" s="370"/>
      <c r="D526" s="371"/>
      <c r="E526" s="371"/>
      <c r="F526" s="371"/>
      <c r="G526" s="371"/>
      <c r="H526" s="371"/>
      <c r="I526" s="372"/>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s="40">
        <f t="shared" si="66"/>
        <v>0</v>
      </c>
    </row>
    <row r="527" spans="1:51" ht="30" hidden="1" customHeight="1" x14ac:dyDescent="0.15">
      <c r="A527" s="344">
        <v>25</v>
      </c>
      <c r="B527" s="344">
        <v>1</v>
      </c>
      <c r="C527" s="370"/>
      <c r="D527" s="371"/>
      <c r="E527" s="371"/>
      <c r="F527" s="371"/>
      <c r="G527" s="371"/>
      <c r="H527" s="371"/>
      <c r="I527" s="372"/>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s="40">
        <f t="shared" si="66"/>
        <v>0</v>
      </c>
    </row>
    <row r="528" spans="1:51" ht="30" hidden="1" customHeight="1" x14ac:dyDescent="0.15">
      <c r="A528" s="344">
        <v>26</v>
      </c>
      <c r="B528" s="344">
        <v>1</v>
      </c>
      <c r="C528" s="370"/>
      <c r="D528" s="371"/>
      <c r="E528" s="371"/>
      <c r="F528" s="371"/>
      <c r="G528" s="371"/>
      <c r="H528" s="371"/>
      <c r="I528" s="372"/>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s="40">
        <f t="shared" si="66"/>
        <v>0</v>
      </c>
    </row>
    <row r="529" spans="1:51" ht="30" hidden="1" customHeight="1" x14ac:dyDescent="0.15">
      <c r="A529" s="344">
        <v>27</v>
      </c>
      <c r="B529" s="344">
        <v>1</v>
      </c>
      <c r="C529" s="370"/>
      <c r="D529" s="371"/>
      <c r="E529" s="371"/>
      <c r="F529" s="371"/>
      <c r="G529" s="371"/>
      <c r="H529" s="371"/>
      <c r="I529" s="372"/>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s="40">
        <f t="shared" si="66"/>
        <v>0</v>
      </c>
    </row>
    <row r="530" spans="1:51" ht="30" hidden="1" customHeight="1" x14ac:dyDescent="0.15">
      <c r="A530" s="344">
        <v>28</v>
      </c>
      <c r="B530" s="344">
        <v>1</v>
      </c>
      <c r="C530" s="370"/>
      <c r="D530" s="371"/>
      <c r="E530" s="371"/>
      <c r="F530" s="371"/>
      <c r="G530" s="371"/>
      <c r="H530" s="371"/>
      <c r="I530" s="372"/>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s="40">
        <f t="shared" si="66"/>
        <v>0</v>
      </c>
    </row>
    <row r="531" spans="1:51" ht="30" hidden="1" customHeight="1" x14ac:dyDescent="0.15">
      <c r="A531" s="344">
        <v>29</v>
      </c>
      <c r="B531" s="344">
        <v>1</v>
      </c>
      <c r="C531" s="370"/>
      <c r="D531" s="371"/>
      <c r="E531" s="371"/>
      <c r="F531" s="371"/>
      <c r="G531" s="371"/>
      <c r="H531" s="371"/>
      <c r="I531" s="372"/>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s="40">
        <f t="shared" si="66"/>
        <v>0</v>
      </c>
    </row>
    <row r="532" spans="1:51" ht="30" hidden="1" customHeight="1" x14ac:dyDescent="0.15">
      <c r="A532" s="344">
        <v>30</v>
      </c>
      <c r="B532" s="344">
        <v>1</v>
      </c>
      <c r="C532" s="370"/>
      <c r="D532" s="371"/>
      <c r="E532" s="371"/>
      <c r="F532" s="371"/>
      <c r="G532" s="371"/>
      <c r="H532" s="371"/>
      <c r="I532" s="372"/>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s="40">
        <f t="shared" si="66"/>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6"/>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379"/>
      <c r="B535" s="379"/>
      <c r="C535" s="380" t="s">
        <v>17</v>
      </c>
      <c r="D535" s="381"/>
      <c r="E535" s="381"/>
      <c r="F535" s="381"/>
      <c r="G535" s="381"/>
      <c r="H535" s="381"/>
      <c r="I535" s="382"/>
      <c r="J535" s="358" t="s">
        <v>121</v>
      </c>
      <c r="K535" s="383"/>
      <c r="L535" s="383"/>
      <c r="M535" s="383"/>
      <c r="N535" s="383"/>
      <c r="O535" s="383"/>
      <c r="P535" s="384" t="s">
        <v>18</v>
      </c>
      <c r="Q535" s="384"/>
      <c r="R535" s="384"/>
      <c r="S535" s="384"/>
      <c r="T535" s="384"/>
      <c r="U535" s="384"/>
      <c r="V535" s="384"/>
      <c r="W535" s="384"/>
      <c r="X535" s="384"/>
      <c r="Y535" s="385" t="s">
        <v>120</v>
      </c>
      <c r="Z535" s="386"/>
      <c r="AA535" s="386"/>
      <c r="AB535" s="386"/>
      <c r="AC535" s="358" t="s">
        <v>140</v>
      </c>
      <c r="AD535" s="358"/>
      <c r="AE535" s="358"/>
      <c r="AF535" s="358"/>
      <c r="AG535" s="358"/>
      <c r="AH535" s="385" t="s">
        <v>152</v>
      </c>
      <c r="AI535" s="379"/>
      <c r="AJ535" s="379"/>
      <c r="AK535" s="379"/>
      <c r="AL535" s="379" t="s">
        <v>15</v>
      </c>
      <c r="AM535" s="379"/>
      <c r="AN535" s="379"/>
      <c r="AO535" s="387"/>
      <c r="AP535" s="361" t="s">
        <v>122</v>
      </c>
      <c r="AQ535" s="361"/>
      <c r="AR535" s="361"/>
      <c r="AS535" s="361"/>
      <c r="AT535" s="361"/>
      <c r="AU535" s="361"/>
      <c r="AV535" s="361"/>
      <c r="AW535" s="361"/>
      <c r="AX535" s="361"/>
      <c r="AY535" s="40">
        <f>IF(AY534=0,0,1)</f>
        <v>0</v>
      </c>
    </row>
    <row r="536" spans="1:51" ht="30" hidden="1" customHeight="1" x14ac:dyDescent="0.15">
      <c r="A536" s="344">
        <v>1</v>
      </c>
      <c r="B536" s="344">
        <v>1</v>
      </c>
      <c r="C536" s="370"/>
      <c r="D536" s="371"/>
      <c r="E536" s="371"/>
      <c r="F536" s="371"/>
      <c r="G536" s="371"/>
      <c r="H536" s="371"/>
      <c r="I536" s="372"/>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7"/>
      <c r="AI536" s="378"/>
      <c r="AJ536" s="378"/>
      <c r="AK536" s="378"/>
      <c r="AL536" s="336"/>
      <c r="AM536" s="337"/>
      <c r="AN536" s="337"/>
      <c r="AO536" s="338"/>
      <c r="AP536" s="339"/>
      <c r="AQ536" s="339"/>
      <c r="AR536" s="339"/>
      <c r="AS536" s="339"/>
      <c r="AT536" s="339"/>
      <c r="AU536" s="339"/>
      <c r="AV536" s="339"/>
      <c r="AW536" s="339"/>
      <c r="AX536" s="339"/>
      <c r="AY536" s="40">
        <f>COUNTA(C536:AX536)</f>
        <v>0</v>
      </c>
    </row>
    <row r="537" spans="1:51" ht="30" hidden="1" customHeight="1" x14ac:dyDescent="0.15">
      <c r="A537" s="344">
        <v>2</v>
      </c>
      <c r="B537" s="344">
        <v>1</v>
      </c>
      <c r="C537" s="370"/>
      <c r="D537" s="371"/>
      <c r="E537" s="371"/>
      <c r="F537" s="371"/>
      <c r="G537" s="371"/>
      <c r="H537" s="371"/>
      <c r="I537" s="372"/>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7"/>
      <c r="AI537" s="378"/>
      <c r="AJ537" s="378"/>
      <c r="AK537" s="378"/>
      <c r="AL537" s="336"/>
      <c r="AM537" s="337"/>
      <c r="AN537" s="337"/>
      <c r="AO537" s="338"/>
      <c r="AP537" s="339"/>
      <c r="AQ537" s="339"/>
      <c r="AR537" s="339"/>
      <c r="AS537" s="339"/>
      <c r="AT537" s="339"/>
      <c r="AU537" s="339"/>
      <c r="AV537" s="339"/>
      <c r="AW537" s="339"/>
      <c r="AX537" s="339"/>
      <c r="AY537" s="40">
        <f t="shared" ref="AY537:AY566" si="67">COUNTA(C537:AX537)</f>
        <v>0</v>
      </c>
    </row>
    <row r="538" spans="1:51" ht="30" hidden="1" customHeight="1" x14ac:dyDescent="0.15">
      <c r="A538" s="344">
        <v>3</v>
      </c>
      <c r="B538" s="344">
        <v>1</v>
      </c>
      <c r="C538" s="373"/>
      <c r="D538" s="374"/>
      <c r="E538" s="374"/>
      <c r="F538" s="374"/>
      <c r="G538" s="374"/>
      <c r="H538" s="374"/>
      <c r="I538" s="375"/>
      <c r="J538" s="349"/>
      <c r="K538" s="350"/>
      <c r="L538" s="350"/>
      <c r="M538" s="350"/>
      <c r="N538" s="350"/>
      <c r="O538" s="350"/>
      <c r="P538" s="376"/>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s="40">
        <f t="shared" si="67"/>
        <v>0</v>
      </c>
    </row>
    <row r="539" spans="1:51" ht="30" hidden="1" customHeight="1" x14ac:dyDescent="0.15">
      <c r="A539" s="344">
        <v>4</v>
      </c>
      <c r="B539" s="344">
        <v>1</v>
      </c>
      <c r="C539" s="373"/>
      <c r="D539" s="374"/>
      <c r="E539" s="374"/>
      <c r="F539" s="374"/>
      <c r="G539" s="374"/>
      <c r="H539" s="374"/>
      <c r="I539" s="375"/>
      <c r="J539" s="349"/>
      <c r="K539" s="350"/>
      <c r="L539" s="350"/>
      <c r="M539" s="350"/>
      <c r="N539" s="350"/>
      <c r="O539" s="350"/>
      <c r="P539" s="376"/>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s="40">
        <f t="shared" si="67"/>
        <v>0</v>
      </c>
    </row>
    <row r="540" spans="1:51" ht="30" hidden="1" customHeight="1" x14ac:dyDescent="0.15">
      <c r="A540" s="344">
        <v>5</v>
      </c>
      <c r="B540" s="344">
        <v>1</v>
      </c>
      <c r="C540" s="370"/>
      <c r="D540" s="371"/>
      <c r="E540" s="371"/>
      <c r="F540" s="371"/>
      <c r="G540" s="371"/>
      <c r="H540" s="371"/>
      <c r="I540" s="372"/>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s="40">
        <f>COUNTA(C540:AX540)</f>
        <v>0</v>
      </c>
    </row>
    <row r="541" spans="1:51" ht="30" hidden="1" customHeight="1" x14ac:dyDescent="0.15">
      <c r="A541" s="344">
        <v>6</v>
      </c>
      <c r="B541" s="344">
        <v>1</v>
      </c>
      <c r="C541" s="370"/>
      <c r="D541" s="371"/>
      <c r="E541" s="371"/>
      <c r="F541" s="371"/>
      <c r="G541" s="371"/>
      <c r="H541" s="371"/>
      <c r="I541" s="372"/>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s="40">
        <f t="shared" si="67"/>
        <v>0</v>
      </c>
    </row>
    <row r="542" spans="1:51" ht="30" hidden="1" customHeight="1" x14ac:dyDescent="0.15">
      <c r="A542" s="344">
        <v>7</v>
      </c>
      <c r="B542" s="344">
        <v>1</v>
      </c>
      <c r="C542" s="370"/>
      <c r="D542" s="371"/>
      <c r="E542" s="371"/>
      <c r="F542" s="371"/>
      <c r="G542" s="371"/>
      <c r="H542" s="371"/>
      <c r="I542" s="372"/>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s="40">
        <f t="shared" si="67"/>
        <v>0</v>
      </c>
    </row>
    <row r="543" spans="1:51" ht="30" hidden="1" customHeight="1" x14ac:dyDescent="0.15">
      <c r="A543" s="344">
        <v>8</v>
      </c>
      <c r="B543" s="344">
        <v>1</v>
      </c>
      <c r="C543" s="370"/>
      <c r="D543" s="371"/>
      <c r="E543" s="371"/>
      <c r="F543" s="371"/>
      <c r="G543" s="371"/>
      <c r="H543" s="371"/>
      <c r="I543" s="372"/>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s="40">
        <f t="shared" si="67"/>
        <v>0</v>
      </c>
    </row>
    <row r="544" spans="1:51" ht="30" hidden="1" customHeight="1" x14ac:dyDescent="0.15">
      <c r="A544" s="344">
        <v>9</v>
      </c>
      <c r="B544" s="344">
        <v>1</v>
      </c>
      <c r="C544" s="370"/>
      <c r="D544" s="371"/>
      <c r="E544" s="371"/>
      <c r="F544" s="371"/>
      <c r="G544" s="371"/>
      <c r="H544" s="371"/>
      <c r="I544" s="372"/>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s="40">
        <f t="shared" si="67"/>
        <v>0</v>
      </c>
    </row>
    <row r="545" spans="1:51" ht="30" hidden="1" customHeight="1" x14ac:dyDescent="0.15">
      <c r="A545" s="344">
        <v>10</v>
      </c>
      <c r="B545" s="344">
        <v>1</v>
      </c>
      <c r="C545" s="370"/>
      <c r="D545" s="371"/>
      <c r="E545" s="371"/>
      <c r="F545" s="371"/>
      <c r="G545" s="371"/>
      <c r="H545" s="371"/>
      <c r="I545" s="372"/>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s="40">
        <f t="shared" si="67"/>
        <v>0</v>
      </c>
    </row>
    <row r="546" spans="1:51" ht="30" hidden="1" customHeight="1" x14ac:dyDescent="0.15">
      <c r="A546" s="344">
        <v>11</v>
      </c>
      <c r="B546" s="344">
        <v>1</v>
      </c>
      <c r="C546" s="370"/>
      <c r="D546" s="371"/>
      <c r="E546" s="371"/>
      <c r="F546" s="371"/>
      <c r="G546" s="371"/>
      <c r="H546" s="371"/>
      <c r="I546" s="372"/>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s="40">
        <f t="shared" si="67"/>
        <v>0</v>
      </c>
    </row>
    <row r="547" spans="1:51" ht="30" hidden="1" customHeight="1" x14ac:dyDescent="0.15">
      <c r="A547" s="344">
        <v>12</v>
      </c>
      <c r="B547" s="344">
        <v>1</v>
      </c>
      <c r="C547" s="370"/>
      <c r="D547" s="371"/>
      <c r="E547" s="371"/>
      <c r="F547" s="371"/>
      <c r="G547" s="371"/>
      <c r="H547" s="371"/>
      <c r="I547" s="372"/>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s="40">
        <f t="shared" si="67"/>
        <v>0</v>
      </c>
    </row>
    <row r="548" spans="1:51" ht="30" hidden="1" customHeight="1" x14ac:dyDescent="0.15">
      <c r="A548" s="344">
        <v>13</v>
      </c>
      <c r="B548" s="344">
        <v>1</v>
      </c>
      <c r="C548" s="370"/>
      <c r="D548" s="371"/>
      <c r="E548" s="371"/>
      <c r="F548" s="371"/>
      <c r="G548" s="371"/>
      <c r="H548" s="371"/>
      <c r="I548" s="372"/>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s="40">
        <f t="shared" si="67"/>
        <v>0</v>
      </c>
    </row>
    <row r="549" spans="1:51" ht="30" hidden="1" customHeight="1" x14ac:dyDescent="0.15">
      <c r="A549" s="344">
        <v>14</v>
      </c>
      <c r="B549" s="344">
        <v>1</v>
      </c>
      <c r="C549" s="370"/>
      <c r="D549" s="371"/>
      <c r="E549" s="371"/>
      <c r="F549" s="371"/>
      <c r="G549" s="371"/>
      <c r="H549" s="371"/>
      <c r="I549" s="372"/>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s="40">
        <f t="shared" si="67"/>
        <v>0</v>
      </c>
    </row>
    <row r="550" spans="1:51" ht="30" hidden="1" customHeight="1" x14ac:dyDescent="0.15">
      <c r="A550" s="344">
        <v>15</v>
      </c>
      <c r="B550" s="344">
        <v>1</v>
      </c>
      <c r="C550" s="370"/>
      <c r="D550" s="371"/>
      <c r="E550" s="371"/>
      <c r="F550" s="371"/>
      <c r="G550" s="371"/>
      <c r="H550" s="371"/>
      <c r="I550" s="372"/>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s="40">
        <f t="shared" si="67"/>
        <v>0</v>
      </c>
    </row>
    <row r="551" spans="1:51" ht="30" hidden="1" customHeight="1" x14ac:dyDescent="0.15">
      <c r="A551" s="344">
        <v>16</v>
      </c>
      <c r="B551" s="344">
        <v>1</v>
      </c>
      <c r="C551" s="370"/>
      <c r="D551" s="371"/>
      <c r="E551" s="371"/>
      <c r="F551" s="371"/>
      <c r="G551" s="371"/>
      <c r="H551" s="371"/>
      <c r="I551" s="372"/>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s="40">
        <f t="shared" si="67"/>
        <v>0</v>
      </c>
    </row>
    <row r="552" spans="1:51" s="13" customFormat="1" ht="30" hidden="1" customHeight="1" x14ac:dyDescent="0.15">
      <c r="A552" s="344">
        <v>17</v>
      </c>
      <c r="B552" s="344">
        <v>1</v>
      </c>
      <c r="C552" s="370"/>
      <c r="D552" s="371"/>
      <c r="E552" s="371"/>
      <c r="F552" s="371"/>
      <c r="G552" s="371"/>
      <c r="H552" s="371"/>
      <c r="I552" s="372"/>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s="40">
        <f t="shared" si="67"/>
        <v>0</v>
      </c>
    </row>
    <row r="553" spans="1:51" ht="30" hidden="1" customHeight="1" x14ac:dyDescent="0.15">
      <c r="A553" s="344">
        <v>18</v>
      </c>
      <c r="B553" s="344">
        <v>1</v>
      </c>
      <c r="C553" s="370"/>
      <c r="D553" s="371"/>
      <c r="E553" s="371"/>
      <c r="F553" s="371"/>
      <c r="G553" s="371"/>
      <c r="H553" s="371"/>
      <c r="I553" s="372"/>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s="40">
        <f t="shared" si="67"/>
        <v>0</v>
      </c>
    </row>
    <row r="554" spans="1:51" ht="30" hidden="1" customHeight="1" x14ac:dyDescent="0.15">
      <c r="A554" s="344">
        <v>19</v>
      </c>
      <c r="B554" s="344">
        <v>1</v>
      </c>
      <c r="C554" s="370"/>
      <c r="D554" s="371"/>
      <c r="E554" s="371"/>
      <c r="F554" s="371"/>
      <c r="G554" s="371"/>
      <c r="H554" s="371"/>
      <c r="I554" s="372"/>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s="40">
        <f t="shared" si="67"/>
        <v>0</v>
      </c>
    </row>
    <row r="555" spans="1:51" ht="30" hidden="1" customHeight="1" x14ac:dyDescent="0.15">
      <c r="A555" s="344">
        <v>20</v>
      </c>
      <c r="B555" s="344">
        <v>1</v>
      </c>
      <c r="C555" s="370"/>
      <c r="D555" s="371"/>
      <c r="E555" s="371"/>
      <c r="F555" s="371"/>
      <c r="G555" s="371"/>
      <c r="H555" s="371"/>
      <c r="I555" s="372"/>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s="40">
        <f t="shared" si="67"/>
        <v>0</v>
      </c>
    </row>
    <row r="556" spans="1:51" ht="30" hidden="1" customHeight="1" x14ac:dyDescent="0.15">
      <c r="A556" s="344">
        <v>21</v>
      </c>
      <c r="B556" s="344">
        <v>1</v>
      </c>
      <c r="C556" s="370"/>
      <c r="D556" s="371"/>
      <c r="E556" s="371"/>
      <c r="F556" s="371"/>
      <c r="G556" s="371"/>
      <c r="H556" s="371"/>
      <c r="I556" s="372"/>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s="40">
        <f t="shared" si="67"/>
        <v>0</v>
      </c>
    </row>
    <row r="557" spans="1:51" ht="30" hidden="1" customHeight="1" x14ac:dyDescent="0.15">
      <c r="A557" s="344">
        <v>22</v>
      </c>
      <c r="B557" s="344">
        <v>1</v>
      </c>
      <c r="C557" s="370"/>
      <c r="D557" s="371"/>
      <c r="E557" s="371"/>
      <c r="F557" s="371"/>
      <c r="G557" s="371"/>
      <c r="H557" s="371"/>
      <c r="I557" s="372"/>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s="40">
        <f t="shared" si="67"/>
        <v>0</v>
      </c>
    </row>
    <row r="558" spans="1:51" ht="30" hidden="1" customHeight="1" x14ac:dyDescent="0.15">
      <c r="A558" s="344">
        <v>23</v>
      </c>
      <c r="B558" s="344">
        <v>1</v>
      </c>
      <c r="C558" s="370"/>
      <c r="D558" s="371"/>
      <c r="E558" s="371"/>
      <c r="F558" s="371"/>
      <c r="G558" s="371"/>
      <c r="H558" s="371"/>
      <c r="I558" s="372"/>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s="40">
        <f t="shared" si="67"/>
        <v>0</v>
      </c>
    </row>
    <row r="559" spans="1:51" ht="30" hidden="1" customHeight="1" x14ac:dyDescent="0.15">
      <c r="A559" s="344">
        <v>24</v>
      </c>
      <c r="B559" s="344">
        <v>1</v>
      </c>
      <c r="C559" s="370"/>
      <c r="D559" s="371"/>
      <c r="E559" s="371"/>
      <c r="F559" s="371"/>
      <c r="G559" s="371"/>
      <c r="H559" s="371"/>
      <c r="I559" s="372"/>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s="40">
        <f t="shared" si="67"/>
        <v>0</v>
      </c>
    </row>
    <row r="560" spans="1:51" ht="30" hidden="1" customHeight="1" x14ac:dyDescent="0.15">
      <c r="A560" s="344">
        <v>25</v>
      </c>
      <c r="B560" s="344">
        <v>1</v>
      </c>
      <c r="C560" s="370"/>
      <c r="D560" s="371"/>
      <c r="E560" s="371"/>
      <c r="F560" s="371"/>
      <c r="G560" s="371"/>
      <c r="H560" s="371"/>
      <c r="I560" s="372"/>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s="40">
        <f t="shared" si="67"/>
        <v>0</v>
      </c>
    </row>
    <row r="561" spans="1:51" ht="30" hidden="1" customHeight="1" x14ac:dyDescent="0.15">
      <c r="A561" s="344">
        <v>26</v>
      </c>
      <c r="B561" s="344">
        <v>1</v>
      </c>
      <c r="C561" s="370"/>
      <c r="D561" s="371"/>
      <c r="E561" s="371"/>
      <c r="F561" s="371"/>
      <c r="G561" s="371"/>
      <c r="H561" s="371"/>
      <c r="I561" s="372"/>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s="40">
        <f t="shared" si="67"/>
        <v>0</v>
      </c>
    </row>
    <row r="562" spans="1:51" ht="30" hidden="1" customHeight="1" x14ac:dyDescent="0.15">
      <c r="A562" s="344">
        <v>27</v>
      </c>
      <c r="B562" s="344">
        <v>1</v>
      </c>
      <c r="C562" s="370"/>
      <c r="D562" s="371"/>
      <c r="E562" s="371"/>
      <c r="F562" s="371"/>
      <c r="G562" s="371"/>
      <c r="H562" s="371"/>
      <c r="I562" s="372"/>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s="40">
        <f t="shared" si="67"/>
        <v>0</v>
      </c>
    </row>
    <row r="563" spans="1:51" ht="30" hidden="1" customHeight="1" x14ac:dyDescent="0.15">
      <c r="A563" s="344">
        <v>28</v>
      </c>
      <c r="B563" s="344">
        <v>1</v>
      </c>
      <c r="C563" s="370"/>
      <c r="D563" s="371"/>
      <c r="E563" s="371"/>
      <c r="F563" s="371"/>
      <c r="G563" s="371"/>
      <c r="H563" s="371"/>
      <c r="I563" s="372"/>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s="40">
        <f t="shared" si="67"/>
        <v>0</v>
      </c>
    </row>
    <row r="564" spans="1:51" ht="30" hidden="1" customHeight="1" x14ac:dyDescent="0.15">
      <c r="A564" s="344">
        <v>29</v>
      </c>
      <c r="B564" s="344">
        <v>1</v>
      </c>
      <c r="C564" s="370"/>
      <c r="D564" s="371"/>
      <c r="E564" s="371"/>
      <c r="F564" s="371"/>
      <c r="G564" s="371"/>
      <c r="H564" s="371"/>
      <c r="I564" s="372"/>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s="40">
        <f t="shared" si="67"/>
        <v>0</v>
      </c>
    </row>
    <row r="565" spans="1:51" ht="30" hidden="1" customHeight="1" x14ac:dyDescent="0.15">
      <c r="A565" s="344">
        <v>30</v>
      </c>
      <c r="B565" s="344">
        <v>1</v>
      </c>
      <c r="C565" s="370"/>
      <c r="D565" s="371"/>
      <c r="E565" s="371"/>
      <c r="F565" s="371"/>
      <c r="G565" s="371"/>
      <c r="H565" s="371"/>
      <c r="I565" s="372"/>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s="40">
        <f t="shared" si="67"/>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7"/>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379"/>
      <c r="B568" s="379"/>
      <c r="C568" s="380" t="s">
        <v>17</v>
      </c>
      <c r="D568" s="381"/>
      <c r="E568" s="381"/>
      <c r="F568" s="381"/>
      <c r="G568" s="381"/>
      <c r="H568" s="381"/>
      <c r="I568" s="382"/>
      <c r="J568" s="358" t="s">
        <v>121</v>
      </c>
      <c r="K568" s="383"/>
      <c r="L568" s="383"/>
      <c r="M568" s="383"/>
      <c r="N568" s="383"/>
      <c r="O568" s="383"/>
      <c r="P568" s="384" t="s">
        <v>18</v>
      </c>
      <c r="Q568" s="384"/>
      <c r="R568" s="384"/>
      <c r="S568" s="384"/>
      <c r="T568" s="384"/>
      <c r="U568" s="384"/>
      <c r="V568" s="384"/>
      <c r="W568" s="384"/>
      <c r="X568" s="384"/>
      <c r="Y568" s="385" t="s">
        <v>120</v>
      </c>
      <c r="Z568" s="386"/>
      <c r="AA568" s="386"/>
      <c r="AB568" s="386"/>
      <c r="AC568" s="358" t="s">
        <v>140</v>
      </c>
      <c r="AD568" s="358"/>
      <c r="AE568" s="358"/>
      <c r="AF568" s="358"/>
      <c r="AG568" s="358"/>
      <c r="AH568" s="385" t="s">
        <v>152</v>
      </c>
      <c r="AI568" s="379"/>
      <c r="AJ568" s="379"/>
      <c r="AK568" s="379"/>
      <c r="AL568" s="379" t="s">
        <v>15</v>
      </c>
      <c r="AM568" s="379"/>
      <c r="AN568" s="379"/>
      <c r="AO568" s="387"/>
      <c r="AP568" s="361" t="s">
        <v>122</v>
      </c>
      <c r="AQ568" s="361"/>
      <c r="AR568" s="361"/>
      <c r="AS568" s="361"/>
      <c r="AT568" s="361"/>
      <c r="AU568" s="361"/>
      <c r="AV568" s="361"/>
      <c r="AW568" s="361"/>
      <c r="AX568" s="361"/>
      <c r="AY568" s="40">
        <f>IF(AY567=0,0,1)</f>
        <v>0</v>
      </c>
    </row>
    <row r="569" spans="1:51" ht="30" hidden="1" customHeight="1" x14ac:dyDescent="0.15">
      <c r="A569" s="344">
        <v>1</v>
      </c>
      <c r="B569" s="344">
        <v>1</v>
      </c>
      <c r="C569" s="370"/>
      <c r="D569" s="371"/>
      <c r="E569" s="371"/>
      <c r="F569" s="371"/>
      <c r="G569" s="371"/>
      <c r="H569" s="371"/>
      <c r="I569" s="372"/>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7"/>
      <c r="AI569" s="378"/>
      <c r="AJ569" s="378"/>
      <c r="AK569" s="378"/>
      <c r="AL569" s="336"/>
      <c r="AM569" s="337"/>
      <c r="AN569" s="337"/>
      <c r="AO569" s="338"/>
      <c r="AP569" s="339"/>
      <c r="AQ569" s="339"/>
      <c r="AR569" s="339"/>
      <c r="AS569" s="339"/>
      <c r="AT569" s="339"/>
      <c r="AU569" s="339"/>
      <c r="AV569" s="339"/>
      <c r="AW569" s="339"/>
      <c r="AX569" s="339"/>
      <c r="AY569" s="40">
        <f>COUNTA(C569:AX569)</f>
        <v>0</v>
      </c>
    </row>
    <row r="570" spans="1:51" ht="30" hidden="1" customHeight="1" x14ac:dyDescent="0.15">
      <c r="A570" s="344">
        <v>2</v>
      </c>
      <c r="B570" s="344">
        <v>1</v>
      </c>
      <c r="C570" s="370"/>
      <c r="D570" s="371"/>
      <c r="E570" s="371"/>
      <c r="F570" s="371"/>
      <c r="G570" s="371"/>
      <c r="H570" s="371"/>
      <c r="I570" s="372"/>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7"/>
      <c r="AI570" s="378"/>
      <c r="AJ570" s="378"/>
      <c r="AK570" s="378"/>
      <c r="AL570" s="336"/>
      <c r="AM570" s="337"/>
      <c r="AN570" s="337"/>
      <c r="AO570" s="338"/>
      <c r="AP570" s="339"/>
      <c r="AQ570" s="339"/>
      <c r="AR570" s="339"/>
      <c r="AS570" s="339"/>
      <c r="AT570" s="339"/>
      <c r="AU570" s="339"/>
      <c r="AV570" s="339"/>
      <c r="AW570" s="339"/>
      <c r="AX570" s="339"/>
      <c r="AY570" s="40">
        <f t="shared" ref="AY570:AY598" si="68">COUNTA(C570:AX570)</f>
        <v>0</v>
      </c>
    </row>
    <row r="571" spans="1:51" ht="30" hidden="1" customHeight="1" x14ac:dyDescent="0.15">
      <c r="A571" s="344">
        <v>3</v>
      </c>
      <c r="B571" s="344">
        <v>1</v>
      </c>
      <c r="C571" s="373"/>
      <c r="D571" s="374"/>
      <c r="E571" s="374"/>
      <c r="F571" s="374"/>
      <c r="G571" s="374"/>
      <c r="H571" s="374"/>
      <c r="I571" s="375"/>
      <c r="J571" s="349"/>
      <c r="K571" s="350"/>
      <c r="L571" s="350"/>
      <c r="M571" s="350"/>
      <c r="N571" s="350"/>
      <c r="O571" s="350"/>
      <c r="P571" s="376"/>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s="40">
        <f t="shared" si="68"/>
        <v>0</v>
      </c>
    </row>
    <row r="572" spans="1:51" ht="30" hidden="1" customHeight="1" x14ac:dyDescent="0.15">
      <c r="A572" s="344">
        <v>4</v>
      </c>
      <c r="B572" s="344">
        <v>1</v>
      </c>
      <c r="C572" s="373"/>
      <c r="D572" s="374"/>
      <c r="E572" s="374"/>
      <c r="F572" s="374"/>
      <c r="G572" s="374"/>
      <c r="H572" s="374"/>
      <c r="I572" s="375"/>
      <c r="J572" s="349"/>
      <c r="K572" s="350"/>
      <c r="L572" s="350"/>
      <c r="M572" s="350"/>
      <c r="N572" s="350"/>
      <c r="O572" s="350"/>
      <c r="P572" s="376"/>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s="40">
        <f t="shared" si="68"/>
        <v>0</v>
      </c>
    </row>
    <row r="573" spans="1:51" ht="30" hidden="1" customHeight="1" x14ac:dyDescent="0.15">
      <c r="A573" s="344">
        <v>5</v>
      </c>
      <c r="B573" s="344">
        <v>1</v>
      </c>
      <c r="C573" s="370"/>
      <c r="D573" s="371"/>
      <c r="E573" s="371"/>
      <c r="F573" s="371"/>
      <c r="G573" s="371"/>
      <c r="H573" s="371"/>
      <c r="I573" s="372"/>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s="40">
        <f>COUNTA(C573:AX573)</f>
        <v>0</v>
      </c>
    </row>
    <row r="574" spans="1:51" ht="30" hidden="1" customHeight="1" x14ac:dyDescent="0.15">
      <c r="A574" s="344">
        <v>6</v>
      </c>
      <c r="B574" s="344">
        <v>1</v>
      </c>
      <c r="C574" s="370"/>
      <c r="D574" s="371"/>
      <c r="E574" s="371"/>
      <c r="F574" s="371"/>
      <c r="G574" s="371"/>
      <c r="H574" s="371"/>
      <c r="I574" s="372"/>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s="40">
        <f t="shared" si="68"/>
        <v>0</v>
      </c>
    </row>
    <row r="575" spans="1:51" ht="30" hidden="1" customHeight="1" x14ac:dyDescent="0.15">
      <c r="A575" s="344">
        <v>7</v>
      </c>
      <c r="B575" s="344">
        <v>1</v>
      </c>
      <c r="C575" s="370"/>
      <c r="D575" s="371"/>
      <c r="E575" s="371"/>
      <c r="F575" s="371"/>
      <c r="G575" s="371"/>
      <c r="H575" s="371"/>
      <c r="I575" s="372"/>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s="40">
        <f t="shared" si="68"/>
        <v>0</v>
      </c>
    </row>
    <row r="576" spans="1:51" ht="30" hidden="1" customHeight="1" x14ac:dyDescent="0.15">
      <c r="A576" s="344">
        <v>8</v>
      </c>
      <c r="B576" s="344">
        <v>1</v>
      </c>
      <c r="C576" s="370"/>
      <c r="D576" s="371"/>
      <c r="E576" s="371"/>
      <c r="F576" s="371"/>
      <c r="G576" s="371"/>
      <c r="H576" s="371"/>
      <c r="I576" s="372"/>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s="40">
        <f t="shared" si="68"/>
        <v>0</v>
      </c>
    </row>
    <row r="577" spans="1:51" ht="30" hidden="1" customHeight="1" x14ac:dyDescent="0.15">
      <c r="A577" s="344">
        <v>9</v>
      </c>
      <c r="B577" s="344">
        <v>1</v>
      </c>
      <c r="C577" s="370"/>
      <c r="D577" s="371"/>
      <c r="E577" s="371"/>
      <c r="F577" s="371"/>
      <c r="G577" s="371"/>
      <c r="H577" s="371"/>
      <c r="I577" s="372"/>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s="40">
        <f t="shared" si="68"/>
        <v>0</v>
      </c>
    </row>
    <row r="578" spans="1:51" ht="30" hidden="1" customHeight="1" x14ac:dyDescent="0.15">
      <c r="A578" s="344">
        <v>10</v>
      </c>
      <c r="B578" s="344">
        <v>1</v>
      </c>
      <c r="C578" s="370"/>
      <c r="D578" s="371"/>
      <c r="E578" s="371"/>
      <c r="F578" s="371"/>
      <c r="G578" s="371"/>
      <c r="H578" s="371"/>
      <c r="I578" s="372"/>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s="40">
        <f t="shared" si="68"/>
        <v>0</v>
      </c>
    </row>
    <row r="579" spans="1:51" ht="30" hidden="1" customHeight="1" x14ac:dyDescent="0.15">
      <c r="A579" s="344">
        <v>11</v>
      </c>
      <c r="B579" s="344">
        <v>1</v>
      </c>
      <c r="C579" s="370"/>
      <c r="D579" s="371"/>
      <c r="E579" s="371"/>
      <c r="F579" s="371"/>
      <c r="G579" s="371"/>
      <c r="H579" s="371"/>
      <c r="I579" s="372"/>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s="40">
        <f t="shared" si="68"/>
        <v>0</v>
      </c>
    </row>
    <row r="580" spans="1:51" ht="30" hidden="1" customHeight="1" x14ac:dyDescent="0.15">
      <c r="A580" s="344">
        <v>12</v>
      </c>
      <c r="B580" s="344">
        <v>1</v>
      </c>
      <c r="C580" s="370"/>
      <c r="D580" s="371"/>
      <c r="E580" s="371"/>
      <c r="F580" s="371"/>
      <c r="G580" s="371"/>
      <c r="H580" s="371"/>
      <c r="I580" s="372"/>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s="40">
        <f t="shared" si="68"/>
        <v>0</v>
      </c>
    </row>
    <row r="581" spans="1:51" ht="30" hidden="1" customHeight="1" x14ac:dyDescent="0.15">
      <c r="A581" s="344">
        <v>13</v>
      </c>
      <c r="B581" s="344">
        <v>1</v>
      </c>
      <c r="C581" s="370"/>
      <c r="D581" s="371"/>
      <c r="E581" s="371"/>
      <c r="F581" s="371"/>
      <c r="G581" s="371"/>
      <c r="H581" s="371"/>
      <c r="I581" s="372"/>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s="40">
        <f t="shared" si="68"/>
        <v>0</v>
      </c>
    </row>
    <row r="582" spans="1:51" ht="30" hidden="1" customHeight="1" x14ac:dyDescent="0.15">
      <c r="A582" s="344">
        <v>14</v>
      </c>
      <c r="B582" s="344">
        <v>1</v>
      </c>
      <c r="C582" s="370"/>
      <c r="D582" s="371"/>
      <c r="E582" s="371"/>
      <c r="F582" s="371"/>
      <c r="G582" s="371"/>
      <c r="H582" s="371"/>
      <c r="I582" s="372"/>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s="40">
        <f t="shared" si="68"/>
        <v>0</v>
      </c>
    </row>
    <row r="583" spans="1:51" ht="30" hidden="1" customHeight="1" x14ac:dyDescent="0.15">
      <c r="A583" s="344">
        <v>15</v>
      </c>
      <c r="B583" s="344">
        <v>1</v>
      </c>
      <c r="C583" s="370"/>
      <c r="D583" s="371"/>
      <c r="E583" s="371"/>
      <c r="F583" s="371"/>
      <c r="G583" s="371"/>
      <c r="H583" s="371"/>
      <c r="I583" s="372"/>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s="40">
        <f t="shared" si="68"/>
        <v>0</v>
      </c>
    </row>
    <row r="584" spans="1:51" ht="30" hidden="1" customHeight="1" x14ac:dyDescent="0.15">
      <c r="A584" s="344">
        <v>16</v>
      </c>
      <c r="B584" s="344">
        <v>1</v>
      </c>
      <c r="C584" s="370"/>
      <c r="D584" s="371"/>
      <c r="E584" s="371"/>
      <c r="F584" s="371"/>
      <c r="G584" s="371"/>
      <c r="H584" s="371"/>
      <c r="I584" s="372"/>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s="40">
        <f t="shared" si="68"/>
        <v>0</v>
      </c>
    </row>
    <row r="585" spans="1:51" s="13" customFormat="1" ht="30" hidden="1" customHeight="1" x14ac:dyDescent="0.15">
      <c r="A585" s="344">
        <v>17</v>
      </c>
      <c r="B585" s="344">
        <v>1</v>
      </c>
      <c r="C585" s="370"/>
      <c r="D585" s="371"/>
      <c r="E585" s="371"/>
      <c r="F585" s="371"/>
      <c r="G585" s="371"/>
      <c r="H585" s="371"/>
      <c r="I585" s="372"/>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s="40">
        <f t="shared" si="68"/>
        <v>0</v>
      </c>
    </row>
    <row r="586" spans="1:51" ht="30" hidden="1" customHeight="1" x14ac:dyDescent="0.15">
      <c r="A586" s="344">
        <v>18</v>
      </c>
      <c r="B586" s="344">
        <v>1</v>
      </c>
      <c r="C586" s="370"/>
      <c r="D586" s="371"/>
      <c r="E586" s="371"/>
      <c r="F586" s="371"/>
      <c r="G586" s="371"/>
      <c r="H586" s="371"/>
      <c r="I586" s="372"/>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s="40">
        <f t="shared" si="68"/>
        <v>0</v>
      </c>
    </row>
    <row r="587" spans="1:51" ht="30" hidden="1" customHeight="1" x14ac:dyDescent="0.15">
      <c r="A587" s="344">
        <v>19</v>
      </c>
      <c r="B587" s="344">
        <v>1</v>
      </c>
      <c r="C587" s="370"/>
      <c r="D587" s="371"/>
      <c r="E587" s="371"/>
      <c r="F587" s="371"/>
      <c r="G587" s="371"/>
      <c r="H587" s="371"/>
      <c r="I587" s="372"/>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s="40">
        <f t="shared" si="68"/>
        <v>0</v>
      </c>
    </row>
    <row r="588" spans="1:51" ht="30" hidden="1" customHeight="1" x14ac:dyDescent="0.15">
      <c r="A588" s="344">
        <v>20</v>
      </c>
      <c r="B588" s="344">
        <v>1</v>
      </c>
      <c r="C588" s="370"/>
      <c r="D588" s="371"/>
      <c r="E588" s="371"/>
      <c r="F588" s="371"/>
      <c r="G588" s="371"/>
      <c r="H588" s="371"/>
      <c r="I588" s="372"/>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s="40">
        <f t="shared" si="68"/>
        <v>0</v>
      </c>
    </row>
    <row r="589" spans="1:51" ht="30" hidden="1" customHeight="1" x14ac:dyDescent="0.15">
      <c r="A589" s="344">
        <v>21</v>
      </c>
      <c r="B589" s="344">
        <v>1</v>
      </c>
      <c r="C589" s="370"/>
      <c r="D589" s="371"/>
      <c r="E589" s="371"/>
      <c r="F589" s="371"/>
      <c r="G589" s="371"/>
      <c r="H589" s="371"/>
      <c r="I589" s="372"/>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s="40">
        <f t="shared" si="68"/>
        <v>0</v>
      </c>
    </row>
    <row r="590" spans="1:51" ht="30" hidden="1" customHeight="1" x14ac:dyDescent="0.15">
      <c r="A590" s="344">
        <v>22</v>
      </c>
      <c r="B590" s="344">
        <v>1</v>
      </c>
      <c r="C590" s="370"/>
      <c r="D590" s="371"/>
      <c r="E590" s="371"/>
      <c r="F590" s="371"/>
      <c r="G590" s="371"/>
      <c r="H590" s="371"/>
      <c r="I590" s="372"/>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s="40">
        <f t="shared" si="68"/>
        <v>0</v>
      </c>
    </row>
    <row r="591" spans="1:51" ht="30" hidden="1" customHeight="1" x14ac:dyDescent="0.15">
      <c r="A591" s="344">
        <v>23</v>
      </c>
      <c r="B591" s="344">
        <v>1</v>
      </c>
      <c r="C591" s="370"/>
      <c r="D591" s="371"/>
      <c r="E591" s="371"/>
      <c r="F591" s="371"/>
      <c r="G591" s="371"/>
      <c r="H591" s="371"/>
      <c r="I591" s="372"/>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s="40">
        <f t="shared" si="68"/>
        <v>0</v>
      </c>
    </row>
    <row r="592" spans="1:51" ht="30" hidden="1" customHeight="1" x14ac:dyDescent="0.15">
      <c r="A592" s="344">
        <v>24</v>
      </c>
      <c r="B592" s="344">
        <v>1</v>
      </c>
      <c r="C592" s="370"/>
      <c r="D592" s="371"/>
      <c r="E592" s="371"/>
      <c r="F592" s="371"/>
      <c r="G592" s="371"/>
      <c r="H592" s="371"/>
      <c r="I592" s="372"/>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s="40">
        <f t="shared" si="68"/>
        <v>0</v>
      </c>
    </row>
    <row r="593" spans="1:51" ht="30" hidden="1" customHeight="1" x14ac:dyDescent="0.15">
      <c r="A593" s="344">
        <v>25</v>
      </c>
      <c r="B593" s="344">
        <v>1</v>
      </c>
      <c r="C593" s="370"/>
      <c r="D593" s="371"/>
      <c r="E593" s="371"/>
      <c r="F593" s="371"/>
      <c r="G593" s="371"/>
      <c r="H593" s="371"/>
      <c r="I593" s="372"/>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s="40">
        <f t="shared" si="68"/>
        <v>0</v>
      </c>
    </row>
    <row r="594" spans="1:51" ht="30" hidden="1" customHeight="1" x14ac:dyDescent="0.15">
      <c r="A594" s="344">
        <v>26</v>
      </c>
      <c r="B594" s="344">
        <v>1</v>
      </c>
      <c r="C594" s="370"/>
      <c r="D594" s="371"/>
      <c r="E594" s="371"/>
      <c r="F594" s="371"/>
      <c r="G594" s="371"/>
      <c r="H594" s="371"/>
      <c r="I594" s="372"/>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s="40">
        <f t="shared" si="68"/>
        <v>0</v>
      </c>
    </row>
    <row r="595" spans="1:51" ht="30" hidden="1" customHeight="1" x14ac:dyDescent="0.15">
      <c r="A595" s="344">
        <v>27</v>
      </c>
      <c r="B595" s="344">
        <v>1</v>
      </c>
      <c r="C595" s="370"/>
      <c r="D595" s="371"/>
      <c r="E595" s="371"/>
      <c r="F595" s="371"/>
      <c r="G595" s="371"/>
      <c r="H595" s="371"/>
      <c r="I595" s="372"/>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s="40">
        <f t="shared" si="68"/>
        <v>0</v>
      </c>
    </row>
    <row r="596" spans="1:51" ht="30" hidden="1" customHeight="1" x14ac:dyDescent="0.15">
      <c r="A596" s="344">
        <v>28</v>
      </c>
      <c r="B596" s="344">
        <v>1</v>
      </c>
      <c r="C596" s="370"/>
      <c r="D596" s="371"/>
      <c r="E596" s="371"/>
      <c r="F596" s="371"/>
      <c r="G596" s="371"/>
      <c r="H596" s="371"/>
      <c r="I596" s="372"/>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s="40">
        <f t="shared" si="68"/>
        <v>0</v>
      </c>
    </row>
    <row r="597" spans="1:51" ht="30" hidden="1" customHeight="1" x14ac:dyDescent="0.15">
      <c r="A597" s="344">
        <v>29</v>
      </c>
      <c r="B597" s="344">
        <v>1</v>
      </c>
      <c r="C597" s="370"/>
      <c r="D597" s="371"/>
      <c r="E597" s="371"/>
      <c r="F597" s="371"/>
      <c r="G597" s="371"/>
      <c r="H597" s="371"/>
      <c r="I597" s="372"/>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s="40">
        <f t="shared" si="68"/>
        <v>0</v>
      </c>
    </row>
    <row r="598" spans="1:51" ht="30" hidden="1" customHeight="1" x14ac:dyDescent="0.15">
      <c r="A598" s="344">
        <v>30</v>
      </c>
      <c r="B598" s="344">
        <v>1</v>
      </c>
      <c r="C598" s="370"/>
      <c r="D598" s="371"/>
      <c r="E598" s="371"/>
      <c r="F598" s="371"/>
      <c r="G598" s="371"/>
      <c r="H598" s="371"/>
      <c r="I598" s="372"/>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s="40">
        <f t="shared" si="68"/>
        <v>0</v>
      </c>
    </row>
    <row r="599" spans="1:51" ht="24.75" customHeight="1" x14ac:dyDescent="0.15">
      <c r="A599" s="362" t="s">
        <v>583</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142</v>
      </c>
      <c r="AM599" s="366"/>
      <c r="AN599" s="366"/>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360"/>
      <c r="B602" s="360"/>
      <c r="C602" s="358" t="s">
        <v>118</v>
      </c>
      <c r="D602" s="359"/>
      <c r="E602" s="367" t="s">
        <v>117</v>
      </c>
      <c r="F602" s="368"/>
      <c r="G602" s="368"/>
      <c r="H602" s="368"/>
      <c r="I602" s="369"/>
      <c r="J602" s="358" t="s">
        <v>121</v>
      </c>
      <c r="K602" s="358"/>
      <c r="L602" s="358"/>
      <c r="M602" s="358"/>
      <c r="N602" s="358"/>
      <c r="O602" s="358"/>
      <c r="P602" s="358" t="s">
        <v>18</v>
      </c>
      <c r="Q602" s="358"/>
      <c r="R602" s="358"/>
      <c r="S602" s="358"/>
      <c r="T602" s="358"/>
      <c r="U602" s="358"/>
      <c r="V602" s="358"/>
      <c r="W602" s="358"/>
      <c r="X602" s="358"/>
      <c r="Y602" s="358" t="s">
        <v>123</v>
      </c>
      <c r="Z602" s="359"/>
      <c r="AA602" s="359"/>
      <c r="AB602" s="359"/>
      <c r="AC602" s="358" t="s">
        <v>111</v>
      </c>
      <c r="AD602" s="358"/>
      <c r="AE602" s="358"/>
      <c r="AF602" s="358"/>
      <c r="AG602" s="358"/>
      <c r="AH602" s="358" t="s">
        <v>113</v>
      </c>
      <c r="AI602" s="359"/>
      <c r="AJ602" s="359"/>
      <c r="AK602" s="359"/>
      <c r="AL602" s="359" t="s">
        <v>15</v>
      </c>
      <c r="AM602" s="359"/>
      <c r="AN602" s="359"/>
      <c r="AO602" s="360"/>
      <c r="AP602" s="361" t="s">
        <v>139</v>
      </c>
      <c r="AQ602" s="361"/>
      <c r="AR602" s="361"/>
      <c r="AS602" s="361"/>
      <c r="AT602" s="361"/>
      <c r="AU602" s="361"/>
      <c r="AV602" s="361"/>
      <c r="AW602" s="361"/>
      <c r="AX602" s="361"/>
      <c r="AY602" s="40">
        <f>IF(AY601=0,0,1)</f>
        <v>0</v>
      </c>
    </row>
    <row r="603" spans="1:51" ht="30" hidden="1" customHeight="1" x14ac:dyDescent="0.15">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s="40">
        <f>COUNTA(C603:AX603)</f>
        <v>0</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s="40">
        <f t="shared" ref="AY604:AY633" si="69">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s="40">
        <f t="shared" si="69"/>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s="40">
        <f t="shared" si="69"/>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s="40">
        <f t="shared" si="69"/>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s="40">
        <f t="shared" si="69"/>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s="40">
        <f t="shared" si="69"/>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s="40">
        <f t="shared" si="69"/>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s="40">
        <f t="shared" si="69"/>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s="40">
        <f t="shared" si="69"/>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s="40">
        <f t="shared" si="69"/>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s="40">
        <f t="shared" si="69"/>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s="40">
        <f t="shared" si="69"/>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s="40">
        <f t="shared" si="69"/>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s="40">
        <f t="shared" si="69"/>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s="40">
        <f t="shared" si="69"/>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s="40">
        <f t="shared" si="69"/>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s="40">
        <f t="shared" si="69"/>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s="40">
        <f t="shared" si="69"/>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s="40">
        <f t="shared" si="69"/>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s="40">
        <f t="shared" si="69"/>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s="40">
        <f t="shared" si="69"/>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s="40">
        <f t="shared" si="69"/>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s="40">
        <f t="shared" si="69"/>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s="40">
        <f t="shared" si="69"/>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s="40">
        <f t="shared" si="69"/>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s="40">
        <f t="shared" si="69"/>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s="40">
        <f t="shared" si="69"/>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s="40">
        <f t="shared" si="69"/>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s="40">
        <f t="shared" si="69"/>
        <v>0</v>
      </c>
    </row>
    <row r="633" spans="1:51" hidden="1" x14ac:dyDescent="0.15">
      <c r="AX633" t="s">
        <v>581</v>
      </c>
      <c r="AY633" s="40">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498" priority="2575">
      <formula>IF(RIGHT(TEXT(P28,"0.#"),1)=".",FALSE,TRUE)</formula>
    </cfRule>
    <cfRule type="expression" dxfId="497" priority="2576">
      <formula>IF(RIGHT(TEXT(P28,"0.#"),1)=".",TRUE,FALSE)</formula>
    </cfRule>
  </conditionalFormatting>
  <conditionalFormatting sqref="Y283">
    <cfRule type="expression" dxfId="496" priority="2573">
      <formula>IF(RIGHT(TEXT(Y283,"0.#"),1)=".",FALSE,TRUE)</formula>
    </cfRule>
    <cfRule type="expression" dxfId="495" priority="2574">
      <formula>IF(RIGHT(TEXT(Y283,"0.#"),1)=".",TRUE,FALSE)</formula>
    </cfRule>
  </conditionalFormatting>
  <conditionalFormatting sqref="Y292">
    <cfRule type="expression" dxfId="494" priority="2571">
      <formula>IF(RIGHT(TEXT(Y292,"0.#"),1)=".",FALSE,TRUE)</formula>
    </cfRule>
    <cfRule type="expression" dxfId="493" priority="2572">
      <formula>IF(RIGHT(TEXT(Y292,"0.#"),1)=".",TRUE,FALSE)</formula>
    </cfRule>
  </conditionalFormatting>
  <conditionalFormatting sqref="Y323:Y330 Y321 Y310:Y317 Y308 Y297:Y304 Y295">
    <cfRule type="expression" dxfId="492" priority="2551">
      <formula>IF(RIGHT(TEXT(Y295,"0.#"),1)=".",FALSE,TRUE)</formula>
    </cfRule>
    <cfRule type="expression" dxfId="491" priority="2552">
      <formula>IF(RIGHT(TEXT(Y295,"0.#"),1)=".",TRUE,FALSE)</formula>
    </cfRule>
  </conditionalFormatting>
  <conditionalFormatting sqref="P26:AQ27 P25:AX25 P18:AX18">
    <cfRule type="expression" dxfId="490" priority="2569">
      <formula>IF(RIGHT(TEXT(P18,"0.#"),1)=".",FALSE,TRUE)</formula>
    </cfRule>
    <cfRule type="expression" dxfId="489" priority="2570">
      <formula>IF(RIGHT(TEXT(P18,"0.#"),1)=".",TRUE,FALSE)</formula>
    </cfRule>
  </conditionalFormatting>
  <conditionalFormatting sqref="P29:AJ29">
    <cfRule type="expression" dxfId="488" priority="2567">
      <formula>IF(RIGHT(TEXT(P29,"0.#"),1)=".",FALSE,TRUE)</formula>
    </cfRule>
    <cfRule type="expression" dxfId="487" priority="2568">
      <formula>IF(RIGHT(TEXT(P29,"0.#"),1)=".",TRUE,FALSE)</formula>
    </cfRule>
  </conditionalFormatting>
  <conditionalFormatting sqref="AE48 AQ48">
    <cfRule type="expression" dxfId="486" priority="2565">
      <formula>IF(RIGHT(TEXT(AE48,"0.#"),1)=".",FALSE,TRUE)</formula>
    </cfRule>
    <cfRule type="expression" dxfId="485" priority="2566">
      <formula>IF(RIGHT(TEXT(AE48,"0.#"),1)=".",TRUE,FALSE)</formula>
    </cfRule>
  </conditionalFormatting>
  <conditionalFormatting sqref="Y284:Y291 Y282">
    <cfRule type="expression" dxfId="484" priority="2563">
      <formula>IF(RIGHT(TEXT(Y282,"0.#"),1)=".",FALSE,TRUE)</formula>
    </cfRule>
    <cfRule type="expression" dxfId="483" priority="2564">
      <formula>IF(RIGHT(TEXT(Y282,"0.#"),1)=".",TRUE,FALSE)</formula>
    </cfRule>
  </conditionalFormatting>
  <conditionalFormatting sqref="AU283">
    <cfRule type="expression" dxfId="482" priority="2561">
      <formula>IF(RIGHT(TEXT(AU283,"0.#"),1)=".",FALSE,TRUE)</formula>
    </cfRule>
    <cfRule type="expression" dxfId="481" priority="2562">
      <formula>IF(RIGHT(TEXT(AU283,"0.#"),1)=".",TRUE,FALSE)</formula>
    </cfRule>
  </conditionalFormatting>
  <conditionalFormatting sqref="AU292">
    <cfRule type="expression" dxfId="480" priority="2559">
      <formula>IF(RIGHT(TEXT(AU292,"0.#"),1)=".",FALSE,TRUE)</formula>
    </cfRule>
    <cfRule type="expression" dxfId="479" priority="2560">
      <formula>IF(RIGHT(TEXT(AU292,"0.#"),1)=".",TRUE,FALSE)</formula>
    </cfRule>
  </conditionalFormatting>
  <conditionalFormatting sqref="AU284:AU291 AU282">
    <cfRule type="expression" dxfId="478" priority="2557">
      <formula>IF(RIGHT(TEXT(AU282,"0.#"),1)=".",FALSE,TRUE)</formula>
    </cfRule>
    <cfRule type="expression" dxfId="477" priority="2558">
      <formula>IF(RIGHT(TEXT(AU282,"0.#"),1)=".",TRUE,FALSE)</formula>
    </cfRule>
  </conditionalFormatting>
  <conditionalFormatting sqref="Y322 Y309 Y296">
    <cfRule type="expression" dxfId="476" priority="2555">
      <formula>IF(RIGHT(TEXT(Y296,"0.#"),1)=".",FALSE,TRUE)</formula>
    </cfRule>
    <cfRule type="expression" dxfId="475" priority="2556">
      <formula>IF(RIGHT(TEXT(Y296,"0.#"),1)=".",TRUE,FALSE)</formula>
    </cfRule>
  </conditionalFormatting>
  <conditionalFormatting sqref="Y331 Y318 Y305">
    <cfRule type="expression" dxfId="474" priority="2553">
      <formula>IF(RIGHT(TEXT(Y305,"0.#"),1)=".",FALSE,TRUE)</formula>
    </cfRule>
    <cfRule type="expression" dxfId="473" priority="2554">
      <formula>IF(RIGHT(TEXT(Y305,"0.#"),1)=".",TRUE,FALSE)</formula>
    </cfRule>
  </conditionalFormatting>
  <conditionalFormatting sqref="AU322 AU309 AU296">
    <cfRule type="expression" dxfId="472" priority="2549">
      <formula>IF(RIGHT(TEXT(AU296,"0.#"),1)=".",FALSE,TRUE)</formula>
    </cfRule>
    <cfRule type="expression" dxfId="471" priority="2550">
      <formula>IF(RIGHT(TEXT(AU296,"0.#"),1)=".",TRUE,FALSE)</formula>
    </cfRule>
  </conditionalFormatting>
  <conditionalFormatting sqref="AU331 AU318 AU305">
    <cfRule type="expression" dxfId="470" priority="2547">
      <formula>IF(RIGHT(TEXT(AU305,"0.#"),1)=".",FALSE,TRUE)</formula>
    </cfRule>
    <cfRule type="expression" dxfId="469" priority="2548">
      <formula>IF(RIGHT(TEXT(AU305,"0.#"),1)=".",TRUE,FALSE)</formula>
    </cfRule>
  </conditionalFormatting>
  <conditionalFormatting sqref="AU323:AU330 AU321 AU310:AU317 AU308 AU297:AU304 AU295">
    <cfRule type="expression" dxfId="468" priority="2545">
      <formula>IF(RIGHT(TEXT(AU295,"0.#"),1)=".",FALSE,TRUE)</formula>
    </cfRule>
    <cfRule type="expression" dxfId="467" priority="2546">
      <formula>IF(RIGHT(TEXT(AU295,"0.#"),1)=".",TRUE,FALSE)</formula>
    </cfRule>
  </conditionalFormatting>
  <conditionalFormatting sqref="AI48">
    <cfRule type="expression" dxfId="466" priority="2543">
      <formula>IF(RIGHT(TEXT(AI48,"0.#"),1)=".",FALSE,TRUE)</formula>
    </cfRule>
    <cfRule type="expression" dxfId="465" priority="2544">
      <formula>IF(RIGHT(TEXT(AI48,"0.#"),1)=".",TRUE,FALSE)</formula>
    </cfRule>
  </conditionalFormatting>
  <conditionalFormatting sqref="AM48">
    <cfRule type="expression" dxfId="464" priority="2541">
      <formula>IF(RIGHT(TEXT(AM48,"0.#"),1)=".",FALSE,TRUE)</formula>
    </cfRule>
    <cfRule type="expression" dxfId="463" priority="2542">
      <formula>IF(RIGHT(TEXT(AM48,"0.#"),1)=".",TRUE,FALSE)</formula>
    </cfRule>
  </conditionalFormatting>
  <conditionalFormatting sqref="AE49">
    <cfRule type="expression" dxfId="462" priority="2539">
      <formula>IF(RIGHT(TEXT(AE49,"0.#"),1)=".",FALSE,TRUE)</formula>
    </cfRule>
    <cfRule type="expression" dxfId="461" priority="2540">
      <formula>IF(RIGHT(TEXT(AE49,"0.#"),1)=".",TRUE,FALSE)</formula>
    </cfRule>
  </conditionalFormatting>
  <conditionalFormatting sqref="AI49">
    <cfRule type="expression" dxfId="460" priority="2537">
      <formula>IF(RIGHT(TEXT(AI49,"0.#"),1)=".",FALSE,TRUE)</formula>
    </cfRule>
    <cfRule type="expression" dxfId="459" priority="2538">
      <formula>IF(RIGHT(TEXT(AI49,"0.#"),1)=".",TRUE,FALSE)</formula>
    </cfRule>
  </conditionalFormatting>
  <conditionalFormatting sqref="AM49">
    <cfRule type="expression" dxfId="458" priority="2535">
      <formula>IF(RIGHT(TEXT(AM49,"0.#"),1)=".",FALSE,TRUE)</formula>
    </cfRule>
    <cfRule type="expression" dxfId="457" priority="2536">
      <formula>IF(RIGHT(TEXT(AM49,"0.#"),1)=".",TRUE,FALSE)</formula>
    </cfRule>
  </conditionalFormatting>
  <conditionalFormatting sqref="AQ49">
    <cfRule type="expression" dxfId="456" priority="2533">
      <formula>IF(RIGHT(TEXT(AQ49,"0.#"),1)=".",FALSE,TRUE)</formula>
    </cfRule>
    <cfRule type="expression" dxfId="455" priority="2534">
      <formula>IF(RIGHT(TEXT(AQ49,"0.#"),1)=".",TRUE,FALSE)</formula>
    </cfRule>
  </conditionalFormatting>
  <conditionalFormatting sqref="AL340:AO367">
    <cfRule type="expression" dxfId="454" priority="2511">
      <formula>IF(AND(AL340&gt;=0, RIGHT(TEXT(AL340,"0.#"),1)&lt;&gt;"."),TRUE,FALSE)</formula>
    </cfRule>
    <cfRule type="expression" dxfId="453" priority="2512">
      <formula>IF(AND(AL340&gt;=0, RIGHT(TEXT(AL340,"0.#"),1)="."),TRUE,FALSE)</formula>
    </cfRule>
    <cfRule type="expression" dxfId="452" priority="2513">
      <formula>IF(AND(AL340&lt;0, RIGHT(TEXT(AL340,"0.#"),1)&lt;&gt;"."),TRUE,FALSE)</formula>
    </cfRule>
    <cfRule type="expression" dxfId="451" priority="2514">
      <formula>IF(AND(AL340&lt;0, RIGHT(TEXT(AL340,"0.#"),1)="."),TRUE,FALSE)</formula>
    </cfRule>
  </conditionalFormatting>
  <conditionalFormatting sqref="Y340:Y367">
    <cfRule type="expression" dxfId="450" priority="2505">
      <formula>IF(RIGHT(TEXT(Y340,"0.#"),1)=".",FALSE,TRUE)</formula>
    </cfRule>
    <cfRule type="expression" dxfId="449" priority="2506">
      <formula>IF(RIGHT(TEXT(Y340,"0.#"),1)=".",TRUE,FALSE)</formula>
    </cfRule>
  </conditionalFormatting>
  <conditionalFormatting sqref="AL603:AO632">
    <cfRule type="expression" dxfId="448" priority="2501">
      <formula>IF(AND(AL603&gt;=0, RIGHT(TEXT(AL603,"0.#"),1)&lt;&gt;"."),TRUE,FALSE)</formula>
    </cfRule>
    <cfRule type="expression" dxfId="447" priority="2502">
      <formula>IF(AND(AL603&gt;=0, RIGHT(TEXT(AL603,"0.#"),1)="."),TRUE,FALSE)</formula>
    </cfRule>
    <cfRule type="expression" dxfId="446" priority="2503">
      <formula>IF(AND(AL603&lt;0, RIGHT(TEXT(AL603,"0.#"),1)&lt;&gt;"."),TRUE,FALSE)</formula>
    </cfRule>
    <cfRule type="expression" dxfId="445" priority="2504">
      <formula>IF(AND(AL603&lt;0, RIGHT(TEXT(AL603,"0.#"),1)="."),TRUE,FALSE)</formula>
    </cfRule>
  </conditionalFormatting>
  <conditionalFormatting sqref="Y603:Y632">
    <cfRule type="expression" dxfId="444" priority="2499">
      <formula>IF(RIGHT(TEXT(Y603,"0.#"),1)=".",FALSE,TRUE)</formula>
    </cfRule>
    <cfRule type="expression" dxfId="443" priority="2500">
      <formula>IF(RIGHT(TEXT(Y603,"0.#"),1)=".",TRUE,FALSE)</formula>
    </cfRule>
  </conditionalFormatting>
  <conditionalFormatting sqref="AL338:AO339">
    <cfRule type="expression" dxfId="442" priority="2495">
      <formula>IF(AND(AL338&gt;=0, RIGHT(TEXT(AL338,"0.#"),1)&lt;&gt;"."),TRUE,FALSE)</formula>
    </cfRule>
    <cfRule type="expression" dxfId="441" priority="2496">
      <formula>IF(AND(AL338&gt;=0, RIGHT(TEXT(AL338,"0.#"),1)="."),TRUE,FALSE)</formula>
    </cfRule>
    <cfRule type="expression" dxfId="440" priority="2497">
      <formula>IF(AND(AL338&lt;0, RIGHT(TEXT(AL338,"0.#"),1)&lt;&gt;"."),TRUE,FALSE)</formula>
    </cfRule>
    <cfRule type="expression" dxfId="439" priority="2498">
      <formula>IF(AND(AL338&lt;0, RIGHT(TEXT(AL338,"0.#"),1)="."),TRUE,FALSE)</formula>
    </cfRule>
  </conditionalFormatting>
  <conditionalFormatting sqref="Y338:Y339">
    <cfRule type="expression" dxfId="438" priority="2493">
      <formula>IF(RIGHT(TEXT(Y338,"0.#"),1)=".",FALSE,TRUE)</formula>
    </cfRule>
    <cfRule type="expression" dxfId="437" priority="2494">
      <formula>IF(RIGHT(TEXT(Y338,"0.#"),1)=".",TRUE,FALSE)</formula>
    </cfRule>
  </conditionalFormatting>
  <conditionalFormatting sqref="Y373:Y400">
    <cfRule type="expression" dxfId="436" priority="2431">
      <formula>IF(RIGHT(TEXT(Y373,"0.#"),1)=".",FALSE,TRUE)</formula>
    </cfRule>
    <cfRule type="expression" dxfId="435" priority="2432">
      <formula>IF(RIGHT(TEXT(Y373,"0.#"),1)=".",TRUE,FALSE)</formula>
    </cfRule>
  </conditionalFormatting>
  <conditionalFormatting sqref="Y371:Y372">
    <cfRule type="expression" dxfId="434" priority="2425">
      <formula>IF(RIGHT(TEXT(Y371,"0.#"),1)=".",FALSE,TRUE)</formula>
    </cfRule>
    <cfRule type="expression" dxfId="433" priority="2426">
      <formula>IF(RIGHT(TEXT(Y371,"0.#"),1)=".",TRUE,FALSE)</formula>
    </cfRule>
  </conditionalFormatting>
  <conditionalFormatting sqref="Y406:Y433">
    <cfRule type="expression" dxfId="432" priority="2419">
      <formula>IF(RIGHT(TEXT(Y406,"0.#"),1)=".",FALSE,TRUE)</formula>
    </cfRule>
    <cfRule type="expression" dxfId="431" priority="2420">
      <formula>IF(RIGHT(TEXT(Y406,"0.#"),1)=".",TRUE,FALSE)</formula>
    </cfRule>
  </conditionalFormatting>
  <conditionalFormatting sqref="Y404:Y405">
    <cfRule type="expression" dxfId="430" priority="2413">
      <formula>IF(RIGHT(TEXT(Y404,"0.#"),1)=".",FALSE,TRUE)</formula>
    </cfRule>
    <cfRule type="expression" dxfId="429" priority="2414">
      <formula>IF(RIGHT(TEXT(Y404,"0.#"),1)=".",TRUE,FALSE)</formula>
    </cfRule>
  </conditionalFormatting>
  <conditionalFormatting sqref="Y439:Y466">
    <cfRule type="expression" dxfId="428" priority="2407">
      <formula>IF(RIGHT(TEXT(Y439,"0.#"),1)=".",FALSE,TRUE)</formula>
    </cfRule>
    <cfRule type="expression" dxfId="427" priority="2408">
      <formula>IF(RIGHT(TEXT(Y439,"0.#"),1)=".",TRUE,FALSE)</formula>
    </cfRule>
  </conditionalFormatting>
  <conditionalFormatting sqref="Y437:Y438">
    <cfRule type="expression" dxfId="426" priority="2401">
      <formula>IF(RIGHT(TEXT(Y437,"0.#"),1)=".",FALSE,TRUE)</formula>
    </cfRule>
    <cfRule type="expression" dxfId="425" priority="2402">
      <formula>IF(RIGHT(TEXT(Y437,"0.#"),1)=".",TRUE,FALSE)</formula>
    </cfRule>
  </conditionalFormatting>
  <conditionalFormatting sqref="Y472:Y499">
    <cfRule type="expression" dxfId="424" priority="2395">
      <formula>IF(RIGHT(TEXT(Y472,"0.#"),1)=".",FALSE,TRUE)</formula>
    </cfRule>
    <cfRule type="expression" dxfId="423" priority="2396">
      <formula>IF(RIGHT(TEXT(Y472,"0.#"),1)=".",TRUE,FALSE)</formula>
    </cfRule>
  </conditionalFormatting>
  <conditionalFormatting sqref="Y470:Y471">
    <cfRule type="expression" dxfId="422" priority="2389">
      <formula>IF(RIGHT(TEXT(Y470,"0.#"),1)=".",FALSE,TRUE)</formula>
    </cfRule>
    <cfRule type="expression" dxfId="421" priority="2390">
      <formula>IF(RIGHT(TEXT(Y470,"0.#"),1)=".",TRUE,FALSE)</formula>
    </cfRule>
  </conditionalFormatting>
  <conditionalFormatting sqref="Y505:Y532">
    <cfRule type="expression" dxfId="420" priority="2383">
      <formula>IF(RIGHT(TEXT(Y505,"0.#"),1)=".",FALSE,TRUE)</formula>
    </cfRule>
    <cfRule type="expression" dxfId="419" priority="2384">
      <formula>IF(RIGHT(TEXT(Y505,"0.#"),1)=".",TRUE,FALSE)</formula>
    </cfRule>
  </conditionalFormatting>
  <conditionalFormatting sqref="AL373:AO400">
    <cfRule type="expression" dxfId="418" priority="2433">
      <formula>IF(AND(AL373&gt;=0, RIGHT(TEXT(AL373,"0.#"),1)&lt;&gt;"."),TRUE,FALSE)</formula>
    </cfRule>
    <cfRule type="expression" dxfId="417" priority="2434">
      <formula>IF(AND(AL373&gt;=0, RIGHT(TEXT(AL373,"0.#"),1)="."),TRUE,FALSE)</formula>
    </cfRule>
    <cfRule type="expression" dxfId="416" priority="2435">
      <formula>IF(AND(AL373&lt;0, RIGHT(TEXT(AL373,"0.#"),1)&lt;&gt;"."),TRUE,FALSE)</formula>
    </cfRule>
    <cfRule type="expression" dxfId="415" priority="2436">
      <formula>IF(AND(AL373&lt;0, RIGHT(TEXT(AL373,"0.#"),1)="."),TRUE,FALSE)</formula>
    </cfRule>
  </conditionalFormatting>
  <conditionalFormatting sqref="AL371:AO372">
    <cfRule type="expression" dxfId="414" priority="2427">
      <formula>IF(AND(AL371&gt;=0, RIGHT(TEXT(AL371,"0.#"),1)&lt;&gt;"."),TRUE,FALSE)</formula>
    </cfRule>
    <cfRule type="expression" dxfId="413" priority="2428">
      <formula>IF(AND(AL371&gt;=0, RIGHT(TEXT(AL371,"0.#"),1)="."),TRUE,FALSE)</formula>
    </cfRule>
    <cfRule type="expression" dxfId="412" priority="2429">
      <formula>IF(AND(AL371&lt;0, RIGHT(TEXT(AL371,"0.#"),1)&lt;&gt;"."),TRUE,FALSE)</formula>
    </cfRule>
    <cfRule type="expression" dxfId="411" priority="2430">
      <formula>IF(AND(AL371&lt;0, RIGHT(TEXT(AL371,"0.#"),1)="."),TRUE,FALSE)</formula>
    </cfRule>
  </conditionalFormatting>
  <conditionalFormatting sqref="AL406:AO433">
    <cfRule type="expression" dxfId="410" priority="2421">
      <formula>IF(AND(AL406&gt;=0, RIGHT(TEXT(AL406,"0.#"),1)&lt;&gt;"."),TRUE,FALSE)</formula>
    </cfRule>
    <cfRule type="expression" dxfId="409" priority="2422">
      <formula>IF(AND(AL406&gt;=0, RIGHT(TEXT(AL406,"0.#"),1)="."),TRUE,FALSE)</formula>
    </cfRule>
    <cfRule type="expression" dxfId="408" priority="2423">
      <formula>IF(AND(AL406&lt;0, RIGHT(TEXT(AL406,"0.#"),1)&lt;&gt;"."),TRUE,FALSE)</formula>
    </cfRule>
    <cfRule type="expression" dxfId="407" priority="2424">
      <formula>IF(AND(AL406&lt;0, RIGHT(TEXT(AL406,"0.#"),1)="."),TRUE,FALSE)</formula>
    </cfRule>
  </conditionalFormatting>
  <conditionalFormatting sqref="AL404:AO405">
    <cfRule type="expression" dxfId="406" priority="2415">
      <formula>IF(AND(AL404&gt;=0, RIGHT(TEXT(AL404,"0.#"),1)&lt;&gt;"."),TRUE,FALSE)</formula>
    </cfRule>
    <cfRule type="expression" dxfId="405" priority="2416">
      <formula>IF(AND(AL404&gt;=0, RIGHT(TEXT(AL404,"0.#"),1)="."),TRUE,FALSE)</formula>
    </cfRule>
    <cfRule type="expression" dxfId="404" priority="2417">
      <formula>IF(AND(AL404&lt;0, RIGHT(TEXT(AL404,"0.#"),1)&lt;&gt;"."),TRUE,FALSE)</formula>
    </cfRule>
    <cfRule type="expression" dxfId="403" priority="2418">
      <formula>IF(AND(AL404&lt;0, RIGHT(TEXT(AL404,"0.#"),1)="."),TRUE,FALSE)</formula>
    </cfRule>
  </conditionalFormatting>
  <conditionalFormatting sqref="AL439:AO466">
    <cfRule type="expression" dxfId="402" priority="2409">
      <formula>IF(AND(AL439&gt;=0, RIGHT(TEXT(AL439,"0.#"),1)&lt;&gt;"."),TRUE,FALSE)</formula>
    </cfRule>
    <cfRule type="expression" dxfId="401" priority="2410">
      <formula>IF(AND(AL439&gt;=0, RIGHT(TEXT(AL439,"0.#"),1)="."),TRUE,FALSE)</formula>
    </cfRule>
    <cfRule type="expression" dxfId="400" priority="2411">
      <formula>IF(AND(AL439&lt;0, RIGHT(TEXT(AL439,"0.#"),1)&lt;&gt;"."),TRUE,FALSE)</formula>
    </cfRule>
    <cfRule type="expression" dxfId="399" priority="2412">
      <formula>IF(AND(AL439&lt;0, RIGHT(TEXT(AL439,"0.#"),1)="."),TRUE,FALSE)</formula>
    </cfRule>
  </conditionalFormatting>
  <conditionalFormatting sqref="AL437:AO438">
    <cfRule type="expression" dxfId="398" priority="2403">
      <formula>IF(AND(AL437&gt;=0, RIGHT(TEXT(AL437,"0.#"),1)&lt;&gt;"."),TRUE,FALSE)</formula>
    </cfRule>
    <cfRule type="expression" dxfId="397" priority="2404">
      <formula>IF(AND(AL437&gt;=0, RIGHT(TEXT(AL437,"0.#"),1)="."),TRUE,FALSE)</formula>
    </cfRule>
    <cfRule type="expression" dxfId="396" priority="2405">
      <formula>IF(AND(AL437&lt;0, RIGHT(TEXT(AL437,"0.#"),1)&lt;&gt;"."),TRUE,FALSE)</formula>
    </cfRule>
    <cfRule type="expression" dxfId="395" priority="2406">
      <formula>IF(AND(AL437&lt;0, RIGHT(TEXT(AL437,"0.#"),1)="."),TRUE,FALSE)</formula>
    </cfRule>
  </conditionalFormatting>
  <conditionalFormatting sqref="AL472:AO499">
    <cfRule type="expression" dxfId="394" priority="2397">
      <formula>IF(AND(AL472&gt;=0, RIGHT(TEXT(AL472,"0.#"),1)&lt;&gt;"."),TRUE,FALSE)</formula>
    </cfRule>
    <cfRule type="expression" dxfId="393" priority="2398">
      <formula>IF(AND(AL472&gt;=0, RIGHT(TEXT(AL472,"0.#"),1)="."),TRUE,FALSE)</formula>
    </cfRule>
    <cfRule type="expression" dxfId="392" priority="2399">
      <formula>IF(AND(AL472&lt;0, RIGHT(TEXT(AL472,"0.#"),1)&lt;&gt;"."),TRUE,FALSE)</formula>
    </cfRule>
    <cfRule type="expression" dxfId="391" priority="2400">
      <formula>IF(AND(AL472&lt;0, RIGHT(TEXT(AL472,"0.#"),1)="."),TRUE,FALSE)</formula>
    </cfRule>
  </conditionalFormatting>
  <conditionalFormatting sqref="AL470:AO471">
    <cfRule type="expression" dxfId="390" priority="2391">
      <formula>IF(AND(AL470&gt;=0, RIGHT(TEXT(AL470,"0.#"),1)&lt;&gt;"."),TRUE,FALSE)</formula>
    </cfRule>
    <cfRule type="expression" dxfId="389" priority="2392">
      <formula>IF(AND(AL470&gt;=0, RIGHT(TEXT(AL470,"0.#"),1)="."),TRUE,FALSE)</formula>
    </cfRule>
    <cfRule type="expression" dxfId="388" priority="2393">
      <formula>IF(AND(AL470&lt;0, RIGHT(TEXT(AL470,"0.#"),1)&lt;&gt;"."),TRUE,FALSE)</formula>
    </cfRule>
    <cfRule type="expression" dxfId="387" priority="2394">
      <formula>IF(AND(AL470&lt;0, RIGHT(TEXT(AL470,"0.#"),1)="."),TRUE,FALSE)</formula>
    </cfRule>
  </conditionalFormatting>
  <conditionalFormatting sqref="AL505:AO532">
    <cfRule type="expression" dxfId="386" priority="2385">
      <formula>IF(AND(AL505&gt;=0, RIGHT(TEXT(AL505,"0.#"),1)&lt;&gt;"."),TRUE,FALSE)</formula>
    </cfRule>
    <cfRule type="expression" dxfId="385" priority="2386">
      <formula>IF(AND(AL505&gt;=0, RIGHT(TEXT(AL505,"0.#"),1)="."),TRUE,FALSE)</formula>
    </cfRule>
    <cfRule type="expression" dxfId="384" priority="2387">
      <formula>IF(AND(AL505&lt;0, RIGHT(TEXT(AL505,"0.#"),1)&lt;&gt;"."),TRUE,FALSE)</formula>
    </cfRule>
    <cfRule type="expression" dxfId="383" priority="2388">
      <formula>IF(AND(AL505&lt;0, RIGHT(TEXT(AL505,"0.#"),1)="."),TRUE,FALSE)</formula>
    </cfRule>
  </conditionalFormatting>
  <conditionalFormatting sqref="AL503:AO504">
    <cfRule type="expression" dxfId="382" priority="2379">
      <formula>IF(AND(AL503&gt;=0, RIGHT(TEXT(AL503,"0.#"),1)&lt;&gt;"."),TRUE,FALSE)</formula>
    </cfRule>
    <cfRule type="expression" dxfId="381" priority="2380">
      <formula>IF(AND(AL503&gt;=0, RIGHT(TEXT(AL503,"0.#"),1)="."),TRUE,FALSE)</formula>
    </cfRule>
    <cfRule type="expression" dxfId="380" priority="2381">
      <formula>IF(AND(AL503&lt;0, RIGHT(TEXT(AL503,"0.#"),1)&lt;&gt;"."),TRUE,FALSE)</formula>
    </cfRule>
    <cfRule type="expression" dxfId="379" priority="2382">
      <formula>IF(AND(AL503&lt;0, RIGHT(TEXT(AL503,"0.#"),1)="."),TRUE,FALSE)</formula>
    </cfRule>
  </conditionalFormatting>
  <conditionalFormatting sqref="Y503:Y504">
    <cfRule type="expression" dxfId="378" priority="2377">
      <formula>IF(RIGHT(TEXT(Y503,"0.#"),1)=".",FALSE,TRUE)</formula>
    </cfRule>
    <cfRule type="expression" dxfId="377" priority="2378">
      <formula>IF(RIGHT(TEXT(Y503,"0.#"),1)=".",TRUE,FALSE)</formula>
    </cfRule>
  </conditionalFormatting>
  <conditionalFormatting sqref="AL538:AO565">
    <cfRule type="expression" dxfId="376" priority="2373">
      <formula>IF(AND(AL538&gt;=0, RIGHT(TEXT(AL538,"0.#"),1)&lt;&gt;"."),TRUE,FALSE)</formula>
    </cfRule>
    <cfRule type="expression" dxfId="375" priority="2374">
      <formula>IF(AND(AL538&gt;=0, RIGHT(TEXT(AL538,"0.#"),1)="."),TRUE,FALSE)</formula>
    </cfRule>
    <cfRule type="expression" dxfId="374" priority="2375">
      <formula>IF(AND(AL538&lt;0, RIGHT(TEXT(AL538,"0.#"),1)&lt;&gt;"."),TRUE,FALSE)</formula>
    </cfRule>
    <cfRule type="expression" dxfId="373" priority="2376">
      <formula>IF(AND(AL538&lt;0, RIGHT(TEXT(AL538,"0.#"),1)="."),TRUE,FALSE)</formula>
    </cfRule>
  </conditionalFormatting>
  <conditionalFormatting sqref="Y538:Y565">
    <cfRule type="expression" dxfId="372" priority="2371">
      <formula>IF(RIGHT(TEXT(Y538,"0.#"),1)=".",FALSE,TRUE)</formula>
    </cfRule>
    <cfRule type="expression" dxfId="371" priority="2372">
      <formula>IF(RIGHT(TEXT(Y538,"0.#"),1)=".",TRUE,FALSE)</formula>
    </cfRule>
  </conditionalFormatting>
  <conditionalFormatting sqref="AL536:AO537">
    <cfRule type="expression" dxfId="370" priority="2367">
      <formula>IF(AND(AL536&gt;=0, RIGHT(TEXT(AL536,"0.#"),1)&lt;&gt;"."),TRUE,FALSE)</formula>
    </cfRule>
    <cfRule type="expression" dxfId="369" priority="2368">
      <formula>IF(AND(AL536&gt;=0, RIGHT(TEXT(AL536,"0.#"),1)="."),TRUE,FALSE)</formula>
    </cfRule>
    <cfRule type="expression" dxfId="368" priority="2369">
      <formula>IF(AND(AL536&lt;0, RIGHT(TEXT(AL536,"0.#"),1)&lt;&gt;"."),TRUE,FALSE)</formula>
    </cfRule>
    <cfRule type="expression" dxfId="367" priority="2370">
      <formula>IF(AND(AL536&lt;0, RIGHT(TEXT(AL536,"0.#"),1)="."),TRUE,FALSE)</formula>
    </cfRule>
  </conditionalFormatting>
  <conditionalFormatting sqref="Y536:Y537">
    <cfRule type="expression" dxfId="366" priority="2365">
      <formula>IF(RIGHT(TEXT(Y536,"0.#"),1)=".",FALSE,TRUE)</formula>
    </cfRule>
    <cfRule type="expression" dxfId="365" priority="2366">
      <formula>IF(RIGHT(TEXT(Y536,"0.#"),1)=".",TRUE,FALSE)</formula>
    </cfRule>
  </conditionalFormatting>
  <conditionalFormatting sqref="AL571:AO598">
    <cfRule type="expression" dxfId="364" priority="2361">
      <formula>IF(AND(AL571&gt;=0, RIGHT(TEXT(AL571,"0.#"),1)&lt;&gt;"."),TRUE,FALSE)</formula>
    </cfRule>
    <cfRule type="expression" dxfId="363" priority="2362">
      <formula>IF(AND(AL571&gt;=0, RIGHT(TEXT(AL571,"0.#"),1)="."),TRUE,FALSE)</formula>
    </cfRule>
    <cfRule type="expression" dxfId="362" priority="2363">
      <formula>IF(AND(AL571&lt;0, RIGHT(TEXT(AL571,"0.#"),1)&lt;&gt;"."),TRUE,FALSE)</formula>
    </cfRule>
    <cfRule type="expression" dxfId="361" priority="2364">
      <formula>IF(AND(AL571&lt;0, RIGHT(TEXT(AL571,"0.#"),1)="."),TRUE,FALSE)</formula>
    </cfRule>
  </conditionalFormatting>
  <conditionalFormatting sqref="Y571:Y598">
    <cfRule type="expression" dxfId="360" priority="2359">
      <formula>IF(RIGHT(TEXT(Y571,"0.#"),1)=".",FALSE,TRUE)</formula>
    </cfRule>
    <cfRule type="expression" dxfId="359" priority="2360">
      <formula>IF(RIGHT(TEXT(Y571,"0.#"),1)=".",TRUE,FALSE)</formula>
    </cfRule>
  </conditionalFormatting>
  <conditionalFormatting sqref="AL569:AO570">
    <cfRule type="expression" dxfId="358" priority="2355">
      <formula>IF(AND(AL569&gt;=0, RIGHT(TEXT(AL569,"0.#"),1)&lt;&gt;"."),TRUE,FALSE)</formula>
    </cfRule>
    <cfRule type="expression" dxfId="357" priority="2356">
      <formula>IF(AND(AL569&gt;=0, RIGHT(TEXT(AL569,"0.#"),1)="."),TRUE,FALSE)</formula>
    </cfRule>
    <cfRule type="expression" dxfId="356" priority="2357">
      <formula>IF(AND(AL569&lt;0, RIGHT(TEXT(AL569,"0.#"),1)&lt;&gt;"."),TRUE,FALSE)</formula>
    </cfRule>
    <cfRule type="expression" dxfId="355" priority="2358">
      <formula>IF(AND(AL569&lt;0, RIGHT(TEXT(AL569,"0.#"),1)="."),TRUE,FALSE)</formula>
    </cfRule>
  </conditionalFormatting>
  <conditionalFormatting sqref="Y569:Y570">
    <cfRule type="expression" dxfId="354" priority="2353">
      <formula>IF(RIGHT(TEXT(Y569,"0.#"),1)=".",FALSE,TRUE)</formula>
    </cfRule>
    <cfRule type="expression" dxfId="353" priority="2354">
      <formula>IF(RIGHT(TEXT(Y569,"0.#"),1)=".",TRUE,FALSE)</formula>
    </cfRule>
  </conditionalFormatting>
  <conditionalFormatting sqref="AU49">
    <cfRule type="expression" dxfId="352" priority="2349">
      <formula>IF(RIGHT(TEXT(AU49,"0.#"),1)=".",FALSE,TRUE)</formula>
    </cfRule>
    <cfRule type="expression" dxfId="351" priority="2350">
      <formula>IF(RIGHT(TEXT(AU49,"0.#"),1)=".",TRUE,FALSE)</formula>
    </cfRule>
  </conditionalFormatting>
  <conditionalFormatting sqref="AU48">
    <cfRule type="expression" dxfId="350" priority="2351">
      <formula>IF(RIGHT(TEXT(AU48,"0.#"),1)=".",FALSE,TRUE)</formula>
    </cfRule>
    <cfRule type="expression" dxfId="349" priority="2352">
      <formula>IF(RIGHT(TEXT(AU48,"0.#"),1)=".",TRUE,FALSE)</formula>
    </cfRule>
  </conditionalFormatting>
  <conditionalFormatting sqref="P44:AC44">
    <cfRule type="expression" dxfId="348" priority="2347">
      <formula>IF(RIGHT(TEXT(P44,"0.#"),1)=".",FALSE,TRUE)</formula>
    </cfRule>
    <cfRule type="expression" dxfId="347" priority="2348">
      <formula>IF(RIGHT(TEXT(P44,"0.#"),1)=".",TRUE,FALSE)</formula>
    </cfRule>
  </conditionalFormatting>
  <conditionalFormatting sqref="AM55">
    <cfRule type="expression" dxfId="346" priority="2331">
      <formula>IF(RIGHT(TEXT(AM55,"0.#"),1)=".",FALSE,TRUE)</formula>
    </cfRule>
    <cfRule type="expression" dxfId="345" priority="2332">
      <formula>IF(RIGHT(TEXT(AM55,"0.#"),1)=".",TRUE,FALSE)</formula>
    </cfRule>
  </conditionalFormatting>
  <conditionalFormatting sqref="AE54">
    <cfRule type="expression" dxfId="344" priority="2345">
      <formula>IF(RIGHT(TEXT(AE54,"0.#"),1)=".",FALSE,TRUE)</formula>
    </cfRule>
    <cfRule type="expression" dxfId="343" priority="2346">
      <formula>IF(RIGHT(TEXT(AE54,"0.#"),1)=".",TRUE,FALSE)</formula>
    </cfRule>
  </conditionalFormatting>
  <conditionalFormatting sqref="AQ54:AQ56">
    <cfRule type="expression" dxfId="342" priority="2327">
      <formula>IF(RIGHT(TEXT(AQ54,"0.#"),1)=".",FALSE,TRUE)</formula>
    </cfRule>
    <cfRule type="expression" dxfId="341" priority="2328">
      <formula>IF(RIGHT(TEXT(AQ54,"0.#"),1)=".",TRUE,FALSE)</formula>
    </cfRule>
  </conditionalFormatting>
  <conditionalFormatting sqref="AE55">
    <cfRule type="expression" dxfId="340" priority="2343">
      <formula>IF(RIGHT(TEXT(AE55,"0.#"),1)=".",FALSE,TRUE)</formula>
    </cfRule>
    <cfRule type="expression" dxfId="339" priority="2344">
      <formula>IF(RIGHT(TEXT(AE55,"0.#"),1)=".",TRUE,FALSE)</formula>
    </cfRule>
  </conditionalFormatting>
  <conditionalFormatting sqref="AE56 AI56 AM56">
    <cfRule type="expression" dxfId="338" priority="2341">
      <formula>IF(RIGHT(TEXT(AE56,"0.#"),1)=".",FALSE,TRUE)</formula>
    </cfRule>
    <cfRule type="expression" dxfId="337" priority="2342">
      <formula>IF(RIGHT(TEXT(AE56,"0.#"),1)=".",TRUE,FALSE)</formula>
    </cfRule>
  </conditionalFormatting>
  <conditionalFormatting sqref="AM54">
    <cfRule type="expression" dxfId="336" priority="2333">
      <formula>IF(RIGHT(TEXT(AM54,"0.#"),1)=".",FALSE,TRUE)</formula>
    </cfRule>
    <cfRule type="expression" dxfId="335" priority="2334">
      <formula>IF(RIGHT(TEXT(AM54,"0.#"),1)=".",TRUE,FALSE)</formula>
    </cfRule>
  </conditionalFormatting>
  <conditionalFormatting sqref="AI54">
    <cfRule type="expression" dxfId="334" priority="2335">
      <formula>IF(RIGHT(TEXT(AI54,"0.#"),1)=".",FALSE,TRUE)</formula>
    </cfRule>
    <cfRule type="expression" dxfId="333" priority="2336">
      <formula>IF(RIGHT(TEXT(AI54,"0.#"),1)=".",TRUE,FALSE)</formula>
    </cfRule>
  </conditionalFormatting>
  <conditionalFormatting sqref="AI55">
    <cfRule type="expression" dxfId="332" priority="2337">
      <formula>IF(RIGHT(TEXT(AI55,"0.#"),1)=".",FALSE,TRUE)</formula>
    </cfRule>
    <cfRule type="expression" dxfId="331" priority="2338">
      <formula>IF(RIGHT(TEXT(AI55,"0.#"),1)=".",TRUE,FALSE)</formula>
    </cfRule>
  </conditionalFormatting>
  <conditionalFormatting sqref="AM63">
    <cfRule type="expression" dxfId="330" priority="505">
      <formula>IF(RIGHT(TEXT(AM63,"0.#"),1)=".",FALSE,TRUE)</formula>
    </cfRule>
    <cfRule type="expression" dxfId="329" priority="506">
      <formula>IF(RIGHT(TEXT(AM63,"0.#"),1)=".",TRUE,FALSE)</formula>
    </cfRule>
  </conditionalFormatting>
  <conditionalFormatting sqref="AE62">
    <cfRule type="expression" dxfId="328" priority="519">
      <formula>IF(RIGHT(TEXT(AE62,"0.#"),1)=".",FALSE,TRUE)</formula>
    </cfRule>
    <cfRule type="expression" dxfId="327" priority="520">
      <formula>IF(RIGHT(TEXT(AE62,"0.#"),1)=".",TRUE,FALSE)</formula>
    </cfRule>
  </conditionalFormatting>
  <conditionalFormatting sqref="AE63">
    <cfRule type="expression" dxfId="326" priority="517">
      <formula>IF(RIGHT(TEXT(AE63,"0.#"),1)=".",FALSE,TRUE)</formula>
    </cfRule>
    <cfRule type="expression" dxfId="325" priority="518">
      <formula>IF(RIGHT(TEXT(AE63,"0.#"),1)=".",TRUE,FALSE)</formula>
    </cfRule>
  </conditionalFormatting>
  <conditionalFormatting sqref="AM62">
    <cfRule type="expression" dxfId="324" priority="507">
      <formula>IF(RIGHT(TEXT(AM62,"0.#"),1)=".",FALSE,TRUE)</formula>
    </cfRule>
    <cfRule type="expression" dxfId="323" priority="508">
      <formula>IF(RIGHT(TEXT(AM62,"0.#"),1)=".",TRUE,FALSE)</formula>
    </cfRule>
  </conditionalFormatting>
  <conditionalFormatting sqref="AI62">
    <cfRule type="expression" dxfId="322" priority="509">
      <formula>IF(RIGHT(TEXT(AI62,"0.#"),1)=".",FALSE,TRUE)</formula>
    </cfRule>
    <cfRule type="expression" dxfId="321" priority="510">
      <formula>IF(RIGHT(TEXT(AI62,"0.#"),1)=".",TRUE,FALSE)</formula>
    </cfRule>
  </conditionalFormatting>
  <conditionalFormatting sqref="AI63">
    <cfRule type="expression" dxfId="320" priority="511">
      <formula>IF(RIGHT(TEXT(AI63,"0.#"),1)=".",FALSE,TRUE)</formula>
    </cfRule>
    <cfRule type="expression" dxfId="319" priority="512">
      <formula>IF(RIGHT(TEXT(AI63,"0.#"),1)=".",TRUE,FALSE)</formula>
    </cfRule>
  </conditionalFormatting>
  <conditionalFormatting sqref="AM71">
    <cfRule type="expression" dxfId="318" priority="483">
      <formula>IF(RIGHT(TEXT(AM71,"0.#"),1)=".",FALSE,TRUE)</formula>
    </cfRule>
    <cfRule type="expression" dxfId="317" priority="484">
      <formula>IF(RIGHT(TEXT(AM71,"0.#"),1)=".",TRUE,FALSE)</formula>
    </cfRule>
  </conditionalFormatting>
  <conditionalFormatting sqref="AE70">
    <cfRule type="expression" dxfId="316" priority="497">
      <formula>IF(RIGHT(TEXT(AE70,"0.#"),1)=".",FALSE,TRUE)</formula>
    </cfRule>
    <cfRule type="expression" dxfId="315" priority="498">
      <formula>IF(RIGHT(TEXT(AE70,"0.#"),1)=".",TRUE,FALSE)</formula>
    </cfRule>
  </conditionalFormatting>
  <conditionalFormatting sqref="AE71">
    <cfRule type="expression" dxfId="314" priority="495">
      <formula>IF(RIGHT(TEXT(AE71,"0.#"),1)=".",FALSE,TRUE)</formula>
    </cfRule>
    <cfRule type="expression" dxfId="313" priority="496">
      <formula>IF(RIGHT(TEXT(AE71,"0.#"),1)=".",TRUE,FALSE)</formula>
    </cfRule>
  </conditionalFormatting>
  <conditionalFormatting sqref="AM70">
    <cfRule type="expression" dxfId="312" priority="485">
      <formula>IF(RIGHT(TEXT(AM70,"0.#"),1)=".",FALSE,TRUE)</formula>
    </cfRule>
    <cfRule type="expression" dxfId="311" priority="486">
      <formula>IF(RIGHT(TEXT(AM70,"0.#"),1)=".",TRUE,FALSE)</formula>
    </cfRule>
  </conditionalFormatting>
  <conditionalFormatting sqref="AI70">
    <cfRule type="expression" dxfId="310" priority="487">
      <formula>IF(RIGHT(TEXT(AI70,"0.#"),1)=".",FALSE,TRUE)</formula>
    </cfRule>
    <cfRule type="expression" dxfId="309" priority="488">
      <formula>IF(RIGHT(TEXT(AI70,"0.#"),1)=".",TRUE,FALSE)</formula>
    </cfRule>
  </conditionalFormatting>
  <conditionalFormatting sqref="AI71">
    <cfRule type="expression" dxfId="308" priority="489">
      <formula>IF(RIGHT(TEXT(AI71,"0.#"),1)=".",FALSE,TRUE)</formula>
    </cfRule>
    <cfRule type="expression" dxfId="307" priority="490">
      <formula>IF(RIGHT(TEXT(AI71,"0.#"),1)=".",TRUE,FALSE)</formula>
    </cfRule>
  </conditionalFormatting>
  <conditionalFormatting sqref="P20:AQ24">
    <cfRule type="expression" dxfId="306" priority="431">
      <formula>IF(RIGHT(TEXT(P20,"0.#"),1)=".",FALSE,TRUE)</formula>
    </cfRule>
    <cfRule type="expression" dxfId="305" priority="432">
      <formula>IF(RIGHT(TEXT(P20,"0.#"),1)=".",TRUE,FALSE)</formula>
    </cfRule>
  </conditionalFormatting>
  <conditionalFormatting sqref="P19:AQ19">
    <cfRule type="expression" dxfId="304" priority="429">
      <formula>IF(RIGHT(TEXT(P19,"0.#"),1)=".",FALSE,TRUE)</formula>
    </cfRule>
    <cfRule type="expression" dxfId="303" priority="430">
      <formula>IF(RIGHT(TEXT(P19,"0.#"),1)=".",TRUE,FALSE)</formula>
    </cfRule>
  </conditionalFormatting>
  <conditionalFormatting sqref="P33:AC33">
    <cfRule type="expression" dxfId="302" priority="426">
      <formula>$G33="(項)"</formula>
    </cfRule>
  </conditionalFormatting>
  <conditionalFormatting sqref="W34:AC42">
    <cfRule type="expression" dxfId="301" priority="425">
      <formula>$G34="(項)"</formula>
    </cfRule>
  </conditionalFormatting>
  <conditionalFormatting sqref="P34:V43 W43:AC43">
    <cfRule type="expression" dxfId="300" priority="424">
      <formula>$G34="(項)"</formula>
    </cfRule>
  </conditionalFormatting>
  <conditionalFormatting sqref="AQ62:AQ63">
    <cfRule type="expression" dxfId="299" priority="422">
      <formula>IF(RIGHT(TEXT(AQ62,"0.#"),1)=".",FALSE,TRUE)</formula>
    </cfRule>
    <cfRule type="expression" dxfId="298" priority="423">
      <formula>IF(RIGHT(TEXT(AQ62,"0.#"),1)=".",TRUE,FALSE)</formula>
    </cfRule>
  </conditionalFormatting>
  <conditionalFormatting sqref="AQ70:AQ71">
    <cfRule type="expression" dxfId="297" priority="418">
      <formula>IF(RIGHT(TEXT(AQ70,"0.#"),1)=".",FALSE,TRUE)</formula>
    </cfRule>
    <cfRule type="expression" dxfId="296" priority="419">
      <formula>IF(RIGHT(TEXT(AQ70,"0.#"),1)=".",TRUE,FALSE)</formula>
    </cfRule>
  </conditionalFormatting>
  <conditionalFormatting sqref="AE81 AQ81">
    <cfRule type="expression" dxfId="295" priority="396">
      <formula>IF(RIGHT(TEXT(AE81,"0.#"),1)=".",FALSE,TRUE)</formula>
    </cfRule>
    <cfRule type="expression" dxfId="294" priority="397">
      <formula>IF(RIGHT(TEXT(AE81,"0.#"),1)=".",TRUE,FALSE)</formula>
    </cfRule>
  </conditionalFormatting>
  <conditionalFormatting sqref="AI81">
    <cfRule type="expression" dxfId="293" priority="394">
      <formula>IF(RIGHT(TEXT(AI81,"0.#"),1)=".",FALSE,TRUE)</formula>
    </cfRule>
    <cfRule type="expression" dxfId="292" priority="395">
      <formula>IF(RIGHT(TEXT(AI81,"0.#"),1)=".",TRUE,FALSE)</formula>
    </cfRule>
  </conditionalFormatting>
  <conditionalFormatting sqref="AM81">
    <cfRule type="expression" dxfId="291" priority="392">
      <formula>IF(RIGHT(TEXT(AM81,"0.#"),1)=".",FALSE,TRUE)</formula>
    </cfRule>
    <cfRule type="expression" dxfId="290" priority="393">
      <formula>IF(RIGHT(TEXT(AM81,"0.#"),1)=".",TRUE,FALSE)</formula>
    </cfRule>
  </conditionalFormatting>
  <conditionalFormatting sqref="AE82">
    <cfRule type="expression" dxfId="289" priority="390">
      <formula>IF(RIGHT(TEXT(AE82,"0.#"),1)=".",FALSE,TRUE)</formula>
    </cfRule>
    <cfRule type="expression" dxfId="288" priority="391">
      <formula>IF(RIGHT(TEXT(AE82,"0.#"),1)=".",TRUE,FALSE)</formula>
    </cfRule>
  </conditionalFormatting>
  <conditionalFormatting sqref="AI82">
    <cfRule type="expression" dxfId="287" priority="388">
      <formula>IF(RIGHT(TEXT(AI82,"0.#"),1)=".",FALSE,TRUE)</formula>
    </cfRule>
    <cfRule type="expression" dxfId="286" priority="389">
      <formula>IF(RIGHT(TEXT(AI82,"0.#"),1)=".",TRUE,FALSE)</formula>
    </cfRule>
  </conditionalFormatting>
  <conditionalFormatting sqref="AM82">
    <cfRule type="expression" dxfId="285" priority="386">
      <formula>IF(RIGHT(TEXT(AM82,"0.#"),1)=".",FALSE,TRUE)</formula>
    </cfRule>
    <cfRule type="expression" dxfId="284" priority="387">
      <formula>IF(RIGHT(TEXT(AM82,"0.#"),1)=".",TRUE,FALSE)</formula>
    </cfRule>
  </conditionalFormatting>
  <conditionalFormatting sqref="AQ82">
    <cfRule type="expression" dxfId="283" priority="384">
      <formula>IF(RIGHT(TEXT(AQ82,"0.#"),1)=".",FALSE,TRUE)</formula>
    </cfRule>
    <cfRule type="expression" dxfId="282" priority="385">
      <formula>IF(RIGHT(TEXT(AQ82,"0.#"),1)=".",TRUE,FALSE)</formula>
    </cfRule>
  </conditionalFormatting>
  <conditionalFormatting sqref="AU82">
    <cfRule type="expression" dxfId="281" priority="380">
      <formula>IF(RIGHT(TEXT(AU82,"0.#"),1)=".",FALSE,TRUE)</formula>
    </cfRule>
    <cfRule type="expression" dxfId="280" priority="381">
      <formula>IF(RIGHT(TEXT(AU82,"0.#"),1)=".",TRUE,FALSE)</formula>
    </cfRule>
  </conditionalFormatting>
  <conditionalFormatting sqref="AU81">
    <cfRule type="expression" dxfId="279" priority="382">
      <formula>IF(RIGHT(TEXT(AU81,"0.#"),1)=".",FALSE,TRUE)</formula>
    </cfRule>
    <cfRule type="expression" dxfId="278" priority="383">
      <formula>IF(RIGHT(TEXT(AU81,"0.#"),1)=".",TRUE,FALSE)</formula>
    </cfRule>
  </conditionalFormatting>
  <conditionalFormatting sqref="AM88">
    <cfRule type="expression" dxfId="277" priority="364">
      <formula>IF(RIGHT(TEXT(AM88,"0.#"),1)=".",FALSE,TRUE)</formula>
    </cfRule>
    <cfRule type="expression" dxfId="276" priority="365">
      <formula>IF(RIGHT(TEXT(AM88,"0.#"),1)=".",TRUE,FALSE)</formula>
    </cfRule>
  </conditionalFormatting>
  <conditionalFormatting sqref="AE87">
    <cfRule type="expression" dxfId="275" priority="378">
      <formula>IF(RIGHT(TEXT(AE87,"0.#"),1)=".",FALSE,TRUE)</formula>
    </cfRule>
    <cfRule type="expression" dxfId="274" priority="379">
      <formula>IF(RIGHT(TEXT(AE87,"0.#"),1)=".",TRUE,FALSE)</formula>
    </cfRule>
  </conditionalFormatting>
  <conditionalFormatting sqref="AQ87:AQ88">
    <cfRule type="expression" dxfId="273" priority="360">
      <formula>IF(RIGHT(TEXT(AQ87,"0.#"),1)=".",FALSE,TRUE)</formula>
    </cfRule>
    <cfRule type="expression" dxfId="272" priority="361">
      <formula>IF(RIGHT(TEXT(AQ87,"0.#"),1)=".",TRUE,FALSE)</formula>
    </cfRule>
  </conditionalFormatting>
  <conditionalFormatting sqref="AE88">
    <cfRule type="expression" dxfId="271" priority="376">
      <formula>IF(RIGHT(TEXT(AE88,"0.#"),1)=".",FALSE,TRUE)</formula>
    </cfRule>
    <cfRule type="expression" dxfId="270" priority="377">
      <formula>IF(RIGHT(TEXT(AE88,"0.#"),1)=".",TRUE,FALSE)</formula>
    </cfRule>
  </conditionalFormatting>
  <conditionalFormatting sqref="AM87">
    <cfRule type="expression" dxfId="269" priority="366">
      <formula>IF(RIGHT(TEXT(AM87,"0.#"),1)=".",FALSE,TRUE)</formula>
    </cfRule>
    <cfRule type="expression" dxfId="268" priority="367">
      <formula>IF(RIGHT(TEXT(AM87,"0.#"),1)=".",TRUE,FALSE)</formula>
    </cfRule>
  </conditionalFormatting>
  <conditionalFormatting sqref="AI87">
    <cfRule type="expression" dxfId="267" priority="368">
      <formula>IF(RIGHT(TEXT(AI87,"0.#"),1)=".",FALSE,TRUE)</formula>
    </cfRule>
    <cfRule type="expression" dxfId="266" priority="369">
      <formula>IF(RIGHT(TEXT(AI87,"0.#"),1)=".",TRUE,FALSE)</formula>
    </cfRule>
  </conditionalFormatting>
  <conditionalFormatting sqref="AI88">
    <cfRule type="expression" dxfId="265" priority="370">
      <formula>IF(RIGHT(TEXT(AI88,"0.#"),1)=".",FALSE,TRUE)</formula>
    </cfRule>
    <cfRule type="expression" dxfId="264" priority="371">
      <formula>IF(RIGHT(TEXT(AI88,"0.#"),1)=".",TRUE,FALSE)</formula>
    </cfRule>
  </conditionalFormatting>
  <conditionalFormatting sqref="AM96">
    <cfRule type="expression" dxfId="263" priority="348">
      <formula>IF(RIGHT(TEXT(AM96,"0.#"),1)=".",FALSE,TRUE)</formula>
    </cfRule>
    <cfRule type="expression" dxfId="262" priority="349">
      <formula>IF(RIGHT(TEXT(AM96,"0.#"),1)=".",TRUE,FALSE)</formula>
    </cfRule>
  </conditionalFormatting>
  <conditionalFormatting sqref="AE95">
    <cfRule type="expression" dxfId="261" priority="358">
      <formula>IF(RIGHT(TEXT(AE95,"0.#"),1)=".",FALSE,TRUE)</formula>
    </cfRule>
    <cfRule type="expression" dxfId="260" priority="359">
      <formula>IF(RIGHT(TEXT(AE95,"0.#"),1)=".",TRUE,FALSE)</formula>
    </cfRule>
  </conditionalFormatting>
  <conditionalFormatting sqref="AE96">
    <cfRule type="expression" dxfId="259" priority="356">
      <formula>IF(RIGHT(TEXT(AE96,"0.#"),1)=".",FALSE,TRUE)</formula>
    </cfRule>
    <cfRule type="expression" dxfId="258" priority="357">
      <formula>IF(RIGHT(TEXT(AE96,"0.#"),1)=".",TRUE,FALSE)</formula>
    </cfRule>
  </conditionalFormatting>
  <conditionalFormatting sqref="AM95">
    <cfRule type="expression" dxfId="257" priority="350">
      <formula>IF(RIGHT(TEXT(AM95,"0.#"),1)=".",FALSE,TRUE)</formula>
    </cfRule>
    <cfRule type="expression" dxfId="256" priority="351">
      <formula>IF(RIGHT(TEXT(AM95,"0.#"),1)=".",TRUE,FALSE)</formula>
    </cfRule>
  </conditionalFormatting>
  <conditionalFormatting sqref="AI95">
    <cfRule type="expression" dxfId="255" priority="352">
      <formula>IF(RIGHT(TEXT(AI95,"0.#"),1)=".",FALSE,TRUE)</formula>
    </cfRule>
    <cfRule type="expression" dxfId="254" priority="353">
      <formula>IF(RIGHT(TEXT(AI95,"0.#"),1)=".",TRUE,FALSE)</formula>
    </cfRule>
  </conditionalFormatting>
  <conditionalFormatting sqref="AI96">
    <cfRule type="expression" dxfId="253" priority="354">
      <formula>IF(RIGHT(TEXT(AI96,"0.#"),1)=".",FALSE,TRUE)</formula>
    </cfRule>
    <cfRule type="expression" dxfId="252" priority="355">
      <formula>IF(RIGHT(TEXT(AI96,"0.#"),1)=".",TRUE,FALSE)</formula>
    </cfRule>
  </conditionalFormatting>
  <conditionalFormatting sqref="AM104">
    <cfRule type="expression" dxfId="251" priority="336">
      <formula>IF(RIGHT(TEXT(AM104,"0.#"),1)=".",FALSE,TRUE)</formula>
    </cfRule>
    <cfRule type="expression" dxfId="250" priority="337">
      <formula>IF(RIGHT(TEXT(AM104,"0.#"),1)=".",TRUE,FALSE)</formula>
    </cfRule>
  </conditionalFormatting>
  <conditionalFormatting sqref="AE103">
    <cfRule type="expression" dxfId="249" priority="346">
      <formula>IF(RIGHT(TEXT(AE103,"0.#"),1)=".",FALSE,TRUE)</formula>
    </cfRule>
    <cfRule type="expression" dxfId="248" priority="347">
      <formula>IF(RIGHT(TEXT(AE103,"0.#"),1)=".",TRUE,FALSE)</formula>
    </cfRule>
  </conditionalFormatting>
  <conditionalFormatting sqref="AE104">
    <cfRule type="expression" dxfId="247" priority="344">
      <formula>IF(RIGHT(TEXT(AE104,"0.#"),1)=".",FALSE,TRUE)</formula>
    </cfRule>
    <cfRule type="expression" dxfId="246" priority="345">
      <formula>IF(RIGHT(TEXT(AE104,"0.#"),1)=".",TRUE,FALSE)</formula>
    </cfRule>
  </conditionalFormatting>
  <conditionalFormatting sqref="AM103">
    <cfRule type="expression" dxfId="245" priority="338">
      <formula>IF(RIGHT(TEXT(AM103,"0.#"),1)=".",FALSE,TRUE)</formula>
    </cfRule>
    <cfRule type="expression" dxfId="244" priority="339">
      <formula>IF(RIGHT(TEXT(AM103,"0.#"),1)=".",TRUE,FALSE)</formula>
    </cfRule>
  </conditionalFormatting>
  <conditionalFormatting sqref="AI103">
    <cfRule type="expression" dxfId="243" priority="340">
      <formula>IF(RIGHT(TEXT(AI103,"0.#"),1)=".",FALSE,TRUE)</formula>
    </cfRule>
    <cfRule type="expression" dxfId="242" priority="341">
      <formula>IF(RIGHT(TEXT(AI103,"0.#"),1)=".",TRUE,FALSE)</formula>
    </cfRule>
  </conditionalFormatting>
  <conditionalFormatting sqref="AI104">
    <cfRule type="expression" dxfId="241" priority="342">
      <formula>IF(RIGHT(TEXT(AI104,"0.#"),1)=".",FALSE,TRUE)</formula>
    </cfRule>
    <cfRule type="expression" dxfId="240" priority="343">
      <formula>IF(RIGHT(TEXT(AI104,"0.#"),1)=".",TRUE,FALSE)</formula>
    </cfRule>
  </conditionalFormatting>
  <conditionalFormatting sqref="AQ95:AQ96">
    <cfRule type="expression" dxfId="239" priority="334">
      <formula>IF(RIGHT(TEXT(AQ95,"0.#"),1)=".",FALSE,TRUE)</formula>
    </cfRule>
    <cfRule type="expression" dxfId="238" priority="335">
      <formula>IF(RIGHT(TEXT(AQ95,"0.#"),1)=".",TRUE,FALSE)</formula>
    </cfRule>
  </conditionalFormatting>
  <conditionalFormatting sqref="AQ103:AQ104">
    <cfRule type="expression" dxfId="237" priority="332">
      <formula>IF(RIGHT(TEXT(AQ103,"0.#"),1)=".",FALSE,TRUE)</formula>
    </cfRule>
    <cfRule type="expression" dxfId="236" priority="333">
      <formula>IF(RIGHT(TEXT(AQ103,"0.#"),1)=".",TRUE,FALSE)</formula>
    </cfRule>
  </conditionalFormatting>
  <conditionalFormatting sqref="AE114 AQ114">
    <cfRule type="expression" dxfId="235" priority="318">
      <formula>IF(RIGHT(TEXT(AE114,"0.#"),1)=".",FALSE,TRUE)</formula>
    </cfRule>
    <cfRule type="expression" dxfId="234" priority="319">
      <formula>IF(RIGHT(TEXT(AE114,"0.#"),1)=".",TRUE,FALSE)</formula>
    </cfRule>
  </conditionalFormatting>
  <conditionalFormatting sqref="AI114">
    <cfRule type="expression" dxfId="233" priority="316">
      <formula>IF(RIGHT(TEXT(AI114,"0.#"),1)=".",FALSE,TRUE)</formula>
    </cfRule>
    <cfRule type="expression" dxfId="232" priority="317">
      <formula>IF(RIGHT(TEXT(AI114,"0.#"),1)=".",TRUE,FALSE)</formula>
    </cfRule>
  </conditionalFormatting>
  <conditionalFormatting sqref="AM114">
    <cfRule type="expression" dxfId="231" priority="314">
      <formula>IF(RIGHT(TEXT(AM114,"0.#"),1)=".",FALSE,TRUE)</formula>
    </cfRule>
    <cfRule type="expression" dxfId="230" priority="315">
      <formula>IF(RIGHT(TEXT(AM114,"0.#"),1)=".",TRUE,FALSE)</formula>
    </cfRule>
  </conditionalFormatting>
  <conditionalFormatting sqref="AE115">
    <cfRule type="expression" dxfId="229" priority="312">
      <formula>IF(RIGHT(TEXT(AE115,"0.#"),1)=".",FALSE,TRUE)</formula>
    </cfRule>
    <cfRule type="expression" dxfId="228" priority="313">
      <formula>IF(RIGHT(TEXT(AE115,"0.#"),1)=".",TRUE,FALSE)</formula>
    </cfRule>
  </conditionalFormatting>
  <conditionalFormatting sqref="AI115">
    <cfRule type="expression" dxfId="227" priority="310">
      <formula>IF(RIGHT(TEXT(AI115,"0.#"),1)=".",FALSE,TRUE)</formula>
    </cfRule>
    <cfRule type="expression" dxfId="226" priority="311">
      <formula>IF(RIGHT(TEXT(AI115,"0.#"),1)=".",TRUE,FALSE)</formula>
    </cfRule>
  </conditionalFormatting>
  <conditionalFormatting sqref="AM115">
    <cfRule type="expression" dxfId="225" priority="308">
      <formula>IF(RIGHT(TEXT(AM115,"0.#"),1)=".",FALSE,TRUE)</formula>
    </cfRule>
    <cfRule type="expression" dxfId="224" priority="309">
      <formula>IF(RIGHT(TEXT(AM115,"0.#"),1)=".",TRUE,FALSE)</formula>
    </cfRule>
  </conditionalFormatting>
  <conditionalFormatting sqref="AQ115">
    <cfRule type="expression" dxfId="223" priority="306">
      <formula>IF(RIGHT(TEXT(AQ115,"0.#"),1)=".",FALSE,TRUE)</formula>
    </cfRule>
    <cfRule type="expression" dxfId="222" priority="307">
      <formula>IF(RIGHT(TEXT(AQ115,"0.#"),1)=".",TRUE,FALSE)</formula>
    </cfRule>
  </conditionalFormatting>
  <conditionalFormatting sqref="AU115">
    <cfRule type="expression" dxfId="221" priority="302">
      <formula>IF(RIGHT(TEXT(AU115,"0.#"),1)=".",FALSE,TRUE)</formula>
    </cfRule>
    <cfRule type="expression" dxfId="220" priority="303">
      <formula>IF(RIGHT(TEXT(AU115,"0.#"),1)=".",TRUE,FALSE)</formula>
    </cfRule>
  </conditionalFormatting>
  <conditionalFormatting sqref="AU114">
    <cfRule type="expression" dxfId="219" priority="304">
      <formula>IF(RIGHT(TEXT(AU114,"0.#"),1)=".",FALSE,TRUE)</formula>
    </cfRule>
    <cfRule type="expression" dxfId="218" priority="305">
      <formula>IF(RIGHT(TEXT(AU114,"0.#"),1)=".",TRUE,FALSE)</formula>
    </cfRule>
  </conditionalFormatting>
  <conditionalFormatting sqref="AM121">
    <cfRule type="expression" dxfId="217" priority="286">
      <formula>IF(RIGHT(TEXT(AM121,"0.#"),1)=".",FALSE,TRUE)</formula>
    </cfRule>
    <cfRule type="expression" dxfId="216" priority="287">
      <formula>IF(RIGHT(TEXT(AM121,"0.#"),1)=".",TRUE,FALSE)</formula>
    </cfRule>
  </conditionalFormatting>
  <conditionalFormatting sqref="AE120">
    <cfRule type="expression" dxfId="215" priority="300">
      <formula>IF(RIGHT(TEXT(AE120,"0.#"),1)=".",FALSE,TRUE)</formula>
    </cfRule>
    <cfRule type="expression" dxfId="214" priority="301">
      <formula>IF(RIGHT(TEXT(AE120,"0.#"),1)=".",TRUE,FALSE)</formula>
    </cfRule>
  </conditionalFormatting>
  <conditionalFormatting sqref="AQ120:AQ121">
    <cfRule type="expression" dxfId="213" priority="282">
      <formula>IF(RIGHT(TEXT(AQ120,"0.#"),1)=".",FALSE,TRUE)</formula>
    </cfRule>
    <cfRule type="expression" dxfId="212" priority="283">
      <formula>IF(RIGHT(TEXT(AQ120,"0.#"),1)=".",TRUE,FALSE)</formula>
    </cfRule>
  </conditionalFormatting>
  <conditionalFormatting sqref="AE121">
    <cfRule type="expression" dxfId="211" priority="298">
      <formula>IF(RIGHT(TEXT(AE121,"0.#"),1)=".",FALSE,TRUE)</formula>
    </cfRule>
    <cfRule type="expression" dxfId="210" priority="299">
      <formula>IF(RIGHT(TEXT(AE121,"0.#"),1)=".",TRUE,FALSE)</formula>
    </cfRule>
  </conditionalFormatting>
  <conditionalFormatting sqref="AM120">
    <cfRule type="expression" dxfId="209" priority="288">
      <formula>IF(RIGHT(TEXT(AM120,"0.#"),1)=".",FALSE,TRUE)</formula>
    </cfRule>
    <cfRule type="expression" dxfId="208" priority="289">
      <formula>IF(RIGHT(TEXT(AM120,"0.#"),1)=".",TRUE,FALSE)</formula>
    </cfRule>
  </conditionalFormatting>
  <conditionalFormatting sqref="AI120">
    <cfRule type="expression" dxfId="207" priority="290">
      <formula>IF(RIGHT(TEXT(AI120,"0.#"),1)=".",FALSE,TRUE)</formula>
    </cfRule>
    <cfRule type="expression" dxfId="206" priority="291">
      <formula>IF(RIGHT(TEXT(AI120,"0.#"),1)=".",TRUE,FALSE)</formula>
    </cfRule>
  </conditionalFormatting>
  <conditionalFormatting sqref="AI121">
    <cfRule type="expression" dxfId="205" priority="292">
      <formula>IF(RIGHT(TEXT(AI121,"0.#"),1)=".",FALSE,TRUE)</formula>
    </cfRule>
    <cfRule type="expression" dxfId="204" priority="293">
      <formula>IF(RIGHT(TEXT(AI121,"0.#"),1)=".",TRUE,FALSE)</formula>
    </cfRule>
  </conditionalFormatting>
  <conditionalFormatting sqref="AM129">
    <cfRule type="expression" dxfId="203" priority="270">
      <formula>IF(RIGHT(TEXT(AM129,"0.#"),1)=".",FALSE,TRUE)</formula>
    </cfRule>
    <cfRule type="expression" dxfId="202" priority="271">
      <formula>IF(RIGHT(TEXT(AM129,"0.#"),1)=".",TRUE,FALSE)</formula>
    </cfRule>
  </conditionalFormatting>
  <conditionalFormatting sqref="AE128">
    <cfRule type="expression" dxfId="201" priority="280">
      <formula>IF(RIGHT(TEXT(AE128,"0.#"),1)=".",FALSE,TRUE)</formula>
    </cfRule>
    <cfRule type="expression" dxfId="200" priority="281">
      <formula>IF(RIGHT(TEXT(AE128,"0.#"),1)=".",TRUE,FALSE)</formula>
    </cfRule>
  </conditionalFormatting>
  <conditionalFormatting sqref="AE129">
    <cfRule type="expression" dxfId="199" priority="278">
      <formula>IF(RIGHT(TEXT(AE129,"0.#"),1)=".",FALSE,TRUE)</formula>
    </cfRule>
    <cfRule type="expression" dxfId="198" priority="279">
      <formula>IF(RIGHT(TEXT(AE129,"0.#"),1)=".",TRUE,FALSE)</formula>
    </cfRule>
  </conditionalFormatting>
  <conditionalFormatting sqref="AM128">
    <cfRule type="expression" dxfId="197" priority="272">
      <formula>IF(RIGHT(TEXT(AM128,"0.#"),1)=".",FALSE,TRUE)</formula>
    </cfRule>
    <cfRule type="expression" dxfId="196" priority="273">
      <formula>IF(RIGHT(TEXT(AM128,"0.#"),1)=".",TRUE,FALSE)</formula>
    </cfRule>
  </conditionalFormatting>
  <conditionalFormatting sqref="AI128">
    <cfRule type="expression" dxfId="195" priority="274">
      <formula>IF(RIGHT(TEXT(AI128,"0.#"),1)=".",FALSE,TRUE)</formula>
    </cfRule>
    <cfRule type="expression" dxfId="194" priority="275">
      <formula>IF(RIGHT(TEXT(AI128,"0.#"),1)=".",TRUE,FALSE)</formula>
    </cfRule>
  </conditionalFormatting>
  <conditionalFormatting sqref="AI129">
    <cfRule type="expression" dxfId="193" priority="276">
      <formula>IF(RIGHT(TEXT(AI129,"0.#"),1)=".",FALSE,TRUE)</formula>
    </cfRule>
    <cfRule type="expression" dxfId="192" priority="277">
      <formula>IF(RIGHT(TEXT(AI129,"0.#"),1)=".",TRUE,FALSE)</formula>
    </cfRule>
  </conditionalFormatting>
  <conditionalFormatting sqref="AM137">
    <cfRule type="expression" dxfId="191" priority="258">
      <formula>IF(RIGHT(TEXT(AM137,"0.#"),1)=".",FALSE,TRUE)</formula>
    </cfRule>
    <cfRule type="expression" dxfId="190" priority="259">
      <formula>IF(RIGHT(TEXT(AM137,"0.#"),1)=".",TRUE,FALSE)</formula>
    </cfRule>
  </conditionalFormatting>
  <conditionalFormatting sqref="AE136">
    <cfRule type="expression" dxfId="189" priority="268">
      <formula>IF(RIGHT(TEXT(AE136,"0.#"),1)=".",FALSE,TRUE)</formula>
    </cfRule>
    <cfRule type="expression" dxfId="188" priority="269">
      <formula>IF(RIGHT(TEXT(AE136,"0.#"),1)=".",TRUE,FALSE)</formula>
    </cfRule>
  </conditionalFormatting>
  <conditionalFormatting sqref="AE137">
    <cfRule type="expression" dxfId="187" priority="266">
      <formula>IF(RIGHT(TEXT(AE137,"0.#"),1)=".",FALSE,TRUE)</formula>
    </cfRule>
    <cfRule type="expression" dxfId="186" priority="267">
      <formula>IF(RIGHT(TEXT(AE137,"0.#"),1)=".",TRUE,FALSE)</formula>
    </cfRule>
  </conditionalFormatting>
  <conditionalFormatting sqref="AM136">
    <cfRule type="expression" dxfId="185" priority="260">
      <formula>IF(RIGHT(TEXT(AM136,"0.#"),1)=".",FALSE,TRUE)</formula>
    </cfRule>
    <cfRule type="expression" dxfId="184" priority="261">
      <formula>IF(RIGHT(TEXT(AM136,"0.#"),1)=".",TRUE,FALSE)</formula>
    </cfRule>
  </conditionalFormatting>
  <conditionalFormatting sqref="AI136">
    <cfRule type="expression" dxfId="183" priority="262">
      <formula>IF(RIGHT(TEXT(AI136,"0.#"),1)=".",FALSE,TRUE)</formula>
    </cfRule>
    <cfRule type="expression" dxfId="182" priority="263">
      <formula>IF(RIGHT(TEXT(AI136,"0.#"),1)=".",TRUE,FALSE)</formula>
    </cfRule>
  </conditionalFormatting>
  <conditionalFormatting sqref="AI137">
    <cfRule type="expression" dxfId="181" priority="264">
      <formula>IF(RIGHT(TEXT(AI137,"0.#"),1)=".",FALSE,TRUE)</formula>
    </cfRule>
    <cfRule type="expression" dxfId="180" priority="265">
      <formula>IF(RIGHT(TEXT(AI137,"0.#"),1)=".",TRUE,FALSE)</formula>
    </cfRule>
  </conditionalFormatting>
  <conditionalFormatting sqref="AQ128:AQ129">
    <cfRule type="expression" dxfId="179" priority="256">
      <formula>IF(RIGHT(TEXT(AQ128,"0.#"),1)=".",FALSE,TRUE)</formula>
    </cfRule>
    <cfRule type="expression" dxfId="178" priority="257">
      <formula>IF(RIGHT(TEXT(AQ128,"0.#"),1)=".",TRUE,FALSE)</formula>
    </cfRule>
  </conditionalFormatting>
  <conditionalFormatting sqref="AQ136:AQ137">
    <cfRule type="expression" dxfId="177" priority="254">
      <formula>IF(RIGHT(TEXT(AQ136,"0.#"),1)=".",FALSE,TRUE)</formula>
    </cfRule>
    <cfRule type="expression" dxfId="176" priority="255">
      <formula>IF(RIGHT(TEXT(AQ136,"0.#"),1)=".",TRUE,FALSE)</formula>
    </cfRule>
  </conditionalFormatting>
  <conditionalFormatting sqref="AE147 AQ147">
    <cfRule type="expression" dxfId="175" priority="240">
      <formula>IF(RIGHT(TEXT(AE147,"0.#"),1)=".",FALSE,TRUE)</formula>
    </cfRule>
    <cfRule type="expression" dxfId="174" priority="241">
      <formula>IF(RIGHT(TEXT(AE147,"0.#"),1)=".",TRUE,FALSE)</formula>
    </cfRule>
  </conditionalFormatting>
  <conditionalFormatting sqref="AI147">
    <cfRule type="expression" dxfId="173" priority="238">
      <formula>IF(RIGHT(TEXT(AI147,"0.#"),1)=".",FALSE,TRUE)</formula>
    </cfRule>
    <cfRule type="expression" dxfId="172" priority="239">
      <formula>IF(RIGHT(TEXT(AI147,"0.#"),1)=".",TRUE,FALSE)</formula>
    </cfRule>
  </conditionalFormatting>
  <conditionalFormatting sqref="AM147">
    <cfRule type="expression" dxfId="171" priority="236">
      <formula>IF(RIGHT(TEXT(AM147,"0.#"),1)=".",FALSE,TRUE)</formula>
    </cfRule>
    <cfRule type="expression" dxfId="170" priority="237">
      <formula>IF(RIGHT(TEXT(AM147,"0.#"),1)=".",TRUE,FALSE)</formula>
    </cfRule>
  </conditionalFormatting>
  <conditionalFormatting sqref="AE148">
    <cfRule type="expression" dxfId="169" priority="234">
      <formula>IF(RIGHT(TEXT(AE148,"0.#"),1)=".",FALSE,TRUE)</formula>
    </cfRule>
    <cfRule type="expression" dxfId="168" priority="235">
      <formula>IF(RIGHT(TEXT(AE148,"0.#"),1)=".",TRUE,FALSE)</formula>
    </cfRule>
  </conditionalFormatting>
  <conditionalFormatting sqref="AI148">
    <cfRule type="expression" dxfId="167" priority="232">
      <formula>IF(RIGHT(TEXT(AI148,"0.#"),1)=".",FALSE,TRUE)</formula>
    </cfRule>
    <cfRule type="expression" dxfId="166" priority="233">
      <formula>IF(RIGHT(TEXT(AI148,"0.#"),1)=".",TRUE,FALSE)</formula>
    </cfRule>
  </conditionalFormatting>
  <conditionalFormatting sqref="AM148">
    <cfRule type="expression" dxfId="165" priority="230">
      <formula>IF(RIGHT(TEXT(AM148,"0.#"),1)=".",FALSE,TRUE)</formula>
    </cfRule>
    <cfRule type="expression" dxfId="164" priority="231">
      <formula>IF(RIGHT(TEXT(AM148,"0.#"),1)=".",TRUE,FALSE)</formula>
    </cfRule>
  </conditionalFormatting>
  <conditionalFormatting sqref="AQ148">
    <cfRule type="expression" dxfId="163" priority="228">
      <formula>IF(RIGHT(TEXT(AQ148,"0.#"),1)=".",FALSE,TRUE)</formula>
    </cfRule>
    <cfRule type="expression" dxfId="162" priority="229">
      <formula>IF(RIGHT(TEXT(AQ148,"0.#"),1)=".",TRUE,FALSE)</formula>
    </cfRule>
  </conditionalFormatting>
  <conditionalFormatting sqref="AU148">
    <cfRule type="expression" dxfId="161" priority="224">
      <formula>IF(RIGHT(TEXT(AU148,"0.#"),1)=".",FALSE,TRUE)</formula>
    </cfRule>
    <cfRule type="expression" dxfId="160" priority="225">
      <formula>IF(RIGHT(TEXT(AU148,"0.#"),1)=".",TRUE,FALSE)</formula>
    </cfRule>
  </conditionalFormatting>
  <conditionalFormatting sqref="AU147">
    <cfRule type="expression" dxfId="159" priority="226">
      <formula>IF(RIGHT(TEXT(AU147,"0.#"),1)=".",FALSE,TRUE)</formula>
    </cfRule>
    <cfRule type="expression" dxfId="158" priority="227">
      <formula>IF(RIGHT(TEXT(AU147,"0.#"),1)=".",TRUE,FALSE)</formula>
    </cfRule>
  </conditionalFormatting>
  <conditionalFormatting sqref="AM154">
    <cfRule type="expression" dxfId="157" priority="208">
      <formula>IF(RIGHT(TEXT(AM154,"0.#"),1)=".",FALSE,TRUE)</formula>
    </cfRule>
    <cfRule type="expression" dxfId="156" priority="209">
      <formula>IF(RIGHT(TEXT(AM154,"0.#"),1)=".",TRUE,FALSE)</formula>
    </cfRule>
  </conditionalFormatting>
  <conditionalFormatting sqref="AE153">
    <cfRule type="expression" dxfId="155" priority="222">
      <formula>IF(RIGHT(TEXT(AE153,"0.#"),1)=".",FALSE,TRUE)</formula>
    </cfRule>
    <cfRule type="expression" dxfId="154" priority="223">
      <formula>IF(RIGHT(TEXT(AE153,"0.#"),1)=".",TRUE,FALSE)</formula>
    </cfRule>
  </conditionalFormatting>
  <conditionalFormatting sqref="AQ153:AQ154">
    <cfRule type="expression" dxfId="153" priority="204">
      <formula>IF(RIGHT(TEXT(AQ153,"0.#"),1)=".",FALSE,TRUE)</formula>
    </cfRule>
    <cfRule type="expression" dxfId="152" priority="205">
      <formula>IF(RIGHT(TEXT(AQ153,"0.#"),1)=".",TRUE,FALSE)</formula>
    </cfRule>
  </conditionalFormatting>
  <conditionalFormatting sqref="AE154">
    <cfRule type="expression" dxfId="151" priority="220">
      <formula>IF(RIGHT(TEXT(AE154,"0.#"),1)=".",FALSE,TRUE)</formula>
    </cfRule>
    <cfRule type="expression" dxfId="150" priority="221">
      <formula>IF(RIGHT(TEXT(AE154,"0.#"),1)=".",TRUE,FALSE)</formula>
    </cfRule>
  </conditionalFormatting>
  <conditionalFormatting sqref="AM153">
    <cfRule type="expression" dxfId="149" priority="210">
      <formula>IF(RIGHT(TEXT(AM153,"0.#"),1)=".",FALSE,TRUE)</formula>
    </cfRule>
    <cfRule type="expression" dxfId="148" priority="211">
      <formula>IF(RIGHT(TEXT(AM153,"0.#"),1)=".",TRUE,FALSE)</formula>
    </cfRule>
  </conditionalFormatting>
  <conditionalFormatting sqref="AI153">
    <cfRule type="expression" dxfId="147" priority="212">
      <formula>IF(RIGHT(TEXT(AI153,"0.#"),1)=".",FALSE,TRUE)</formula>
    </cfRule>
    <cfRule type="expression" dxfId="146" priority="213">
      <formula>IF(RIGHT(TEXT(AI153,"0.#"),1)=".",TRUE,FALSE)</formula>
    </cfRule>
  </conditionalFormatting>
  <conditionalFormatting sqref="AI154">
    <cfRule type="expression" dxfId="145" priority="214">
      <formula>IF(RIGHT(TEXT(AI154,"0.#"),1)=".",FALSE,TRUE)</formula>
    </cfRule>
    <cfRule type="expression" dxfId="144" priority="215">
      <formula>IF(RIGHT(TEXT(AI154,"0.#"),1)=".",TRUE,FALSE)</formula>
    </cfRule>
  </conditionalFormatting>
  <conditionalFormatting sqref="AM162">
    <cfRule type="expression" dxfId="143" priority="192">
      <formula>IF(RIGHT(TEXT(AM162,"0.#"),1)=".",FALSE,TRUE)</formula>
    </cfRule>
    <cfRule type="expression" dxfId="142" priority="193">
      <formula>IF(RIGHT(TEXT(AM162,"0.#"),1)=".",TRUE,FALSE)</formula>
    </cfRule>
  </conditionalFormatting>
  <conditionalFormatting sqref="AE161">
    <cfRule type="expression" dxfId="141" priority="202">
      <formula>IF(RIGHT(TEXT(AE161,"0.#"),1)=".",FALSE,TRUE)</formula>
    </cfRule>
    <cfRule type="expression" dxfId="140" priority="203">
      <formula>IF(RIGHT(TEXT(AE161,"0.#"),1)=".",TRUE,FALSE)</formula>
    </cfRule>
  </conditionalFormatting>
  <conditionalFormatting sqref="AE162">
    <cfRule type="expression" dxfId="139" priority="200">
      <formula>IF(RIGHT(TEXT(AE162,"0.#"),1)=".",FALSE,TRUE)</formula>
    </cfRule>
    <cfRule type="expression" dxfId="138" priority="201">
      <formula>IF(RIGHT(TEXT(AE162,"0.#"),1)=".",TRUE,FALSE)</formula>
    </cfRule>
  </conditionalFormatting>
  <conditionalFormatting sqref="AM161">
    <cfRule type="expression" dxfId="137" priority="194">
      <formula>IF(RIGHT(TEXT(AM161,"0.#"),1)=".",FALSE,TRUE)</formula>
    </cfRule>
    <cfRule type="expression" dxfId="136" priority="195">
      <formula>IF(RIGHT(TEXT(AM161,"0.#"),1)=".",TRUE,FALSE)</formula>
    </cfRule>
  </conditionalFormatting>
  <conditionalFormatting sqref="AI161">
    <cfRule type="expression" dxfId="135" priority="196">
      <formula>IF(RIGHT(TEXT(AI161,"0.#"),1)=".",FALSE,TRUE)</formula>
    </cfRule>
    <cfRule type="expression" dxfId="134" priority="197">
      <formula>IF(RIGHT(TEXT(AI161,"0.#"),1)=".",TRUE,FALSE)</formula>
    </cfRule>
  </conditionalFormatting>
  <conditionalFormatting sqref="AI162">
    <cfRule type="expression" dxfId="133" priority="198">
      <formula>IF(RIGHT(TEXT(AI162,"0.#"),1)=".",FALSE,TRUE)</formula>
    </cfRule>
    <cfRule type="expression" dxfId="132" priority="199">
      <formula>IF(RIGHT(TEXT(AI162,"0.#"),1)=".",TRUE,FALSE)</formula>
    </cfRule>
  </conditionalFormatting>
  <conditionalFormatting sqref="AM170">
    <cfRule type="expression" dxfId="131" priority="180">
      <formula>IF(RIGHT(TEXT(AM170,"0.#"),1)=".",FALSE,TRUE)</formula>
    </cfRule>
    <cfRule type="expression" dxfId="130" priority="181">
      <formula>IF(RIGHT(TEXT(AM170,"0.#"),1)=".",TRUE,FALSE)</formula>
    </cfRule>
  </conditionalFormatting>
  <conditionalFormatting sqref="AE169">
    <cfRule type="expression" dxfId="129" priority="190">
      <formula>IF(RIGHT(TEXT(AE169,"0.#"),1)=".",FALSE,TRUE)</formula>
    </cfRule>
    <cfRule type="expression" dxfId="128" priority="191">
      <formula>IF(RIGHT(TEXT(AE169,"0.#"),1)=".",TRUE,FALSE)</formula>
    </cfRule>
  </conditionalFormatting>
  <conditionalFormatting sqref="AE170">
    <cfRule type="expression" dxfId="127" priority="188">
      <formula>IF(RIGHT(TEXT(AE170,"0.#"),1)=".",FALSE,TRUE)</formula>
    </cfRule>
    <cfRule type="expression" dxfId="126" priority="189">
      <formula>IF(RIGHT(TEXT(AE170,"0.#"),1)=".",TRUE,FALSE)</formula>
    </cfRule>
  </conditionalFormatting>
  <conditionalFormatting sqref="AM169">
    <cfRule type="expression" dxfId="125" priority="182">
      <formula>IF(RIGHT(TEXT(AM169,"0.#"),1)=".",FALSE,TRUE)</formula>
    </cfRule>
    <cfRule type="expression" dxfId="124" priority="183">
      <formula>IF(RIGHT(TEXT(AM169,"0.#"),1)=".",TRUE,FALSE)</formula>
    </cfRule>
  </conditionalFormatting>
  <conditionalFormatting sqref="AI169">
    <cfRule type="expression" dxfId="123" priority="184">
      <formula>IF(RIGHT(TEXT(AI169,"0.#"),1)=".",FALSE,TRUE)</formula>
    </cfRule>
    <cfRule type="expression" dxfId="122" priority="185">
      <formula>IF(RIGHT(TEXT(AI169,"0.#"),1)=".",TRUE,FALSE)</formula>
    </cfRule>
  </conditionalFormatting>
  <conditionalFormatting sqref="AI170">
    <cfRule type="expression" dxfId="121" priority="186">
      <formula>IF(RIGHT(TEXT(AI170,"0.#"),1)=".",FALSE,TRUE)</formula>
    </cfRule>
    <cfRule type="expression" dxfId="120" priority="187">
      <formula>IF(RIGHT(TEXT(AI170,"0.#"),1)=".",TRUE,FALSE)</formula>
    </cfRule>
  </conditionalFormatting>
  <conditionalFormatting sqref="AQ161:AQ162">
    <cfRule type="expression" dxfId="119" priority="178">
      <formula>IF(RIGHT(TEXT(AQ161,"0.#"),1)=".",FALSE,TRUE)</formula>
    </cfRule>
    <cfRule type="expression" dxfId="118" priority="179">
      <formula>IF(RIGHT(TEXT(AQ161,"0.#"),1)=".",TRUE,FALSE)</formula>
    </cfRule>
  </conditionalFormatting>
  <conditionalFormatting sqref="AQ169:AQ170">
    <cfRule type="expression" dxfId="117" priority="176">
      <formula>IF(RIGHT(TEXT(AQ169,"0.#"),1)=".",FALSE,TRUE)</formula>
    </cfRule>
    <cfRule type="expression" dxfId="116" priority="177">
      <formula>IF(RIGHT(TEXT(AQ169,"0.#"),1)=".",TRUE,FALSE)</formula>
    </cfRule>
  </conditionalFormatting>
  <conditionalFormatting sqref="AE180 AQ180">
    <cfRule type="expression" dxfId="115" priority="162">
      <formula>IF(RIGHT(TEXT(AE180,"0.#"),1)=".",FALSE,TRUE)</formula>
    </cfRule>
    <cfRule type="expression" dxfId="114" priority="163">
      <formula>IF(RIGHT(TEXT(AE180,"0.#"),1)=".",TRUE,FALSE)</formula>
    </cfRule>
  </conditionalFormatting>
  <conditionalFormatting sqref="AI180">
    <cfRule type="expression" dxfId="113" priority="160">
      <formula>IF(RIGHT(TEXT(AI180,"0.#"),1)=".",FALSE,TRUE)</formula>
    </cfRule>
    <cfRule type="expression" dxfId="112" priority="161">
      <formula>IF(RIGHT(TEXT(AI180,"0.#"),1)=".",TRUE,FALSE)</formula>
    </cfRule>
  </conditionalFormatting>
  <conditionalFormatting sqref="AM180">
    <cfRule type="expression" dxfId="111" priority="158">
      <formula>IF(RIGHT(TEXT(AM180,"0.#"),1)=".",FALSE,TRUE)</formula>
    </cfRule>
    <cfRule type="expression" dxfId="110" priority="159">
      <formula>IF(RIGHT(TEXT(AM180,"0.#"),1)=".",TRUE,FALSE)</formula>
    </cfRule>
  </conditionalFormatting>
  <conditionalFormatting sqref="AE181">
    <cfRule type="expression" dxfId="109" priority="156">
      <formula>IF(RIGHT(TEXT(AE181,"0.#"),1)=".",FALSE,TRUE)</formula>
    </cfRule>
    <cfRule type="expression" dxfId="108" priority="157">
      <formula>IF(RIGHT(TEXT(AE181,"0.#"),1)=".",TRUE,FALSE)</formula>
    </cfRule>
  </conditionalFormatting>
  <conditionalFormatting sqref="AI181">
    <cfRule type="expression" dxfId="107" priority="154">
      <formula>IF(RIGHT(TEXT(AI181,"0.#"),1)=".",FALSE,TRUE)</formula>
    </cfRule>
    <cfRule type="expression" dxfId="106" priority="155">
      <formula>IF(RIGHT(TEXT(AI181,"0.#"),1)=".",TRUE,FALSE)</formula>
    </cfRule>
  </conditionalFormatting>
  <conditionalFormatting sqref="AM181">
    <cfRule type="expression" dxfId="105" priority="152">
      <formula>IF(RIGHT(TEXT(AM181,"0.#"),1)=".",FALSE,TRUE)</formula>
    </cfRule>
    <cfRule type="expression" dxfId="104" priority="153">
      <formula>IF(RIGHT(TEXT(AM181,"0.#"),1)=".",TRUE,FALSE)</formula>
    </cfRule>
  </conditionalFormatting>
  <conditionalFormatting sqref="AQ181">
    <cfRule type="expression" dxfId="103" priority="150">
      <formula>IF(RIGHT(TEXT(AQ181,"0.#"),1)=".",FALSE,TRUE)</formula>
    </cfRule>
    <cfRule type="expression" dxfId="102" priority="151">
      <formula>IF(RIGHT(TEXT(AQ181,"0.#"),1)=".",TRUE,FALSE)</formula>
    </cfRule>
  </conditionalFormatting>
  <conditionalFormatting sqref="AU181">
    <cfRule type="expression" dxfId="101" priority="146">
      <formula>IF(RIGHT(TEXT(AU181,"0.#"),1)=".",FALSE,TRUE)</formula>
    </cfRule>
    <cfRule type="expression" dxfId="100" priority="147">
      <formula>IF(RIGHT(TEXT(AU181,"0.#"),1)=".",TRUE,FALSE)</formula>
    </cfRule>
  </conditionalFormatting>
  <conditionalFormatting sqref="AU180">
    <cfRule type="expression" dxfId="99" priority="148">
      <formula>IF(RIGHT(TEXT(AU180,"0.#"),1)=".",FALSE,TRUE)</formula>
    </cfRule>
    <cfRule type="expression" dxfId="98" priority="149">
      <formula>IF(RIGHT(TEXT(AU180,"0.#"),1)=".",TRUE,FALSE)</formula>
    </cfRule>
  </conditionalFormatting>
  <conditionalFormatting sqref="AM187">
    <cfRule type="expression" dxfId="97" priority="130">
      <formula>IF(RIGHT(TEXT(AM187,"0.#"),1)=".",FALSE,TRUE)</formula>
    </cfRule>
    <cfRule type="expression" dxfId="96" priority="131">
      <formula>IF(RIGHT(TEXT(AM187,"0.#"),1)=".",TRUE,FALSE)</formula>
    </cfRule>
  </conditionalFormatting>
  <conditionalFormatting sqref="AE186">
    <cfRule type="expression" dxfId="95" priority="144">
      <formula>IF(RIGHT(TEXT(AE186,"0.#"),1)=".",FALSE,TRUE)</formula>
    </cfRule>
    <cfRule type="expression" dxfId="94" priority="145">
      <formula>IF(RIGHT(TEXT(AE186,"0.#"),1)=".",TRUE,FALSE)</formula>
    </cfRule>
  </conditionalFormatting>
  <conditionalFormatting sqref="AQ186:AQ187">
    <cfRule type="expression" dxfId="93" priority="126">
      <formula>IF(RIGHT(TEXT(AQ186,"0.#"),1)=".",FALSE,TRUE)</formula>
    </cfRule>
    <cfRule type="expression" dxfId="92" priority="127">
      <formula>IF(RIGHT(TEXT(AQ186,"0.#"),1)=".",TRUE,FALSE)</formula>
    </cfRule>
  </conditionalFormatting>
  <conditionalFormatting sqref="AE187">
    <cfRule type="expression" dxfId="91" priority="142">
      <formula>IF(RIGHT(TEXT(AE187,"0.#"),1)=".",FALSE,TRUE)</formula>
    </cfRule>
    <cfRule type="expression" dxfId="90" priority="143">
      <formula>IF(RIGHT(TEXT(AE187,"0.#"),1)=".",TRUE,FALSE)</formula>
    </cfRule>
  </conditionalFormatting>
  <conditionalFormatting sqref="AM186">
    <cfRule type="expression" dxfId="89" priority="132">
      <formula>IF(RIGHT(TEXT(AM186,"0.#"),1)=".",FALSE,TRUE)</formula>
    </cfRule>
    <cfRule type="expression" dxfId="88" priority="133">
      <formula>IF(RIGHT(TEXT(AM186,"0.#"),1)=".",TRUE,FALSE)</formula>
    </cfRule>
  </conditionalFormatting>
  <conditionalFormatting sqref="AI186">
    <cfRule type="expression" dxfId="87" priority="134">
      <formula>IF(RIGHT(TEXT(AI186,"0.#"),1)=".",FALSE,TRUE)</formula>
    </cfRule>
    <cfRule type="expression" dxfId="86" priority="135">
      <formula>IF(RIGHT(TEXT(AI186,"0.#"),1)=".",TRUE,FALSE)</formula>
    </cfRule>
  </conditionalFormatting>
  <conditionalFormatting sqref="AI187">
    <cfRule type="expression" dxfId="85" priority="136">
      <formula>IF(RIGHT(TEXT(AI187,"0.#"),1)=".",FALSE,TRUE)</formula>
    </cfRule>
    <cfRule type="expression" dxfId="84" priority="137">
      <formula>IF(RIGHT(TEXT(AI187,"0.#"),1)=".",TRUE,FALSE)</formula>
    </cfRule>
  </conditionalFormatting>
  <conditionalFormatting sqref="AM195">
    <cfRule type="expression" dxfId="83" priority="114">
      <formula>IF(RIGHT(TEXT(AM195,"0.#"),1)=".",FALSE,TRUE)</formula>
    </cfRule>
    <cfRule type="expression" dxfId="82" priority="115">
      <formula>IF(RIGHT(TEXT(AM195,"0.#"),1)=".",TRUE,FALSE)</formula>
    </cfRule>
  </conditionalFormatting>
  <conditionalFormatting sqref="AE194">
    <cfRule type="expression" dxfId="81" priority="124">
      <formula>IF(RIGHT(TEXT(AE194,"0.#"),1)=".",FALSE,TRUE)</formula>
    </cfRule>
    <cfRule type="expression" dxfId="80" priority="125">
      <formula>IF(RIGHT(TEXT(AE194,"0.#"),1)=".",TRUE,FALSE)</formula>
    </cfRule>
  </conditionalFormatting>
  <conditionalFormatting sqref="AE195">
    <cfRule type="expression" dxfId="79" priority="122">
      <formula>IF(RIGHT(TEXT(AE195,"0.#"),1)=".",FALSE,TRUE)</formula>
    </cfRule>
    <cfRule type="expression" dxfId="78" priority="123">
      <formula>IF(RIGHT(TEXT(AE195,"0.#"),1)=".",TRUE,FALSE)</formula>
    </cfRule>
  </conditionalFormatting>
  <conditionalFormatting sqref="AM194">
    <cfRule type="expression" dxfId="77" priority="116">
      <formula>IF(RIGHT(TEXT(AM194,"0.#"),1)=".",FALSE,TRUE)</formula>
    </cfRule>
    <cfRule type="expression" dxfId="76" priority="117">
      <formula>IF(RIGHT(TEXT(AM194,"0.#"),1)=".",TRUE,FALSE)</formula>
    </cfRule>
  </conditionalFormatting>
  <conditionalFormatting sqref="AI194">
    <cfRule type="expression" dxfId="75" priority="118">
      <formula>IF(RIGHT(TEXT(AI194,"0.#"),1)=".",FALSE,TRUE)</formula>
    </cfRule>
    <cfRule type="expression" dxfId="74" priority="119">
      <formula>IF(RIGHT(TEXT(AI194,"0.#"),1)=".",TRUE,FALSE)</formula>
    </cfRule>
  </conditionalFormatting>
  <conditionalFormatting sqref="AI195">
    <cfRule type="expression" dxfId="73" priority="120">
      <formula>IF(RIGHT(TEXT(AI195,"0.#"),1)=".",FALSE,TRUE)</formula>
    </cfRule>
    <cfRule type="expression" dxfId="72" priority="121">
      <formula>IF(RIGHT(TEXT(AI195,"0.#"),1)=".",TRUE,FALSE)</formula>
    </cfRule>
  </conditionalFormatting>
  <conditionalFormatting sqref="AM203">
    <cfRule type="expression" dxfId="71" priority="102">
      <formula>IF(RIGHT(TEXT(AM203,"0.#"),1)=".",FALSE,TRUE)</formula>
    </cfRule>
    <cfRule type="expression" dxfId="70" priority="103">
      <formula>IF(RIGHT(TEXT(AM203,"0.#"),1)=".",TRUE,FALSE)</formula>
    </cfRule>
  </conditionalFormatting>
  <conditionalFormatting sqref="AE202">
    <cfRule type="expression" dxfId="69" priority="112">
      <formula>IF(RIGHT(TEXT(AE202,"0.#"),1)=".",FALSE,TRUE)</formula>
    </cfRule>
    <cfRule type="expression" dxfId="68" priority="113">
      <formula>IF(RIGHT(TEXT(AE202,"0.#"),1)=".",TRUE,FALSE)</formula>
    </cfRule>
  </conditionalFormatting>
  <conditionalFormatting sqref="AE203">
    <cfRule type="expression" dxfId="67" priority="110">
      <formula>IF(RIGHT(TEXT(AE203,"0.#"),1)=".",FALSE,TRUE)</formula>
    </cfRule>
    <cfRule type="expression" dxfId="66" priority="111">
      <formula>IF(RIGHT(TEXT(AE203,"0.#"),1)=".",TRUE,FALSE)</formula>
    </cfRule>
  </conditionalFormatting>
  <conditionalFormatting sqref="AM202">
    <cfRule type="expression" dxfId="65" priority="104">
      <formula>IF(RIGHT(TEXT(AM202,"0.#"),1)=".",FALSE,TRUE)</formula>
    </cfRule>
    <cfRule type="expression" dxfId="64" priority="105">
      <formula>IF(RIGHT(TEXT(AM202,"0.#"),1)=".",TRUE,FALSE)</formula>
    </cfRule>
  </conditionalFormatting>
  <conditionalFormatting sqref="AI202">
    <cfRule type="expression" dxfId="63" priority="106">
      <formula>IF(RIGHT(TEXT(AI202,"0.#"),1)=".",FALSE,TRUE)</formula>
    </cfRule>
    <cfRule type="expression" dxfId="62" priority="107">
      <formula>IF(RIGHT(TEXT(AI202,"0.#"),1)=".",TRUE,FALSE)</formula>
    </cfRule>
  </conditionalFormatting>
  <conditionalFormatting sqref="AI203">
    <cfRule type="expression" dxfId="61" priority="108">
      <formula>IF(RIGHT(TEXT(AI203,"0.#"),1)=".",FALSE,TRUE)</formula>
    </cfRule>
    <cfRule type="expression" dxfId="60" priority="109">
      <formula>IF(RIGHT(TEXT(AI203,"0.#"),1)=".",TRUE,FALSE)</formula>
    </cfRule>
  </conditionalFormatting>
  <conditionalFormatting sqref="AQ194:AQ195">
    <cfRule type="expression" dxfId="59" priority="100">
      <formula>IF(RIGHT(TEXT(AQ194,"0.#"),1)=".",FALSE,TRUE)</formula>
    </cfRule>
    <cfRule type="expression" dxfId="58" priority="101">
      <formula>IF(RIGHT(TEXT(AQ194,"0.#"),1)=".",TRUE,FALSE)</formula>
    </cfRule>
  </conditionalFormatting>
  <conditionalFormatting sqref="AQ202:AQ203">
    <cfRule type="expression" dxfId="57" priority="98">
      <formula>IF(RIGHT(TEXT(AQ202,"0.#"),1)=".",FALSE,TRUE)</formula>
    </cfRule>
    <cfRule type="expression" dxfId="56" priority="99">
      <formula>IF(RIGHT(TEXT(AQ202,"0.#"),1)=".",TRUE,FALSE)</formula>
    </cfRule>
  </conditionalFormatting>
  <conditionalFormatting sqref="AE64 AI64 AM64">
    <cfRule type="expression" dxfId="55" priority="83">
      <formula>IF(RIGHT(TEXT(AE64,"0.#"),1)=".",FALSE,TRUE)</formula>
    </cfRule>
    <cfRule type="expression" dxfId="54" priority="84">
      <formula>IF(RIGHT(TEXT(AE64,"0.#"),1)=".",TRUE,FALSE)</formula>
    </cfRule>
  </conditionalFormatting>
  <conditionalFormatting sqref="AE72 AI72 AM72">
    <cfRule type="expression" dxfId="53" priority="81">
      <formula>IF(RIGHT(TEXT(AE72,"0.#"),1)=".",FALSE,TRUE)</formula>
    </cfRule>
    <cfRule type="expression" dxfId="52" priority="82">
      <formula>IF(RIGHT(TEXT(AE72,"0.#"),1)=".",TRUE,FALSE)</formula>
    </cfRule>
  </conditionalFormatting>
  <conditionalFormatting sqref="AE89 AI89 AM89">
    <cfRule type="expression" dxfId="51" priority="79">
      <formula>IF(RIGHT(TEXT(AE89,"0.#"),1)=".",FALSE,TRUE)</formula>
    </cfRule>
    <cfRule type="expression" dxfId="50" priority="80">
      <formula>IF(RIGHT(TEXT(AE89,"0.#"),1)=".",TRUE,FALSE)</formula>
    </cfRule>
  </conditionalFormatting>
  <conditionalFormatting sqref="AE97 AI97 AM97">
    <cfRule type="expression" dxfId="49" priority="77">
      <formula>IF(RIGHT(TEXT(AE97,"0.#"),1)=".",FALSE,TRUE)</formula>
    </cfRule>
    <cfRule type="expression" dxfId="48" priority="78">
      <formula>IF(RIGHT(TEXT(AE97,"0.#"),1)=".",TRUE,FALSE)</formula>
    </cfRule>
  </conditionalFormatting>
  <conditionalFormatting sqref="AE105 AI105 AM105">
    <cfRule type="expression" dxfId="47" priority="75">
      <formula>IF(RIGHT(TEXT(AE105,"0.#"),1)=".",FALSE,TRUE)</formula>
    </cfRule>
    <cfRule type="expression" dxfId="46" priority="76">
      <formula>IF(RIGHT(TEXT(AE105,"0.#"),1)=".",TRUE,FALSE)</formula>
    </cfRule>
  </conditionalFormatting>
  <conditionalFormatting sqref="AE122 AI122 AM122">
    <cfRule type="expression" dxfId="45" priority="73">
      <formula>IF(RIGHT(TEXT(AE122,"0.#"),1)=".",FALSE,TRUE)</formula>
    </cfRule>
    <cfRule type="expression" dxfId="44" priority="74">
      <formula>IF(RIGHT(TEXT(AE122,"0.#"),1)=".",TRUE,FALSE)</formula>
    </cfRule>
  </conditionalFormatting>
  <conditionalFormatting sqref="AE130 AI130 AM130">
    <cfRule type="expression" dxfId="43" priority="71">
      <formula>IF(RIGHT(TEXT(AE130,"0.#"),1)=".",FALSE,TRUE)</formula>
    </cfRule>
    <cfRule type="expression" dxfId="42" priority="72">
      <formula>IF(RIGHT(TEXT(AE130,"0.#"),1)=".",TRUE,FALSE)</formula>
    </cfRule>
  </conditionalFormatting>
  <conditionalFormatting sqref="AE138 AI138 AM138">
    <cfRule type="expression" dxfId="41" priority="69">
      <formula>IF(RIGHT(TEXT(AE138,"0.#"),1)=".",FALSE,TRUE)</formula>
    </cfRule>
    <cfRule type="expression" dxfId="40" priority="70">
      <formula>IF(RIGHT(TEXT(AE138,"0.#"),1)=".",TRUE,FALSE)</formula>
    </cfRule>
  </conditionalFormatting>
  <conditionalFormatting sqref="AE155 AI155 AM155">
    <cfRule type="expression" dxfId="39" priority="67">
      <formula>IF(RIGHT(TEXT(AE155,"0.#"),1)=".",FALSE,TRUE)</formula>
    </cfRule>
    <cfRule type="expression" dxfId="38" priority="68">
      <formula>IF(RIGHT(TEXT(AE155,"0.#"),1)=".",TRUE,FALSE)</formula>
    </cfRule>
  </conditionalFormatting>
  <conditionalFormatting sqref="AE163 AI163 AM163">
    <cfRule type="expression" dxfId="37" priority="65">
      <formula>IF(RIGHT(TEXT(AE163,"0.#"),1)=".",FALSE,TRUE)</formula>
    </cfRule>
    <cfRule type="expression" dxfId="36" priority="66">
      <formula>IF(RIGHT(TEXT(AE163,"0.#"),1)=".",TRUE,FALSE)</formula>
    </cfRule>
  </conditionalFormatting>
  <conditionalFormatting sqref="AE171 AI171 AM171">
    <cfRule type="expression" dxfId="35" priority="63">
      <formula>IF(RIGHT(TEXT(AE171,"0.#"),1)=".",FALSE,TRUE)</formula>
    </cfRule>
    <cfRule type="expression" dxfId="34" priority="64">
      <formula>IF(RIGHT(TEXT(AE171,"0.#"),1)=".",TRUE,FALSE)</formula>
    </cfRule>
  </conditionalFormatting>
  <conditionalFormatting sqref="AE188 AI188 AM188">
    <cfRule type="expression" dxfId="33" priority="61">
      <formula>IF(RIGHT(TEXT(AE188,"0.#"),1)=".",FALSE,TRUE)</formula>
    </cfRule>
    <cfRule type="expression" dxfId="32" priority="62">
      <formula>IF(RIGHT(TEXT(AE188,"0.#"),1)=".",TRUE,FALSE)</formula>
    </cfRule>
  </conditionalFormatting>
  <conditionalFormatting sqref="AE196 AI196 AM196">
    <cfRule type="expression" dxfId="31" priority="59">
      <formula>IF(RIGHT(TEXT(AE196,"0.#"),1)=".",FALSE,TRUE)</formula>
    </cfRule>
    <cfRule type="expression" dxfId="30" priority="60">
      <formula>IF(RIGHT(TEXT(AE196,"0.#"),1)=".",TRUE,FALSE)</formula>
    </cfRule>
  </conditionalFormatting>
  <conditionalFormatting sqref="AE204 AI204 AM204">
    <cfRule type="expression" dxfId="29" priority="57">
      <formula>IF(RIGHT(TEXT(AE204,"0.#"),1)=".",FALSE,TRUE)</formula>
    </cfRule>
    <cfRule type="expression" dxfId="28" priority="58">
      <formula>IF(RIGHT(TEXT(AE204,"0.#"),1)=".",TRUE,FALSE)</formula>
    </cfRule>
  </conditionalFormatting>
  <conditionalFormatting sqref="AQ64">
    <cfRule type="expression" dxfId="27" priority="27">
      <formula>IF(RIGHT(TEXT(AQ64,"0.#"),1)=".",FALSE,TRUE)</formula>
    </cfRule>
    <cfRule type="expression" dxfId="26" priority="28">
      <formula>IF(RIGHT(TEXT(AQ64,"0.#"),1)=".",TRUE,FALSE)</formula>
    </cfRule>
  </conditionalFormatting>
  <conditionalFormatting sqref="AQ72">
    <cfRule type="expression" dxfId="25" priority="25">
      <formula>IF(RIGHT(TEXT(AQ72,"0.#"),1)=".",FALSE,TRUE)</formula>
    </cfRule>
    <cfRule type="expression" dxfId="24" priority="26">
      <formula>IF(RIGHT(TEXT(AQ72,"0.#"),1)=".",TRUE,FALSE)</formula>
    </cfRule>
  </conditionalFormatting>
  <conditionalFormatting sqref="AQ89">
    <cfRule type="expression" dxfId="23" priority="23">
      <formula>IF(RIGHT(TEXT(AQ89,"0.#"),1)=".",FALSE,TRUE)</formula>
    </cfRule>
    <cfRule type="expression" dxfId="22" priority="24">
      <formula>IF(RIGHT(TEXT(AQ89,"0.#"),1)=".",TRUE,FALSE)</formula>
    </cfRule>
  </conditionalFormatting>
  <conditionalFormatting sqref="AQ97">
    <cfRule type="expression" dxfId="21" priority="21">
      <formula>IF(RIGHT(TEXT(AQ97,"0.#"),1)=".",FALSE,TRUE)</formula>
    </cfRule>
    <cfRule type="expression" dxfId="20" priority="22">
      <formula>IF(RIGHT(TEXT(AQ97,"0.#"),1)=".",TRUE,FALSE)</formula>
    </cfRule>
  </conditionalFormatting>
  <conditionalFormatting sqref="AQ105">
    <cfRule type="expression" dxfId="19" priority="19">
      <formula>IF(RIGHT(TEXT(AQ105,"0.#"),1)=".",FALSE,TRUE)</formula>
    </cfRule>
    <cfRule type="expression" dxfId="18" priority="20">
      <formula>IF(RIGHT(TEXT(AQ105,"0.#"),1)=".",TRUE,FALSE)</formula>
    </cfRule>
  </conditionalFormatting>
  <conditionalFormatting sqref="AQ122">
    <cfRule type="expression" dxfId="17" priority="17">
      <formula>IF(RIGHT(TEXT(AQ122,"0.#"),1)=".",FALSE,TRUE)</formula>
    </cfRule>
    <cfRule type="expression" dxfId="16" priority="18">
      <formula>IF(RIGHT(TEXT(AQ122,"0.#"),1)=".",TRUE,FALSE)</formula>
    </cfRule>
  </conditionalFormatting>
  <conditionalFormatting sqref="AQ130">
    <cfRule type="expression" dxfId="15" priority="15">
      <formula>IF(RIGHT(TEXT(AQ130,"0.#"),1)=".",FALSE,TRUE)</formula>
    </cfRule>
    <cfRule type="expression" dxfId="14" priority="16">
      <formula>IF(RIGHT(TEXT(AQ130,"0.#"),1)=".",TRUE,FALSE)</formula>
    </cfRule>
  </conditionalFormatting>
  <conditionalFormatting sqref="AQ138">
    <cfRule type="expression" dxfId="13" priority="13">
      <formula>IF(RIGHT(TEXT(AQ138,"0.#"),1)=".",FALSE,TRUE)</formula>
    </cfRule>
    <cfRule type="expression" dxfId="12" priority="14">
      <formula>IF(RIGHT(TEXT(AQ138,"0.#"),1)=".",TRUE,FALSE)</formula>
    </cfRule>
  </conditionalFormatting>
  <conditionalFormatting sqref="AQ155">
    <cfRule type="expression" dxfId="11" priority="11">
      <formula>IF(RIGHT(TEXT(AQ155,"0.#"),1)=".",FALSE,TRUE)</formula>
    </cfRule>
    <cfRule type="expression" dxfId="10" priority="12">
      <formula>IF(RIGHT(TEXT(AQ155,"0.#"),1)=".",TRUE,FALSE)</formula>
    </cfRule>
  </conditionalFormatting>
  <conditionalFormatting sqref="AQ163">
    <cfRule type="expression" dxfId="9" priority="9">
      <formula>IF(RIGHT(TEXT(AQ163,"0.#"),1)=".",FALSE,TRUE)</formula>
    </cfRule>
    <cfRule type="expression" dxfId="8" priority="10">
      <formula>IF(RIGHT(TEXT(AQ163,"0.#"),1)=".",TRUE,FALSE)</formula>
    </cfRule>
  </conditionalFormatting>
  <conditionalFormatting sqref="AQ171">
    <cfRule type="expression" dxfId="7" priority="7">
      <formula>IF(RIGHT(TEXT(AQ171,"0.#"),1)=".",FALSE,TRUE)</formula>
    </cfRule>
    <cfRule type="expression" dxfId="6" priority="8">
      <formula>IF(RIGHT(TEXT(AQ171,"0.#"),1)=".",TRUE,FALSE)</formula>
    </cfRule>
  </conditionalFormatting>
  <conditionalFormatting sqref="AQ188">
    <cfRule type="expression" dxfId="5" priority="5">
      <formula>IF(RIGHT(TEXT(AQ188,"0.#"),1)=".",FALSE,TRUE)</formula>
    </cfRule>
    <cfRule type="expression" dxfId="4" priority="6">
      <formula>IF(RIGHT(TEXT(AQ188,"0.#"),1)=".",TRUE,FALSE)</formula>
    </cfRule>
  </conditionalFormatting>
  <conditionalFormatting sqref="AQ196">
    <cfRule type="expression" dxfId="3" priority="3">
      <formula>IF(RIGHT(TEXT(AQ196,"0.#"),1)=".",FALSE,TRUE)</formula>
    </cfRule>
    <cfRule type="expression" dxfId="2" priority="4">
      <formula>IF(RIGHT(TEXT(AQ196,"0.#"),1)=".",TRUE,FALSE)</formula>
    </cfRule>
  </conditionalFormatting>
  <conditionalFormatting sqref="AQ204">
    <cfRule type="expression" dxfId="1" priority="1">
      <formula>IF(RIGHT(TEXT(AQ204,"0.#"),1)=".",FALSE,TRUE)</formula>
    </cfRule>
    <cfRule type="expression" dxfId="0"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4" orientation="portrait" r:id="rId4"/>
  <headerFooter differentFirst="1" alignWithMargins="0"/>
  <rowBreaks count="3" manualBreakCount="3">
    <brk id="44"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c r="C2" s="10" t="str">
        <f>IF(B2="","",A2)</f>
        <v/>
      </c>
      <c r="D2" s="10" t="str">
        <f>IF(C2="","",IF(D1&lt;&gt;"",CONCATENATE(D1,"、",C2),C2))</f>
        <v/>
      </c>
      <c r="F2" s="11" t="s">
        <v>492</v>
      </c>
      <c r="G2" s="12"/>
      <c r="H2" s="10" t="str">
        <f>IF(G2="","",F2)</f>
        <v/>
      </c>
      <c r="I2" s="10" t="str">
        <f>IF(H2="","",IF(I1&lt;&gt;"",CONCATENATE(I1,"、",H2),H2))</f>
        <v/>
      </c>
      <c r="J2" s="10"/>
      <c r="K2" s="9" t="s">
        <v>39</v>
      </c>
      <c r="L2" s="14"/>
      <c r="M2" s="10" t="str">
        <f>IF(L2="","",K2)</f>
        <v/>
      </c>
      <c r="N2" s="10" t="str">
        <f>IF(M2="","",IF(N1&lt;&gt;"",CONCATENATE(N1,"、",M2),M2))</f>
        <v/>
      </c>
      <c r="O2" s="10"/>
      <c r="P2" s="95" t="s">
        <v>614</v>
      </c>
      <c r="R2" s="27" t="s">
        <v>102</v>
      </c>
      <c r="T2" s="27" t="s">
        <v>33</v>
      </c>
      <c r="U2" s="27" t="s">
        <v>33</v>
      </c>
      <c r="V2" s="60" t="s">
        <v>274</v>
      </c>
      <c r="W2" s="60" t="s">
        <v>398</v>
      </c>
      <c r="X2" s="94" t="s">
        <v>611</v>
      </c>
      <c r="Y2" s="23"/>
      <c r="Z2" s="24" t="s">
        <v>611</v>
      </c>
      <c r="AA2" s="25"/>
      <c r="AB2" s="39" t="s">
        <v>573</v>
      </c>
      <c r="AE2" s="37" t="s">
        <v>115</v>
      </c>
      <c r="AG2" s="58"/>
      <c r="AH2" s="58"/>
      <c r="AJ2" s="65" t="s">
        <v>153</v>
      </c>
    </row>
    <row r="3" spans="1:36" ht="13.5" customHeight="1" x14ac:dyDescent="0.15">
      <c r="A3" s="15" t="s">
        <v>50</v>
      </c>
      <c r="B3" s="14"/>
      <c r="C3" s="10" t="str">
        <f t="shared" ref="C3:C35" si="0">IF(B3="","",A3)</f>
        <v/>
      </c>
      <c r="D3" s="10" t="str">
        <f>IF(C3="",D2,IF(D2&lt;&gt;"",CONCATENATE(D2,"、",C3),C3))</f>
        <v/>
      </c>
      <c r="F3" s="11" t="s">
        <v>493</v>
      </c>
      <c r="G3" s="12"/>
      <c r="H3" s="10" t="str">
        <f t="shared" ref="H3:H13" si="1">IF(G3="","",F3)</f>
        <v/>
      </c>
      <c r="I3" s="10" t="str">
        <f>IF(H3="",I2,IF(I2&lt;&gt;"",CONCATENATE(I2,"、",H3),H3))</f>
        <v/>
      </c>
      <c r="J3" s="10"/>
      <c r="K3" s="9" t="s">
        <v>40</v>
      </c>
      <c r="L3" s="14" t="s">
        <v>658</v>
      </c>
      <c r="M3" s="10" t="str">
        <f t="shared" ref="M3:M8" si="2">IF(L3="","",K3)</f>
        <v>委託・請負</v>
      </c>
      <c r="N3" s="10" t="str">
        <f t="shared" ref="N3:N8" si="3">IF(M3="",N2,IF(N2&lt;&gt;"",CONCATENATE(N2,"、",M3),M3))</f>
        <v>委託・請負</v>
      </c>
      <c r="O3" s="10"/>
      <c r="P3" s="62">
        <v>22</v>
      </c>
      <c r="R3" s="27" t="s">
        <v>77</v>
      </c>
      <c r="T3" s="27" t="s">
        <v>34</v>
      </c>
      <c r="U3" s="27" t="s">
        <v>305</v>
      </c>
      <c r="V3" s="60" t="s">
        <v>275</v>
      </c>
      <c r="W3" s="60" t="s">
        <v>399</v>
      </c>
      <c r="X3" s="61" t="s">
        <v>73</v>
      </c>
      <c r="Y3" s="23"/>
      <c r="Z3" s="29" t="s">
        <v>98</v>
      </c>
      <c r="AA3" s="25"/>
      <c r="AB3" s="39" t="s">
        <v>574</v>
      </c>
      <c r="AE3" s="37" t="str">
        <f>CHAR(CODE(AE2)+1)</f>
        <v>B</v>
      </c>
      <c r="AG3" s="58"/>
      <c r="AH3" s="58"/>
      <c r="AJ3" s="65" t="s">
        <v>154</v>
      </c>
    </row>
    <row r="4" spans="1:36" ht="13.5" customHeight="1" x14ac:dyDescent="0.15">
      <c r="A4" s="15" t="s">
        <v>51</v>
      </c>
      <c r="B4" s="14"/>
      <c r="C4" s="10" t="str">
        <f t="shared" si="0"/>
        <v/>
      </c>
      <c r="D4" s="10" t="str">
        <f t="shared" ref="D4:D35" si="4">IF(C4="",D3,IF(D3&lt;&gt;"",CONCATENATE(D3,"、",C4),C4))</f>
        <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60" t="s">
        <v>276</v>
      </c>
      <c r="W4" s="60" t="s">
        <v>400</v>
      </c>
      <c r="X4" s="61" t="s">
        <v>74</v>
      </c>
      <c r="Y4" s="23"/>
      <c r="Z4" s="29" t="s">
        <v>99</v>
      </c>
      <c r="AA4" s="25"/>
      <c r="AB4" s="39" t="s">
        <v>575</v>
      </c>
      <c r="AE4" s="37" t="str">
        <f t="shared" ref="AE4:AE49" si="6">CHAR(CODE(AE3)+1)</f>
        <v>C</v>
      </c>
      <c r="AG4" s="58"/>
      <c r="AH4" s="58"/>
      <c r="AJ4" s="65" t="s">
        <v>155</v>
      </c>
    </row>
    <row r="5" spans="1:36" ht="13.5" customHeight="1" x14ac:dyDescent="0.15">
      <c r="A5" s="15" t="s">
        <v>52</v>
      </c>
      <c r="B5" s="14"/>
      <c r="C5" s="10" t="str">
        <f t="shared" si="0"/>
        <v/>
      </c>
      <c r="D5" s="10" t="str">
        <f t="shared" si="4"/>
        <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60" t="s">
        <v>277</v>
      </c>
      <c r="W5" s="60" t="s">
        <v>401</v>
      </c>
      <c r="X5" s="60" t="s">
        <v>75</v>
      </c>
      <c r="Y5" s="26"/>
      <c r="Z5" s="29" t="s">
        <v>100</v>
      </c>
      <c r="AA5" s="25"/>
      <c r="AB5" s="39" t="s">
        <v>576</v>
      </c>
      <c r="AE5" s="37" t="str">
        <f t="shared" si="6"/>
        <v>D</v>
      </c>
      <c r="AJ5" s="65" t="s">
        <v>156</v>
      </c>
    </row>
    <row r="6" spans="1:36" ht="13.5" customHeight="1" x14ac:dyDescent="0.15">
      <c r="A6" s="15" t="s">
        <v>53</v>
      </c>
      <c r="B6" s="14"/>
      <c r="C6" s="10" t="str">
        <f t="shared" si="0"/>
        <v/>
      </c>
      <c r="D6" s="10" t="str">
        <f t="shared" si="4"/>
        <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60" t="s">
        <v>278</v>
      </c>
      <c r="W6" s="60" t="s">
        <v>402</v>
      </c>
      <c r="X6" s="60" t="s">
        <v>101</v>
      </c>
      <c r="Y6" s="26"/>
      <c r="Z6" s="29" t="s">
        <v>163</v>
      </c>
      <c r="AA6" s="25"/>
      <c r="AB6" s="39" t="s">
        <v>577</v>
      </c>
      <c r="AE6" s="37" t="str">
        <f>CHAR(CODE(AE5)+1)</f>
        <v>E</v>
      </c>
      <c r="AJ6" s="65" t="s">
        <v>157</v>
      </c>
    </row>
    <row r="7" spans="1:36" ht="13.5" customHeight="1" x14ac:dyDescent="0.15">
      <c r="A7" s="15" t="s">
        <v>124</v>
      </c>
      <c r="B7" s="14"/>
      <c r="C7" s="10" t="str">
        <f t="shared" si="0"/>
        <v/>
      </c>
      <c r="D7" s="10" t="str">
        <f t="shared" si="4"/>
        <v/>
      </c>
      <c r="F7" s="11" t="s">
        <v>497</v>
      </c>
      <c r="G7" s="12"/>
      <c r="H7" s="10" t="str">
        <f t="shared" si="1"/>
        <v/>
      </c>
      <c r="I7" s="10" t="str">
        <f t="shared" si="5"/>
        <v/>
      </c>
      <c r="J7" s="10"/>
      <c r="K7" s="9" t="s">
        <v>44</v>
      </c>
      <c r="L7" s="14"/>
      <c r="M7" s="10" t="str">
        <f t="shared" si="2"/>
        <v/>
      </c>
      <c r="N7" s="10" t="str">
        <f t="shared" si="3"/>
        <v>委託・請負</v>
      </c>
      <c r="O7" s="10"/>
      <c r="P7" s="74" t="s">
        <v>558</v>
      </c>
      <c r="R7" s="27" t="s">
        <v>79</v>
      </c>
      <c r="T7" s="27" t="s">
        <v>184</v>
      </c>
      <c r="U7" s="27" t="s">
        <v>309</v>
      </c>
      <c r="V7" s="60" t="s">
        <v>279</v>
      </c>
      <c r="W7" s="60" t="s">
        <v>403</v>
      </c>
      <c r="X7" s="60" t="s">
        <v>76</v>
      </c>
      <c r="Y7" s="26"/>
      <c r="Z7" s="29" t="s">
        <v>161</v>
      </c>
      <c r="AA7" s="25"/>
      <c r="AB7" s="39" t="s">
        <v>578</v>
      </c>
      <c r="AC7" s="59"/>
      <c r="AE7" s="37" t="str">
        <f>CHAR(CODE(AE6)+1)</f>
        <v>F</v>
      </c>
      <c r="AJ7" s="65" t="s">
        <v>158</v>
      </c>
    </row>
    <row r="8" spans="1:36" ht="13.5" customHeight="1" x14ac:dyDescent="0.15">
      <c r="A8" s="15" t="s">
        <v>54</v>
      </c>
      <c r="B8" s="14"/>
      <c r="C8" s="10" t="str">
        <f t="shared" si="0"/>
        <v/>
      </c>
      <c r="D8" s="10" t="str">
        <f t="shared" si="4"/>
        <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60" t="s">
        <v>280</v>
      </c>
      <c r="W8" s="60" t="s">
        <v>404</v>
      </c>
      <c r="X8" s="26"/>
      <c r="Y8" s="26"/>
      <c r="Z8" s="27" t="s">
        <v>76</v>
      </c>
      <c r="AA8" s="25"/>
      <c r="AB8" s="39" t="s">
        <v>579</v>
      </c>
      <c r="AE8" s="37" t="str">
        <f t="shared" si="6"/>
        <v>G</v>
      </c>
      <c r="AJ8" s="65" t="s">
        <v>159</v>
      </c>
    </row>
    <row r="9" spans="1:36" ht="13.5" customHeight="1" x14ac:dyDescent="0.15">
      <c r="A9" s="15" t="s">
        <v>125</v>
      </c>
      <c r="B9" s="14"/>
      <c r="C9" s="10" t="str">
        <f t="shared" si="0"/>
        <v/>
      </c>
      <c r="D9" s="10" t="str">
        <f t="shared" si="4"/>
        <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572</v>
      </c>
      <c r="AE9" s="37" t="str">
        <f t="shared" si="6"/>
        <v>H</v>
      </c>
      <c r="AJ9" s="65" t="s">
        <v>639</v>
      </c>
    </row>
    <row r="10" spans="1:36" ht="13.5" customHeight="1" x14ac:dyDescent="0.15">
      <c r="A10" s="15" t="s">
        <v>55</v>
      </c>
      <c r="B10" s="14"/>
      <c r="C10" s="10" t="str">
        <f t="shared" si="0"/>
        <v/>
      </c>
      <c r="D10" s="10" t="str">
        <f t="shared" si="4"/>
        <v/>
      </c>
      <c r="F10" s="11" t="s">
        <v>500</v>
      </c>
      <c r="G10" s="12"/>
      <c r="H10" s="10" t="str">
        <f t="shared" si="1"/>
        <v/>
      </c>
      <c r="I10" s="10" t="str">
        <f t="shared" si="5"/>
        <v/>
      </c>
      <c r="J10" s="10"/>
      <c r="K10" s="10" t="str">
        <f>N8</f>
        <v>委託・請負</v>
      </c>
      <c r="L10" s="16"/>
      <c r="O10" s="10"/>
      <c r="P10" s="27" t="s">
        <v>180</v>
      </c>
      <c r="R10" s="27" t="s">
        <v>82</v>
      </c>
      <c r="T10" s="27" t="s">
        <v>187</v>
      </c>
      <c r="U10" s="27" t="s">
        <v>312</v>
      </c>
      <c r="V10" s="60" t="s">
        <v>282</v>
      </c>
      <c r="W10" s="60" t="s">
        <v>406</v>
      </c>
      <c r="X10" s="26"/>
      <c r="Y10" s="26"/>
      <c r="Z10" s="26"/>
      <c r="AA10" s="25"/>
      <c r="AB10" s="39" t="s">
        <v>580</v>
      </c>
      <c r="AE10" s="37" t="str">
        <f t="shared" si="6"/>
        <v>I</v>
      </c>
      <c r="AJ10" s="65" t="s">
        <v>160</v>
      </c>
    </row>
    <row r="11" spans="1:36" ht="13.5" customHeight="1" x14ac:dyDescent="0.15">
      <c r="A11" s="15" t="s">
        <v>56</v>
      </c>
      <c r="B11" s="14"/>
      <c r="C11" s="10" t="str">
        <f t="shared" si="0"/>
        <v/>
      </c>
      <c r="D11" s="10" t="str">
        <f t="shared" si="4"/>
        <v/>
      </c>
      <c r="F11" s="11" t="s">
        <v>501</v>
      </c>
      <c r="G11" s="12"/>
      <c r="H11" s="10" t="str">
        <f t="shared" si="1"/>
        <v/>
      </c>
      <c r="I11" s="10" t="str">
        <f t="shared" si="5"/>
        <v/>
      </c>
      <c r="J11" s="10"/>
      <c r="K11" s="10"/>
      <c r="L11" s="16"/>
      <c r="O11" s="10"/>
      <c r="R11" s="27" t="s">
        <v>648</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
      </c>
      <c r="F23" s="9" t="s">
        <v>513</v>
      </c>
      <c r="G23" s="12"/>
      <c r="H23" s="10" t="str">
        <f t="shared" si="7"/>
        <v/>
      </c>
      <c r="I23" s="10" t="str">
        <f t="shared" si="5"/>
        <v/>
      </c>
      <c r="J23" s="10"/>
      <c r="K23" s="10"/>
      <c r="L23" s="16"/>
      <c r="O23" s="10"/>
      <c r="P23" s="27" t="s">
        <v>649</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
      </c>
      <c r="F29" s="9" t="s">
        <v>519</v>
      </c>
      <c r="G29" s="12" t="s">
        <v>658</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t="s">
        <v>658</v>
      </c>
      <c r="C31" s="10" t="str">
        <f t="shared" si="0"/>
        <v>自動車安全特別会計自動車事故対策勘定</v>
      </c>
      <c r="D31" s="10" t="str">
        <f t="shared" si="4"/>
        <v>自動車安全特別会計自動車事故対策勘定</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 t="shared" si="0"/>
        <v/>
      </c>
      <c r="D32" s="10" t="str">
        <f t="shared" si="4"/>
        <v>自動車安全特別会計自動車事故対策勘定</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 t="shared" si="0"/>
        <v/>
      </c>
      <c r="D33" s="10" t="str">
        <f t="shared" si="4"/>
        <v>自動車安全特別会計自動車事故対策勘定</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 t="shared" si="0"/>
        <v/>
      </c>
      <c r="D34" s="10" t="str">
        <f t="shared" si="4"/>
        <v>自動車安全特別会計自動車事故対策勘定</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 t="shared" si="0"/>
        <v/>
      </c>
      <c r="D35" s="10" t="str">
        <f t="shared" si="4"/>
        <v>自動車安全特別会計自動車事故対策勘定</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自動車安全特別会計自動車事故対策勘定</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651</v>
      </c>
      <c r="U101" s="27" t="s">
        <v>403</v>
      </c>
    </row>
    <row r="102" spans="16:21" x14ac:dyDescent="0.15">
      <c r="Q102" s="73" t="s">
        <v>538</v>
      </c>
      <c r="R102" s="73" t="str">
        <f>IFERROR("（令和"&amp;SMALL(Q104:S114,COUNTIF(Q104:S114,0)+1)+1&amp;"年度実施)","（令和○年度実施）")</f>
        <v>（令和○年度実施）</v>
      </c>
      <c r="S102" s="73"/>
    </row>
    <row r="103" spans="16:21" x14ac:dyDescent="0.15">
      <c r="P103" s="73" t="s">
        <v>537</v>
      </c>
      <c r="Q103" s="76" t="s">
        <v>559</v>
      </c>
      <c r="R103" s="77" t="s">
        <v>560</v>
      </c>
      <c r="S103" s="76" t="s">
        <v>561</v>
      </c>
    </row>
    <row r="104" spans="16:21" x14ac:dyDescent="0.15">
      <c r="P104" s="73" t="s">
        <v>567</v>
      </c>
      <c r="Q104" s="23">
        <f>行政事業レビューシート!$AU53</f>
        <v>6</v>
      </c>
      <c r="R104" s="23">
        <f>行政事業レビューシート!AU61</f>
        <v>0</v>
      </c>
      <c r="S104" s="23">
        <f>行政事業レビューシート!AU69</f>
        <v>6</v>
      </c>
    </row>
    <row r="105" spans="16:21" x14ac:dyDescent="0.15">
      <c r="P105" s="73" t="s">
        <v>568</v>
      </c>
      <c r="Q105" s="23">
        <f>行政事業レビューシート!$AU86</f>
        <v>0</v>
      </c>
      <c r="R105" s="23">
        <f>行政事業レビューシート!$AU94</f>
        <v>0</v>
      </c>
      <c r="S105" s="23">
        <f>行政事業レビューシート!$AU102</f>
        <v>0</v>
      </c>
    </row>
    <row r="106" spans="16:21" x14ac:dyDescent="0.15">
      <c r="P106" s="73" t="s">
        <v>569</v>
      </c>
      <c r="Q106" s="23">
        <f>行政事業レビューシート!$AU119</f>
        <v>0</v>
      </c>
      <c r="R106" s="23">
        <f>行政事業レビューシート!$AU127</f>
        <v>0</v>
      </c>
      <c r="S106" s="23">
        <f>行政事業レビューシート!$AU135</f>
        <v>0</v>
      </c>
    </row>
    <row r="107" spans="16:21" x14ac:dyDescent="0.15">
      <c r="P107" s="73" t="s">
        <v>570</v>
      </c>
      <c r="Q107" s="23">
        <f>行政事業レビューシート!$AU152</f>
        <v>0</v>
      </c>
      <c r="R107" s="23">
        <f>行政事業レビューシート!$AU160</f>
        <v>0</v>
      </c>
      <c r="S107" s="23">
        <f>行政事業レビューシート!$AU168</f>
        <v>0</v>
      </c>
    </row>
    <row r="108" spans="16:21" x14ac:dyDescent="0.15">
      <c r="P108" s="73" t="s">
        <v>571</v>
      </c>
      <c r="Q108" s="23">
        <f>行政事業レビューシート!$AU185</f>
        <v>0</v>
      </c>
      <c r="R108" s="23">
        <f>行政事業レビューシート!$AU193</f>
        <v>0</v>
      </c>
      <c r="S108" s="23">
        <f>行政事業レビューシート!$AU201</f>
        <v>0</v>
      </c>
    </row>
    <row r="109" spans="16:21" x14ac:dyDescent="0.15">
      <c r="P109" s="73" t="s">
        <v>562</v>
      </c>
      <c r="Q109" s="23" t="e">
        <f>#REF!</f>
        <v>#REF!</v>
      </c>
      <c r="R109" s="23" t="e">
        <f>#REF!</f>
        <v>#REF!</v>
      </c>
      <c r="S109" s="23" t="e">
        <f>#REF!</f>
        <v>#REF!</v>
      </c>
    </row>
    <row r="110" spans="16:21" x14ac:dyDescent="0.15">
      <c r="P110" s="73" t="s">
        <v>563</v>
      </c>
      <c r="Q110" s="23" t="e">
        <f>#REF!</f>
        <v>#REF!</v>
      </c>
      <c r="R110" s="23" t="e">
        <f>#REF!</f>
        <v>#REF!</v>
      </c>
      <c r="S110" s="23" t="e">
        <f>#REF!</f>
        <v>#REF!</v>
      </c>
    </row>
    <row r="111" spans="16:21" x14ac:dyDescent="0.15">
      <c r="P111" s="73" t="s">
        <v>564</v>
      </c>
      <c r="Q111" s="23" t="e">
        <f>#REF!</f>
        <v>#REF!</v>
      </c>
      <c r="R111" s="23" t="e">
        <f>#REF!</f>
        <v>#REF!</v>
      </c>
      <c r="S111" s="23" t="e">
        <f>#REF!</f>
        <v>#REF!</v>
      </c>
    </row>
    <row r="112" spans="16:21" x14ac:dyDescent="0.15">
      <c r="P112" s="73" t="s">
        <v>565</v>
      </c>
      <c r="Q112" s="23" t="e">
        <f>#REF!</f>
        <v>#REF!</v>
      </c>
      <c r="R112" s="23" t="e">
        <f>#REF!</f>
        <v>#REF!</v>
      </c>
      <c r="S112" s="23" t="e">
        <f>#REF!</f>
        <v>#REF!</v>
      </c>
    </row>
    <row r="113" spans="16:19" x14ac:dyDescent="0.15">
      <c r="P113" s="73" t="s">
        <v>566</v>
      </c>
      <c r="Q113" s="23" t="e">
        <f>#REF!</f>
        <v>#REF!</v>
      </c>
      <c r="R113" s="23" t="e">
        <f>#REF!</f>
        <v>#REF!</v>
      </c>
      <c r="S113" s="23" t="e">
        <f>#REF!</f>
        <v>#REF!</v>
      </c>
    </row>
    <row r="114" spans="16:19" x14ac:dyDescent="0.15">
      <c r="P114" s="23" t="s">
        <v>647</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2023-08-23T08:33:41Z</cp:lastPrinted>
  <dcterms:created xsi:type="dcterms:W3CDTF">2012-03-13T00:50:25Z</dcterms:created>
  <dcterms:modified xsi:type="dcterms:W3CDTF">2023-09-14T01:33:59Z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