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6_不動産・建設経済局●\"/>
    </mc:Choice>
  </mc:AlternateContent>
  <bookViews>
    <workbookView xWindow="0" yWindow="0" windowWidth="19200" windowHeight="6975"/>
  </bookViews>
  <sheets>
    <sheet name="行政事業レビューシート" sheetId="1" r:id="rId1"/>
    <sheet name="入力規則等" sheetId="7" r:id="rId2"/>
  </sheets>
  <definedNames>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<sst xmlns="http://schemas.openxmlformats.org/spreadsheetml/2006/main" count="1118" uniqueCount="690">
  <si>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</si>
  <si>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</si>
  <si>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</si>
  <si>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</si>
  <si>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</si>
  <si>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</si>
  <si>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</si>
  <si>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</si>
  <si>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</si>
  <si>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</si>
  <si>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</si>
  <si>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</si>
  <si>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</si>
  <si>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</si>
  <si>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</si>
  <si>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</si>
  <si>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</si>
  <si>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</si>
  <si>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</si>
  <si>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</si>
  <si>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</si>
  <si>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</si>
  <si>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</si>
  <si>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</si>
  <si>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</si>
  <si>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</si>
  <si>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</si>
  <si>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</si>
  <si>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</si>
  <si>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</si>
  <si>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</si>
  <si>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</si>
  <si>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</si>
  <si>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</si>
  <si>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</si>
  <si>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</si>
  <si>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</si>
  <si>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</si>
  <si>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</si>
  <si>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</si>
  <si>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</si>
  <si>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</si>
  <si>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</si>
  <si>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</si>
  <si>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</si>
  <si>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</si>
  <si>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</si>
  <si>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</si>
  <si>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</si>
  <si>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</si>
  <si>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</si>
  <si>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</si>
  <si>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</si>
  <si>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</si>
  <si>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</si>
  <si>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</si>
  <si>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</si>
  <si>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</si>
  <si>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</si>
  <si>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</si>
  <si>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</si>
  <si>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</si>
  <si>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</si>
  <si>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</si>
  <si>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</si>
  <si>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</si>
  <si>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</si>
  <si>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</si>
  <si>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</si>
  <si>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</si>
  <si>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</si>
  <si>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</si>
  <si>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</si>
  <si>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</si>
  <si>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</si>
  <si>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</si>
  <si>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</si>
  <si>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</si>
  <si>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</si>
  <si>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</si>
  <si>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</si>
  <si>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</si>
  <si>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</si>
  <si>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</si>
  <si>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</si>
  <si>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</si>
  <si>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</si>
  <si>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</si>
  <si>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</si>
  <si>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</si>
  <si>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</si>
  <si>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</si>
  <si>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</si>
  <si>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</si>
  <si>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</si>
  <si>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</si>
  <si>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</si>
  <si>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</si>
  <si>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</si>
  <si>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</si>
  <si>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</si>
  <si>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</si>
  <si>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</si>
  <si>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</si>
  <si>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</si>
  <si>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</si>
  <si>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</si>
  <si>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</si>
  <si>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</si>
  <si>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</si>
  <si>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</si>
  <si>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</si>
  <si>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</si>
  <si>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</si>
  <si>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</si>
  <si>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</si>
  <si>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</si>
  <si>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</si>
  <si>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</si>
  <si>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</si>
  <si>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</si>
  <si>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</si>
  <si>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</si>
  <si>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</si>
  <si>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</si>
  <si>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</si>
  <si>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</si>
  <si>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</si>
  <si>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</si>
  <si>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</si>
  <si>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</si>
  <si>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</si>
  <si>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</si>
  <si>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</si>
  <si>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</si>
  <si>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</si>
  <si>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</si>
  <si>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</si>
  <si>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</si>
  <si>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</si>
  <si>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</si>
  <si>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</si>
  <si>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</si>
  <si>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</si>
  <si>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</si>
  <si>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</si>
  <si>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</si>
  <si>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</si>
  <si>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</si>
  <si>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</si>
  <si>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</si>
  <si>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</si>
  <si>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</si>
  <si>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</si>
  <si>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</si>
  <si>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</si>
  <si>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</si>
  <si>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</si>
  <si>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</si>
  <si>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</si>
  <si>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</si>
  <si>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</si>
  <si>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</si>
  <si>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</si>
  <si>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</si>
  <si>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</si>
  <si>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</si>
  <si>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</si>
  <si>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</si>
  <si>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</si>
  <si>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</si>
  <si>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</si>
  <si>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</si>
  <si>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</si>
  <si>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</si>
  <si>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</si>
  <si>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</si>
  <si>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</si>
  <si>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</si>
  <si>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</si>
  <si>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</si>
  <si>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</si>
  <si>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</si>
  <si>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</si>
  <si>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</si>
  <si>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</si>
  <si>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</si>
  <si>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</si>
  <si>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</si>
  <si>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</si>
  <si>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</si>
  <si>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</si>
  <si>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</si>
  <si>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</si>
  <si>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</si>
  <si>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</si>
  <si>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</si>
  <si>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</si>
  <si>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</si>
  <si>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</si>
  <si>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</si>
  <si>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</si>
  <si>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</si>
  <si>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</si>
  <si>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</si>
  <si>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</si>
  <si>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</si>
  <si>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</si>
  <si>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</si>
  <si>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</si>
  <si>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</si>
  <si>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</si>
  <si>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</si>
  <si>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</si>
  <si>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</si>
  <si>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</si>
  <si>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</si>
  <si>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</si>
  <si>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</si>
  <si>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</si>
  <si>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</si>
  <si>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</si>
  <si>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</si>
  <si>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</si>
  <si>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</si>
  <si>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</si>
  <si>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</si>
  <si>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</si>
  <si>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</si>
  <si>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</si>
  <si>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</si>
  <si>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</si>
  <si>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</si>
  <si>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</si>
  <si>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</si>
  <si>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</si>
  <si>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</si>
  <si>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</si>
  <si>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</si>
  <si>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</si>
  <si>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</si>
  <si>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</si>
  <si>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</si>
  <si>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</si>
  <si>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</si>
  <si>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</si>
  <si>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</si>
  <si>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</si>
  <si>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</si>
  <si>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</si>
  <si>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</si>
  <si>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</si>
  <si>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</si>
  <si>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</si>
  <si>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</si>
  <si>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</si>
  <si>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</si>
  <si>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</si>
  <si>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</si>
  <si>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</si>
  <si>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</si>
  <si>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</si>
  <si>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</si>
  <si>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</si>
  <si>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</si>
  <si>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</si>
  <si>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</si>
  <si>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</si>
  <si>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</si>
  <si>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</si>
  <si>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</si>
  <si>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</si>
  <si>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</si>
  <si>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</si>
  <si>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</si>
  <si>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</si>
  <si>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</si>
  <si>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</si>
  <si>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</si>
  <si>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</si>
  <si>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</si>
  <si>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</si>
  <si>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</si>
  <si>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</si>
  <si>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</si>
  <si>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</si>
  <si>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</si>
  <si>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</si>
  <si>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</si>
  <si>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</si>
  <si>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</si>
  <si>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</si>
  <si>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</si>
  <si>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</si>
  <si>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</si>
  <si>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</si>
  <si>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</si>
  <si>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</si>
  <si>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</si>
  <si>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</si>
  <si>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</si>
  <si>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</si>
  <si>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</si>
  <si>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</si>
  <si>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</si>
  <si>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</si>
  <si>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</si>
  <si>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</si>
  <si>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</si>
  <si>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</si>
  <si>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</si>
  <si>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</si>
  <si>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</si>
  <si>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</si>
  <si>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</si>
  <si>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</si>
  <si>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</si>
  <si>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</si>
  <si>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</si>
  <si>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</si>
  <si>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</si>
  <si>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</si>
  <si>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</si>
  <si>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</si>
  <si>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</si>
  <si>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</si>
  <si>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</si>
  <si>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</si>
  <si>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</si>
  <si>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</si>
  <si>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</si>
  <si>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</si>
  <si>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</si>
  <si>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</si>
  <si>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</si>
  <si>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</si>
  <si>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</si>
  <si>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</si>
  <si>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</si>
  <si>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</si>
  <si>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</si>
  <si>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</si>
  <si>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</si>
  <si>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</si>
  <si>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</si>
  <si>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</si>
  <si>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</si>
  <si>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</si>
  <si>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</si>
  <si>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</si>
  <si>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</si>
  <si>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</si>
  <si>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</si>
  <si>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</si>
  <si>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</si>
  <si>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</si>
  <si>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</si>
  <si>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</si>
  <si>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</si>
  <si>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</si>
  <si>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</si>
  <si>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</si>
  <si>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</si>
  <si>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</si>
  <si>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</si>
  <si>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</si>
  <si>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</si>
  <si>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</si>
  <si>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</si>
  <si>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</si>
  <si>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</si>
  <si>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</si>
  <si>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</si>
  <si>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</si>
  <si>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</si>
  <si>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</si>
  <si>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</si>
  <si>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</si>
  <si>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</si>
  <si>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</si>
  <si>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</si>
  <si>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</si>
  <si>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</si>
  <si>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</si>
  <si>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</si>
  <si>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</si>
  <si>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</si>
  <si>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</si>
  <si>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</si>
  <si>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</si>
  <si>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</si>
  <si>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</si>
  <si>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</si>
  <si>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</si>
  <si>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</si>
  <si>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</si>
  <si>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</si>
  <si>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</si>
  <si>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</si>
  <si>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</si>
  <si>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</si>
  <si>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</si>
  <si>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</si>
  <si>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</si>
  <si>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</si>
  <si>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</si>
  <si>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</si>
  <si>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</si>
  <si>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</si>
  <si>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</si>
  <si>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</si>
  <si>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</si>
  <si>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</si>
  <si>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</si>
  <si>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</si>
  <si>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</si>
  <si>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</si>
  <si>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</si>
  <si>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</si>
  <si>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</si>
  <si>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</si>
  <si>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</si>
  <si>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</si>
  <si>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</si>
  <si>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</si>
  <si>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</si>
  <si>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</si>
  <si>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</si>
  <si>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</si>
  <si>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</si>
  <si>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</si>
  <si>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</si>
  <si>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</si>
  <si>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</si>
  <si>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</si>
  <si>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</si>
  <si>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</si>
  <si>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</si>
  <si>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</si>
  <si>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</si>
  <si>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</si>
  <si>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</si>
  <si>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</si>
  <si>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</si>
  <si>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</si>
  <si>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</si>
  <si>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</si>
  <si>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</si>
  <si>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</si>
  <si>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</si>
  <si>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</si>
  <si>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</si>
  <si>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</si>
  <si>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</si>
  <si>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</si>
  <si>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</si>
  <si>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</si>
  <si>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</si>
  <si>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</si>
  <si>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</si>
  <si>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</si>
  <si>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</si>
  <si>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</si>
  <si>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</si>
  <si>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</si>
  <si>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</si>
  <si>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</si>
  <si>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</si>
  <si>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</si>
  <si>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</si>
  <si>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</si>
  <si>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</si>
  <si>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</si>
  <si>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</si>
  <si>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</si>
  <si>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</si>
  <si>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</si>
  <si>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</si>
  <si>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</si>
  <si>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</si>
  <si>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</si>
  <si>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</si>
  <si>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</si>
  <si>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</si>
  <si>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</si>
  <si>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</si>
  <si>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</si>
  <si>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</si>
  <si>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</si>
  <si>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</si>
  <si>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</si>
  <si>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</si>
  <si>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</si>
  <si>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</si>
  <si>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</si>
  <si>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</si>
  <si>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</si>
  <si>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</si>
  <si>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</si>
  <si>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</si>
  <si>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</si>
  <si>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</si>
  <si>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</si>
  <si>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</si>
  <si>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</si>
  <si>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</si>
  <si>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</si>
  <si>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</si>
  <si>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</si>
  <si>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</si>
  <si>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</si>
  <si>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</si>
  <si>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</si>
  <si>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</si>
  <si>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</si>
  <si>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</si>
  <si>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</si>
  <si>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</si>
  <si>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</si>
  <si>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</si>
  <si>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</si>
  <si>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</si>
  <si>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</si>
  <si>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</si>
  <si>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</si>
  <si>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</si>
  <si>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</si>
  <si>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</si>
  <si>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</si>
  <si>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</si>
  <si>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</si>
  <si>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</si>
  <si>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</si>
  <si>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</si>
  <si>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</si>
  <si>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</si>
  <si>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</si>
  <si>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</si>
  <si>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</si>
  <si>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</si>
  <si>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</si>
  <si>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</si>
  <si>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</si>
  <si>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</si>
  <si>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</si>
  <si>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</si>
  <si>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</si>
  <si>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</si>
  <si>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</si>
  <si>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</si>
  <si>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</si>
  <si>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</si>
  <si>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</si>
  <si>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</si>
  <si>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</si>
  <si>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</si>
  <si>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</si>
  <si>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</si>
  <si>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</si>
  <si>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</si>
  <si>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</si>
  <si>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</si>
  <si>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</si>
  <si>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</si>
  <si>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</si>
  <si>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</si>
  <si>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</si>
  <si>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</si>
  <si>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</si>
  <si>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</si>
  <si>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</si>
  <si>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</si>
  <si>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</si>
  <si>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</si>
  <si>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</si>
  <si>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</si>
  <si>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</si>
  <si>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</si>
  <si>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</si>
  <si>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</si>
  <si>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</si>
  <si>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</si>
  <si>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</si>
  <si>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</si>
  <si>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</si>
  <si>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</si>
  <si>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</si>
  <si>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</si>
  <si>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</si>
  <si>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</si>
  <si>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</si>
  <si>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</si>
  <si>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</si>
  <si>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</si>
  <si>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</si>
  <si>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</si>
  <si>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</si>
  <si>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</si>
  <si>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</si>
  <si>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</si>
  <si>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</si>
  <si>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</si>
  <si>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</si>
  <si>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</si>
  <si>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</si>
  <si>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</si>
  <si>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</si>
  <si>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</si>
  <si>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</si>
  <si>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</si>
  <si>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</si>
  <si>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</si>
  <si>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</si>
  <si>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</si>
  <si>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</si>
  <si>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</si>
  <si>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</si>
  <si>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</si>
  <si>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</si>
  <si>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</si>
  <si>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</si>
  <si>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</si>
  <si>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</si>
  <si>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</si>
  <si>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</si>
  <si>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</si>
  <si>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</si>
  <si>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</si>
  <si>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</si>
  <si>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</si>
  <si>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</si>
  <si>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</si>
  <si>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</si>
  <si>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</si>
  <si>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</si>
  <si>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</si>
  <si>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</si>
  <si>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</si>
  <si>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</si>
  <si>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</si>
  <si>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</si>
  <si>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</si>
  <si>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</si>
  <si>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</si>
  <si>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</si>
  <si>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</si>
  <si>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</si>
  <si>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</si>
  <si>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</si>
  <si>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</si>
  <si>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</si>
  <si>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</si>
  <si>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</si>
  <si>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</si>
  <si>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</si>
  <si>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標準労務費設定のための工事費内訳調査・分析事業</t>
    <phoneticPr fontId="5"/>
  </si>
  <si>
    <t>不動産・建設経済局</t>
    <rPh sb="0" eb="3">
      <t>フドウサン</t>
    </rPh>
    <rPh sb="4" eb="9">
      <t>ケンセツケイザイキョク</t>
    </rPh>
    <phoneticPr fontId="5"/>
  </si>
  <si>
    <t>建設市場整備課</t>
    <rPh sb="0" eb="2">
      <t>ケンセツ</t>
    </rPh>
    <rPh sb="2" eb="4">
      <t>シジョウ</t>
    </rPh>
    <rPh sb="4" eb="6">
      <t>セイビ</t>
    </rPh>
    <rPh sb="6" eb="7">
      <t>カ</t>
    </rPh>
    <phoneticPr fontId="5"/>
  </si>
  <si>
    <t>○</t>
  </si>
  <si>
    <t>-</t>
    <phoneticPr fontId="5"/>
  </si>
  <si>
    <t>https://www.mlit.go.jp/policy/shingikai/s504_kihonmondai.html</t>
    <phoneticPr fontId="5"/>
  </si>
  <si>
    <t>建設市場整備推進費</t>
    <phoneticPr fontId="5"/>
  </si>
  <si>
    <t>建設市場整備推進調査費</t>
    <phoneticPr fontId="5"/>
  </si>
  <si>
    <t>・公共工事の品質確保の促進に関する法律　第7条
・建設業法　第19条の3</t>
    <rPh sb="20" eb="21">
      <t>ダイ</t>
    </rPh>
    <rPh sb="22" eb="23">
      <t>ジョウ</t>
    </rPh>
    <rPh sb="30" eb="31">
      <t>ダイ</t>
    </rPh>
    <rPh sb="33" eb="34">
      <t>ジョウ</t>
    </rPh>
    <phoneticPr fontId="5"/>
  </si>
  <si>
    <t>件</t>
    <rPh sb="0" eb="1">
      <t>ケン</t>
    </rPh>
    <phoneticPr fontId="5"/>
  </si>
  <si>
    <t>9 市場環境の整備、産業の生産性向上、消費者利益の保護</t>
    <phoneticPr fontId="5"/>
  </si>
  <si>
    <t>32 建設市場の整備を推進する</t>
    <phoneticPr fontId="5"/>
  </si>
  <si>
    <t>社会資本整備を担う建設産業では技能者の高齢化が進行し、労働力人口が減少する中で中長期的な担い手の確保が喫緊の課題となっている。担い手確保のためには技能労働者の処遇改善が必要であり、建設市場において労務費の圧縮を原資とする廉売行為を制限する必要がある。</t>
    <phoneticPr fontId="5"/>
  </si>
  <si>
    <t>-</t>
    <phoneticPr fontId="5"/>
  </si>
  <si>
    <t>課長　宮沢　正知</t>
    <phoneticPr fontId="5"/>
  </si>
  <si>
    <t>-</t>
    <phoneticPr fontId="5"/>
  </si>
  <si>
    <t>式</t>
    <rPh sb="0" eb="1">
      <t>シキ</t>
    </rPh>
    <phoneticPr fontId="5"/>
  </si>
  <si>
    <t>WGの開催数</t>
    <rPh sb="3" eb="5">
      <t>カイサイ</t>
    </rPh>
    <rPh sb="5" eb="6">
      <t>スウ</t>
    </rPh>
    <phoneticPr fontId="5"/>
  </si>
  <si>
    <t>標準労務費策定に関するWGの開催</t>
    <rPh sb="0" eb="5">
      <t>ヒョウジュンロウムヒ</t>
    </rPh>
    <rPh sb="5" eb="7">
      <t>サクテイ</t>
    </rPh>
    <rPh sb="8" eb="9">
      <t>カン</t>
    </rPh>
    <rPh sb="14" eb="16">
      <t>カイサイ</t>
    </rPh>
    <phoneticPr fontId="5"/>
  </si>
  <si>
    <t>「標準労務費（案）」の作成</t>
    <phoneticPr fontId="5"/>
  </si>
  <si>
    <t>標準労務費の作成</t>
    <phoneticPr fontId="5"/>
  </si>
  <si>
    <t>標準労務費を用いた廉売行為の制限について、具体的な運用方法も含めて制度設計を現在議論しているところであり、現時点で短期・長期ごとのアウトカムは設定できないため。</t>
    <rPh sb="57" eb="59">
      <t>タンキ</t>
    </rPh>
    <phoneticPr fontId="5"/>
  </si>
  <si>
    <t>-</t>
    <phoneticPr fontId="5"/>
  </si>
  <si>
    <t>-</t>
    <phoneticPr fontId="5"/>
  </si>
  <si>
    <t>社会資本整備を担う建設産業において技能労働者の処遇改善を図ることで、中長期的な担い手を確保する。</t>
    <rPh sb="28" eb="29">
      <t>ハカ</t>
    </rPh>
    <phoneticPr fontId="5"/>
  </si>
  <si>
    <t>「標準労務費」の設定に向けて、過去の公共工事の工事費内訳を調査し、総工事費に占める金額割合が高く、かつ、労務費割合が高い工種を抽出する必要があることから、ワーキンググループを設置し、具体の調査・分析方法や「標準労務費」の設定方法について、検討する。</t>
    <rPh sb="67" eb="69">
      <t>ヒツヨウ</t>
    </rPh>
    <rPh sb="91" eb="93">
      <t>グタイ</t>
    </rPh>
    <phoneticPr fontId="5"/>
  </si>
  <si>
    <r>
      <t>WGで検討した調査方法を受けて、標準労務費（案）を</t>
    </r>
    <r>
      <rPr>
        <sz val="11"/>
        <rFont val="ＭＳ Ｐゴシック"/>
        <family val="3"/>
        <charset val="128"/>
        <scheme val="minor"/>
      </rPr>
      <t>作成する。</t>
    </r>
    <rPh sb="3" eb="5">
      <t>ケントウ</t>
    </rPh>
    <rPh sb="7" eb="9">
      <t>チョウサ</t>
    </rPh>
    <rPh sb="9" eb="11">
      <t>ホウホウ</t>
    </rPh>
    <rPh sb="12" eb="13">
      <t>ウ</t>
    </rPh>
    <rPh sb="16" eb="18">
      <t>ヒョウジュン</t>
    </rPh>
    <rPh sb="18" eb="21">
      <t>ロウムヒ</t>
    </rPh>
    <rPh sb="22" eb="23">
      <t>アン</t>
    </rPh>
    <rPh sb="25" eb="27">
      <t>サクセイ</t>
    </rPh>
    <phoneticPr fontId="5"/>
  </si>
  <si>
    <t>廉売行為を制限する水準として、トンあたり、平米あたり等の単位施工量あたりの単価における労務費を「標準労務費」として示す。「標準労務費」は単位施工量当たりの人件費であり、国が示す水準としては、公共工事設計労務単価×公共工事積算基準の歩掛等により算出することが適切である。歩掛等は工種ごとの規格・仕様について設定されているため、過去の公共工事の工事費内訳から標準的な工種、規格・仕様を調査・分析し、頻出する規格・仕様を標準として「標準労務費」を設定する予定である。</t>
    <rPh sb="57" eb="58">
      <t>シメ</t>
    </rPh>
    <phoneticPr fontId="5"/>
  </si>
  <si>
    <t>-</t>
    <phoneticPr fontId="5"/>
  </si>
  <si>
    <t>本事業は労務費を削減した事業者が競争上有利となる環境を改善する方策であり、担い手不足が見込まれる建設業界において必要かつ適切な事業であり、優先度が高いものである。</t>
    <rPh sb="0" eb="3">
      <t>ホンジギョウ</t>
    </rPh>
    <rPh sb="4" eb="7">
      <t>ロウムヒ</t>
    </rPh>
    <rPh sb="8" eb="10">
      <t>サクゲン</t>
    </rPh>
    <rPh sb="12" eb="15">
      <t>ジギョウシャ</t>
    </rPh>
    <rPh sb="16" eb="19">
      <t>キョウソウジョウ</t>
    </rPh>
    <rPh sb="19" eb="21">
      <t>ユウリ</t>
    </rPh>
    <rPh sb="24" eb="26">
      <t>カンキョウ</t>
    </rPh>
    <rPh sb="27" eb="29">
      <t>カイゼン</t>
    </rPh>
    <rPh sb="31" eb="33">
      <t>ホウサク</t>
    </rPh>
    <rPh sb="37" eb="38">
      <t>ニナ</t>
    </rPh>
    <rPh sb="39" eb="40">
      <t>テ</t>
    </rPh>
    <rPh sb="40" eb="42">
      <t>フソク</t>
    </rPh>
    <rPh sb="43" eb="45">
      <t>ミコ</t>
    </rPh>
    <rPh sb="48" eb="52">
      <t>ケンセツギョウカイ</t>
    </rPh>
    <rPh sb="56" eb="58">
      <t>ヒツヨウ</t>
    </rPh>
    <rPh sb="60" eb="62">
      <t>テキセツ</t>
    </rPh>
    <rPh sb="63" eb="65">
      <t>ジギョウ</t>
    </rPh>
    <rPh sb="69" eb="72">
      <t>ユウセンド</t>
    </rPh>
    <rPh sb="73" eb="74">
      <t>タカ</t>
    </rPh>
    <phoneticPr fontId="5"/>
  </si>
  <si>
    <t>https://www.mlit.go.jp/seisakutokatsu/hyouka/seisakutokatsu_hyouka_fr_000095.html</t>
    <phoneticPr fontId="5"/>
  </si>
  <si>
    <t>建設業における担い手確保のためには、技能労働者の処遇改善につながる標準労務費の設定が有効な手段と考えられ、当該業務は極めて重要であり、具体的な成果が得られるよう、効率的・効果的な予算執行に務められたい。</t>
    <phoneticPr fontId="5"/>
  </si>
  <si>
    <t>-</t>
    <phoneticPr fontId="5"/>
  </si>
  <si>
    <t>-</t>
    <phoneticPr fontId="5"/>
  </si>
  <si>
    <t>重要政策推進枠：110百万円</t>
    <rPh sb="0" eb="7">
      <t>ジュウヨウセイサクスイシンワク</t>
    </rPh>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</si>
</sst>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0_);[Red]\(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69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5" borderId="7" xfId="0" applyFont="1" applyFill="1" applyBorder="1" applyAlignment="1" applyProtection="1">
      <alignment horizontal="center" vertical="center" shrinkToFi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1" xfId="0" applyFont="1" applyFill="1" applyBorder="1" applyAlignment="1">
      <alignment horizontal="center" vertical="center"/>
    </xf>
    <xf numFmtId="0" fontId="25" fillId="5"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38" fontId="25" fillId="0" borderId="9" xfId="0" applyNumberFormat="1" applyFont="1" applyFill="1" applyBorder="1" applyAlignment="1" applyProtection="1">
      <alignment horizontal="center" vertical="center"/>
      <protection locked="0"/>
    </xf>
    <xf numFmtId="38" fontId="25" fillId="0" borderId="10" xfId="0" applyNumberFormat="1" applyFont="1" applyFill="1" applyBorder="1" applyAlignment="1" applyProtection="1">
      <alignment horizontal="center" vertical="center"/>
      <protection locked="0"/>
    </xf>
    <xf numFmtId="38"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5" borderId="25" xfId="1" applyFont="1" applyFill="1" applyBorder="1" applyAlignment="1" applyProtection="1">
      <alignment horizontal="left" vertical="center" wrapText="1"/>
      <protection locked="0"/>
    </xf>
    <xf numFmtId="0" fontId="25" fillId="5" borderId="20" xfId="1" applyFont="1" applyFill="1" applyBorder="1" applyAlignment="1" applyProtection="1">
      <alignment horizontal="left" vertical="center" wrapText="1"/>
      <protection locked="0"/>
    </xf>
    <xf numFmtId="0" fontId="25" fillId="5"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5" borderId="25"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6"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31" fillId="5" borderId="19" xfId="0" applyFont="1" applyFill="1" applyBorder="1" applyAlignment="1">
      <alignment horizontal="center" vertical="center" shrinkToFit="1"/>
    </xf>
    <xf numFmtId="0" fontId="25" fillId="5" borderId="20" xfId="0" applyFont="1" applyFill="1" applyBorder="1" applyAlignment="1">
      <alignment horizontal="center" vertical="center" shrinkToFit="1"/>
    </xf>
    <xf numFmtId="0" fontId="25" fillId="5" borderId="21" xfId="0" applyFont="1" applyFill="1" applyBorder="1" applyAlignment="1">
      <alignment horizontal="center" vertical="center" shrinkToFit="1"/>
    </xf>
    <xf numFmtId="177" fontId="25" fillId="5" borderId="21" xfId="0" applyNumberFormat="1"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5" borderId="7" xfId="0" applyNumberFormat="1" applyFont="1" applyFill="1" applyBorder="1" applyAlignment="1" applyProtection="1">
      <alignment horizontal="center" vertical="center" shrinkToFit="1"/>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31" fillId="5" borderId="32" xfId="0" applyFont="1" applyFill="1" applyBorder="1" applyAlignment="1">
      <alignment horizontal="center" vertical="center" wrapText="1" shrinkToFit="1"/>
    </xf>
    <xf numFmtId="0" fontId="25" fillId="5" borderId="33"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5" borderId="1" xfId="0" applyFont="1" applyFill="1" applyBorder="1" applyAlignment="1" applyProtection="1">
      <alignment horizontal="left" vertical="center" wrapText="1"/>
      <protection locked="0"/>
    </xf>
    <xf numFmtId="9" fontId="25" fillId="5" borderId="19" xfId="8" applyFont="1" applyFill="1" applyBorder="1" applyAlignment="1" applyProtection="1">
      <alignment horizontal="center" vertical="center" shrinkToFit="1"/>
      <protection locked="0"/>
    </xf>
    <xf numFmtId="9" fontId="25" fillId="5" borderId="20" xfId="8"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5" fillId="5" borderId="33" xfId="0" applyFont="1" applyFill="1" applyBorder="1" applyAlignment="1" applyProtection="1">
      <alignment horizontal="left" vertical="center" wrapText="1" shrinkToFit="1"/>
      <protection locked="0"/>
    </xf>
    <xf numFmtId="0" fontId="25" fillId="5" borderId="34" xfId="0" applyFont="1" applyFill="1" applyBorder="1" applyAlignment="1" applyProtection="1">
      <alignment horizontal="left" vertical="center" wrapText="1" shrinkToFit="1"/>
      <protection locked="0"/>
    </xf>
    <xf numFmtId="0" fontId="25" fillId="5" borderId="32" xfId="2" applyFont="1" applyFill="1" applyBorder="1" applyAlignment="1" applyProtection="1">
      <alignment horizontal="left" vertical="center" wrapText="1" shrinkToFit="1"/>
      <protection locked="0"/>
    </xf>
    <xf numFmtId="0" fontId="25" fillId="5" borderId="33" xfId="2" applyFont="1" applyFill="1" applyBorder="1" applyAlignment="1" applyProtection="1">
      <alignment horizontal="left" vertical="center" wrapText="1" shrinkToFit="1"/>
      <protection locked="0"/>
    </xf>
    <xf numFmtId="0" fontId="25" fillId="5"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40" fillId="5" borderId="25" xfId="7"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5" borderId="32" xfId="3" applyFont="1" applyFill="1" applyBorder="1" applyAlignment="1" applyProtection="1">
      <alignment horizontal="center" vertical="center"/>
      <protection locked="0"/>
    </xf>
    <xf numFmtId="0" fontId="25" fillId="5" borderId="33" xfId="3" applyFont="1" applyFill="1" applyBorder="1" applyAlignment="1" applyProtection="1">
      <alignment horizontal="center" vertical="center"/>
      <protection locked="0"/>
    </xf>
    <xf numFmtId="0" fontId="25" fillId="5"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84" fontId="25" fillId="0" borderId="53" xfId="0" applyNumberFormat="1" applyFont="1" applyFill="1" applyBorder="1" applyAlignment="1" applyProtection="1">
      <alignment horizontal="center" vertical="center"/>
      <protection locked="0"/>
    </xf>
    <xf numFmtId="184" fontId="25" fillId="0" borderId="54" xfId="0" applyNumberFormat="1" applyFont="1" applyFill="1" applyBorder="1" applyAlignment="1" applyProtection="1">
      <alignment horizontal="center" vertical="center"/>
      <protection locked="0"/>
    </xf>
    <xf numFmtId="184" fontId="25" fillId="0" borderId="70" xfId="0" applyNumberFormat="1" applyFont="1" applyFill="1" applyBorder="1" applyAlignment="1" applyProtection="1">
      <alignment horizontal="center" vertical="center"/>
      <protection locked="0"/>
    </xf>
    <xf numFmtId="0" fontId="32" fillId="5" borderId="25" xfId="1" applyFont="1" applyFill="1" applyBorder="1" applyAlignment="1" applyProtection="1">
      <alignment horizontal="left" vertical="top" wrapText="1"/>
      <protection locked="0"/>
    </xf>
    <xf numFmtId="0" fontId="32" fillId="5" borderId="20" xfId="1" applyFont="1" applyFill="1" applyBorder="1" applyAlignment="1" applyProtection="1">
      <alignment horizontal="left" vertical="top" wrapText="1"/>
      <protection locked="0"/>
    </xf>
    <xf numFmtId="0" fontId="32" fillId="5"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8" fillId="0" borderId="25"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0" borderId="26"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8"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shrinkToFit="1"/>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38" fontId="25" fillId="0" borderId="9" xfId="9" applyNumberFormat="1" applyFont="1" applyFill="1" applyBorder="1" applyAlignment="1" applyProtection="1">
      <alignment horizontal="center" vertical="center"/>
    </xf>
    <xf numFmtId="38" fontId="25" fillId="0" borderId="10" xfId="9" applyNumberFormat="1" applyFont="1" applyFill="1" applyBorder="1" applyAlignment="1" applyProtection="1">
      <alignment horizontal="center" vertical="center"/>
    </xf>
    <xf numFmtId="38" fontId="25" fillId="0" borderId="11" xfId="9" applyNumberFormat="1" applyFont="1" applyFill="1" applyBorder="1" applyAlignment="1" applyProtection="1">
      <alignment horizontal="center" vertical="center"/>
    </xf>
    <xf numFmtId="185" fontId="25" fillId="0" borderId="9" xfId="10" applyNumberFormat="1" applyFont="1" applyFill="1" applyBorder="1" applyAlignment="1" applyProtection="1">
      <alignment horizontal="center" vertical="center"/>
      <protection locked="0"/>
    </xf>
    <xf numFmtId="185" fontId="25" fillId="0" borderId="10" xfId="10" applyNumberFormat="1" applyFont="1" applyFill="1" applyBorder="1" applyAlignment="1" applyProtection="1">
      <alignment horizontal="center" vertical="center"/>
      <protection locked="0"/>
    </xf>
    <xf numFmtId="185" fontId="25" fillId="0" borderId="11" xfId="10" applyNumberFormat="1" applyFont="1" applyFill="1" applyBorder="1" applyAlignment="1" applyProtection="1">
      <alignment horizontal="center" vertical="center"/>
      <protection locked="0"/>
    </xf>
    <xf numFmtId="38" fontId="25" fillId="0" borderId="15" xfId="0" applyNumberFormat="1" applyFont="1" applyFill="1" applyBorder="1" applyAlignment="1" applyProtection="1">
      <alignment horizontal="center" vertical="center"/>
    </xf>
    <xf numFmtId="38" fontId="25" fillId="0" borderId="16" xfId="0" applyNumberFormat="1" applyFont="1" applyFill="1" applyBorder="1" applyAlignment="1" applyProtection="1">
      <alignment horizontal="center" vertical="center"/>
    </xf>
    <xf numFmtId="38" fontId="25" fillId="0" borderId="50" xfId="0" applyNumberFormat="1" applyFont="1" applyFill="1" applyBorder="1" applyAlignment="1" applyProtection="1">
      <alignment horizontal="center" vertical="center"/>
    </xf>
  </cellXfs>
  <cellStyles count="11">
    <cellStyle name="パーセント" xfId="8" builtinId="5"/>
    <cellStyle name="ハイパーリンク" xfId="7" builtinId="8"/>
    <cellStyle name="桁区切り" xfId="9" builtinId="6"/>
    <cellStyle name="通貨" xfId="10" builtin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7">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0000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26486</xdr:colOff>
      <xdr:row>254</xdr:row>
      <xdr:rowOff>304596</xdr:rowOff>
    </xdr:from>
    <xdr:to>
      <xdr:col>35</xdr:col>
      <xdr:colOff>74366</xdr:colOff>
      <xdr:row>257</xdr:row>
      <xdr:rowOff>224118</xdr:rowOff>
    </xdr:to>
    <xdr:sp macro="" textlink="">
      <xdr:nvSpPr>
        <xdr:cNvPr id="2" name="テキスト ボックス 1"/>
        <xdr:cNvSpPr txBox="1"/>
      </xdr:nvSpPr>
      <xdr:spPr>
        <a:xfrm>
          <a:off x="5239259" y="127177596"/>
          <a:ext cx="3650062" cy="127034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110</a:t>
          </a:r>
          <a:r>
            <a:rPr kumimoji="1" lang="ja-JP" altLang="en-US" sz="1400"/>
            <a:t>百万円</a:t>
          </a:r>
        </a:p>
      </xdr:txBody>
    </xdr:sp>
    <xdr:clientData/>
  </xdr:twoCellAnchor>
  <xdr:twoCellAnchor>
    <xdr:from>
      <xdr:col>19</xdr:col>
      <xdr:colOff>23023</xdr:colOff>
      <xdr:row>261</xdr:row>
      <xdr:rowOff>44417</xdr:rowOff>
    </xdr:from>
    <xdr:to>
      <xdr:col>35</xdr:col>
      <xdr:colOff>70903</xdr:colOff>
      <xdr:row>263</xdr:row>
      <xdr:rowOff>412174</xdr:rowOff>
    </xdr:to>
    <xdr:sp macro="" textlink="">
      <xdr:nvSpPr>
        <xdr:cNvPr id="3" name="テキスト ボックス 2"/>
        <xdr:cNvSpPr txBox="1"/>
      </xdr:nvSpPr>
      <xdr:spPr>
        <a:xfrm>
          <a:off x="5222552" y="129337888"/>
          <a:ext cx="3633763" cy="12642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民間事業者等</a:t>
          </a:r>
          <a:endParaRPr kumimoji="1" lang="en-US" altLang="ja-JP" sz="1400"/>
        </a:p>
        <a:p>
          <a:pPr algn="ctr"/>
          <a:r>
            <a:rPr kumimoji="1" lang="en-US" altLang="ja-JP" sz="1400"/>
            <a:t>110</a:t>
          </a:r>
          <a:r>
            <a:rPr kumimoji="1" lang="ja-JP" altLang="en-US" sz="1400"/>
            <a:t>百万円</a:t>
          </a:r>
        </a:p>
      </xdr:txBody>
    </xdr:sp>
    <xdr:clientData/>
  </xdr:twoCellAnchor>
  <xdr:twoCellAnchor>
    <xdr:from>
      <xdr:col>20</xdr:col>
      <xdr:colOff>134470</xdr:colOff>
      <xdr:row>259</xdr:row>
      <xdr:rowOff>302559</xdr:rowOff>
    </xdr:from>
    <xdr:to>
      <xdr:col>33</xdr:col>
      <xdr:colOff>149679</xdr:colOff>
      <xdr:row>261</xdr:row>
      <xdr:rowOff>71515</xdr:rowOff>
    </xdr:to>
    <xdr:sp macro="" textlink="">
      <xdr:nvSpPr>
        <xdr:cNvPr id="4" name="テキスト ボックス 3"/>
        <xdr:cNvSpPr txBox="1"/>
      </xdr:nvSpPr>
      <xdr:spPr>
        <a:xfrm>
          <a:off x="5427649" y="129720095"/>
          <a:ext cx="2845494" cy="394884"/>
        </a:xfrm>
        <a:prstGeom prst="rect">
          <a:avLst/>
        </a:prstGeom>
        <a:no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27</xdr:col>
      <xdr:colOff>44824</xdr:colOff>
      <xdr:row>257</xdr:row>
      <xdr:rowOff>414618</xdr:rowOff>
    </xdr:from>
    <xdr:to>
      <xdr:col>27</xdr:col>
      <xdr:colOff>44824</xdr:colOff>
      <xdr:row>259</xdr:row>
      <xdr:rowOff>212912</xdr:rowOff>
    </xdr:to>
    <xdr:cxnSp macro="">
      <xdr:nvCxnSpPr>
        <xdr:cNvPr id="6" name="直線矢印コネクタ 5"/>
        <xdr:cNvCxnSpPr/>
      </xdr:nvCxnSpPr>
      <xdr:spPr>
        <a:xfrm>
          <a:off x="7037295" y="128195294"/>
          <a:ext cx="0" cy="694765"/>
        </a:xfrm>
        <a:prstGeom prst="straightConnector1">
          <a:avLst/>
        </a:prstGeom>
        <a:ln w="158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136071</xdr:colOff>
      <xdr:row>264</xdr:row>
      <xdr:rowOff>246530</xdr:rowOff>
    </xdr:from>
    <xdr:to>
      <xdr:col>38</xdr:col>
      <xdr:colOff>27213</xdr:colOff>
      <xdr:row>265</xdr:row>
      <xdr:rowOff>207818</xdr:rowOff>
    </xdr:to>
    <xdr:sp macro="" textlink="">
      <xdr:nvSpPr>
        <xdr:cNvPr id="7" name="大かっこ 6"/>
        <xdr:cNvSpPr/>
      </xdr:nvSpPr>
      <xdr:spPr>
        <a:xfrm>
          <a:off x="4558392" y="131637101"/>
          <a:ext cx="4680857" cy="41032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標準労務費を設定するための調査・分析・検討業務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olicy/shingikai/s504_kihonmonda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41">
        <v>2023</v>
      </c>
      <c r="AE2" s="341"/>
      <c r="AF2" s="341"/>
      <c r="AG2" s="341"/>
      <c r="AH2" s="341"/>
      <c r="AI2" s="84" t="s">
        <v>176</v>
      </c>
      <c r="AJ2" s="342" t="s">
        <v>652</v>
      </c>
      <c r="AK2" s="342"/>
      <c r="AL2" s="342"/>
      <c r="AM2" s="342"/>
      <c r="AN2" s="84" t="s">
        <v>176</v>
      </c>
      <c r="AO2" s="342" t="s">
        <v>549</v>
      </c>
      <c r="AP2" s="342"/>
      <c r="AQ2" s="342"/>
      <c r="AR2" s="85" t="s">
        <v>176</v>
      </c>
      <c r="AS2" s="343">
        <v>33</v>
      </c>
      <c r="AT2" s="343"/>
      <c r="AU2" s="343"/>
      <c r="AV2" s="84" t="str">
        <f>IF(AW2="","","-")</f>
        <v/>
      </c>
      <c r="AW2" s="344"/>
      <c r="AX2" s="344"/>
      <c r="AY2" s="83">
        <v>1</v>
      </c>
    </row>
    <row r="3" spans="1:51" ht="21" customHeight="1" x14ac:dyDescent="0.15">
      <c r="A3" s="677"/>
      <c r="B3" s="401"/>
      <c r="C3" s="401"/>
      <c r="D3" s="401"/>
      <c r="E3" s="401"/>
      <c r="F3" s="678"/>
      <c r="G3" s="400" t="s">
        <v>635</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86" t="s">
        <v>29</v>
      </c>
      <c r="AJ3" s="345" t="s">
        <v>654</v>
      </c>
      <c r="AK3" s="345"/>
      <c r="AL3" s="345"/>
      <c r="AM3" s="345"/>
      <c r="AN3" s="345"/>
      <c r="AO3" s="345"/>
      <c r="AP3" s="345"/>
      <c r="AQ3" s="345"/>
      <c r="AR3" s="345"/>
      <c r="AS3" s="345"/>
      <c r="AT3" s="345"/>
      <c r="AU3" s="345"/>
      <c r="AV3" s="345"/>
      <c r="AW3" s="345"/>
      <c r="AX3" s="87" t="s">
        <v>30</v>
      </c>
      <c r="AY3" s="83">
        <v>1</v>
      </c>
    </row>
    <row r="4" spans="1:51" ht="24.75" customHeight="1" x14ac:dyDescent="0.15">
      <c r="A4" s="374" t="s">
        <v>16</v>
      </c>
      <c r="B4" s="375"/>
      <c r="C4" s="375"/>
      <c r="D4" s="375"/>
      <c r="E4" s="375"/>
      <c r="F4" s="375"/>
      <c r="G4" s="376" t="s">
        <v>655</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656</v>
      </c>
      <c r="AF4" s="167"/>
      <c r="AG4" s="167"/>
      <c r="AH4" s="167"/>
      <c r="AI4" s="167"/>
      <c r="AJ4" s="167"/>
      <c r="AK4" s="167"/>
      <c r="AL4" s="167"/>
      <c r="AM4" s="167"/>
      <c r="AN4" s="167"/>
      <c r="AO4" s="167"/>
      <c r="AP4" s="168"/>
      <c r="AQ4" s="380" t="s">
        <v>2</v>
      </c>
      <c r="AR4" s="369"/>
      <c r="AS4" s="369"/>
      <c r="AT4" s="369"/>
      <c r="AU4" s="369"/>
      <c r="AV4" s="369"/>
      <c r="AW4" s="369"/>
      <c r="AX4" s="381"/>
      <c r="AY4" s="83">
        <v>1</v>
      </c>
    </row>
    <row r="5" spans="1:51" ht="29.25" customHeight="1" x14ac:dyDescent="0.15">
      <c r="A5" s="382" t="s">
        <v>32</v>
      </c>
      <c r="B5" s="383"/>
      <c r="C5" s="383"/>
      <c r="D5" s="383"/>
      <c r="E5" s="383"/>
      <c r="F5" s="384"/>
      <c r="G5" s="679" t="s">
        <v>460</v>
      </c>
      <c r="H5" s="680"/>
      <c r="I5" s="680"/>
      <c r="J5" s="680"/>
      <c r="K5" s="680"/>
      <c r="L5" s="680"/>
      <c r="M5" s="407" t="s">
        <v>31</v>
      </c>
      <c r="N5" s="408"/>
      <c r="O5" s="408"/>
      <c r="P5" s="408"/>
      <c r="Q5" s="408"/>
      <c r="R5" s="409"/>
      <c r="S5" s="410" t="s">
        <v>35</v>
      </c>
      <c r="T5" s="411"/>
      <c r="U5" s="411"/>
      <c r="V5" s="411"/>
      <c r="W5" s="411"/>
      <c r="X5" s="412"/>
      <c r="Y5" s="413" t="s">
        <v>3</v>
      </c>
      <c r="Z5" s="229"/>
      <c r="AA5" s="229"/>
      <c r="AB5" s="229"/>
      <c r="AC5" s="229"/>
      <c r="AD5" s="230"/>
      <c r="AE5" s="355" t="s">
        <v>657</v>
      </c>
      <c r="AF5" s="355"/>
      <c r="AG5" s="355"/>
      <c r="AH5" s="355"/>
      <c r="AI5" s="355"/>
      <c r="AJ5" s="355"/>
      <c r="AK5" s="355"/>
      <c r="AL5" s="355"/>
      <c r="AM5" s="355"/>
      <c r="AN5" s="355"/>
      <c r="AO5" s="355"/>
      <c r="AP5" s="356"/>
      <c r="AQ5" s="357" t="s">
        <v>669</v>
      </c>
      <c r="AR5" s="358"/>
      <c r="AS5" s="358"/>
      <c r="AT5" s="358"/>
      <c r="AU5" s="358"/>
      <c r="AV5" s="358"/>
      <c r="AW5" s="358"/>
      <c r="AX5" s="359"/>
      <c r="AY5" s="83">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83">
        <v>1</v>
      </c>
    </row>
    <row r="7" spans="1:51" ht="63" customHeight="1" x14ac:dyDescent="0.15">
      <c r="A7" s="346" t="s">
        <v>585</v>
      </c>
      <c r="B7" s="347"/>
      <c r="C7" s="347"/>
      <c r="D7" s="347"/>
      <c r="E7" s="347"/>
      <c r="F7" s="348"/>
      <c r="G7" s="365" t="s">
        <v>663</v>
      </c>
      <c r="H7" s="366"/>
      <c r="I7" s="366"/>
      <c r="J7" s="366"/>
      <c r="K7" s="366"/>
      <c r="L7" s="366"/>
      <c r="M7" s="366"/>
      <c r="N7" s="366"/>
      <c r="O7" s="366"/>
      <c r="P7" s="366"/>
      <c r="Q7" s="366"/>
      <c r="R7" s="366"/>
      <c r="S7" s="366"/>
      <c r="T7" s="366"/>
      <c r="U7" s="366"/>
      <c r="V7" s="366"/>
      <c r="W7" s="366"/>
      <c r="X7" s="367"/>
      <c r="Y7" s="368" t="s">
        <v>166</v>
      </c>
      <c r="Z7" s="369"/>
      <c r="AA7" s="369"/>
      <c r="AB7" s="369"/>
      <c r="AC7" s="369"/>
      <c r="AD7" s="370"/>
      <c r="AE7" s="371" t="s">
        <v>659</v>
      </c>
      <c r="AF7" s="372"/>
      <c r="AG7" s="372"/>
      <c r="AH7" s="372"/>
      <c r="AI7" s="372"/>
      <c r="AJ7" s="372"/>
      <c r="AK7" s="372"/>
      <c r="AL7" s="372"/>
      <c r="AM7" s="372"/>
      <c r="AN7" s="372"/>
      <c r="AO7" s="372"/>
      <c r="AP7" s="372"/>
      <c r="AQ7" s="372"/>
      <c r="AR7" s="372"/>
      <c r="AS7" s="372"/>
      <c r="AT7" s="372"/>
      <c r="AU7" s="372"/>
      <c r="AV7" s="372"/>
      <c r="AW7" s="372"/>
      <c r="AX7" s="373"/>
      <c r="AY7" s="83">
        <v>1</v>
      </c>
    </row>
    <row r="8" spans="1:51" ht="23.25" customHeight="1" x14ac:dyDescent="0.15">
      <c r="A8" s="346" t="s">
        <v>527</v>
      </c>
      <c r="B8" s="347"/>
      <c r="C8" s="347"/>
      <c r="D8" s="347"/>
      <c r="E8" s="347"/>
      <c r="F8" s="348"/>
      <c r="G8" s="349" t="s">
        <v>665</v>
      </c>
      <c r="H8" s="350"/>
      <c r="I8" s="350"/>
      <c r="J8" s="350"/>
      <c r="K8" s="350"/>
      <c r="L8" s="350"/>
      <c r="M8" s="350"/>
      <c r="N8" s="350"/>
      <c r="O8" s="350"/>
      <c r="P8" s="350"/>
      <c r="Q8" s="350"/>
      <c r="R8" s="350"/>
      <c r="S8" s="350"/>
      <c r="T8" s="350"/>
      <c r="U8" s="350"/>
      <c r="V8" s="350"/>
      <c r="W8" s="350"/>
      <c r="X8" s="350"/>
      <c r="Y8" s="385" t="s">
        <v>112</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83">
        <v>1</v>
      </c>
    </row>
    <row r="9" spans="1:51" ht="23.25" customHeight="1" x14ac:dyDescent="0.15">
      <c r="A9" s="346" t="s">
        <v>461</v>
      </c>
      <c r="B9" s="347"/>
      <c r="C9" s="347"/>
      <c r="D9" s="347"/>
      <c r="E9" s="347"/>
      <c r="F9" s="348"/>
      <c r="G9" s="349" t="s">
        <v>666</v>
      </c>
      <c r="H9" s="350"/>
      <c r="I9" s="350"/>
      <c r="J9" s="350"/>
      <c r="K9" s="350"/>
      <c r="L9" s="350"/>
      <c r="M9" s="350"/>
      <c r="N9" s="350"/>
      <c r="O9" s="350"/>
      <c r="P9" s="350"/>
      <c r="Q9" s="350"/>
      <c r="R9" s="350"/>
      <c r="S9" s="350"/>
      <c r="T9" s="350"/>
      <c r="U9" s="350"/>
      <c r="V9" s="350"/>
      <c r="W9" s="350"/>
      <c r="X9" s="350"/>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83">
        <v>1</v>
      </c>
    </row>
    <row r="10" spans="1:51" ht="23.25" customHeight="1" x14ac:dyDescent="0.15">
      <c r="A10" s="346" t="s">
        <v>528</v>
      </c>
      <c r="B10" s="347"/>
      <c r="C10" s="347"/>
      <c r="D10" s="347"/>
      <c r="E10" s="347"/>
      <c r="F10" s="348"/>
      <c r="G10" s="402" t="s">
        <v>685</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83">
        <v>1</v>
      </c>
    </row>
    <row r="11" spans="1:51" ht="123" customHeight="1" x14ac:dyDescent="0.15">
      <c r="A11" s="351" t="s">
        <v>586</v>
      </c>
      <c r="B11" s="352"/>
      <c r="C11" s="352"/>
      <c r="D11" s="352"/>
      <c r="E11" s="352"/>
      <c r="F11" s="352"/>
      <c r="G11" s="234" t="s">
        <v>679</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c r="AY11" s="83">
        <v>1</v>
      </c>
    </row>
    <row r="12" spans="1:51" ht="123" customHeight="1" x14ac:dyDescent="0.15">
      <c r="A12" s="201" t="s">
        <v>587</v>
      </c>
      <c r="B12" s="202"/>
      <c r="C12" s="202"/>
      <c r="D12" s="202"/>
      <c r="E12" s="202"/>
      <c r="F12" s="203"/>
      <c r="G12" s="234" t="s">
        <v>667</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6"/>
      <c r="AY12" s="83">
        <v>1</v>
      </c>
    </row>
    <row r="13" spans="1:51" ht="123" customHeight="1" x14ac:dyDescent="0.15">
      <c r="A13" s="201" t="s">
        <v>588</v>
      </c>
      <c r="B13" s="202"/>
      <c r="C13" s="202"/>
      <c r="D13" s="202"/>
      <c r="E13" s="202"/>
      <c r="F13" s="202"/>
      <c r="G13" s="445" t="s">
        <v>682</v>
      </c>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7"/>
      <c r="AY13" s="83">
        <v>1</v>
      </c>
    </row>
    <row r="14" spans="1:51" ht="30" customHeight="1" x14ac:dyDescent="0.15">
      <c r="A14" s="201" t="s">
        <v>462</v>
      </c>
      <c r="B14" s="202"/>
      <c r="C14" s="202"/>
      <c r="D14" s="202"/>
      <c r="E14" s="202"/>
      <c r="F14" s="202"/>
      <c r="G14" s="313" t="s">
        <v>660</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83">
        <v>1</v>
      </c>
    </row>
    <row r="15" spans="1:51" ht="36.75" customHeight="1" x14ac:dyDescent="0.15">
      <c r="A15" s="448" t="s">
        <v>5</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83">
        <v>1</v>
      </c>
    </row>
    <row r="16" spans="1:51" ht="48.75" customHeight="1" x14ac:dyDescent="0.15">
      <c r="A16" s="201" t="s">
        <v>491</v>
      </c>
      <c r="B16" s="202"/>
      <c r="C16" s="202"/>
      <c r="D16" s="202"/>
      <c r="E16" s="202"/>
      <c r="F16" s="203"/>
      <c r="G16" s="404" t="s">
        <v>659</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83">
        <v>1</v>
      </c>
    </row>
    <row r="17" spans="1:51" ht="25.5" customHeight="1" x14ac:dyDescent="0.15">
      <c r="A17" s="454" t="s">
        <v>589</v>
      </c>
      <c r="B17" s="455"/>
      <c r="C17" s="455"/>
      <c r="D17" s="455"/>
      <c r="E17" s="455"/>
      <c r="F17" s="456"/>
      <c r="G17" s="461"/>
      <c r="H17" s="462"/>
      <c r="I17" s="462"/>
      <c r="J17" s="462"/>
      <c r="K17" s="462"/>
      <c r="L17" s="462"/>
      <c r="M17" s="462"/>
      <c r="N17" s="462"/>
      <c r="O17" s="462"/>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42"/>
      <c r="AY17" s="83">
        <v>1</v>
      </c>
    </row>
    <row r="18" spans="1:51" ht="24" customHeight="1" x14ac:dyDescent="0.15">
      <c r="A18" s="457"/>
      <c r="B18" s="458"/>
      <c r="C18" s="458"/>
      <c r="D18" s="458"/>
      <c r="E18" s="458"/>
      <c r="F18" s="459"/>
      <c r="G18" s="430" t="s">
        <v>6</v>
      </c>
      <c r="H18" s="431"/>
      <c r="I18" s="439" t="s">
        <v>467</v>
      </c>
      <c r="J18" s="440"/>
      <c r="K18" s="440"/>
      <c r="L18" s="440"/>
      <c r="M18" s="440"/>
      <c r="N18" s="440"/>
      <c r="O18" s="441"/>
      <c r="P18" s="286" t="s">
        <v>612</v>
      </c>
      <c r="Q18" s="287"/>
      <c r="R18" s="287"/>
      <c r="S18" s="287"/>
      <c r="T18" s="287"/>
      <c r="U18" s="287"/>
      <c r="V18" s="288"/>
      <c r="W18" s="309" t="s">
        <v>611</v>
      </c>
      <c r="X18" s="310"/>
      <c r="Y18" s="310"/>
      <c r="Z18" s="310"/>
      <c r="AA18" s="310"/>
      <c r="AB18" s="310"/>
      <c r="AC18" s="311"/>
      <c r="AD18" s="286" t="s">
        <v>611</v>
      </c>
      <c r="AE18" s="287"/>
      <c r="AF18" s="287"/>
      <c r="AG18" s="287"/>
      <c r="AH18" s="287"/>
      <c r="AI18" s="287"/>
      <c r="AJ18" s="288"/>
      <c r="AK18" s="286" t="s">
        <v>649</v>
      </c>
      <c r="AL18" s="287"/>
      <c r="AM18" s="287"/>
      <c r="AN18" s="287"/>
      <c r="AO18" s="287"/>
      <c r="AP18" s="287"/>
      <c r="AQ18" s="288"/>
      <c r="AR18" s="442">
        <v>110</v>
      </c>
      <c r="AS18" s="443"/>
      <c r="AT18" s="443"/>
      <c r="AU18" s="443"/>
      <c r="AV18" s="443"/>
      <c r="AW18" s="443"/>
      <c r="AX18" s="444"/>
      <c r="AY18" s="83">
        <v>1</v>
      </c>
    </row>
    <row r="19" spans="1:51" ht="24" customHeight="1" x14ac:dyDescent="0.15">
      <c r="A19" s="457"/>
      <c r="B19" s="458"/>
      <c r="C19" s="458"/>
      <c r="D19" s="458"/>
      <c r="E19" s="458"/>
      <c r="F19" s="459"/>
      <c r="G19" s="432"/>
      <c r="H19" s="433"/>
      <c r="I19" s="418" t="s">
        <v>468</v>
      </c>
      <c r="J19" s="419"/>
      <c r="K19" s="419"/>
      <c r="L19" s="419"/>
      <c r="M19" s="419"/>
      <c r="N19" s="419"/>
      <c r="O19" s="420"/>
      <c r="P19" s="286" t="s">
        <v>611</v>
      </c>
      <c r="Q19" s="287"/>
      <c r="R19" s="287"/>
      <c r="S19" s="287"/>
      <c r="T19" s="287"/>
      <c r="U19" s="287"/>
      <c r="V19" s="288"/>
      <c r="W19" s="286" t="s">
        <v>611</v>
      </c>
      <c r="X19" s="287"/>
      <c r="Y19" s="287"/>
      <c r="Z19" s="287"/>
      <c r="AA19" s="287"/>
      <c r="AB19" s="287"/>
      <c r="AC19" s="288"/>
      <c r="AD19" s="286" t="s">
        <v>611</v>
      </c>
      <c r="AE19" s="287"/>
      <c r="AF19" s="287"/>
      <c r="AG19" s="287"/>
      <c r="AH19" s="287"/>
      <c r="AI19" s="287"/>
      <c r="AJ19" s="288"/>
      <c r="AK19" s="681">
        <f>IF(SUM($AK$20:$AQ$24)=0,"-",SUM($AK$20:$AQ$24))</f>
        <v>100</v>
      </c>
      <c r="AL19" s="682"/>
      <c r="AM19" s="682"/>
      <c r="AN19" s="682"/>
      <c r="AO19" s="682"/>
      <c r="AP19" s="682"/>
      <c r="AQ19" s="683"/>
      <c r="AR19" s="414"/>
      <c r="AS19" s="415"/>
      <c r="AT19" s="415"/>
      <c r="AU19" s="415"/>
      <c r="AV19" s="415"/>
      <c r="AW19" s="415"/>
      <c r="AX19" s="416"/>
      <c r="AY19" s="83">
        <v>1</v>
      </c>
    </row>
    <row r="20" spans="1:51" ht="24" customHeight="1" x14ac:dyDescent="0.15">
      <c r="A20" s="457"/>
      <c r="B20" s="458"/>
      <c r="C20" s="458"/>
      <c r="D20" s="458"/>
      <c r="E20" s="458"/>
      <c r="F20" s="459"/>
      <c r="G20" s="432"/>
      <c r="H20" s="433"/>
      <c r="I20" s="249" t="s">
        <v>477</v>
      </c>
      <c r="J20" s="250"/>
      <c r="K20" s="250"/>
      <c r="L20" s="250"/>
      <c r="M20" s="250"/>
      <c r="N20" s="250"/>
      <c r="O20" s="251"/>
      <c r="P20" s="243"/>
      <c r="Q20" s="244"/>
      <c r="R20" s="244"/>
      <c r="S20" s="244"/>
      <c r="T20" s="244"/>
      <c r="U20" s="244"/>
      <c r="V20" s="245"/>
      <c r="W20" s="243"/>
      <c r="X20" s="244"/>
      <c r="Y20" s="244"/>
      <c r="Z20" s="244"/>
      <c r="AA20" s="244"/>
      <c r="AB20" s="244"/>
      <c r="AC20" s="245"/>
      <c r="AD20" s="243"/>
      <c r="AE20" s="244"/>
      <c r="AF20" s="244"/>
      <c r="AG20" s="244"/>
      <c r="AH20" s="244"/>
      <c r="AI20" s="244"/>
      <c r="AJ20" s="245"/>
      <c r="AK20" s="684">
        <v>100</v>
      </c>
      <c r="AL20" s="685"/>
      <c r="AM20" s="685"/>
      <c r="AN20" s="685"/>
      <c r="AO20" s="685"/>
      <c r="AP20" s="685"/>
      <c r="AQ20" s="686"/>
      <c r="AR20" s="414"/>
      <c r="AS20" s="415"/>
      <c r="AT20" s="415"/>
      <c r="AU20" s="415"/>
      <c r="AV20" s="415"/>
      <c r="AW20" s="415"/>
      <c r="AX20" s="416"/>
      <c r="AY20" s="83">
        <v>1</v>
      </c>
    </row>
    <row r="21" spans="1:51" ht="24" customHeight="1" x14ac:dyDescent="0.15">
      <c r="A21" s="457"/>
      <c r="B21" s="458"/>
      <c r="C21" s="458"/>
      <c r="D21" s="458"/>
      <c r="E21" s="458"/>
      <c r="F21" s="459"/>
      <c r="G21" s="432"/>
      <c r="H21" s="433"/>
      <c r="I21" s="249"/>
      <c r="J21" s="250"/>
      <c r="K21" s="250"/>
      <c r="L21" s="250"/>
      <c r="M21" s="250"/>
      <c r="N21" s="250"/>
      <c r="O21" s="251"/>
      <c r="P21" s="243"/>
      <c r="Q21" s="244"/>
      <c r="R21" s="244"/>
      <c r="S21" s="244"/>
      <c r="T21" s="244"/>
      <c r="U21" s="244"/>
      <c r="V21" s="245"/>
      <c r="W21" s="243"/>
      <c r="X21" s="244"/>
      <c r="Y21" s="244"/>
      <c r="Z21" s="244"/>
      <c r="AA21" s="244"/>
      <c r="AB21" s="244"/>
      <c r="AC21" s="245"/>
      <c r="AD21" s="243"/>
      <c r="AE21" s="244"/>
      <c r="AF21" s="244"/>
      <c r="AG21" s="244"/>
      <c r="AH21" s="244"/>
      <c r="AI21" s="244"/>
      <c r="AJ21" s="245"/>
      <c r="AK21" s="246" t="s">
        <v>582</v>
      </c>
      <c r="AL21" s="247"/>
      <c r="AM21" s="247"/>
      <c r="AN21" s="247"/>
      <c r="AO21" s="247"/>
      <c r="AP21" s="247"/>
      <c r="AQ21" s="248"/>
      <c r="AR21" s="414"/>
      <c r="AS21" s="415"/>
      <c r="AT21" s="415"/>
      <c r="AU21" s="415"/>
      <c r="AV21" s="415"/>
      <c r="AW21" s="415"/>
      <c r="AX21" s="416"/>
      <c r="AY21" s="83">
        <v>1</v>
      </c>
    </row>
    <row r="22" spans="1:51" ht="24" customHeight="1" x14ac:dyDescent="0.15">
      <c r="A22" s="457"/>
      <c r="B22" s="458"/>
      <c r="C22" s="458"/>
      <c r="D22" s="458"/>
      <c r="E22" s="458"/>
      <c r="F22" s="459"/>
      <c r="G22" s="432"/>
      <c r="H22" s="433"/>
      <c r="I22" s="249"/>
      <c r="J22" s="250"/>
      <c r="K22" s="250"/>
      <c r="L22" s="250"/>
      <c r="M22" s="250"/>
      <c r="N22" s="250"/>
      <c r="O22" s="251"/>
      <c r="P22" s="243"/>
      <c r="Q22" s="244"/>
      <c r="R22" s="244"/>
      <c r="S22" s="244"/>
      <c r="T22" s="244"/>
      <c r="U22" s="244"/>
      <c r="V22" s="245"/>
      <c r="W22" s="243"/>
      <c r="X22" s="244"/>
      <c r="Y22" s="244"/>
      <c r="Z22" s="244"/>
      <c r="AA22" s="244"/>
      <c r="AB22" s="244"/>
      <c r="AC22" s="245"/>
      <c r="AD22" s="243"/>
      <c r="AE22" s="244"/>
      <c r="AF22" s="244"/>
      <c r="AG22" s="244"/>
      <c r="AH22" s="244"/>
      <c r="AI22" s="244"/>
      <c r="AJ22" s="245"/>
      <c r="AK22" s="246" t="s">
        <v>582</v>
      </c>
      <c r="AL22" s="247"/>
      <c r="AM22" s="247"/>
      <c r="AN22" s="247"/>
      <c r="AO22" s="247"/>
      <c r="AP22" s="247"/>
      <c r="AQ22" s="248"/>
      <c r="AR22" s="414"/>
      <c r="AS22" s="415"/>
      <c r="AT22" s="415"/>
      <c r="AU22" s="415"/>
      <c r="AV22" s="415"/>
      <c r="AW22" s="415"/>
      <c r="AX22" s="416"/>
      <c r="AY22" s="83">
        <v>1</v>
      </c>
    </row>
    <row r="23" spans="1:51" ht="24" customHeight="1" x14ac:dyDescent="0.15">
      <c r="A23" s="457"/>
      <c r="B23" s="458"/>
      <c r="C23" s="458"/>
      <c r="D23" s="458"/>
      <c r="E23" s="458"/>
      <c r="F23" s="459"/>
      <c r="G23" s="432"/>
      <c r="H23" s="433"/>
      <c r="I23" s="249"/>
      <c r="J23" s="250"/>
      <c r="K23" s="250"/>
      <c r="L23" s="250"/>
      <c r="M23" s="250"/>
      <c r="N23" s="250"/>
      <c r="O23" s="251"/>
      <c r="P23" s="243"/>
      <c r="Q23" s="244"/>
      <c r="R23" s="244"/>
      <c r="S23" s="244"/>
      <c r="T23" s="244"/>
      <c r="U23" s="244"/>
      <c r="V23" s="245"/>
      <c r="W23" s="243"/>
      <c r="X23" s="244"/>
      <c r="Y23" s="244"/>
      <c r="Z23" s="244"/>
      <c r="AA23" s="244"/>
      <c r="AB23" s="244"/>
      <c r="AC23" s="245"/>
      <c r="AD23" s="243"/>
      <c r="AE23" s="244"/>
      <c r="AF23" s="244"/>
      <c r="AG23" s="244"/>
      <c r="AH23" s="244"/>
      <c r="AI23" s="244"/>
      <c r="AJ23" s="245"/>
      <c r="AK23" s="246" t="s">
        <v>582</v>
      </c>
      <c r="AL23" s="247"/>
      <c r="AM23" s="247"/>
      <c r="AN23" s="247"/>
      <c r="AO23" s="247"/>
      <c r="AP23" s="247"/>
      <c r="AQ23" s="248"/>
      <c r="AR23" s="414"/>
      <c r="AS23" s="415"/>
      <c r="AT23" s="415"/>
      <c r="AU23" s="415"/>
      <c r="AV23" s="415"/>
      <c r="AW23" s="415"/>
      <c r="AX23" s="416"/>
      <c r="AY23" s="83">
        <v>1</v>
      </c>
    </row>
    <row r="24" spans="1:51" ht="24" customHeight="1" x14ac:dyDescent="0.15">
      <c r="A24" s="457"/>
      <c r="B24" s="458"/>
      <c r="C24" s="458"/>
      <c r="D24" s="458"/>
      <c r="E24" s="458"/>
      <c r="F24" s="459"/>
      <c r="G24" s="432"/>
      <c r="H24" s="433"/>
      <c r="I24" s="249"/>
      <c r="J24" s="250"/>
      <c r="K24" s="250"/>
      <c r="L24" s="250"/>
      <c r="M24" s="250"/>
      <c r="N24" s="250"/>
      <c r="O24" s="251"/>
      <c r="P24" s="243"/>
      <c r="Q24" s="244"/>
      <c r="R24" s="244"/>
      <c r="S24" s="244"/>
      <c r="T24" s="244"/>
      <c r="U24" s="244"/>
      <c r="V24" s="245"/>
      <c r="W24" s="243"/>
      <c r="X24" s="244"/>
      <c r="Y24" s="244"/>
      <c r="Z24" s="244"/>
      <c r="AA24" s="244"/>
      <c r="AB24" s="244"/>
      <c r="AC24" s="245"/>
      <c r="AD24" s="243"/>
      <c r="AE24" s="244"/>
      <c r="AF24" s="244"/>
      <c r="AG24" s="244"/>
      <c r="AH24" s="244"/>
      <c r="AI24" s="244"/>
      <c r="AJ24" s="245"/>
      <c r="AK24" s="246" t="s">
        <v>582</v>
      </c>
      <c r="AL24" s="247"/>
      <c r="AM24" s="247"/>
      <c r="AN24" s="247"/>
      <c r="AO24" s="247"/>
      <c r="AP24" s="247"/>
      <c r="AQ24" s="248"/>
      <c r="AR24" s="414"/>
      <c r="AS24" s="415"/>
      <c r="AT24" s="415"/>
      <c r="AU24" s="415"/>
      <c r="AV24" s="415"/>
      <c r="AW24" s="415"/>
      <c r="AX24" s="416"/>
      <c r="AY24" s="83">
        <v>1</v>
      </c>
    </row>
    <row r="25" spans="1:51" ht="24" customHeight="1" x14ac:dyDescent="0.15">
      <c r="A25" s="457"/>
      <c r="B25" s="458"/>
      <c r="C25" s="458"/>
      <c r="D25" s="458"/>
      <c r="E25" s="458"/>
      <c r="F25" s="459"/>
      <c r="G25" s="434"/>
      <c r="H25" s="433"/>
      <c r="I25" s="424" t="s">
        <v>469</v>
      </c>
      <c r="J25" s="437"/>
      <c r="K25" s="437"/>
      <c r="L25" s="437"/>
      <c r="M25" s="437"/>
      <c r="N25" s="437"/>
      <c r="O25" s="438"/>
      <c r="P25" s="286" t="s">
        <v>611</v>
      </c>
      <c r="Q25" s="287"/>
      <c r="R25" s="287"/>
      <c r="S25" s="287"/>
      <c r="T25" s="287"/>
      <c r="U25" s="287"/>
      <c r="V25" s="288"/>
      <c r="W25" s="286" t="s">
        <v>611</v>
      </c>
      <c r="X25" s="287"/>
      <c r="Y25" s="287"/>
      <c r="Z25" s="287"/>
      <c r="AA25" s="287"/>
      <c r="AB25" s="287"/>
      <c r="AC25" s="288"/>
      <c r="AD25" s="286" t="s">
        <v>611</v>
      </c>
      <c r="AE25" s="287"/>
      <c r="AF25" s="287"/>
      <c r="AG25" s="287"/>
      <c r="AH25" s="287"/>
      <c r="AI25" s="287"/>
      <c r="AJ25" s="288"/>
      <c r="AK25" s="246" t="s">
        <v>611</v>
      </c>
      <c r="AL25" s="247"/>
      <c r="AM25" s="247"/>
      <c r="AN25" s="247"/>
      <c r="AO25" s="247"/>
      <c r="AP25" s="247"/>
      <c r="AQ25" s="248"/>
      <c r="AR25" s="286" t="s">
        <v>611</v>
      </c>
      <c r="AS25" s="287"/>
      <c r="AT25" s="287"/>
      <c r="AU25" s="287"/>
      <c r="AV25" s="287"/>
      <c r="AW25" s="287"/>
      <c r="AX25" s="417"/>
      <c r="AY25" s="83">
        <v>1</v>
      </c>
    </row>
    <row r="26" spans="1:51" ht="24" customHeight="1" x14ac:dyDescent="0.15">
      <c r="A26" s="457"/>
      <c r="B26" s="458"/>
      <c r="C26" s="458"/>
      <c r="D26" s="458"/>
      <c r="E26" s="458"/>
      <c r="F26" s="459"/>
      <c r="G26" s="434"/>
      <c r="H26" s="433"/>
      <c r="I26" s="424" t="s">
        <v>470</v>
      </c>
      <c r="J26" s="437"/>
      <c r="K26" s="437"/>
      <c r="L26" s="437"/>
      <c r="M26" s="437"/>
      <c r="N26" s="437"/>
      <c r="O26" s="438"/>
      <c r="P26" s="286" t="s">
        <v>611</v>
      </c>
      <c r="Q26" s="287"/>
      <c r="R26" s="287"/>
      <c r="S26" s="287"/>
      <c r="T26" s="287"/>
      <c r="U26" s="287"/>
      <c r="V26" s="288"/>
      <c r="W26" s="286" t="s">
        <v>611</v>
      </c>
      <c r="X26" s="287"/>
      <c r="Y26" s="287"/>
      <c r="Z26" s="287"/>
      <c r="AA26" s="287"/>
      <c r="AB26" s="287"/>
      <c r="AC26" s="288"/>
      <c r="AD26" s="286" t="s">
        <v>611</v>
      </c>
      <c r="AE26" s="287"/>
      <c r="AF26" s="287"/>
      <c r="AG26" s="287"/>
      <c r="AH26" s="287"/>
      <c r="AI26" s="287"/>
      <c r="AJ26" s="288"/>
      <c r="AK26" s="246" t="s">
        <v>611</v>
      </c>
      <c r="AL26" s="247"/>
      <c r="AM26" s="247"/>
      <c r="AN26" s="247"/>
      <c r="AO26" s="247"/>
      <c r="AP26" s="247"/>
      <c r="AQ26" s="248"/>
      <c r="AR26" s="427"/>
      <c r="AS26" s="428"/>
      <c r="AT26" s="428"/>
      <c r="AU26" s="428"/>
      <c r="AV26" s="428"/>
      <c r="AW26" s="428"/>
      <c r="AX26" s="429"/>
      <c r="AY26" s="83">
        <v>1</v>
      </c>
    </row>
    <row r="27" spans="1:51" ht="24" customHeight="1" x14ac:dyDescent="0.15">
      <c r="A27" s="457"/>
      <c r="B27" s="458"/>
      <c r="C27" s="458"/>
      <c r="D27" s="458"/>
      <c r="E27" s="458"/>
      <c r="F27" s="459"/>
      <c r="G27" s="434"/>
      <c r="H27" s="433"/>
      <c r="I27" s="424" t="s">
        <v>471</v>
      </c>
      <c r="J27" s="425"/>
      <c r="K27" s="425"/>
      <c r="L27" s="425"/>
      <c r="M27" s="425"/>
      <c r="N27" s="425"/>
      <c r="O27" s="426"/>
      <c r="P27" s="286" t="s">
        <v>611</v>
      </c>
      <c r="Q27" s="287"/>
      <c r="R27" s="287"/>
      <c r="S27" s="287"/>
      <c r="T27" s="287"/>
      <c r="U27" s="287"/>
      <c r="V27" s="288"/>
      <c r="W27" s="286" t="s">
        <v>611</v>
      </c>
      <c r="X27" s="287"/>
      <c r="Y27" s="287"/>
      <c r="Z27" s="287"/>
      <c r="AA27" s="287"/>
      <c r="AB27" s="287"/>
      <c r="AC27" s="288"/>
      <c r="AD27" s="286" t="s">
        <v>611</v>
      </c>
      <c r="AE27" s="287"/>
      <c r="AF27" s="287"/>
      <c r="AG27" s="287"/>
      <c r="AH27" s="287"/>
      <c r="AI27" s="287"/>
      <c r="AJ27" s="288"/>
      <c r="AK27" s="246" t="s">
        <v>611</v>
      </c>
      <c r="AL27" s="247"/>
      <c r="AM27" s="247"/>
      <c r="AN27" s="247"/>
      <c r="AO27" s="247"/>
      <c r="AP27" s="247"/>
      <c r="AQ27" s="248"/>
      <c r="AR27" s="427"/>
      <c r="AS27" s="428"/>
      <c r="AT27" s="428"/>
      <c r="AU27" s="428"/>
      <c r="AV27" s="428"/>
      <c r="AW27" s="428"/>
      <c r="AX27" s="429"/>
      <c r="AY27" s="83">
        <v>1</v>
      </c>
    </row>
    <row r="28" spans="1:51" ht="30.75" customHeight="1" x14ac:dyDescent="0.15">
      <c r="A28" s="457"/>
      <c r="B28" s="458"/>
      <c r="C28" s="458"/>
      <c r="D28" s="458"/>
      <c r="E28" s="458"/>
      <c r="F28" s="459"/>
      <c r="G28" s="435"/>
      <c r="H28" s="436"/>
      <c r="I28" s="466" t="s">
        <v>472</v>
      </c>
      <c r="J28" s="467"/>
      <c r="K28" s="467"/>
      <c r="L28" s="467"/>
      <c r="M28" s="467"/>
      <c r="N28" s="467"/>
      <c r="O28" s="468"/>
      <c r="P28" s="421" t="str">
        <f>IF(SUM(P$18:V$19,P$25:V$27)=0,"-",SUM(P$18:V$19,P$25:V$27))</f>
        <v>-</v>
      </c>
      <c r="Q28" s="422"/>
      <c r="R28" s="422"/>
      <c r="S28" s="422"/>
      <c r="T28" s="422"/>
      <c r="U28" s="422"/>
      <c r="V28" s="469"/>
      <c r="W28" s="421" t="str">
        <f>IF(SUM(W$18:AC$19,W$25:AC$27)=0,"-",SUM(W$18:AC$19,W$25:AC$27))</f>
        <v>-</v>
      </c>
      <c r="X28" s="422"/>
      <c r="Y28" s="422"/>
      <c r="Z28" s="422"/>
      <c r="AA28" s="422"/>
      <c r="AB28" s="422"/>
      <c r="AC28" s="469"/>
      <c r="AD28" s="421" t="str">
        <f>IF(SUM(AD$18:AJ$19,AD$25:AJ$27)=0,"-",SUM(AD$18:AJ$19,AD$25:AJ$27))</f>
        <v>-</v>
      </c>
      <c r="AE28" s="422"/>
      <c r="AF28" s="422"/>
      <c r="AG28" s="422"/>
      <c r="AH28" s="422"/>
      <c r="AI28" s="422"/>
      <c r="AJ28" s="469"/>
      <c r="AK28" s="687">
        <f>IF(SUM(AK$18:AQ$19,AK$25:AQ$27)=0,"-",SUM(AK$18:AQ$19,AK$25:AQ$27))</f>
        <v>100</v>
      </c>
      <c r="AL28" s="688"/>
      <c r="AM28" s="688"/>
      <c r="AN28" s="688"/>
      <c r="AO28" s="688"/>
      <c r="AP28" s="688"/>
      <c r="AQ28" s="689"/>
      <c r="AR28" s="421">
        <f>IF(SUM(AR$18:AX$19,AR$25:AX$27)=0,"-",SUM(AR$18:AX$19,AR$25:AX$27))</f>
        <v>110</v>
      </c>
      <c r="AS28" s="422"/>
      <c r="AT28" s="422"/>
      <c r="AU28" s="422"/>
      <c r="AV28" s="422"/>
      <c r="AW28" s="422"/>
      <c r="AX28" s="423"/>
      <c r="AY28" s="83">
        <v>1</v>
      </c>
    </row>
    <row r="29" spans="1:51" ht="24" customHeight="1" x14ac:dyDescent="0.15">
      <c r="A29" s="457"/>
      <c r="B29" s="458"/>
      <c r="C29" s="458"/>
      <c r="D29" s="458"/>
      <c r="E29" s="458"/>
      <c r="F29" s="459"/>
      <c r="G29" s="300" t="s">
        <v>473</v>
      </c>
      <c r="H29" s="301"/>
      <c r="I29" s="301"/>
      <c r="J29" s="301"/>
      <c r="K29" s="301"/>
      <c r="L29" s="301"/>
      <c r="M29" s="301"/>
      <c r="N29" s="301"/>
      <c r="O29" s="301"/>
      <c r="P29" s="286" t="s">
        <v>611</v>
      </c>
      <c r="Q29" s="287"/>
      <c r="R29" s="287"/>
      <c r="S29" s="287"/>
      <c r="T29" s="287"/>
      <c r="U29" s="287"/>
      <c r="V29" s="288"/>
      <c r="W29" s="463" t="s">
        <v>611</v>
      </c>
      <c r="X29" s="464"/>
      <c r="Y29" s="464"/>
      <c r="Z29" s="464"/>
      <c r="AA29" s="464"/>
      <c r="AB29" s="464"/>
      <c r="AC29" s="465"/>
      <c r="AD29" s="286" t="s">
        <v>611</v>
      </c>
      <c r="AE29" s="287"/>
      <c r="AF29" s="287"/>
      <c r="AG29" s="287"/>
      <c r="AH29" s="287"/>
      <c r="AI29" s="287"/>
      <c r="AJ29" s="288"/>
      <c r="AK29" s="298"/>
      <c r="AL29" s="298"/>
      <c r="AM29" s="298"/>
      <c r="AN29" s="298"/>
      <c r="AO29" s="298"/>
      <c r="AP29" s="298"/>
      <c r="AQ29" s="298"/>
      <c r="AR29" s="298"/>
      <c r="AS29" s="298"/>
      <c r="AT29" s="298"/>
      <c r="AU29" s="298"/>
      <c r="AV29" s="298"/>
      <c r="AW29" s="298"/>
      <c r="AX29" s="299"/>
      <c r="AY29" s="83">
        <v>1</v>
      </c>
    </row>
    <row r="30" spans="1:51" ht="34.5" customHeight="1" x14ac:dyDescent="0.15">
      <c r="A30" s="457"/>
      <c r="B30" s="458"/>
      <c r="C30" s="458"/>
      <c r="D30" s="458"/>
      <c r="E30" s="458"/>
      <c r="F30" s="459"/>
      <c r="G30" s="300" t="s">
        <v>474</v>
      </c>
      <c r="H30" s="301"/>
      <c r="I30" s="301"/>
      <c r="J30" s="301"/>
      <c r="K30" s="301"/>
      <c r="L30" s="301"/>
      <c r="M30" s="301"/>
      <c r="N30" s="301"/>
      <c r="O30" s="301"/>
      <c r="P30" s="302" t="str">
        <f>IFERROR(IF(P28=0, "-", SUM(P29)/P28),"-")</f>
        <v>-</v>
      </c>
      <c r="Q30" s="302"/>
      <c r="R30" s="302"/>
      <c r="S30" s="302"/>
      <c r="T30" s="302"/>
      <c r="U30" s="302"/>
      <c r="V30" s="302"/>
      <c r="W30" s="332" t="str">
        <f>IFERROR(IF(W28=0, "-", SUM(W29)/W28),"-")</f>
        <v>-</v>
      </c>
      <c r="X30" s="333"/>
      <c r="Y30" s="333"/>
      <c r="Z30" s="333"/>
      <c r="AA30" s="333"/>
      <c r="AB30" s="333"/>
      <c r="AC30" s="334"/>
      <c r="AD30" s="302" t="str">
        <f>IFERROR(IF(AD28=0, "-", SUM(AD29)/AD28),"-")</f>
        <v>-</v>
      </c>
      <c r="AE30" s="302"/>
      <c r="AF30" s="302"/>
      <c r="AG30" s="302"/>
      <c r="AH30" s="302"/>
      <c r="AI30" s="302"/>
      <c r="AJ30" s="302"/>
      <c r="AK30" s="298"/>
      <c r="AL30" s="298"/>
      <c r="AM30" s="298"/>
      <c r="AN30" s="298"/>
      <c r="AO30" s="298"/>
      <c r="AP30" s="298"/>
      <c r="AQ30" s="335"/>
      <c r="AR30" s="335"/>
      <c r="AS30" s="335"/>
      <c r="AT30" s="335"/>
      <c r="AU30" s="298"/>
      <c r="AV30" s="298"/>
      <c r="AW30" s="298"/>
      <c r="AX30" s="299"/>
      <c r="AY30" s="83">
        <v>1</v>
      </c>
    </row>
    <row r="31" spans="1:51" ht="44.25" customHeight="1" x14ac:dyDescent="0.15">
      <c r="A31" s="351"/>
      <c r="B31" s="352"/>
      <c r="C31" s="352"/>
      <c r="D31" s="352"/>
      <c r="E31" s="352"/>
      <c r="F31" s="460"/>
      <c r="G31" s="300" t="s">
        <v>475</v>
      </c>
      <c r="H31" s="301"/>
      <c r="I31" s="301"/>
      <c r="J31" s="301"/>
      <c r="K31" s="301"/>
      <c r="L31" s="301"/>
      <c r="M31" s="301"/>
      <c r="N31" s="301"/>
      <c r="O31" s="301"/>
      <c r="P31" s="302" t="str">
        <f>IFERROR(IF(P29=0, "-", SUM(P29)/SUM(P18,P19)),"-")</f>
        <v>-</v>
      </c>
      <c r="Q31" s="302"/>
      <c r="R31" s="302"/>
      <c r="S31" s="302"/>
      <c r="T31" s="302"/>
      <c r="U31" s="302"/>
      <c r="V31" s="302"/>
      <c r="W31" s="302" t="str">
        <f>IFERROR(IF(W29=0, "-", SUM(W29)/SUM(W18,W19)),"-")</f>
        <v>-</v>
      </c>
      <c r="X31" s="302"/>
      <c r="Y31" s="302"/>
      <c r="Z31" s="302"/>
      <c r="AA31" s="302"/>
      <c r="AB31" s="302"/>
      <c r="AC31" s="302"/>
      <c r="AD31" s="302" t="str">
        <f>IFERROR(IF(AD29=0, "-", SUM(AD29)/SUM(AD18,AD19)),"-")</f>
        <v>-</v>
      </c>
      <c r="AE31" s="302"/>
      <c r="AF31" s="302"/>
      <c r="AG31" s="302"/>
      <c r="AH31" s="302"/>
      <c r="AI31" s="302"/>
      <c r="AJ31" s="302"/>
      <c r="AK31" s="298"/>
      <c r="AL31" s="298"/>
      <c r="AM31" s="298"/>
      <c r="AN31" s="298"/>
      <c r="AO31" s="298"/>
      <c r="AP31" s="298"/>
      <c r="AQ31" s="298"/>
      <c r="AR31" s="298"/>
      <c r="AS31" s="298"/>
      <c r="AT31" s="298"/>
      <c r="AU31" s="298"/>
      <c r="AV31" s="298"/>
      <c r="AW31" s="298"/>
      <c r="AX31" s="299"/>
      <c r="AY31" s="83">
        <v>1</v>
      </c>
    </row>
    <row r="32" spans="1:51" ht="21" customHeight="1" x14ac:dyDescent="0.15">
      <c r="A32" s="316" t="s">
        <v>541</v>
      </c>
      <c r="B32" s="317"/>
      <c r="C32" s="317"/>
      <c r="D32" s="317"/>
      <c r="E32" s="317"/>
      <c r="F32" s="317"/>
      <c r="G32" s="303" t="s">
        <v>463</v>
      </c>
      <c r="H32" s="304"/>
      <c r="I32" s="304"/>
      <c r="J32" s="304"/>
      <c r="K32" s="304"/>
      <c r="L32" s="304"/>
      <c r="M32" s="304"/>
      <c r="N32" s="304"/>
      <c r="O32" s="312"/>
      <c r="P32" s="321" t="s">
        <v>520</v>
      </c>
      <c r="Q32" s="322"/>
      <c r="R32" s="322"/>
      <c r="S32" s="322"/>
      <c r="T32" s="322"/>
      <c r="U32" s="322"/>
      <c r="V32" s="323"/>
      <c r="W32" s="303" t="s">
        <v>521</v>
      </c>
      <c r="X32" s="304"/>
      <c r="Y32" s="304"/>
      <c r="Z32" s="304"/>
      <c r="AA32" s="304"/>
      <c r="AB32" s="304"/>
      <c r="AC32" s="312"/>
      <c r="AD32" s="303" t="s">
        <v>553</v>
      </c>
      <c r="AE32" s="304"/>
      <c r="AF32" s="304"/>
      <c r="AG32" s="304"/>
      <c r="AH32" s="304"/>
      <c r="AI32" s="304"/>
      <c r="AJ32" s="304"/>
      <c r="AK32" s="304"/>
      <c r="AL32" s="304"/>
      <c r="AM32" s="304"/>
      <c r="AN32" s="304"/>
      <c r="AO32" s="304"/>
      <c r="AP32" s="304"/>
      <c r="AQ32" s="304"/>
      <c r="AR32" s="304"/>
      <c r="AS32" s="304"/>
      <c r="AT32" s="304"/>
      <c r="AU32" s="304"/>
      <c r="AV32" s="304"/>
      <c r="AW32" s="304"/>
      <c r="AX32" s="305"/>
      <c r="AY32" s="83">
        <v>1</v>
      </c>
    </row>
    <row r="33" spans="1:51" ht="21" customHeight="1" x14ac:dyDescent="0.15">
      <c r="A33" s="318"/>
      <c r="B33" s="319"/>
      <c r="C33" s="319"/>
      <c r="D33" s="319"/>
      <c r="E33" s="319"/>
      <c r="F33" s="320"/>
      <c r="G33" s="282" t="s">
        <v>465</v>
      </c>
      <c r="H33" s="283"/>
      <c r="I33" s="283" t="s">
        <v>141</v>
      </c>
      <c r="J33" s="283"/>
      <c r="K33" s="336" t="s">
        <v>661</v>
      </c>
      <c r="L33" s="337"/>
      <c r="M33" s="337"/>
      <c r="N33" s="337"/>
      <c r="O33" s="337"/>
      <c r="P33" s="306"/>
      <c r="Q33" s="307"/>
      <c r="R33" s="307"/>
      <c r="S33" s="307"/>
      <c r="T33" s="307"/>
      <c r="U33" s="307"/>
      <c r="V33" s="308"/>
      <c r="W33" s="309"/>
      <c r="X33" s="310"/>
      <c r="Y33" s="310"/>
      <c r="Z33" s="310"/>
      <c r="AA33" s="310"/>
      <c r="AB33" s="310"/>
      <c r="AC33" s="311"/>
      <c r="AD33" s="632" t="s">
        <v>689</v>
      </c>
      <c r="AE33" s="633"/>
      <c r="AF33" s="633"/>
      <c r="AG33" s="633"/>
      <c r="AH33" s="633"/>
      <c r="AI33" s="633"/>
      <c r="AJ33" s="633"/>
      <c r="AK33" s="633"/>
      <c r="AL33" s="633"/>
      <c r="AM33" s="633"/>
      <c r="AN33" s="633"/>
      <c r="AO33" s="633"/>
      <c r="AP33" s="633"/>
      <c r="AQ33" s="633"/>
      <c r="AR33" s="633"/>
      <c r="AS33" s="633"/>
      <c r="AT33" s="633"/>
      <c r="AU33" s="633"/>
      <c r="AV33" s="633"/>
      <c r="AW33" s="633"/>
      <c r="AX33" s="634"/>
      <c r="AY33" s="83">
        <v>1</v>
      </c>
    </row>
    <row r="34" spans="1:51" ht="21" customHeight="1" x14ac:dyDescent="0.15">
      <c r="A34" s="318"/>
      <c r="B34" s="319"/>
      <c r="C34" s="319"/>
      <c r="D34" s="319"/>
      <c r="E34" s="319"/>
      <c r="F34" s="320"/>
      <c r="G34" s="282" t="s">
        <v>522</v>
      </c>
      <c r="H34" s="283"/>
      <c r="I34" s="274" t="s">
        <v>466</v>
      </c>
      <c r="J34" s="274"/>
      <c r="K34" s="292" t="s">
        <v>662</v>
      </c>
      <c r="L34" s="293"/>
      <c r="M34" s="293"/>
      <c r="N34" s="293"/>
      <c r="O34" s="293"/>
      <c r="P34" s="279"/>
      <c r="Q34" s="280"/>
      <c r="R34" s="280"/>
      <c r="S34" s="280"/>
      <c r="T34" s="280"/>
      <c r="U34" s="280"/>
      <c r="V34" s="281"/>
      <c r="W34" s="286">
        <v>110</v>
      </c>
      <c r="X34" s="287"/>
      <c r="Y34" s="287"/>
      <c r="Z34" s="287"/>
      <c r="AA34" s="287"/>
      <c r="AB34" s="287"/>
      <c r="AC34" s="288"/>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83">
        <v>1</v>
      </c>
    </row>
    <row r="35" spans="1:51" ht="21" hidden="1" customHeight="1" x14ac:dyDescent="0.15">
      <c r="A35" s="318"/>
      <c r="B35" s="319"/>
      <c r="C35" s="319"/>
      <c r="D35" s="319"/>
      <c r="E35" s="319"/>
      <c r="F35" s="320"/>
      <c r="G35" s="282"/>
      <c r="H35" s="283"/>
      <c r="I35" s="274"/>
      <c r="J35" s="274"/>
      <c r="K35" s="292"/>
      <c r="L35" s="293"/>
      <c r="M35" s="293"/>
      <c r="N35" s="293"/>
      <c r="O35" s="293"/>
      <c r="P35" s="279"/>
      <c r="Q35" s="280"/>
      <c r="R35" s="280"/>
      <c r="S35" s="280"/>
      <c r="T35" s="280"/>
      <c r="U35" s="280"/>
      <c r="V35" s="281"/>
      <c r="W35" s="286"/>
      <c r="X35" s="287"/>
      <c r="Y35" s="287"/>
      <c r="Z35" s="287"/>
      <c r="AA35" s="287"/>
      <c r="AB35" s="287"/>
      <c r="AC35" s="28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83">
        <f>COUNTA($G35:$AC35)</f>
        <v>0</v>
      </c>
    </row>
    <row r="36" spans="1:51" ht="21" hidden="1" customHeight="1" x14ac:dyDescent="0.15">
      <c r="A36" s="318"/>
      <c r="B36" s="319"/>
      <c r="C36" s="319"/>
      <c r="D36" s="319"/>
      <c r="E36" s="319"/>
      <c r="F36" s="320"/>
      <c r="G36" s="282"/>
      <c r="H36" s="283"/>
      <c r="I36" s="274"/>
      <c r="J36" s="274"/>
      <c r="K36" s="292"/>
      <c r="L36" s="293"/>
      <c r="M36" s="293"/>
      <c r="N36" s="293"/>
      <c r="O36" s="293"/>
      <c r="P36" s="279"/>
      <c r="Q36" s="280"/>
      <c r="R36" s="280"/>
      <c r="S36" s="280"/>
      <c r="T36" s="280"/>
      <c r="U36" s="280"/>
      <c r="V36" s="281"/>
      <c r="W36" s="286"/>
      <c r="X36" s="287"/>
      <c r="Y36" s="287"/>
      <c r="Z36" s="287"/>
      <c r="AA36" s="287"/>
      <c r="AB36" s="287"/>
      <c r="AC36" s="28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83">
        <f t="shared" ref="AY36:AY44" si="0">COUNTA($G36:$AC36)</f>
        <v>0</v>
      </c>
    </row>
    <row r="37" spans="1:51" ht="21" hidden="1" customHeight="1" x14ac:dyDescent="0.15">
      <c r="A37" s="318"/>
      <c r="B37" s="319"/>
      <c r="C37" s="319"/>
      <c r="D37" s="319"/>
      <c r="E37" s="319"/>
      <c r="F37" s="320"/>
      <c r="G37" s="282"/>
      <c r="H37" s="283"/>
      <c r="I37" s="274"/>
      <c r="J37" s="274"/>
      <c r="K37" s="292"/>
      <c r="L37" s="293"/>
      <c r="M37" s="293"/>
      <c r="N37" s="293"/>
      <c r="O37" s="293"/>
      <c r="P37" s="279"/>
      <c r="Q37" s="280"/>
      <c r="R37" s="280"/>
      <c r="S37" s="280"/>
      <c r="T37" s="280"/>
      <c r="U37" s="280"/>
      <c r="V37" s="281"/>
      <c r="W37" s="286"/>
      <c r="X37" s="287"/>
      <c r="Y37" s="287"/>
      <c r="Z37" s="287"/>
      <c r="AA37" s="287"/>
      <c r="AB37" s="287"/>
      <c r="AC37" s="28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83">
        <f t="shared" si="0"/>
        <v>0</v>
      </c>
    </row>
    <row r="38" spans="1:51" ht="21" hidden="1" customHeight="1" x14ac:dyDescent="0.15">
      <c r="A38" s="318"/>
      <c r="B38" s="319"/>
      <c r="C38" s="319"/>
      <c r="D38" s="319"/>
      <c r="E38" s="319"/>
      <c r="F38" s="320"/>
      <c r="G38" s="282"/>
      <c r="H38" s="283"/>
      <c r="I38" s="274"/>
      <c r="J38" s="274"/>
      <c r="K38" s="292"/>
      <c r="L38" s="293"/>
      <c r="M38" s="293"/>
      <c r="N38" s="293"/>
      <c r="O38" s="293"/>
      <c r="P38" s="279"/>
      <c r="Q38" s="280"/>
      <c r="R38" s="280"/>
      <c r="S38" s="280"/>
      <c r="T38" s="280"/>
      <c r="U38" s="280"/>
      <c r="V38" s="281"/>
      <c r="W38" s="286"/>
      <c r="X38" s="287"/>
      <c r="Y38" s="287"/>
      <c r="Z38" s="287"/>
      <c r="AA38" s="287"/>
      <c r="AB38" s="287"/>
      <c r="AC38" s="28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83">
        <f t="shared" si="0"/>
        <v>0</v>
      </c>
    </row>
    <row r="39" spans="1:51" ht="21" hidden="1" customHeight="1" x14ac:dyDescent="0.15">
      <c r="A39" s="318"/>
      <c r="B39" s="319"/>
      <c r="C39" s="319"/>
      <c r="D39" s="319"/>
      <c r="E39" s="319"/>
      <c r="F39" s="320"/>
      <c r="G39" s="282"/>
      <c r="H39" s="283"/>
      <c r="I39" s="274"/>
      <c r="J39" s="274"/>
      <c r="K39" s="292"/>
      <c r="L39" s="293"/>
      <c r="M39" s="293"/>
      <c r="N39" s="293"/>
      <c r="O39" s="293"/>
      <c r="P39" s="279"/>
      <c r="Q39" s="280"/>
      <c r="R39" s="280"/>
      <c r="S39" s="280"/>
      <c r="T39" s="280"/>
      <c r="U39" s="280"/>
      <c r="V39" s="281"/>
      <c r="W39" s="286"/>
      <c r="X39" s="287"/>
      <c r="Y39" s="287"/>
      <c r="Z39" s="287"/>
      <c r="AA39" s="287"/>
      <c r="AB39" s="287"/>
      <c r="AC39" s="28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83">
        <f t="shared" si="0"/>
        <v>0</v>
      </c>
    </row>
    <row r="40" spans="1:51" ht="21" hidden="1" customHeight="1" x14ac:dyDescent="0.15">
      <c r="A40" s="318"/>
      <c r="B40" s="319"/>
      <c r="C40" s="319"/>
      <c r="D40" s="319"/>
      <c r="E40" s="319"/>
      <c r="F40" s="320"/>
      <c r="G40" s="282"/>
      <c r="H40" s="283"/>
      <c r="I40" s="274"/>
      <c r="J40" s="274"/>
      <c r="K40" s="292"/>
      <c r="L40" s="293"/>
      <c r="M40" s="293"/>
      <c r="N40" s="293"/>
      <c r="O40" s="293"/>
      <c r="P40" s="279"/>
      <c r="Q40" s="280"/>
      <c r="R40" s="280"/>
      <c r="S40" s="280"/>
      <c r="T40" s="280"/>
      <c r="U40" s="280"/>
      <c r="V40" s="281"/>
      <c r="W40" s="286"/>
      <c r="X40" s="287"/>
      <c r="Y40" s="287"/>
      <c r="Z40" s="287"/>
      <c r="AA40" s="287"/>
      <c r="AB40" s="287"/>
      <c r="AC40" s="28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83">
        <f t="shared" si="0"/>
        <v>0</v>
      </c>
    </row>
    <row r="41" spans="1:51" ht="21" hidden="1" customHeight="1" x14ac:dyDescent="0.15">
      <c r="A41" s="318"/>
      <c r="B41" s="319"/>
      <c r="C41" s="319"/>
      <c r="D41" s="319"/>
      <c r="E41" s="319"/>
      <c r="F41" s="320"/>
      <c r="G41" s="282"/>
      <c r="H41" s="283"/>
      <c r="I41" s="274"/>
      <c r="J41" s="274"/>
      <c r="K41" s="292"/>
      <c r="L41" s="293"/>
      <c r="M41" s="293"/>
      <c r="N41" s="293"/>
      <c r="O41" s="293"/>
      <c r="P41" s="279"/>
      <c r="Q41" s="280"/>
      <c r="R41" s="280"/>
      <c r="S41" s="280"/>
      <c r="T41" s="280"/>
      <c r="U41" s="280"/>
      <c r="V41" s="281"/>
      <c r="W41" s="286"/>
      <c r="X41" s="287"/>
      <c r="Y41" s="287"/>
      <c r="Z41" s="287"/>
      <c r="AA41" s="287"/>
      <c r="AB41" s="287"/>
      <c r="AC41" s="28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83">
        <f t="shared" si="0"/>
        <v>0</v>
      </c>
    </row>
    <row r="42" spans="1:51" ht="21" hidden="1" customHeight="1" x14ac:dyDescent="0.15">
      <c r="A42" s="318"/>
      <c r="B42" s="319"/>
      <c r="C42" s="319"/>
      <c r="D42" s="319"/>
      <c r="E42" s="319"/>
      <c r="F42" s="320"/>
      <c r="G42" s="282"/>
      <c r="H42" s="283"/>
      <c r="I42" s="274"/>
      <c r="J42" s="274"/>
      <c r="K42" s="292"/>
      <c r="L42" s="293"/>
      <c r="M42" s="293"/>
      <c r="N42" s="293"/>
      <c r="O42" s="293"/>
      <c r="P42" s="279"/>
      <c r="Q42" s="280"/>
      <c r="R42" s="280"/>
      <c r="S42" s="280"/>
      <c r="T42" s="280"/>
      <c r="U42" s="280"/>
      <c r="V42" s="281"/>
      <c r="W42" s="286"/>
      <c r="X42" s="287"/>
      <c r="Y42" s="287"/>
      <c r="Z42" s="287"/>
      <c r="AA42" s="287"/>
      <c r="AB42" s="287"/>
      <c r="AC42" s="28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83">
        <f t="shared" si="0"/>
        <v>0</v>
      </c>
    </row>
    <row r="43" spans="1:51" ht="21" customHeight="1" x14ac:dyDescent="0.15">
      <c r="A43" s="318"/>
      <c r="B43" s="319"/>
      <c r="C43" s="319"/>
      <c r="D43" s="319"/>
      <c r="E43" s="319"/>
      <c r="F43" s="320"/>
      <c r="G43" s="284" t="s">
        <v>522</v>
      </c>
      <c r="H43" s="285"/>
      <c r="I43" s="285"/>
      <c r="J43" s="285"/>
      <c r="K43" s="294" t="s">
        <v>488</v>
      </c>
      <c r="L43" s="295"/>
      <c r="M43" s="295"/>
      <c r="N43" s="295"/>
      <c r="O43" s="296"/>
      <c r="P43" s="289" t="str">
        <f>IFERROR(AK18-SUMIF($I33:$J42,"(目)",P33:V42),"-")</f>
        <v>-</v>
      </c>
      <c r="Q43" s="290"/>
      <c r="R43" s="290"/>
      <c r="S43" s="290"/>
      <c r="T43" s="290"/>
      <c r="U43" s="290"/>
      <c r="V43" s="291"/>
      <c r="W43" s="289">
        <f>IFERROR(AR18-SUMIF($I33:$J42,"(目)",W33:AC42),"-")</f>
        <v>0</v>
      </c>
      <c r="X43" s="290"/>
      <c r="Y43" s="290"/>
      <c r="Z43" s="290"/>
      <c r="AA43" s="290"/>
      <c r="AB43" s="290"/>
      <c r="AC43" s="291"/>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83">
        <f>IF(AND(P43="-",W43="-"),0,COUNTA($G43:$AC43))</f>
        <v>4</v>
      </c>
    </row>
    <row r="44" spans="1:51" ht="21" customHeight="1" x14ac:dyDescent="0.15">
      <c r="A44" s="318"/>
      <c r="B44" s="319"/>
      <c r="C44" s="319"/>
      <c r="D44" s="319"/>
      <c r="E44" s="319"/>
      <c r="F44" s="320"/>
      <c r="G44" s="324" t="s">
        <v>489</v>
      </c>
      <c r="H44" s="325"/>
      <c r="I44" s="325"/>
      <c r="J44" s="325"/>
      <c r="K44" s="325"/>
      <c r="L44" s="325"/>
      <c r="M44" s="325"/>
      <c r="N44" s="325"/>
      <c r="O44" s="326"/>
      <c r="P44" s="260" t="str">
        <f>AK18</f>
        <v>-</v>
      </c>
      <c r="Q44" s="261"/>
      <c r="R44" s="261"/>
      <c r="S44" s="261"/>
      <c r="T44" s="261"/>
      <c r="U44" s="261"/>
      <c r="V44" s="262"/>
      <c r="W44" s="260">
        <f>AR18</f>
        <v>110</v>
      </c>
      <c r="X44" s="261"/>
      <c r="Y44" s="261"/>
      <c r="Z44" s="261"/>
      <c r="AA44" s="261"/>
      <c r="AB44" s="261"/>
      <c r="AC44" s="262"/>
      <c r="AD44" s="638"/>
      <c r="AE44" s="377"/>
      <c r="AF44" s="377"/>
      <c r="AG44" s="377"/>
      <c r="AH44" s="377"/>
      <c r="AI44" s="377"/>
      <c r="AJ44" s="377"/>
      <c r="AK44" s="377"/>
      <c r="AL44" s="377"/>
      <c r="AM44" s="377"/>
      <c r="AN44" s="377"/>
      <c r="AO44" s="377"/>
      <c r="AP44" s="377"/>
      <c r="AQ44" s="377"/>
      <c r="AR44" s="377"/>
      <c r="AS44" s="377"/>
      <c r="AT44" s="377"/>
      <c r="AU44" s="377"/>
      <c r="AV44" s="377"/>
      <c r="AW44" s="377"/>
      <c r="AX44" s="639"/>
      <c r="AY44" s="83">
        <f t="shared" si="0"/>
        <v>3</v>
      </c>
    </row>
    <row r="45" spans="1:51" ht="61.5" customHeight="1" x14ac:dyDescent="0.15">
      <c r="A45" s="201" t="s">
        <v>590</v>
      </c>
      <c r="B45" s="202"/>
      <c r="C45" s="202"/>
      <c r="D45" s="202"/>
      <c r="E45" s="202"/>
      <c r="F45" s="203"/>
      <c r="G45" s="263" t="s">
        <v>680</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5"/>
      <c r="AY45" s="83">
        <f>COUNTA(G45:AX45)</f>
        <v>1</v>
      </c>
    </row>
    <row r="46" spans="1:51" ht="41.25" customHeight="1" x14ac:dyDescent="0.15">
      <c r="A46" s="206" t="s">
        <v>464</v>
      </c>
      <c r="B46" s="207"/>
      <c r="C46" s="207"/>
      <c r="D46" s="207"/>
      <c r="E46" s="207"/>
      <c r="F46" s="208"/>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09" t="s">
        <v>614</v>
      </c>
      <c r="B47" s="210"/>
      <c r="C47" s="210"/>
      <c r="D47" s="210"/>
      <c r="E47" s="210"/>
      <c r="F47" s="211"/>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18" t="s">
        <v>455</v>
      </c>
      <c r="AR47" s="219"/>
      <c r="AS47" s="219"/>
      <c r="AT47" s="220"/>
      <c r="AU47" s="218" t="s">
        <v>523</v>
      </c>
      <c r="AV47" s="219"/>
      <c r="AW47" s="219"/>
      <c r="AX47" s="221"/>
      <c r="AY47" s="83">
        <f t="shared" ref="AY47:AY77" si="1">IF(AY$45=0,0,1)</f>
        <v>1</v>
      </c>
    </row>
    <row r="48" spans="1:51" ht="23.25" customHeight="1" x14ac:dyDescent="0.15">
      <c r="A48" s="212"/>
      <c r="B48" s="213"/>
      <c r="C48" s="213"/>
      <c r="D48" s="213"/>
      <c r="E48" s="213"/>
      <c r="F48" s="214"/>
      <c r="G48" s="327" t="s">
        <v>673</v>
      </c>
      <c r="H48" s="169"/>
      <c r="I48" s="169"/>
      <c r="J48" s="169"/>
      <c r="K48" s="169"/>
      <c r="L48" s="169"/>
      <c r="M48" s="169"/>
      <c r="N48" s="169"/>
      <c r="O48" s="169"/>
      <c r="P48" s="226" t="s">
        <v>672</v>
      </c>
      <c r="Q48" s="169"/>
      <c r="R48" s="169"/>
      <c r="S48" s="169"/>
      <c r="T48" s="169"/>
      <c r="U48" s="169"/>
      <c r="V48" s="169"/>
      <c r="W48" s="169"/>
      <c r="X48" s="170"/>
      <c r="Y48" s="329" t="s">
        <v>26</v>
      </c>
      <c r="Z48" s="330"/>
      <c r="AA48" s="331"/>
      <c r="AB48" s="237" t="s">
        <v>664</v>
      </c>
      <c r="AC48" s="237"/>
      <c r="AD48" s="237"/>
      <c r="AE48" s="297" t="s">
        <v>668</v>
      </c>
      <c r="AF48" s="297"/>
      <c r="AG48" s="297"/>
      <c r="AH48" s="297"/>
      <c r="AI48" s="181" t="s">
        <v>668</v>
      </c>
      <c r="AJ48" s="182"/>
      <c r="AK48" s="182"/>
      <c r="AL48" s="278"/>
      <c r="AM48" s="181" t="s">
        <v>668</v>
      </c>
      <c r="AN48" s="182"/>
      <c r="AO48" s="182"/>
      <c r="AP48" s="278"/>
      <c r="AQ48" s="181" t="s">
        <v>176</v>
      </c>
      <c r="AR48" s="182"/>
      <c r="AS48" s="182"/>
      <c r="AT48" s="278"/>
      <c r="AU48" s="181" t="s">
        <v>678</v>
      </c>
      <c r="AV48" s="182"/>
      <c r="AW48" s="182"/>
      <c r="AX48" s="183"/>
      <c r="AY48" s="83">
        <f t="shared" si="1"/>
        <v>1</v>
      </c>
    </row>
    <row r="49" spans="1:51" ht="23.25" customHeight="1" x14ac:dyDescent="0.15">
      <c r="A49" s="215"/>
      <c r="B49" s="216"/>
      <c r="C49" s="216"/>
      <c r="D49" s="216"/>
      <c r="E49" s="216"/>
      <c r="F49" s="217"/>
      <c r="G49" s="328"/>
      <c r="H49" s="173"/>
      <c r="I49" s="173"/>
      <c r="J49" s="173"/>
      <c r="K49" s="173"/>
      <c r="L49" s="173"/>
      <c r="M49" s="173"/>
      <c r="N49" s="173"/>
      <c r="O49" s="173"/>
      <c r="P49" s="227"/>
      <c r="Q49" s="173"/>
      <c r="R49" s="173"/>
      <c r="S49" s="173"/>
      <c r="T49" s="173"/>
      <c r="U49" s="173"/>
      <c r="V49" s="173"/>
      <c r="W49" s="173"/>
      <c r="X49" s="174"/>
      <c r="Y49" s="275" t="s">
        <v>27</v>
      </c>
      <c r="Z49" s="276"/>
      <c r="AA49" s="277"/>
      <c r="AB49" s="237" t="s">
        <v>664</v>
      </c>
      <c r="AC49" s="237"/>
      <c r="AD49" s="237"/>
      <c r="AE49" s="297" t="s">
        <v>668</v>
      </c>
      <c r="AF49" s="297"/>
      <c r="AG49" s="297"/>
      <c r="AH49" s="297"/>
      <c r="AI49" s="181" t="s">
        <v>668</v>
      </c>
      <c r="AJ49" s="182"/>
      <c r="AK49" s="182"/>
      <c r="AL49" s="278"/>
      <c r="AM49" s="181" t="s">
        <v>668</v>
      </c>
      <c r="AN49" s="182"/>
      <c r="AO49" s="182"/>
      <c r="AP49" s="278"/>
      <c r="AQ49" s="181" t="s">
        <v>668</v>
      </c>
      <c r="AR49" s="182"/>
      <c r="AS49" s="182"/>
      <c r="AT49" s="278"/>
      <c r="AU49" s="181">
        <v>15</v>
      </c>
      <c r="AV49" s="182"/>
      <c r="AW49" s="182"/>
      <c r="AX49" s="183"/>
      <c r="AY49" s="83">
        <f t="shared" si="1"/>
        <v>1</v>
      </c>
    </row>
    <row r="50" spans="1:51" ht="27" customHeight="1" x14ac:dyDescent="0.15">
      <c r="A50" s="91"/>
      <c r="B50" s="92"/>
      <c r="C50" s="92"/>
      <c r="D50" s="92"/>
      <c r="E50" s="92"/>
      <c r="F50" s="9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83">
        <f t="shared" si="1"/>
        <v>1</v>
      </c>
    </row>
    <row r="51" spans="1:51" ht="123.75" customHeight="1" x14ac:dyDescent="0.15">
      <c r="A51" s="194" t="s">
        <v>464</v>
      </c>
      <c r="B51" s="195"/>
      <c r="C51" s="196" t="s">
        <v>606</v>
      </c>
      <c r="D51" s="196"/>
      <c r="E51" s="196"/>
      <c r="F51" s="197"/>
      <c r="G51" s="271" t="s">
        <v>681</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83">
        <f t="shared" si="1"/>
        <v>1</v>
      </c>
    </row>
    <row r="52" spans="1:51" ht="18.75" hidden="1" customHeight="1" x14ac:dyDescent="0.15">
      <c r="A52" s="121" t="s">
        <v>615</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83">
        <f>IF(AY$45=0,0,COUNTA(G$54))</f>
        <v>0</v>
      </c>
    </row>
    <row r="53" spans="1:51" ht="18.75" hidden="1"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c r="AV53" s="158"/>
      <c r="AW53" s="135" t="s">
        <v>103</v>
      </c>
      <c r="AX53" s="159"/>
      <c r="AY53" s="83">
        <f t="shared" ref="AY53:AY59" si="2">IF(AY$45=0,0,COUNTA(G$54))</f>
        <v>0</v>
      </c>
    </row>
    <row r="54" spans="1:51" ht="23.25" hidden="1" customHeight="1" x14ac:dyDescent="0.15">
      <c r="A54" s="127"/>
      <c r="B54" s="125"/>
      <c r="C54" s="125"/>
      <c r="D54" s="125"/>
      <c r="E54" s="125"/>
      <c r="F54" s="126"/>
      <c r="G54" s="160"/>
      <c r="H54" s="161"/>
      <c r="I54" s="161"/>
      <c r="J54" s="161"/>
      <c r="K54" s="161"/>
      <c r="L54" s="161"/>
      <c r="M54" s="161"/>
      <c r="N54" s="161"/>
      <c r="O54" s="162"/>
      <c r="P54" s="169"/>
      <c r="Q54" s="169"/>
      <c r="R54" s="169"/>
      <c r="S54" s="169"/>
      <c r="T54" s="169"/>
      <c r="U54" s="169"/>
      <c r="V54" s="169"/>
      <c r="W54" s="169"/>
      <c r="X54" s="170"/>
      <c r="Y54" s="175" t="s">
        <v>8</v>
      </c>
      <c r="Z54" s="176"/>
      <c r="AA54" s="177"/>
      <c r="AB54" s="178"/>
      <c r="AC54" s="178"/>
      <c r="AD54" s="178"/>
      <c r="AE54" s="179"/>
      <c r="AF54" s="180"/>
      <c r="AG54" s="180"/>
      <c r="AH54" s="180"/>
      <c r="AI54" s="179"/>
      <c r="AJ54" s="180"/>
      <c r="AK54" s="180"/>
      <c r="AL54" s="180"/>
      <c r="AM54" s="179"/>
      <c r="AN54" s="180"/>
      <c r="AO54" s="180"/>
      <c r="AP54" s="180"/>
      <c r="AQ54" s="181"/>
      <c r="AR54" s="182"/>
      <c r="AS54" s="182"/>
      <c r="AT54" s="182"/>
      <c r="AU54" s="182"/>
      <c r="AV54" s="182"/>
      <c r="AW54" s="182"/>
      <c r="AX54" s="183"/>
      <c r="AY54" s="83">
        <f t="shared" si="2"/>
        <v>0</v>
      </c>
    </row>
    <row r="55" spans="1:51" ht="23.25" hidden="1" customHeight="1" x14ac:dyDescent="0.15">
      <c r="A55" s="128"/>
      <c r="B55" s="129"/>
      <c r="C55" s="129"/>
      <c r="D55" s="129"/>
      <c r="E55" s="129"/>
      <c r="F55" s="130"/>
      <c r="G55" s="163"/>
      <c r="H55" s="164"/>
      <c r="I55" s="164"/>
      <c r="J55" s="164"/>
      <c r="K55" s="164"/>
      <c r="L55" s="164"/>
      <c r="M55" s="164"/>
      <c r="N55" s="164"/>
      <c r="O55" s="165"/>
      <c r="P55" s="171"/>
      <c r="Q55" s="171"/>
      <c r="R55" s="171"/>
      <c r="S55" s="171"/>
      <c r="T55" s="171"/>
      <c r="U55" s="171"/>
      <c r="V55" s="171"/>
      <c r="W55" s="171"/>
      <c r="X55" s="172"/>
      <c r="Y55" s="184" t="s">
        <v>25</v>
      </c>
      <c r="Z55" s="185"/>
      <c r="AA55" s="186"/>
      <c r="AB55" s="187"/>
      <c r="AC55" s="187"/>
      <c r="AD55" s="187"/>
      <c r="AE55" s="179"/>
      <c r="AF55" s="180"/>
      <c r="AG55" s="180"/>
      <c r="AH55" s="180"/>
      <c r="AI55" s="179"/>
      <c r="AJ55" s="180"/>
      <c r="AK55" s="180"/>
      <c r="AL55" s="180"/>
      <c r="AM55" s="179"/>
      <c r="AN55" s="180"/>
      <c r="AO55" s="180"/>
      <c r="AP55" s="180"/>
      <c r="AQ55" s="181"/>
      <c r="AR55" s="182"/>
      <c r="AS55" s="182"/>
      <c r="AT55" s="182"/>
      <c r="AU55" s="182"/>
      <c r="AV55" s="182"/>
      <c r="AW55" s="182"/>
      <c r="AX55" s="183"/>
      <c r="AY55" s="83">
        <f t="shared" si="2"/>
        <v>0</v>
      </c>
    </row>
    <row r="56" spans="1:51" ht="23.25" hidden="1" customHeight="1" x14ac:dyDescent="0.15">
      <c r="A56" s="127"/>
      <c r="B56" s="125"/>
      <c r="C56" s="125"/>
      <c r="D56" s="125"/>
      <c r="E56" s="125"/>
      <c r="F56" s="126"/>
      <c r="G56" s="166"/>
      <c r="H56" s="167"/>
      <c r="I56" s="167"/>
      <c r="J56" s="167"/>
      <c r="K56" s="167"/>
      <c r="L56" s="167"/>
      <c r="M56" s="167"/>
      <c r="N56" s="167"/>
      <c r="O56" s="168"/>
      <c r="P56" s="173"/>
      <c r="Q56" s="173"/>
      <c r="R56" s="173"/>
      <c r="S56" s="173"/>
      <c r="T56" s="173"/>
      <c r="U56" s="173"/>
      <c r="V56" s="173"/>
      <c r="W56" s="173"/>
      <c r="X56" s="174"/>
      <c r="Y56" s="184" t="s">
        <v>9</v>
      </c>
      <c r="Z56" s="185"/>
      <c r="AA56" s="186"/>
      <c r="AB56" s="188" t="s">
        <v>10</v>
      </c>
      <c r="AC56" s="188"/>
      <c r="AD56" s="188"/>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181" t="str">
        <f>IFERROR(AQ54/AQ55*100,"-")</f>
        <v>-</v>
      </c>
      <c r="AR56" s="182"/>
      <c r="AS56" s="182"/>
      <c r="AT56" s="182"/>
      <c r="AU56" s="182"/>
      <c r="AV56" s="182"/>
      <c r="AW56" s="182"/>
      <c r="AX56" s="183"/>
      <c r="AY56" s="83">
        <f t="shared" si="2"/>
        <v>0</v>
      </c>
    </row>
    <row r="57" spans="1:51" ht="90" hidden="1" customHeight="1" x14ac:dyDescent="0.15">
      <c r="A57" s="103" t="s">
        <v>637</v>
      </c>
      <c r="B57" s="104"/>
      <c r="C57" s="104"/>
      <c r="D57" s="104"/>
      <c r="E57" s="104"/>
      <c r="F57" s="105"/>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c r="AY57" s="83">
        <f t="shared" si="2"/>
        <v>0</v>
      </c>
    </row>
    <row r="58" spans="1:51" ht="15" hidden="1" customHeight="1" x14ac:dyDescent="0.15">
      <c r="A58" s="91"/>
      <c r="B58" s="92"/>
      <c r="C58" s="92"/>
      <c r="D58" s="92"/>
      <c r="E58" s="92"/>
      <c r="F58" s="93"/>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83">
        <f t="shared" si="2"/>
        <v>0</v>
      </c>
    </row>
    <row r="59" spans="1:51" ht="123.75" hidden="1" customHeight="1" x14ac:dyDescent="0.15">
      <c r="A59" s="194" t="s">
        <v>464</v>
      </c>
      <c r="B59" s="195"/>
      <c r="C59" s="196" t="s">
        <v>595</v>
      </c>
      <c r="D59" s="196"/>
      <c r="E59" s="196"/>
      <c r="F59" s="197"/>
      <c r="G59" s="488"/>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90"/>
      <c r="AY59" s="83">
        <f t="shared" si="2"/>
        <v>0</v>
      </c>
    </row>
    <row r="60" spans="1:51" ht="18.75" hidden="1" customHeight="1" x14ac:dyDescent="0.15">
      <c r="A60" s="121" t="s">
        <v>616</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83">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83">
        <f t="shared" ref="AY61:AY66" si="5">IF(AY$45=0,0,COUNTA(G$62))</f>
        <v>0</v>
      </c>
    </row>
    <row r="62" spans="1:51" ht="23.25" hidden="1" customHeight="1" x14ac:dyDescent="0.15">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83">
        <f t="shared" si="5"/>
        <v>0</v>
      </c>
    </row>
    <row r="63" spans="1:51" ht="23.25" hidden="1" customHeight="1" x14ac:dyDescent="0.15">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83">
        <f t="shared" si="5"/>
        <v>0</v>
      </c>
    </row>
    <row r="64" spans="1:51" ht="23.25" hidden="1" customHeight="1" x14ac:dyDescent="0.15">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81" t="str">
        <f>IFERROR(AQ62/AQ63*100,"-")</f>
        <v>-</v>
      </c>
      <c r="AR64" s="182"/>
      <c r="AS64" s="182"/>
      <c r="AT64" s="182"/>
      <c r="AU64" s="182"/>
      <c r="AV64" s="182"/>
      <c r="AW64" s="182"/>
      <c r="AX64" s="183"/>
      <c r="AY64" s="83">
        <f t="shared" si="5"/>
        <v>0</v>
      </c>
    </row>
    <row r="65" spans="1:51" ht="90" hidden="1" customHeight="1" x14ac:dyDescent="0.15">
      <c r="A65" s="103" t="s">
        <v>634</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3">
        <f t="shared" si="5"/>
        <v>0</v>
      </c>
    </row>
    <row r="66" spans="1:51" ht="15" hidden="1" customHeight="1" x14ac:dyDescent="0.15">
      <c r="A66" s="91"/>
      <c r="B66" s="92"/>
      <c r="C66" s="92"/>
      <c r="D66" s="92"/>
      <c r="E66" s="92"/>
      <c r="F66" s="93"/>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83">
        <f t="shared" si="5"/>
        <v>0</v>
      </c>
    </row>
    <row r="67" spans="1:51" ht="123.75" hidden="1" customHeight="1" x14ac:dyDescent="0.15">
      <c r="A67" s="194" t="s">
        <v>464</v>
      </c>
      <c r="B67" s="195"/>
      <c r="C67" s="196" t="s">
        <v>600</v>
      </c>
      <c r="D67" s="196"/>
      <c r="E67" s="196"/>
      <c r="F67" s="197"/>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3">
        <f>IF(AY$45=0,0,COUNTA(G$62))</f>
        <v>0</v>
      </c>
    </row>
    <row r="68" spans="1:51" ht="18.75" customHeight="1" x14ac:dyDescent="0.15">
      <c r="A68" s="121" t="s">
        <v>617</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83">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6</v>
      </c>
      <c r="AV69" s="158"/>
      <c r="AW69" s="135" t="s">
        <v>103</v>
      </c>
      <c r="AX69" s="159"/>
      <c r="AY69" s="83">
        <f t="shared" si="1"/>
        <v>1</v>
      </c>
    </row>
    <row r="70" spans="1:51" ht="23.25" customHeight="1" x14ac:dyDescent="0.15">
      <c r="A70" s="127"/>
      <c r="B70" s="125"/>
      <c r="C70" s="125"/>
      <c r="D70" s="125"/>
      <c r="E70" s="125"/>
      <c r="F70" s="126"/>
      <c r="G70" s="327" t="s">
        <v>674</v>
      </c>
      <c r="H70" s="169"/>
      <c r="I70" s="169"/>
      <c r="J70" s="169"/>
      <c r="K70" s="169"/>
      <c r="L70" s="169"/>
      <c r="M70" s="169"/>
      <c r="N70" s="169"/>
      <c r="O70" s="170"/>
      <c r="P70" s="169" t="s">
        <v>674</v>
      </c>
      <c r="Q70" s="169"/>
      <c r="R70" s="169"/>
      <c r="S70" s="169"/>
      <c r="T70" s="169"/>
      <c r="U70" s="169"/>
      <c r="V70" s="169"/>
      <c r="W70" s="169"/>
      <c r="X70" s="170"/>
      <c r="Y70" s="675" t="s">
        <v>8</v>
      </c>
      <c r="Z70" s="276"/>
      <c r="AA70" s="277"/>
      <c r="AB70" s="237" t="s">
        <v>671</v>
      </c>
      <c r="AC70" s="237"/>
      <c r="AD70" s="237"/>
      <c r="AE70" s="181" t="s">
        <v>670</v>
      </c>
      <c r="AF70" s="182"/>
      <c r="AG70" s="182"/>
      <c r="AH70" s="182"/>
      <c r="AI70" s="181" t="s">
        <v>670</v>
      </c>
      <c r="AJ70" s="182"/>
      <c r="AK70" s="182"/>
      <c r="AL70" s="182"/>
      <c r="AM70" s="181" t="s">
        <v>670</v>
      </c>
      <c r="AN70" s="182"/>
      <c r="AO70" s="182"/>
      <c r="AP70" s="182"/>
      <c r="AQ70" s="181" t="s">
        <v>670</v>
      </c>
      <c r="AR70" s="182"/>
      <c r="AS70" s="182"/>
      <c r="AT70" s="182"/>
      <c r="AU70" s="182"/>
      <c r="AV70" s="182"/>
      <c r="AW70" s="182"/>
      <c r="AX70" s="183"/>
      <c r="AY70" s="83">
        <f t="shared" si="1"/>
        <v>1</v>
      </c>
    </row>
    <row r="71" spans="1:51" ht="23.25" customHeight="1" x14ac:dyDescent="0.15">
      <c r="A71" s="128"/>
      <c r="B71" s="129"/>
      <c r="C71" s="129"/>
      <c r="D71" s="129"/>
      <c r="E71" s="129"/>
      <c r="F71" s="130"/>
      <c r="G71" s="338"/>
      <c r="H71" s="171"/>
      <c r="I71" s="171"/>
      <c r="J71" s="171"/>
      <c r="K71" s="171"/>
      <c r="L71" s="171"/>
      <c r="M71" s="171"/>
      <c r="N71" s="171"/>
      <c r="O71" s="172"/>
      <c r="P71" s="171"/>
      <c r="Q71" s="171"/>
      <c r="R71" s="171"/>
      <c r="S71" s="171"/>
      <c r="T71" s="171"/>
      <c r="U71" s="171"/>
      <c r="V71" s="171"/>
      <c r="W71" s="171"/>
      <c r="X71" s="172"/>
      <c r="Y71" s="238" t="s">
        <v>25</v>
      </c>
      <c r="Z71" s="239"/>
      <c r="AA71" s="240"/>
      <c r="AB71" s="241" t="s">
        <v>671</v>
      </c>
      <c r="AC71" s="241"/>
      <c r="AD71" s="241"/>
      <c r="AE71" s="181" t="s">
        <v>670</v>
      </c>
      <c r="AF71" s="182"/>
      <c r="AG71" s="182"/>
      <c r="AH71" s="182"/>
      <c r="AI71" s="181" t="s">
        <v>670</v>
      </c>
      <c r="AJ71" s="182"/>
      <c r="AK71" s="182"/>
      <c r="AL71" s="182"/>
      <c r="AM71" s="181" t="s">
        <v>670</v>
      </c>
      <c r="AN71" s="182"/>
      <c r="AO71" s="182"/>
      <c r="AP71" s="182"/>
      <c r="AQ71" s="181">
        <v>1</v>
      </c>
      <c r="AR71" s="182"/>
      <c r="AS71" s="182"/>
      <c r="AT71" s="182"/>
      <c r="AU71" s="182"/>
      <c r="AV71" s="182"/>
      <c r="AW71" s="182"/>
      <c r="AX71" s="183"/>
      <c r="AY71" s="83">
        <f t="shared" si="1"/>
        <v>1</v>
      </c>
    </row>
    <row r="72" spans="1:51" ht="23.25" customHeight="1" x14ac:dyDescent="0.15">
      <c r="A72" s="127"/>
      <c r="B72" s="125"/>
      <c r="C72" s="125"/>
      <c r="D72" s="125"/>
      <c r="E72" s="125"/>
      <c r="F72" s="126"/>
      <c r="G72" s="328"/>
      <c r="H72" s="173"/>
      <c r="I72" s="173"/>
      <c r="J72" s="173"/>
      <c r="K72" s="173"/>
      <c r="L72" s="173"/>
      <c r="M72" s="173"/>
      <c r="N72" s="173"/>
      <c r="O72" s="174"/>
      <c r="P72" s="173"/>
      <c r="Q72" s="173"/>
      <c r="R72" s="173"/>
      <c r="S72" s="173"/>
      <c r="T72" s="173"/>
      <c r="U72" s="173"/>
      <c r="V72" s="173"/>
      <c r="W72" s="173"/>
      <c r="X72" s="174"/>
      <c r="Y72" s="238" t="s">
        <v>9</v>
      </c>
      <c r="Z72" s="239"/>
      <c r="AA72" s="240"/>
      <c r="AB72" s="514" t="s">
        <v>10</v>
      </c>
      <c r="AC72" s="514"/>
      <c r="AD72" s="514"/>
      <c r="AE72" s="339" t="str">
        <f t="shared" ref="AE72" si="9">IFERROR(AE70/AE71*100,"-")</f>
        <v>-</v>
      </c>
      <c r="AF72" s="340"/>
      <c r="AG72" s="340"/>
      <c r="AH72" s="340"/>
      <c r="AI72" s="339" t="str">
        <f t="shared" ref="AI72" si="10">IFERROR(AI70/AI71*100,"-")</f>
        <v>-</v>
      </c>
      <c r="AJ72" s="340"/>
      <c r="AK72" s="340"/>
      <c r="AL72" s="340"/>
      <c r="AM72" s="339" t="str">
        <f t="shared" ref="AM72" si="11">IFERROR(AM70/AM71*100,"-")</f>
        <v>-</v>
      </c>
      <c r="AN72" s="340"/>
      <c r="AO72" s="340"/>
      <c r="AP72" s="340"/>
      <c r="AQ72" s="181" t="str">
        <f>IFERROR(AQ70/AQ71*100,"-")</f>
        <v>-</v>
      </c>
      <c r="AR72" s="182"/>
      <c r="AS72" s="182"/>
      <c r="AT72" s="182"/>
      <c r="AU72" s="182"/>
      <c r="AV72" s="182"/>
      <c r="AW72" s="182"/>
      <c r="AX72" s="183"/>
      <c r="AY72" s="83">
        <f t="shared" si="1"/>
        <v>1</v>
      </c>
    </row>
    <row r="73" spans="1:51" ht="90" customHeight="1" x14ac:dyDescent="0.15">
      <c r="A73" s="103" t="s">
        <v>634</v>
      </c>
      <c r="B73" s="104"/>
      <c r="C73" s="104"/>
      <c r="D73" s="104"/>
      <c r="E73" s="104"/>
      <c r="F73" s="105"/>
      <c r="G73" s="271" t="s">
        <v>675</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s="83">
        <f t="shared" si="1"/>
        <v>1</v>
      </c>
    </row>
    <row r="74" spans="1:51" ht="22.5" customHeight="1" x14ac:dyDescent="0.15">
      <c r="A74" s="210" t="s">
        <v>539</v>
      </c>
      <c r="B74" s="210"/>
      <c r="C74" s="210"/>
      <c r="D74" s="210"/>
      <c r="E74" s="210"/>
      <c r="F74" s="211"/>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3">
        <f t="shared" si="1"/>
        <v>1</v>
      </c>
    </row>
    <row r="75" spans="1:51" ht="61.5" customHeight="1" x14ac:dyDescent="0.15">
      <c r="A75" s="213"/>
      <c r="B75" s="213"/>
      <c r="C75" s="213"/>
      <c r="D75" s="213"/>
      <c r="E75" s="213"/>
      <c r="F75" s="214"/>
      <c r="G75" s="118" t="s">
        <v>677</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83">
        <f t="shared" si="1"/>
        <v>1</v>
      </c>
    </row>
    <row r="76" spans="1:51" ht="22.5" customHeight="1" x14ac:dyDescent="0.15">
      <c r="A76" s="213"/>
      <c r="B76" s="213"/>
      <c r="C76" s="213"/>
      <c r="D76" s="213"/>
      <c r="E76" s="213"/>
      <c r="F76" s="214"/>
      <c r="G76" s="115" t="s">
        <v>640</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3">
        <f t="shared" si="1"/>
        <v>1</v>
      </c>
    </row>
    <row r="77" spans="1:51" ht="59.25" customHeight="1" x14ac:dyDescent="0.15">
      <c r="A77" s="216"/>
      <c r="B77" s="216"/>
      <c r="C77" s="216"/>
      <c r="D77" s="216"/>
      <c r="E77" s="216"/>
      <c r="F77" s="217"/>
      <c r="G77" s="118" t="s">
        <v>676</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83">
        <f t="shared" si="1"/>
        <v>1</v>
      </c>
    </row>
    <row r="78" spans="1:51" ht="61.5" hidden="1" customHeight="1" x14ac:dyDescent="0.15">
      <c r="A78" s="201" t="s">
        <v>591</v>
      </c>
      <c r="B78" s="202"/>
      <c r="C78" s="202"/>
      <c r="D78" s="202"/>
      <c r="E78" s="202"/>
      <c r="F78" s="203"/>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5"/>
      <c r="AY78" s="83">
        <f>COUNTA(G$78)</f>
        <v>0</v>
      </c>
    </row>
    <row r="79" spans="1:51" ht="41.25" hidden="1" customHeight="1" x14ac:dyDescent="0.15">
      <c r="A79" s="206" t="s">
        <v>464</v>
      </c>
      <c r="B79" s="207"/>
      <c r="C79" s="207"/>
      <c r="D79" s="207"/>
      <c r="E79" s="207"/>
      <c r="F79" s="208"/>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09" t="s">
        <v>618</v>
      </c>
      <c r="B80" s="210"/>
      <c r="C80" s="210"/>
      <c r="D80" s="210"/>
      <c r="E80" s="210"/>
      <c r="F80" s="211"/>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18" t="s">
        <v>455</v>
      </c>
      <c r="AR80" s="219"/>
      <c r="AS80" s="219"/>
      <c r="AT80" s="220"/>
      <c r="AU80" s="218" t="s">
        <v>523</v>
      </c>
      <c r="AV80" s="219"/>
      <c r="AW80" s="219"/>
      <c r="AX80" s="221"/>
      <c r="AY80" s="83">
        <f t="shared" ref="AY80:AY110" si="12">IF(AY$78=0,0,1)</f>
        <v>0</v>
      </c>
    </row>
    <row r="81" spans="1:51" ht="23.25" hidden="1" customHeight="1" x14ac:dyDescent="0.15">
      <c r="A81" s="212"/>
      <c r="B81" s="213"/>
      <c r="C81" s="213"/>
      <c r="D81" s="213"/>
      <c r="E81" s="213"/>
      <c r="F81" s="214"/>
      <c r="G81" s="222"/>
      <c r="H81" s="223"/>
      <c r="I81" s="223"/>
      <c r="J81" s="223"/>
      <c r="K81" s="223"/>
      <c r="L81" s="223"/>
      <c r="M81" s="223"/>
      <c r="N81" s="223"/>
      <c r="O81" s="223"/>
      <c r="P81" s="226"/>
      <c r="Q81" s="169"/>
      <c r="R81" s="169"/>
      <c r="S81" s="169"/>
      <c r="T81" s="169"/>
      <c r="U81" s="169"/>
      <c r="V81" s="169"/>
      <c r="W81" s="169"/>
      <c r="X81" s="170"/>
      <c r="Y81" s="228" t="s">
        <v>26</v>
      </c>
      <c r="Z81" s="229"/>
      <c r="AA81" s="230"/>
      <c r="AB81" s="178"/>
      <c r="AC81" s="178"/>
      <c r="AD81" s="178"/>
      <c r="AE81" s="199"/>
      <c r="AF81" s="199"/>
      <c r="AG81" s="199"/>
      <c r="AH81" s="199"/>
      <c r="AI81" s="199"/>
      <c r="AJ81" s="199"/>
      <c r="AK81" s="199"/>
      <c r="AL81" s="199"/>
      <c r="AM81" s="199"/>
      <c r="AN81" s="199"/>
      <c r="AO81" s="199"/>
      <c r="AP81" s="199"/>
      <c r="AQ81" s="199"/>
      <c r="AR81" s="199"/>
      <c r="AS81" s="199"/>
      <c r="AT81" s="199"/>
      <c r="AU81" s="179"/>
      <c r="AV81" s="180"/>
      <c r="AW81" s="180"/>
      <c r="AX81" s="200"/>
      <c r="AY81" s="83">
        <f t="shared" si="12"/>
        <v>0</v>
      </c>
    </row>
    <row r="82" spans="1:51" ht="23.25" hidden="1" customHeight="1" x14ac:dyDescent="0.15">
      <c r="A82" s="215"/>
      <c r="B82" s="216"/>
      <c r="C82" s="216"/>
      <c r="D82" s="216"/>
      <c r="E82" s="216"/>
      <c r="F82" s="217"/>
      <c r="G82" s="224"/>
      <c r="H82" s="225"/>
      <c r="I82" s="225"/>
      <c r="J82" s="225"/>
      <c r="K82" s="225"/>
      <c r="L82" s="225"/>
      <c r="M82" s="225"/>
      <c r="N82" s="225"/>
      <c r="O82" s="225"/>
      <c r="P82" s="227"/>
      <c r="Q82" s="173"/>
      <c r="R82" s="173"/>
      <c r="S82" s="173"/>
      <c r="T82" s="173"/>
      <c r="U82" s="173"/>
      <c r="V82" s="173"/>
      <c r="W82" s="173"/>
      <c r="X82" s="174"/>
      <c r="Y82" s="231" t="s">
        <v>27</v>
      </c>
      <c r="Z82" s="232"/>
      <c r="AA82" s="233"/>
      <c r="AB82" s="178"/>
      <c r="AC82" s="178"/>
      <c r="AD82" s="178"/>
      <c r="AE82" s="199"/>
      <c r="AF82" s="199"/>
      <c r="AG82" s="199"/>
      <c r="AH82" s="199"/>
      <c r="AI82" s="199"/>
      <c r="AJ82" s="199"/>
      <c r="AK82" s="199"/>
      <c r="AL82" s="199"/>
      <c r="AM82" s="199"/>
      <c r="AN82" s="199"/>
      <c r="AO82" s="199"/>
      <c r="AP82" s="199"/>
      <c r="AQ82" s="199"/>
      <c r="AR82" s="199"/>
      <c r="AS82" s="199"/>
      <c r="AT82" s="199"/>
      <c r="AU82" s="179"/>
      <c r="AV82" s="180"/>
      <c r="AW82" s="180"/>
      <c r="AX82" s="200"/>
      <c r="AY82" s="83">
        <f t="shared" si="12"/>
        <v>0</v>
      </c>
    </row>
    <row r="83" spans="1:51" ht="27" hidden="1" customHeight="1" x14ac:dyDescent="0.15">
      <c r="A83" s="91"/>
      <c r="B83" s="92"/>
      <c r="C83" s="92"/>
      <c r="D83" s="92"/>
      <c r="E83" s="92"/>
      <c r="F83" s="93"/>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83">
        <f t="shared" si="12"/>
        <v>0</v>
      </c>
    </row>
    <row r="84" spans="1:51" ht="123.75" hidden="1" customHeight="1" x14ac:dyDescent="0.15">
      <c r="A84" s="194" t="s">
        <v>464</v>
      </c>
      <c r="B84" s="195"/>
      <c r="C84" s="196" t="s">
        <v>605</v>
      </c>
      <c r="D84" s="196"/>
      <c r="E84" s="196"/>
      <c r="F84" s="197"/>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3">
        <f t="shared" si="12"/>
        <v>0</v>
      </c>
    </row>
    <row r="85" spans="1:51" ht="18.75" hidden="1" customHeight="1" x14ac:dyDescent="0.15">
      <c r="A85" s="121" t="s">
        <v>619</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83">
        <f>IF(AY$78=0,0,COUNTA(G$87))</f>
        <v>0</v>
      </c>
    </row>
    <row r="86" spans="1:51" ht="18.75" hidden="1"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83">
        <f t="shared" ref="AY86:AY92" si="13">IF(AY$78=0,0,COUNTA(G$87))</f>
        <v>0</v>
      </c>
    </row>
    <row r="87" spans="1:51" ht="23.25" hidden="1" customHeight="1" x14ac:dyDescent="0.15">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83">
        <f t="shared" si="13"/>
        <v>0</v>
      </c>
    </row>
    <row r="88" spans="1:51" ht="23.25" hidden="1" customHeight="1" x14ac:dyDescent="0.15">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83">
        <f t="shared" si="13"/>
        <v>0</v>
      </c>
    </row>
    <row r="89" spans="1:51" ht="23.25" hidden="1" customHeight="1" x14ac:dyDescent="0.15">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198" t="s">
        <v>10</v>
      </c>
      <c r="AC89" s="198"/>
      <c r="AD89" s="198"/>
      <c r="AE89" s="189" t="str">
        <f t="shared" ref="AE89" si="14">IFERROR(AE87/AE88*100,"-")</f>
        <v>-</v>
      </c>
      <c r="AF89" s="190"/>
      <c r="AG89" s="190"/>
      <c r="AH89" s="190"/>
      <c r="AI89" s="189" t="str">
        <f t="shared" ref="AI89" si="15">IFERROR(AI87/AI88*100,"-")</f>
        <v>-</v>
      </c>
      <c r="AJ89" s="190"/>
      <c r="AK89" s="190"/>
      <c r="AL89" s="190"/>
      <c r="AM89" s="189" t="str">
        <f t="shared" ref="AM89" si="16">IFERROR(AM87/AM88*100,"-")</f>
        <v>-</v>
      </c>
      <c r="AN89" s="190"/>
      <c r="AO89" s="190"/>
      <c r="AP89" s="190"/>
      <c r="AQ89" s="181" t="str">
        <f>IFERROR(AQ87/AQ88*100,"-")</f>
        <v>-</v>
      </c>
      <c r="AR89" s="182"/>
      <c r="AS89" s="182"/>
      <c r="AT89" s="182"/>
      <c r="AU89" s="182"/>
      <c r="AV89" s="182"/>
      <c r="AW89" s="182"/>
      <c r="AX89" s="183"/>
      <c r="AY89" s="83">
        <f t="shared" si="13"/>
        <v>0</v>
      </c>
    </row>
    <row r="90" spans="1:51" ht="90" hidden="1" customHeight="1" x14ac:dyDescent="0.15">
      <c r="A90" s="103" t="s">
        <v>634</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3">
        <f t="shared" si="13"/>
        <v>0</v>
      </c>
    </row>
    <row r="91" spans="1:51" ht="15" hidden="1" customHeight="1" x14ac:dyDescent="0.15">
      <c r="A91" s="91"/>
      <c r="B91" s="92"/>
      <c r="C91" s="92"/>
      <c r="D91" s="92"/>
      <c r="E91" s="92"/>
      <c r="F91" s="93"/>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83">
        <f t="shared" si="13"/>
        <v>0</v>
      </c>
    </row>
    <row r="92" spans="1:51" ht="123.75" hidden="1" customHeight="1" x14ac:dyDescent="0.15">
      <c r="A92" s="194" t="s">
        <v>464</v>
      </c>
      <c r="B92" s="195"/>
      <c r="C92" s="196" t="s">
        <v>596</v>
      </c>
      <c r="D92" s="196"/>
      <c r="E92" s="196"/>
      <c r="F92" s="197"/>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3">
        <f t="shared" si="13"/>
        <v>0</v>
      </c>
    </row>
    <row r="93" spans="1:51" ht="18.75" hidden="1" customHeight="1" x14ac:dyDescent="0.15">
      <c r="A93" s="121" t="s">
        <v>620</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83">
        <f>IF(AY$78=0,0,COUNTA(G$95))</f>
        <v>0</v>
      </c>
    </row>
    <row r="94" spans="1:51" ht="18.75" hidden="1"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83">
        <f t="shared" ref="AY94:AY100" si="17">IF(AY$78=0,0,COUNTA(G$95))</f>
        <v>0</v>
      </c>
    </row>
    <row r="95" spans="1:51" ht="23.25" hidden="1" customHeight="1" x14ac:dyDescent="0.15">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83">
        <f t="shared" si="17"/>
        <v>0</v>
      </c>
    </row>
    <row r="96" spans="1:51" ht="23.25" hidden="1" customHeight="1" x14ac:dyDescent="0.15">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83">
        <f t="shared" si="17"/>
        <v>0</v>
      </c>
    </row>
    <row r="97" spans="1:51" ht="23.25" hidden="1" customHeight="1" x14ac:dyDescent="0.15">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81" t="str">
        <f>IFERROR(AQ95/AQ96*100,"-")</f>
        <v>-</v>
      </c>
      <c r="AR97" s="182"/>
      <c r="AS97" s="182"/>
      <c r="AT97" s="182"/>
      <c r="AU97" s="182"/>
      <c r="AV97" s="182"/>
      <c r="AW97" s="182"/>
      <c r="AX97" s="183"/>
      <c r="AY97" s="83">
        <f t="shared" si="17"/>
        <v>0</v>
      </c>
    </row>
    <row r="98" spans="1:51" ht="90" hidden="1" customHeight="1" x14ac:dyDescent="0.15">
      <c r="A98" s="103" t="s">
        <v>634</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3">
        <f t="shared" si="17"/>
        <v>0</v>
      </c>
    </row>
    <row r="99" spans="1:51" ht="15" hidden="1" customHeight="1" x14ac:dyDescent="0.15">
      <c r="A99" s="91"/>
      <c r="B99" s="92"/>
      <c r="C99" s="92"/>
      <c r="D99" s="92"/>
      <c r="E99" s="92"/>
      <c r="F99" s="93"/>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83">
        <f t="shared" si="17"/>
        <v>0</v>
      </c>
    </row>
    <row r="100" spans="1:51" ht="123.75" hidden="1" customHeight="1" x14ac:dyDescent="0.15">
      <c r="A100" s="194" t="s">
        <v>464</v>
      </c>
      <c r="B100" s="195"/>
      <c r="C100" s="196" t="s">
        <v>601</v>
      </c>
      <c r="D100" s="196"/>
      <c r="E100" s="196"/>
      <c r="F100" s="197"/>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3">
        <f t="shared" si="17"/>
        <v>0</v>
      </c>
    </row>
    <row r="101" spans="1:51" ht="18.75" hidden="1" customHeight="1" x14ac:dyDescent="0.15">
      <c r="A101" s="121" t="s">
        <v>621</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83">
        <f>IF(AY$78=0,0,1)</f>
        <v>0</v>
      </c>
    </row>
    <row r="102" spans="1:51" ht="18.75" hidden="1"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83">
        <f t="shared" ref="AY102:AY106" si="21">IF(AY$78=0,0,1)</f>
        <v>0</v>
      </c>
    </row>
    <row r="103" spans="1:51" ht="23.25" hidden="1" customHeight="1" x14ac:dyDescent="0.15">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83">
        <f t="shared" si="21"/>
        <v>0</v>
      </c>
    </row>
    <row r="104" spans="1:51" ht="23.25" hidden="1" customHeight="1" x14ac:dyDescent="0.15">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83">
        <f t="shared" si="21"/>
        <v>0</v>
      </c>
    </row>
    <row r="105" spans="1:51" ht="23.25" hidden="1" customHeight="1" x14ac:dyDescent="0.15">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81" t="str">
        <f>IFERROR(AQ103/AQ104*100,"-")</f>
        <v>-</v>
      </c>
      <c r="AR105" s="182"/>
      <c r="AS105" s="182"/>
      <c r="AT105" s="182"/>
      <c r="AU105" s="182"/>
      <c r="AV105" s="182"/>
      <c r="AW105" s="182"/>
      <c r="AX105" s="183"/>
      <c r="AY105" s="83">
        <f t="shared" si="21"/>
        <v>0</v>
      </c>
    </row>
    <row r="106" spans="1:51" ht="90" hidden="1" customHeight="1" x14ac:dyDescent="0.15">
      <c r="A106" s="103" t="s">
        <v>634</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3">
        <f t="shared" si="21"/>
        <v>0</v>
      </c>
    </row>
    <row r="107" spans="1:51" ht="22.5" hidden="1"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3">
        <f t="shared" si="12"/>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3">
        <f t="shared" si="12"/>
        <v>0</v>
      </c>
    </row>
    <row r="109" spans="1:51" ht="22.5" hidden="1" customHeight="1" x14ac:dyDescent="0.15">
      <c r="A109" s="111"/>
      <c r="B109" s="111"/>
      <c r="C109" s="111"/>
      <c r="D109" s="111"/>
      <c r="E109" s="111"/>
      <c r="F109" s="112"/>
      <c r="G109" s="115" t="s">
        <v>641</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3">
        <f t="shared" si="12"/>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3">
        <f t="shared" si="12"/>
        <v>0</v>
      </c>
    </row>
    <row r="111" spans="1:51" ht="61.5" hidden="1" customHeight="1" x14ac:dyDescent="0.15">
      <c r="A111" s="201" t="s">
        <v>592</v>
      </c>
      <c r="B111" s="202"/>
      <c r="C111" s="202"/>
      <c r="D111" s="202"/>
      <c r="E111" s="202"/>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c r="AY111" s="83">
        <f>COUNTA(G111)</f>
        <v>0</v>
      </c>
    </row>
    <row r="112" spans="1:51" ht="41.25" hidden="1" customHeight="1" x14ac:dyDescent="0.15">
      <c r="A112" s="206" t="s">
        <v>464</v>
      </c>
      <c r="B112" s="207"/>
      <c r="C112" s="207"/>
      <c r="D112" s="207"/>
      <c r="E112" s="207"/>
      <c r="F112" s="208"/>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09" t="s">
        <v>622</v>
      </c>
      <c r="B113" s="210"/>
      <c r="C113" s="210"/>
      <c r="D113" s="210"/>
      <c r="E113" s="210"/>
      <c r="F113" s="211"/>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18" t="s">
        <v>455</v>
      </c>
      <c r="AR113" s="219"/>
      <c r="AS113" s="219"/>
      <c r="AT113" s="220"/>
      <c r="AU113" s="218" t="s">
        <v>523</v>
      </c>
      <c r="AV113" s="219"/>
      <c r="AW113" s="219"/>
      <c r="AX113" s="221"/>
      <c r="AY113" s="83">
        <f t="shared" ref="AY113:AY143" si="25">IF(AY$111=0,0,1)</f>
        <v>0</v>
      </c>
    </row>
    <row r="114" spans="1:51" ht="23.25" hidden="1" customHeight="1" x14ac:dyDescent="0.15">
      <c r="A114" s="212"/>
      <c r="B114" s="213"/>
      <c r="C114" s="213"/>
      <c r="D114" s="213"/>
      <c r="E114" s="213"/>
      <c r="F114" s="214"/>
      <c r="G114" s="222"/>
      <c r="H114" s="223"/>
      <c r="I114" s="223"/>
      <c r="J114" s="223"/>
      <c r="K114" s="223"/>
      <c r="L114" s="223"/>
      <c r="M114" s="223"/>
      <c r="N114" s="223"/>
      <c r="O114" s="223"/>
      <c r="P114" s="226"/>
      <c r="Q114" s="169"/>
      <c r="R114" s="169"/>
      <c r="S114" s="169"/>
      <c r="T114" s="169"/>
      <c r="U114" s="169"/>
      <c r="V114" s="169"/>
      <c r="W114" s="169"/>
      <c r="X114" s="170"/>
      <c r="Y114" s="228" t="s">
        <v>26</v>
      </c>
      <c r="Z114" s="229"/>
      <c r="AA114" s="230"/>
      <c r="AB114" s="178"/>
      <c r="AC114" s="178"/>
      <c r="AD114" s="178"/>
      <c r="AE114" s="199"/>
      <c r="AF114" s="199"/>
      <c r="AG114" s="199"/>
      <c r="AH114" s="199"/>
      <c r="AI114" s="199"/>
      <c r="AJ114" s="199"/>
      <c r="AK114" s="199"/>
      <c r="AL114" s="199"/>
      <c r="AM114" s="199"/>
      <c r="AN114" s="199"/>
      <c r="AO114" s="199"/>
      <c r="AP114" s="199"/>
      <c r="AQ114" s="199"/>
      <c r="AR114" s="199"/>
      <c r="AS114" s="199"/>
      <c r="AT114" s="199"/>
      <c r="AU114" s="179"/>
      <c r="AV114" s="180"/>
      <c r="AW114" s="180"/>
      <c r="AX114" s="200"/>
      <c r="AY114" s="83">
        <f t="shared" si="25"/>
        <v>0</v>
      </c>
    </row>
    <row r="115" spans="1:51" ht="23.25" hidden="1" customHeight="1" x14ac:dyDescent="0.15">
      <c r="A115" s="215"/>
      <c r="B115" s="216"/>
      <c r="C115" s="216"/>
      <c r="D115" s="216"/>
      <c r="E115" s="216"/>
      <c r="F115" s="217"/>
      <c r="G115" s="224"/>
      <c r="H115" s="225"/>
      <c r="I115" s="225"/>
      <c r="J115" s="225"/>
      <c r="K115" s="225"/>
      <c r="L115" s="225"/>
      <c r="M115" s="225"/>
      <c r="N115" s="225"/>
      <c r="O115" s="225"/>
      <c r="P115" s="227"/>
      <c r="Q115" s="173"/>
      <c r="R115" s="173"/>
      <c r="S115" s="173"/>
      <c r="T115" s="173"/>
      <c r="U115" s="173"/>
      <c r="V115" s="173"/>
      <c r="W115" s="173"/>
      <c r="X115" s="174"/>
      <c r="Y115" s="231" t="s">
        <v>27</v>
      </c>
      <c r="Z115" s="232"/>
      <c r="AA115" s="233"/>
      <c r="AB115" s="178"/>
      <c r="AC115" s="178"/>
      <c r="AD115" s="178"/>
      <c r="AE115" s="199"/>
      <c r="AF115" s="199"/>
      <c r="AG115" s="199"/>
      <c r="AH115" s="199"/>
      <c r="AI115" s="199"/>
      <c r="AJ115" s="199"/>
      <c r="AK115" s="199"/>
      <c r="AL115" s="199"/>
      <c r="AM115" s="199"/>
      <c r="AN115" s="199"/>
      <c r="AO115" s="199"/>
      <c r="AP115" s="199"/>
      <c r="AQ115" s="199"/>
      <c r="AR115" s="199"/>
      <c r="AS115" s="199"/>
      <c r="AT115" s="199"/>
      <c r="AU115" s="179"/>
      <c r="AV115" s="180"/>
      <c r="AW115" s="180"/>
      <c r="AX115" s="200"/>
      <c r="AY115" s="83">
        <f t="shared" si="25"/>
        <v>0</v>
      </c>
    </row>
    <row r="116" spans="1:51" ht="27" hidden="1" customHeight="1" x14ac:dyDescent="0.15">
      <c r="A116" s="91"/>
      <c r="B116" s="92"/>
      <c r="C116" s="92"/>
      <c r="D116" s="92"/>
      <c r="E116" s="92"/>
      <c r="F116" s="93"/>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83">
        <f t="shared" si="25"/>
        <v>0</v>
      </c>
    </row>
    <row r="117" spans="1:51" ht="123.75" hidden="1" customHeight="1" x14ac:dyDescent="0.15">
      <c r="A117" s="194" t="s">
        <v>464</v>
      </c>
      <c r="B117" s="195"/>
      <c r="C117" s="196" t="s">
        <v>607</v>
      </c>
      <c r="D117" s="196"/>
      <c r="E117" s="196"/>
      <c r="F117" s="197"/>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3">
        <f t="shared" si="25"/>
        <v>0</v>
      </c>
    </row>
    <row r="118" spans="1:51" ht="18.75" hidden="1" customHeight="1" x14ac:dyDescent="0.15">
      <c r="A118" s="121" t="s">
        <v>623</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83">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83">
        <f t="shared" ref="AY119:AY125" si="26">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83">
        <f t="shared" si="26"/>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83">
        <f t="shared" si="26"/>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198" t="s">
        <v>10</v>
      </c>
      <c r="AC122" s="198"/>
      <c r="AD122" s="198"/>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81" t="str">
        <f>IFERROR(AQ120/AQ121*100,"-")</f>
        <v>-</v>
      </c>
      <c r="AR122" s="182"/>
      <c r="AS122" s="182"/>
      <c r="AT122" s="182"/>
      <c r="AU122" s="182"/>
      <c r="AV122" s="182"/>
      <c r="AW122" s="182"/>
      <c r="AX122" s="183"/>
      <c r="AY122" s="83">
        <f t="shared" si="26"/>
        <v>0</v>
      </c>
    </row>
    <row r="123" spans="1:51" ht="90" hidden="1" customHeight="1" x14ac:dyDescent="0.15">
      <c r="A123" s="103" t="s">
        <v>634</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3">
        <f t="shared" si="26"/>
        <v>0</v>
      </c>
    </row>
    <row r="124" spans="1:51" ht="15" hidden="1" customHeight="1" x14ac:dyDescent="0.15">
      <c r="A124" s="91"/>
      <c r="B124" s="92"/>
      <c r="C124" s="92"/>
      <c r="D124" s="92"/>
      <c r="E124" s="92"/>
      <c r="F124" s="93"/>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83">
        <f t="shared" si="26"/>
        <v>0</v>
      </c>
    </row>
    <row r="125" spans="1:51" ht="123.75" hidden="1" customHeight="1" x14ac:dyDescent="0.15">
      <c r="A125" s="194" t="s">
        <v>464</v>
      </c>
      <c r="B125" s="195"/>
      <c r="C125" s="196" t="s">
        <v>597</v>
      </c>
      <c r="D125" s="196"/>
      <c r="E125" s="196"/>
      <c r="F125" s="197"/>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3">
        <f t="shared" si="26"/>
        <v>0</v>
      </c>
    </row>
    <row r="126" spans="1:51" ht="18.75" hidden="1" customHeight="1" x14ac:dyDescent="0.15">
      <c r="A126" s="121" t="s">
        <v>624</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83">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83">
        <f t="shared" ref="AY127:AY133" si="30">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83">
        <f t="shared" si="30"/>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83">
        <f t="shared" si="30"/>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81" t="str">
        <f>IFERROR(AQ128/AQ129*100,"-")</f>
        <v>-</v>
      </c>
      <c r="AR130" s="182"/>
      <c r="AS130" s="182"/>
      <c r="AT130" s="182"/>
      <c r="AU130" s="182"/>
      <c r="AV130" s="182"/>
      <c r="AW130" s="182"/>
      <c r="AX130" s="183"/>
      <c r="AY130" s="83">
        <f t="shared" si="30"/>
        <v>0</v>
      </c>
    </row>
    <row r="131" spans="1:51" ht="90" hidden="1" customHeight="1" x14ac:dyDescent="0.15">
      <c r="A131" s="103" t="s">
        <v>634</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3">
        <f t="shared" si="30"/>
        <v>0</v>
      </c>
    </row>
    <row r="132" spans="1:51" ht="15" hidden="1" customHeight="1" x14ac:dyDescent="0.15">
      <c r="A132" s="91"/>
      <c r="B132" s="92"/>
      <c r="C132" s="92"/>
      <c r="D132" s="92"/>
      <c r="E132" s="92"/>
      <c r="F132" s="93"/>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83">
        <f t="shared" si="30"/>
        <v>0</v>
      </c>
    </row>
    <row r="133" spans="1:51" ht="123.75" hidden="1" customHeight="1" x14ac:dyDescent="0.15">
      <c r="A133" s="194" t="s">
        <v>464</v>
      </c>
      <c r="B133" s="195"/>
      <c r="C133" s="196" t="s">
        <v>602</v>
      </c>
      <c r="D133" s="196"/>
      <c r="E133" s="196"/>
      <c r="F133" s="197"/>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3">
        <f t="shared" si="30"/>
        <v>0</v>
      </c>
    </row>
    <row r="134" spans="1:51" ht="18.75" hidden="1" customHeight="1" x14ac:dyDescent="0.15">
      <c r="A134" s="121" t="s">
        <v>625</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83">
        <f t="shared" si="25"/>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83">
        <f t="shared" si="25"/>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83">
        <f t="shared" si="25"/>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83">
        <f t="shared" si="25"/>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81" t="str">
        <f>IFERROR(AQ136/AQ137*100,"-")</f>
        <v>-</v>
      </c>
      <c r="AR138" s="182"/>
      <c r="AS138" s="182"/>
      <c r="AT138" s="182"/>
      <c r="AU138" s="182"/>
      <c r="AV138" s="182"/>
      <c r="AW138" s="182"/>
      <c r="AX138" s="183"/>
      <c r="AY138" s="83">
        <f t="shared" si="25"/>
        <v>0</v>
      </c>
    </row>
    <row r="139" spans="1:51" ht="90" hidden="1" customHeight="1" x14ac:dyDescent="0.15">
      <c r="A139" s="103" t="s">
        <v>634</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3">
        <f t="shared" si="25"/>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3">
        <f t="shared" si="25"/>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3">
        <f t="shared" si="25"/>
        <v>0</v>
      </c>
    </row>
    <row r="142" spans="1:51" ht="22.5" hidden="1" customHeight="1" x14ac:dyDescent="0.15">
      <c r="A142" s="111"/>
      <c r="B142" s="111"/>
      <c r="C142" s="111"/>
      <c r="D142" s="111"/>
      <c r="E142" s="111"/>
      <c r="F142" s="112"/>
      <c r="G142" s="115" t="s">
        <v>642</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3">
        <f t="shared" si="25"/>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3">
        <f t="shared" si="25"/>
        <v>0</v>
      </c>
    </row>
    <row r="144" spans="1:51" ht="61.5" hidden="1" customHeight="1" collapsed="1" x14ac:dyDescent="0.15">
      <c r="A144" s="201" t="s">
        <v>593</v>
      </c>
      <c r="B144" s="202"/>
      <c r="C144" s="202"/>
      <c r="D144" s="202"/>
      <c r="E144" s="202"/>
      <c r="F144" s="203"/>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s="83">
        <f>COUNTA(G144)</f>
        <v>0</v>
      </c>
    </row>
    <row r="145" spans="1:51" ht="41.25" hidden="1" customHeight="1" x14ac:dyDescent="0.15">
      <c r="A145" s="206" t="s">
        <v>464</v>
      </c>
      <c r="B145" s="207"/>
      <c r="C145" s="207"/>
      <c r="D145" s="207"/>
      <c r="E145" s="207"/>
      <c r="F145" s="208"/>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09" t="s">
        <v>626</v>
      </c>
      <c r="B146" s="210"/>
      <c r="C146" s="210"/>
      <c r="D146" s="210"/>
      <c r="E146" s="210"/>
      <c r="F146" s="211"/>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18" t="s">
        <v>455</v>
      </c>
      <c r="AR146" s="219"/>
      <c r="AS146" s="219"/>
      <c r="AT146" s="220"/>
      <c r="AU146" s="218" t="s">
        <v>523</v>
      </c>
      <c r="AV146" s="219"/>
      <c r="AW146" s="219"/>
      <c r="AX146" s="221"/>
      <c r="AY146" s="83">
        <f t="shared" ref="AY146:AY176" si="37">IF(AY$144=0,0,1)</f>
        <v>0</v>
      </c>
    </row>
    <row r="147" spans="1:51" ht="23.25" hidden="1" customHeight="1" x14ac:dyDescent="0.15">
      <c r="A147" s="212"/>
      <c r="B147" s="213"/>
      <c r="C147" s="213"/>
      <c r="D147" s="213"/>
      <c r="E147" s="213"/>
      <c r="F147" s="214"/>
      <c r="G147" s="222"/>
      <c r="H147" s="223"/>
      <c r="I147" s="223"/>
      <c r="J147" s="223"/>
      <c r="K147" s="223"/>
      <c r="L147" s="223"/>
      <c r="M147" s="223"/>
      <c r="N147" s="223"/>
      <c r="O147" s="223"/>
      <c r="P147" s="226"/>
      <c r="Q147" s="169"/>
      <c r="R147" s="169"/>
      <c r="S147" s="169"/>
      <c r="T147" s="169"/>
      <c r="U147" s="169"/>
      <c r="V147" s="169"/>
      <c r="W147" s="169"/>
      <c r="X147" s="170"/>
      <c r="Y147" s="228" t="s">
        <v>26</v>
      </c>
      <c r="Z147" s="229"/>
      <c r="AA147" s="230"/>
      <c r="AB147" s="178"/>
      <c r="AC147" s="178"/>
      <c r="AD147" s="178"/>
      <c r="AE147" s="199"/>
      <c r="AF147" s="199"/>
      <c r="AG147" s="199"/>
      <c r="AH147" s="199"/>
      <c r="AI147" s="199"/>
      <c r="AJ147" s="199"/>
      <c r="AK147" s="199"/>
      <c r="AL147" s="199"/>
      <c r="AM147" s="199"/>
      <c r="AN147" s="199"/>
      <c r="AO147" s="199"/>
      <c r="AP147" s="199"/>
      <c r="AQ147" s="199"/>
      <c r="AR147" s="199"/>
      <c r="AS147" s="199"/>
      <c r="AT147" s="199"/>
      <c r="AU147" s="179"/>
      <c r="AV147" s="180"/>
      <c r="AW147" s="180"/>
      <c r="AX147" s="200"/>
      <c r="AY147" s="83">
        <f t="shared" si="37"/>
        <v>0</v>
      </c>
    </row>
    <row r="148" spans="1:51" ht="23.25" hidden="1" customHeight="1" x14ac:dyDescent="0.15">
      <c r="A148" s="215"/>
      <c r="B148" s="216"/>
      <c r="C148" s="216"/>
      <c r="D148" s="216"/>
      <c r="E148" s="216"/>
      <c r="F148" s="217"/>
      <c r="G148" s="224"/>
      <c r="H148" s="225"/>
      <c r="I148" s="225"/>
      <c r="J148" s="225"/>
      <c r="K148" s="225"/>
      <c r="L148" s="225"/>
      <c r="M148" s="225"/>
      <c r="N148" s="225"/>
      <c r="O148" s="225"/>
      <c r="P148" s="227"/>
      <c r="Q148" s="173"/>
      <c r="R148" s="173"/>
      <c r="S148" s="173"/>
      <c r="T148" s="173"/>
      <c r="U148" s="173"/>
      <c r="V148" s="173"/>
      <c r="W148" s="173"/>
      <c r="X148" s="174"/>
      <c r="Y148" s="231" t="s">
        <v>27</v>
      </c>
      <c r="Z148" s="232"/>
      <c r="AA148" s="233"/>
      <c r="AB148" s="178"/>
      <c r="AC148" s="178"/>
      <c r="AD148" s="178"/>
      <c r="AE148" s="199"/>
      <c r="AF148" s="199"/>
      <c r="AG148" s="199"/>
      <c r="AH148" s="199"/>
      <c r="AI148" s="199"/>
      <c r="AJ148" s="199"/>
      <c r="AK148" s="199"/>
      <c r="AL148" s="199"/>
      <c r="AM148" s="199"/>
      <c r="AN148" s="199"/>
      <c r="AO148" s="199"/>
      <c r="AP148" s="199"/>
      <c r="AQ148" s="199"/>
      <c r="AR148" s="199"/>
      <c r="AS148" s="199"/>
      <c r="AT148" s="199"/>
      <c r="AU148" s="179"/>
      <c r="AV148" s="180"/>
      <c r="AW148" s="180"/>
      <c r="AX148" s="200"/>
      <c r="AY148" s="83">
        <f t="shared" si="37"/>
        <v>0</v>
      </c>
    </row>
    <row r="149" spans="1:51" ht="27" hidden="1" customHeight="1" x14ac:dyDescent="0.15">
      <c r="A149" s="91"/>
      <c r="B149" s="92"/>
      <c r="C149" s="92"/>
      <c r="D149" s="92"/>
      <c r="E149" s="92"/>
      <c r="F149" s="93"/>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83">
        <f t="shared" si="37"/>
        <v>0</v>
      </c>
    </row>
    <row r="150" spans="1:51" ht="123.75" hidden="1" customHeight="1" x14ac:dyDescent="0.15">
      <c r="A150" s="194" t="s">
        <v>464</v>
      </c>
      <c r="B150" s="195"/>
      <c r="C150" s="196" t="s">
        <v>608</v>
      </c>
      <c r="D150" s="196"/>
      <c r="E150" s="196"/>
      <c r="F150" s="197"/>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3">
        <f t="shared" si="37"/>
        <v>0</v>
      </c>
    </row>
    <row r="151" spans="1:51" ht="18.75" hidden="1" customHeight="1" x14ac:dyDescent="0.15">
      <c r="A151" s="121" t="s">
        <v>627</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83">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83">
        <f t="shared" ref="AY152:AY158" si="38">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83">
        <f t="shared" si="38"/>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83">
        <f t="shared" si="38"/>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81" t="str">
        <f>IFERROR(AQ153/AQ154*100,"-")</f>
        <v>-</v>
      </c>
      <c r="AR155" s="182"/>
      <c r="AS155" s="182"/>
      <c r="AT155" s="182"/>
      <c r="AU155" s="182"/>
      <c r="AV155" s="182"/>
      <c r="AW155" s="182"/>
      <c r="AX155" s="183"/>
      <c r="AY155" s="83">
        <f t="shared" si="38"/>
        <v>0</v>
      </c>
    </row>
    <row r="156" spans="1:51" ht="90" hidden="1" customHeight="1" x14ac:dyDescent="0.15">
      <c r="A156" s="103" t="s">
        <v>634</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3">
        <f t="shared" si="38"/>
        <v>0</v>
      </c>
    </row>
    <row r="157" spans="1:51" ht="15" hidden="1" customHeight="1" x14ac:dyDescent="0.15">
      <c r="A157" s="91"/>
      <c r="B157" s="92"/>
      <c r="C157" s="92"/>
      <c r="D157" s="92"/>
      <c r="E157" s="92"/>
      <c r="F157" s="93"/>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83">
        <f t="shared" si="38"/>
        <v>0</v>
      </c>
    </row>
    <row r="158" spans="1:51" ht="123.75" hidden="1" customHeight="1" x14ac:dyDescent="0.15">
      <c r="A158" s="194" t="s">
        <v>464</v>
      </c>
      <c r="B158" s="195"/>
      <c r="C158" s="196" t="s">
        <v>598</v>
      </c>
      <c r="D158" s="196"/>
      <c r="E158" s="196"/>
      <c r="F158" s="197"/>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3">
        <f t="shared" si="38"/>
        <v>0</v>
      </c>
    </row>
    <row r="159" spans="1:51" ht="18.75" hidden="1" customHeight="1" x14ac:dyDescent="0.15">
      <c r="A159" s="121" t="s">
        <v>628</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83">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83">
        <f t="shared" ref="AY160:AY166" si="42">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83">
        <f t="shared" si="42"/>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83">
        <f t="shared" si="42"/>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IFERROR(AE161/AE162*100,"-")</f>
        <v>-</v>
      </c>
      <c r="AF163" s="190"/>
      <c r="AG163" s="190"/>
      <c r="AH163" s="190"/>
      <c r="AI163" s="189" t="str">
        <f t="shared" ref="AI163" si="43">IFERROR(AI161/AI162*100,"-")</f>
        <v>-</v>
      </c>
      <c r="AJ163" s="190"/>
      <c r="AK163" s="190"/>
      <c r="AL163" s="190"/>
      <c r="AM163" s="189" t="str">
        <f t="shared" ref="AM163" si="44">IFERROR(AM161/AM162*100,"-")</f>
        <v>-</v>
      </c>
      <c r="AN163" s="190"/>
      <c r="AO163" s="190"/>
      <c r="AP163" s="190"/>
      <c r="AQ163" s="181" t="str">
        <f>IFERROR(AQ161/AQ162*100,"-")</f>
        <v>-</v>
      </c>
      <c r="AR163" s="182"/>
      <c r="AS163" s="182"/>
      <c r="AT163" s="182"/>
      <c r="AU163" s="182"/>
      <c r="AV163" s="182"/>
      <c r="AW163" s="182"/>
      <c r="AX163" s="183"/>
      <c r="AY163" s="83">
        <f t="shared" si="42"/>
        <v>0</v>
      </c>
    </row>
    <row r="164" spans="1:51" ht="90" hidden="1" customHeight="1" x14ac:dyDescent="0.15">
      <c r="A164" s="103" t="s">
        <v>634</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3">
        <f t="shared" si="42"/>
        <v>0</v>
      </c>
    </row>
    <row r="165" spans="1:51" ht="15" hidden="1" customHeight="1" x14ac:dyDescent="0.15">
      <c r="A165" s="91"/>
      <c r="B165" s="92"/>
      <c r="C165" s="92"/>
      <c r="D165" s="92"/>
      <c r="E165" s="92"/>
      <c r="F165" s="93"/>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83">
        <f t="shared" si="42"/>
        <v>0</v>
      </c>
    </row>
    <row r="166" spans="1:51" ht="123.75" hidden="1" customHeight="1" x14ac:dyDescent="0.15">
      <c r="A166" s="194" t="s">
        <v>464</v>
      </c>
      <c r="B166" s="195"/>
      <c r="C166" s="196" t="s">
        <v>603</v>
      </c>
      <c r="D166" s="196"/>
      <c r="E166" s="196"/>
      <c r="F166" s="197"/>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3">
        <f t="shared" si="42"/>
        <v>0</v>
      </c>
    </row>
    <row r="167" spans="1:51" ht="18.75" hidden="1" customHeight="1" x14ac:dyDescent="0.15">
      <c r="A167" s="121" t="s">
        <v>629</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83">
        <f t="shared" si="37"/>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83">
        <f t="shared" si="37"/>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83">
        <f t="shared" si="37"/>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83">
        <f t="shared" si="37"/>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5">IFERROR(AE169/AE170*100,"-")</f>
        <v>-</v>
      </c>
      <c r="AF171" s="190"/>
      <c r="AG171" s="190"/>
      <c r="AH171" s="190"/>
      <c r="AI171" s="189" t="str">
        <f t="shared" ref="AI171" si="46">IFERROR(AI169/AI170*100,"-")</f>
        <v>-</v>
      </c>
      <c r="AJ171" s="190"/>
      <c r="AK171" s="190"/>
      <c r="AL171" s="190"/>
      <c r="AM171" s="189" t="str">
        <f t="shared" ref="AM171" si="47">IFERROR(AM169/AM170*100,"-")</f>
        <v>-</v>
      </c>
      <c r="AN171" s="190"/>
      <c r="AO171" s="190"/>
      <c r="AP171" s="190"/>
      <c r="AQ171" s="181" t="str">
        <f>IFERROR(AQ169/AQ170*100,"-")</f>
        <v>-</v>
      </c>
      <c r="AR171" s="182"/>
      <c r="AS171" s="182"/>
      <c r="AT171" s="182"/>
      <c r="AU171" s="182"/>
      <c r="AV171" s="182"/>
      <c r="AW171" s="182"/>
      <c r="AX171" s="183"/>
      <c r="AY171" s="83">
        <f t="shared" si="37"/>
        <v>0</v>
      </c>
    </row>
    <row r="172" spans="1:51" ht="90" hidden="1" customHeight="1" x14ac:dyDescent="0.15">
      <c r="A172" s="103" t="s">
        <v>634</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3">
        <f t="shared" si="37"/>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3">
        <f t="shared" si="37"/>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3">
        <f t="shared" si="37"/>
        <v>0</v>
      </c>
    </row>
    <row r="175" spans="1:51" ht="22.5" hidden="1" customHeight="1" x14ac:dyDescent="0.15">
      <c r="A175" s="111"/>
      <c r="B175" s="111"/>
      <c r="C175" s="111"/>
      <c r="D175" s="111"/>
      <c r="E175" s="111"/>
      <c r="F175" s="112"/>
      <c r="G175" s="115" t="s">
        <v>643</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3">
        <f t="shared" si="37"/>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3">
        <f t="shared" si="37"/>
        <v>0</v>
      </c>
    </row>
    <row r="177" spans="1:51" ht="61.5" hidden="1" customHeight="1" x14ac:dyDescent="0.15">
      <c r="A177" s="201" t="s">
        <v>594</v>
      </c>
      <c r="B177" s="202"/>
      <c r="C177" s="202"/>
      <c r="D177" s="202"/>
      <c r="E177" s="202"/>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5"/>
      <c r="AY177" s="83">
        <f>COUNTA(G177)</f>
        <v>0</v>
      </c>
    </row>
    <row r="178" spans="1:51" ht="41.25" hidden="1" customHeight="1" x14ac:dyDescent="0.15">
      <c r="A178" s="206" t="s">
        <v>464</v>
      </c>
      <c r="B178" s="207"/>
      <c r="C178" s="207"/>
      <c r="D178" s="207"/>
      <c r="E178" s="207"/>
      <c r="F178" s="208"/>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09" t="s">
        <v>630</v>
      </c>
      <c r="B179" s="210"/>
      <c r="C179" s="210"/>
      <c r="D179" s="210"/>
      <c r="E179" s="210"/>
      <c r="F179" s="211"/>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18" t="s">
        <v>455</v>
      </c>
      <c r="AR179" s="219"/>
      <c r="AS179" s="219"/>
      <c r="AT179" s="220"/>
      <c r="AU179" s="218" t="s">
        <v>523</v>
      </c>
      <c r="AV179" s="219"/>
      <c r="AW179" s="219"/>
      <c r="AX179" s="221"/>
      <c r="AY179" s="83">
        <f t="shared" ref="AY179:AY209" si="48">IF(AY$177=0,0,1)</f>
        <v>0</v>
      </c>
    </row>
    <row r="180" spans="1:51" ht="23.25" hidden="1" customHeight="1" x14ac:dyDescent="0.15">
      <c r="A180" s="212"/>
      <c r="B180" s="213"/>
      <c r="C180" s="213"/>
      <c r="D180" s="213"/>
      <c r="E180" s="213"/>
      <c r="F180" s="214"/>
      <c r="G180" s="222"/>
      <c r="H180" s="223"/>
      <c r="I180" s="223"/>
      <c r="J180" s="223"/>
      <c r="K180" s="223"/>
      <c r="L180" s="223"/>
      <c r="M180" s="223"/>
      <c r="N180" s="223"/>
      <c r="O180" s="223"/>
      <c r="P180" s="226"/>
      <c r="Q180" s="169"/>
      <c r="R180" s="169"/>
      <c r="S180" s="169"/>
      <c r="T180" s="169"/>
      <c r="U180" s="169"/>
      <c r="V180" s="169"/>
      <c r="W180" s="169"/>
      <c r="X180" s="170"/>
      <c r="Y180" s="228" t="s">
        <v>26</v>
      </c>
      <c r="Z180" s="229"/>
      <c r="AA180" s="230"/>
      <c r="AB180" s="178"/>
      <c r="AC180" s="178"/>
      <c r="AD180" s="178"/>
      <c r="AE180" s="199"/>
      <c r="AF180" s="199"/>
      <c r="AG180" s="199"/>
      <c r="AH180" s="199"/>
      <c r="AI180" s="199"/>
      <c r="AJ180" s="199"/>
      <c r="AK180" s="199"/>
      <c r="AL180" s="199"/>
      <c r="AM180" s="199"/>
      <c r="AN180" s="199"/>
      <c r="AO180" s="199"/>
      <c r="AP180" s="199"/>
      <c r="AQ180" s="199"/>
      <c r="AR180" s="199"/>
      <c r="AS180" s="199"/>
      <c r="AT180" s="199"/>
      <c r="AU180" s="179"/>
      <c r="AV180" s="180"/>
      <c r="AW180" s="180"/>
      <c r="AX180" s="200"/>
      <c r="AY180" s="83">
        <f t="shared" si="48"/>
        <v>0</v>
      </c>
    </row>
    <row r="181" spans="1:51" ht="23.25" hidden="1" customHeight="1" x14ac:dyDescent="0.15">
      <c r="A181" s="215"/>
      <c r="B181" s="216"/>
      <c r="C181" s="216"/>
      <c r="D181" s="216"/>
      <c r="E181" s="216"/>
      <c r="F181" s="217"/>
      <c r="G181" s="224"/>
      <c r="H181" s="225"/>
      <c r="I181" s="225"/>
      <c r="J181" s="225"/>
      <c r="K181" s="225"/>
      <c r="L181" s="225"/>
      <c r="M181" s="225"/>
      <c r="N181" s="225"/>
      <c r="O181" s="225"/>
      <c r="P181" s="227"/>
      <c r="Q181" s="173"/>
      <c r="R181" s="173"/>
      <c r="S181" s="173"/>
      <c r="T181" s="173"/>
      <c r="U181" s="173"/>
      <c r="V181" s="173"/>
      <c r="W181" s="173"/>
      <c r="X181" s="174"/>
      <c r="Y181" s="231" t="s">
        <v>27</v>
      </c>
      <c r="Z181" s="232"/>
      <c r="AA181" s="233"/>
      <c r="AB181" s="178"/>
      <c r="AC181" s="178"/>
      <c r="AD181" s="178"/>
      <c r="AE181" s="199"/>
      <c r="AF181" s="199"/>
      <c r="AG181" s="199"/>
      <c r="AH181" s="199"/>
      <c r="AI181" s="199"/>
      <c r="AJ181" s="199"/>
      <c r="AK181" s="199"/>
      <c r="AL181" s="199"/>
      <c r="AM181" s="199"/>
      <c r="AN181" s="199"/>
      <c r="AO181" s="199"/>
      <c r="AP181" s="199"/>
      <c r="AQ181" s="199"/>
      <c r="AR181" s="199"/>
      <c r="AS181" s="199"/>
      <c r="AT181" s="199"/>
      <c r="AU181" s="179"/>
      <c r="AV181" s="180"/>
      <c r="AW181" s="180"/>
      <c r="AX181" s="200"/>
      <c r="AY181" s="83">
        <f t="shared" si="48"/>
        <v>0</v>
      </c>
    </row>
    <row r="182" spans="1:51" ht="27" hidden="1" customHeight="1" x14ac:dyDescent="0.15">
      <c r="A182" s="91"/>
      <c r="B182" s="92"/>
      <c r="C182" s="92"/>
      <c r="D182" s="92"/>
      <c r="E182" s="92"/>
      <c r="F182" s="93"/>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83">
        <f t="shared" si="48"/>
        <v>0</v>
      </c>
    </row>
    <row r="183" spans="1:51" ht="123.75" hidden="1" customHeight="1" x14ac:dyDescent="0.15">
      <c r="A183" s="194" t="s">
        <v>464</v>
      </c>
      <c r="B183" s="195"/>
      <c r="C183" s="196" t="s">
        <v>609</v>
      </c>
      <c r="D183" s="196"/>
      <c r="E183" s="196"/>
      <c r="F183" s="197"/>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3">
        <f t="shared" si="48"/>
        <v>0</v>
      </c>
    </row>
    <row r="184" spans="1:51" ht="18.75" hidden="1" customHeight="1" x14ac:dyDescent="0.15">
      <c r="A184" s="121" t="s">
        <v>631</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83">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83">
        <f t="shared" ref="AY185:AY191" si="49">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83">
        <f t="shared" si="49"/>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83">
        <f t="shared" si="49"/>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0">IFERROR(AE186/AE187*100,"-")</f>
        <v>-</v>
      </c>
      <c r="AF188" s="190"/>
      <c r="AG188" s="190"/>
      <c r="AH188" s="190"/>
      <c r="AI188" s="189" t="str">
        <f t="shared" ref="AI188" si="51">IFERROR(AI186/AI187*100,"-")</f>
        <v>-</v>
      </c>
      <c r="AJ188" s="190"/>
      <c r="AK188" s="190"/>
      <c r="AL188" s="190"/>
      <c r="AM188" s="189" t="str">
        <f t="shared" ref="AM188" si="52">IFERROR(AM186/AM187*100,"-")</f>
        <v>-</v>
      </c>
      <c r="AN188" s="190"/>
      <c r="AO188" s="190"/>
      <c r="AP188" s="190"/>
      <c r="AQ188" s="181" t="str">
        <f>IFERROR(AQ186/AQ187*100,"-")</f>
        <v>-</v>
      </c>
      <c r="AR188" s="182"/>
      <c r="AS188" s="182"/>
      <c r="AT188" s="182"/>
      <c r="AU188" s="182"/>
      <c r="AV188" s="182"/>
      <c r="AW188" s="182"/>
      <c r="AX188" s="183"/>
      <c r="AY188" s="83">
        <f t="shared" si="49"/>
        <v>0</v>
      </c>
    </row>
    <row r="189" spans="1:51" ht="90" hidden="1" customHeight="1" x14ac:dyDescent="0.15">
      <c r="A189" s="103" t="s">
        <v>636</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3">
        <f t="shared" si="49"/>
        <v>0</v>
      </c>
    </row>
    <row r="190" spans="1:51" ht="15" hidden="1" customHeight="1" x14ac:dyDescent="0.15">
      <c r="A190" s="91"/>
      <c r="B190" s="92"/>
      <c r="C190" s="92"/>
      <c r="D190" s="92"/>
      <c r="E190" s="92"/>
      <c r="F190" s="93"/>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83">
        <f t="shared" si="49"/>
        <v>0</v>
      </c>
    </row>
    <row r="191" spans="1:51" ht="123.75" hidden="1" customHeight="1" x14ac:dyDescent="0.15">
      <c r="A191" s="194" t="s">
        <v>464</v>
      </c>
      <c r="B191" s="195"/>
      <c r="C191" s="196" t="s">
        <v>599</v>
      </c>
      <c r="D191" s="196"/>
      <c r="E191" s="196"/>
      <c r="F191" s="197"/>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3">
        <f t="shared" si="49"/>
        <v>0</v>
      </c>
    </row>
    <row r="192" spans="1:51" ht="18.75" hidden="1" customHeight="1" x14ac:dyDescent="0.15">
      <c r="A192" s="121" t="s">
        <v>632</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83">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83">
        <f t="shared" ref="AY193:AY199" si="53">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83">
        <f t="shared" si="53"/>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83">
        <f t="shared" si="53"/>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4">IFERROR(AE194/AE195*100,"-")</f>
        <v>-</v>
      </c>
      <c r="AF196" s="190"/>
      <c r="AG196" s="190"/>
      <c r="AH196" s="190"/>
      <c r="AI196" s="189" t="str">
        <f t="shared" ref="AI196" si="55">IFERROR(AI194/AI195*100,"-")</f>
        <v>-</v>
      </c>
      <c r="AJ196" s="190"/>
      <c r="AK196" s="190"/>
      <c r="AL196" s="190"/>
      <c r="AM196" s="189" t="str">
        <f t="shared" ref="AM196" si="56">IFERROR(AM194/AM195*100,"-")</f>
        <v>-</v>
      </c>
      <c r="AN196" s="190"/>
      <c r="AO196" s="190"/>
      <c r="AP196" s="190"/>
      <c r="AQ196" s="181" t="str">
        <f>IFERROR(AQ194/AQ195*100,"-")</f>
        <v>-</v>
      </c>
      <c r="AR196" s="182"/>
      <c r="AS196" s="182"/>
      <c r="AT196" s="182"/>
      <c r="AU196" s="182"/>
      <c r="AV196" s="182"/>
      <c r="AW196" s="182"/>
      <c r="AX196" s="183"/>
      <c r="AY196" s="83">
        <f t="shared" si="53"/>
        <v>0</v>
      </c>
    </row>
    <row r="197" spans="1:51" ht="90" hidden="1" customHeight="1" x14ac:dyDescent="0.15">
      <c r="A197" s="103" t="s">
        <v>639</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3">
        <f t="shared" si="53"/>
        <v>0</v>
      </c>
    </row>
    <row r="198" spans="1:51" ht="15" hidden="1" customHeight="1" x14ac:dyDescent="0.15">
      <c r="A198" s="91"/>
      <c r="B198" s="92"/>
      <c r="C198" s="92"/>
      <c r="D198" s="92"/>
      <c r="E198" s="92"/>
      <c r="F198" s="93"/>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83">
        <f t="shared" si="53"/>
        <v>0</v>
      </c>
    </row>
    <row r="199" spans="1:51" ht="123.75" hidden="1" customHeight="1" x14ac:dyDescent="0.15">
      <c r="A199" s="194" t="s">
        <v>464</v>
      </c>
      <c r="B199" s="195"/>
      <c r="C199" s="196" t="s">
        <v>604</v>
      </c>
      <c r="D199" s="196"/>
      <c r="E199" s="196"/>
      <c r="F199" s="197"/>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3">
        <f t="shared" si="53"/>
        <v>0</v>
      </c>
    </row>
    <row r="200" spans="1:51" ht="18.75" hidden="1" customHeight="1" x14ac:dyDescent="0.15">
      <c r="A200" s="121" t="s">
        <v>633</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83">
        <f t="shared" si="48"/>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83">
        <f t="shared" si="48"/>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83">
        <f t="shared" si="48"/>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83">
        <f t="shared" si="48"/>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7">IFERROR(AE202/AE203*100,"-")</f>
        <v>-</v>
      </c>
      <c r="AF204" s="190"/>
      <c r="AG204" s="190"/>
      <c r="AH204" s="190"/>
      <c r="AI204" s="189" t="str">
        <f t="shared" ref="AI204" si="58">IFERROR(AI202/AI203*100,"-")</f>
        <v>-</v>
      </c>
      <c r="AJ204" s="190"/>
      <c r="AK204" s="190"/>
      <c r="AL204" s="190"/>
      <c r="AM204" s="189" t="str">
        <f t="shared" ref="AM204" si="59">IFERROR(AM202/AM203*100,"-")</f>
        <v>-</v>
      </c>
      <c r="AN204" s="190"/>
      <c r="AO204" s="190"/>
      <c r="AP204" s="190"/>
      <c r="AQ204" s="181" t="str">
        <f>IFERROR(AQ202/AQ203*100,"-")</f>
        <v>-</v>
      </c>
      <c r="AR204" s="182"/>
      <c r="AS204" s="182"/>
      <c r="AT204" s="182"/>
      <c r="AU204" s="182"/>
      <c r="AV204" s="182"/>
      <c r="AW204" s="182"/>
      <c r="AX204" s="183"/>
      <c r="AY204" s="83">
        <f t="shared" si="48"/>
        <v>0</v>
      </c>
    </row>
    <row r="205" spans="1:51" ht="90" hidden="1" customHeight="1" x14ac:dyDescent="0.15">
      <c r="A205" s="103" t="s">
        <v>634</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3">
        <f t="shared" si="48"/>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3">
        <f t="shared" si="48"/>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3">
        <f t="shared" si="48"/>
        <v>0</v>
      </c>
    </row>
    <row r="208" spans="1:51" ht="22.5" hidden="1" customHeight="1" x14ac:dyDescent="0.15">
      <c r="A208" s="111"/>
      <c r="B208" s="111"/>
      <c r="C208" s="111"/>
      <c r="D208" s="111"/>
      <c r="E208" s="111"/>
      <c r="F208" s="112"/>
      <c r="G208" s="115" t="s">
        <v>644</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3">
        <f t="shared" si="48"/>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3">
        <f t="shared" si="48"/>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83">
        <f>IF(AR$211=0,0,1)</f>
        <v>0</v>
      </c>
    </row>
    <row r="211" spans="1:58" ht="18.75" hidden="1" customHeight="1" x14ac:dyDescent="0.15">
      <c r="A211" s="69"/>
      <c r="B211" s="68"/>
      <c r="C211" s="68"/>
      <c r="D211" s="68"/>
      <c r="E211" s="68"/>
      <c r="F211" s="68"/>
      <c r="G211" s="269" t="s">
        <v>530</v>
      </c>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70"/>
      <c r="AO211" s="671" t="s">
        <v>142</v>
      </c>
      <c r="AP211" s="672"/>
      <c r="AQ211" s="672"/>
      <c r="AR211" s="56"/>
      <c r="AS211" s="671"/>
      <c r="AT211" s="672"/>
      <c r="AU211" s="672"/>
      <c r="AV211" s="672"/>
      <c r="AW211" s="672"/>
      <c r="AX211" s="673"/>
      <c r="AY211" s="83">
        <f>IF(AR$211=0,0,1)</f>
        <v>0</v>
      </c>
    </row>
    <row r="212" spans="1:58" ht="30.75" customHeight="1" x14ac:dyDescent="0.15">
      <c r="A212" s="470" t="s">
        <v>531</v>
      </c>
      <c r="B212" s="471"/>
      <c r="C212" s="471"/>
      <c r="D212" s="472"/>
      <c r="E212" s="476" t="s">
        <v>532</v>
      </c>
      <c r="F212" s="477"/>
      <c r="G212" s="666" t="s">
        <v>683</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0">
        <v>1</v>
      </c>
      <c r="BD212" s="72"/>
      <c r="BE212" s="75"/>
      <c r="BF212" s="75"/>
    </row>
    <row r="213" spans="1:58" ht="30.75" customHeight="1" x14ac:dyDescent="0.15">
      <c r="A213" s="473"/>
      <c r="B213" s="474"/>
      <c r="C213" s="474"/>
      <c r="D213" s="475"/>
      <c r="E213" s="478" t="s">
        <v>533</v>
      </c>
      <c r="F213" s="479"/>
      <c r="G213" s="266" t="s">
        <v>683</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s="40">
        <v>1</v>
      </c>
      <c r="BD213" s="72"/>
      <c r="BE213" s="75"/>
      <c r="BF213" s="75"/>
    </row>
    <row r="214" spans="1:58" ht="30.75" customHeight="1" thickBot="1" x14ac:dyDescent="0.2">
      <c r="A214" s="473"/>
      <c r="B214" s="474"/>
      <c r="C214" s="474"/>
      <c r="D214" s="475"/>
      <c r="E214" s="480" t="s">
        <v>534</v>
      </c>
      <c r="F214" s="481"/>
      <c r="G214" s="266" t="s">
        <v>683</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s="40">
        <v>1</v>
      </c>
      <c r="BD214" s="72"/>
      <c r="BE214" s="75"/>
      <c r="BF214" s="75"/>
    </row>
    <row r="215" spans="1:58" ht="27" customHeight="1" x14ac:dyDescent="0.15">
      <c r="A215" s="257" t="s">
        <v>645</v>
      </c>
      <c r="B215" s="258"/>
      <c r="C215" s="258"/>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c r="AY215" s="40">
        <v>1</v>
      </c>
      <c r="BD215" s="72"/>
      <c r="BE215" s="75"/>
      <c r="BF215" s="75"/>
    </row>
    <row r="216" spans="1:58" ht="35.25" customHeight="1" x14ac:dyDescent="0.15">
      <c r="A216" s="659" t="s">
        <v>24</v>
      </c>
      <c r="B216" s="660"/>
      <c r="C216" s="660"/>
      <c r="D216" s="660"/>
      <c r="E216" s="660"/>
      <c r="F216" s="661"/>
      <c r="G216" s="662" t="s">
        <v>684</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目標年度における効果測定に関する評価（令和7年度実施)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0">
        <v>1</v>
      </c>
      <c r="BD216" s="72"/>
      <c r="BE216" s="75"/>
      <c r="BF216" s="75"/>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683</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40">
        <v>1</v>
      </c>
      <c r="BD217" s="71"/>
    </row>
    <row r="218" spans="1:58" ht="69" customHeight="1" thickBot="1" x14ac:dyDescent="0.2">
      <c r="A218" s="252" t="s">
        <v>28</v>
      </c>
      <c r="B218" s="253"/>
      <c r="C218" s="253"/>
      <c r="D218" s="253"/>
      <c r="E218" s="253"/>
      <c r="F218" s="254"/>
      <c r="G218" s="503" t="s">
        <v>683</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0">
        <v>1</v>
      </c>
    </row>
    <row r="219" spans="1:58" ht="24" customHeight="1" x14ac:dyDescent="0.15">
      <c r="A219" s="492" t="s">
        <v>20</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6"/>
      <c r="AY219" s="40">
        <v>1</v>
      </c>
    </row>
    <row r="220" spans="1:58" ht="27.75" customHeight="1" thickBot="1" x14ac:dyDescent="0.2">
      <c r="A220" s="674" t="s">
        <v>651</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s="40">
        <v>1</v>
      </c>
    </row>
    <row r="221" spans="1:58" ht="24.75" customHeight="1" x14ac:dyDescent="0.15">
      <c r="A221" s="492" t="s">
        <v>554</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s="40">
        <v>1</v>
      </c>
    </row>
    <row r="222" spans="1:58" ht="35.25" customHeight="1" thickBot="1" x14ac:dyDescent="0.2">
      <c r="A222" s="497"/>
      <c r="B222" s="498"/>
      <c r="C222" s="498"/>
      <c r="D222" s="498"/>
      <c r="E222" s="498"/>
      <c r="F222" s="499"/>
      <c r="G222" s="669" t="s">
        <v>686</v>
      </c>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c r="AY222" s="40">
        <v>1</v>
      </c>
    </row>
    <row r="223" spans="1:58" ht="24.75" customHeight="1" x14ac:dyDescent="0.15">
      <c r="A223" s="66"/>
      <c r="B223" s="67"/>
      <c r="C223" s="67"/>
      <c r="D223" s="67"/>
      <c r="E223" s="67"/>
      <c r="F223" s="67"/>
      <c r="G223" s="255" t="s">
        <v>526</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c r="AY223" s="40">
        <v>1</v>
      </c>
    </row>
    <row r="224" spans="1:58" ht="30" customHeight="1" thickBot="1" x14ac:dyDescent="0.2">
      <c r="A224" s="497"/>
      <c r="B224" s="498"/>
      <c r="C224" s="498"/>
      <c r="D224" s="498"/>
      <c r="E224" s="498"/>
      <c r="F224" s="499"/>
      <c r="G224" s="494" t="s">
        <v>651</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0">
        <v>1</v>
      </c>
    </row>
    <row r="225" spans="1:51" ht="30.75" customHeight="1" x14ac:dyDescent="0.15">
      <c r="A225" s="644" t="s">
        <v>490</v>
      </c>
      <c r="B225" s="645"/>
      <c r="C225" s="645"/>
      <c r="D225" s="645"/>
      <c r="E225" s="645"/>
      <c r="F225" s="645"/>
      <c r="G225" s="492" t="s">
        <v>529</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78"/>
      <c r="AT225" s="78"/>
      <c r="AU225" s="78"/>
      <c r="AV225" s="78"/>
      <c r="AW225" s="78"/>
      <c r="AX225" s="79"/>
      <c r="AY225" s="40">
        <v>1</v>
      </c>
    </row>
    <row r="226" spans="1:51" ht="140.25" customHeight="1" x14ac:dyDescent="0.15">
      <c r="A226" s="646"/>
      <c r="B226" s="647"/>
      <c r="C226" s="647"/>
      <c r="D226" s="647"/>
      <c r="E226" s="647"/>
      <c r="F226" s="647"/>
      <c r="G226" s="650" t="s">
        <v>651</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0">
        <v>1</v>
      </c>
    </row>
    <row r="227" spans="1:51" ht="30.75" customHeight="1" x14ac:dyDescent="0.15">
      <c r="A227" s="646"/>
      <c r="B227" s="647"/>
      <c r="C227" s="647"/>
      <c r="D227" s="647"/>
      <c r="E227" s="647"/>
      <c r="F227" s="647"/>
      <c r="G227" s="641" t="s">
        <v>535</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80"/>
      <c r="AT227" s="80"/>
      <c r="AU227" s="80"/>
      <c r="AV227" s="80"/>
      <c r="AW227" s="80"/>
      <c r="AX227" s="70"/>
      <c r="AY227" s="40">
        <v>1</v>
      </c>
    </row>
    <row r="228" spans="1:51" ht="77.25" customHeight="1" thickBot="1" x14ac:dyDescent="0.2">
      <c r="A228" s="646"/>
      <c r="B228" s="647"/>
      <c r="C228" s="647"/>
      <c r="D228" s="647"/>
      <c r="E228" s="647"/>
      <c r="F228" s="647"/>
      <c r="G228" s="643" t="s">
        <v>651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0">
        <v>1</v>
      </c>
    </row>
    <row r="229" spans="1:51" ht="24" customHeight="1" x14ac:dyDescent="0.15">
      <c r="A229" s="646"/>
      <c r="B229" s="647"/>
      <c r="C229" s="647"/>
      <c r="D229" s="647"/>
      <c r="E229" s="647"/>
      <c r="F229" s="647"/>
      <c r="G229" s="492" t="s">
        <v>536</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78"/>
      <c r="AT229" s="78"/>
      <c r="AU229" s="78"/>
      <c r="AV229" s="78"/>
      <c r="AW229" s="78"/>
      <c r="AX229" s="79"/>
      <c r="AY229" s="40">
        <v>1</v>
      </c>
    </row>
    <row r="230" spans="1:51" ht="109.5" customHeight="1" x14ac:dyDescent="0.15">
      <c r="A230" s="646"/>
      <c r="B230" s="647"/>
      <c r="C230" s="647"/>
      <c r="D230" s="647"/>
      <c r="E230" s="647"/>
      <c r="F230" s="647"/>
      <c r="G230" s="650" t="s">
        <v>651</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0">
        <v>1</v>
      </c>
    </row>
    <row r="231" spans="1:51" ht="30.75" customHeight="1" x14ac:dyDescent="0.15">
      <c r="A231" s="646"/>
      <c r="B231" s="647"/>
      <c r="C231" s="647"/>
      <c r="D231" s="647"/>
      <c r="E231" s="647"/>
      <c r="F231" s="647"/>
      <c r="G231" s="641" t="s">
        <v>535</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80"/>
      <c r="AT231" s="80"/>
      <c r="AU231" s="80"/>
      <c r="AV231" s="80"/>
      <c r="AW231" s="80"/>
      <c r="AX231" s="70"/>
      <c r="AY231" s="40">
        <v>1</v>
      </c>
    </row>
    <row r="232" spans="1:51" ht="92.25" customHeight="1" thickBot="1" x14ac:dyDescent="0.2">
      <c r="A232" s="648"/>
      <c r="B232" s="649"/>
      <c r="C232" s="649"/>
      <c r="D232" s="649"/>
      <c r="E232" s="649"/>
      <c r="F232" s="649"/>
      <c r="G232" s="643" t="s">
        <v>651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0">
        <v>1</v>
      </c>
    </row>
    <row r="233" spans="1:51" ht="24.75" customHeight="1" x14ac:dyDescent="0.15">
      <c r="A233" s="485" t="s">
        <v>22</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0">
        <v>1</v>
      </c>
    </row>
    <row r="234" spans="1:51" ht="27.75" customHeight="1" thickBot="1" x14ac:dyDescent="0.2">
      <c r="A234" s="506" t="s">
        <v>683</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0">
        <v>1</v>
      </c>
    </row>
    <row r="235" spans="1:51" ht="24.75" customHeight="1" x14ac:dyDescent="0.15">
      <c r="A235" s="509" t="s">
        <v>143</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0">
        <v>1</v>
      </c>
    </row>
    <row r="236" spans="1:51" ht="24.75" customHeight="1" x14ac:dyDescent="0.15">
      <c r="A236" s="500" t="s">
        <v>174</v>
      </c>
      <c r="B236" s="501"/>
      <c r="C236" s="501"/>
      <c r="D236" s="502"/>
      <c r="E236" s="483" t="s">
        <v>687</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0">
        <v>1</v>
      </c>
    </row>
    <row r="237" spans="1:51" ht="24.75" customHeight="1" x14ac:dyDescent="0.15">
      <c r="A237" s="482" t="s">
        <v>173</v>
      </c>
      <c r="B237" s="482"/>
      <c r="C237" s="482"/>
      <c r="D237" s="482"/>
      <c r="E237" s="483" t="s">
        <v>687</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0">
        <v>1</v>
      </c>
    </row>
    <row r="238" spans="1:51" ht="24.75" customHeight="1" x14ac:dyDescent="0.15">
      <c r="A238" s="482" t="s">
        <v>172</v>
      </c>
      <c r="B238" s="482"/>
      <c r="C238" s="482"/>
      <c r="D238" s="482"/>
      <c r="E238" s="483" t="s">
        <v>687</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0">
        <v>1</v>
      </c>
    </row>
    <row r="239" spans="1:51" ht="24.75" customHeight="1" x14ac:dyDescent="0.15">
      <c r="A239" s="482" t="s">
        <v>171</v>
      </c>
      <c r="B239" s="482"/>
      <c r="C239" s="482"/>
      <c r="D239" s="482"/>
      <c r="E239" s="483" t="s">
        <v>687</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0">
        <v>1</v>
      </c>
    </row>
    <row r="240" spans="1:51" ht="24.75" customHeight="1" x14ac:dyDescent="0.15">
      <c r="A240" s="482" t="s">
        <v>170</v>
      </c>
      <c r="B240" s="482"/>
      <c r="C240" s="482"/>
      <c r="D240" s="482"/>
      <c r="E240" s="483" t="s">
        <v>687</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0">
        <v>1</v>
      </c>
    </row>
    <row r="241" spans="1:51" ht="24.75" customHeight="1" x14ac:dyDescent="0.15">
      <c r="A241" s="482" t="s">
        <v>169</v>
      </c>
      <c r="B241" s="482"/>
      <c r="C241" s="482"/>
      <c r="D241" s="482"/>
      <c r="E241" s="483" t="s">
        <v>687</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0">
        <v>1</v>
      </c>
    </row>
    <row r="242" spans="1:51" ht="24.75" customHeight="1" x14ac:dyDescent="0.15">
      <c r="A242" s="482" t="s">
        <v>168</v>
      </c>
      <c r="B242" s="482"/>
      <c r="C242" s="482"/>
      <c r="D242" s="482"/>
      <c r="E242" s="483" t="s">
        <v>687</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0">
        <v>1</v>
      </c>
    </row>
    <row r="243" spans="1:51" ht="24.75" customHeight="1" x14ac:dyDescent="0.15">
      <c r="A243" s="482" t="s">
        <v>167</v>
      </c>
      <c r="B243" s="482"/>
      <c r="C243" s="482"/>
      <c r="D243" s="482"/>
      <c r="E243" s="483" t="s">
        <v>687</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0">
        <v>1</v>
      </c>
    </row>
    <row r="244" spans="1:51" ht="24.75" customHeight="1" x14ac:dyDescent="0.15">
      <c r="A244" s="482" t="s">
        <v>302</v>
      </c>
      <c r="B244" s="482"/>
      <c r="C244" s="482"/>
      <c r="D244" s="482"/>
      <c r="E244" s="491"/>
      <c r="F244" s="491"/>
      <c r="G244" s="491"/>
      <c r="H244" s="96" t="str">
        <f>IF(E244="","","-")</f>
        <v/>
      </c>
      <c r="I244" s="491"/>
      <c r="J244" s="491"/>
      <c r="K244" s="96" t="str">
        <f>IF(I244="","","-")</f>
        <v/>
      </c>
      <c r="L244" s="493"/>
      <c r="M244" s="493"/>
      <c r="N244" s="96" t="str">
        <f>IF(O244="","","-")</f>
        <v/>
      </c>
      <c r="O244" s="512"/>
      <c r="P244" s="512"/>
      <c r="Q244" s="491"/>
      <c r="R244" s="491"/>
      <c r="S244" s="491"/>
      <c r="T244" s="96" t="str">
        <f>IF(Q244="","","-")</f>
        <v/>
      </c>
      <c r="U244" s="491"/>
      <c r="V244" s="491"/>
      <c r="W244" s="96" t="str">
        <f>IF(U244="","","-")</f>
        <v/>
      </c>
      <c r="X244" s="493"/>
      <c r="Y244" s="493"/>
      <c r="Z244" s="96" t="str">
        <f>IF(AA244="","","-")</f>
        <v/>
      </c>
      <c r="AA244" s="512"/>
      <c r="AB244" s="512"/>
      <c r="AC244" s="491"/>
      <c r="AD244" s="491"/>
      <c r="AE244" s="491"/>
      <c r="AF244" s="96" t="str">
        <f>IF(AC244="","","-")</f>
        <v/>
      </c>
      <c r="AG244" s="491"/>
      <c r="AH244" s="491"/>
      <c r="AI244" s="96" t="str">
        <f>IF(AG244="","","-")</f>
        <v/>
      </c>
      <c r="AJ244" s="493"/>
      <c r="AK244" s="493"/>
      <c r="AL244" s="96" t="str">
        <f>IF(AM244="","","-")</f>
        <v/>
      </c>
      <c r="AM244" s="512"/>
      <c r="AN244" s="512"/>
      <c r="AO244" s="491"/>
      <c r="AP244" s="491"/>
      <c r="AQ244" s="97" t="str">
        <f>IF(AO244="","","-")</f>
        <v/>
      </c>
      <c r="AR244" s="491"/>
      <c r="AS244" s="491"/>
      <c r="AT244" s="97" t="str">
        <f>IF(AR244="","","-")</f>
        <v/>
      </c>
      <c r="AU244" s="493"/>
      <c r="AV244" s="493"/>
      <c r="AW244" s="97" t="str">
        <f>IF(AX244="","","-")</f>
        <v/>
      </c>
      <c r="AX244" s="98"/>
      <c r="AY244" s="40">
        <v>1</v>
      </c>
    </row>
    <row r="245" spans="1:51" ht="24.75" customHeight="1" x14ac:dyDescent="0.15">
      <c r="A245" s="482" t="s">
        <v>456</v>
      </c>
      <c r="B245" s="482"/>
      <c r="C245" s="482"/>
      <c r="D245" s="482"/>
      <c r="E245" s="491"/>
      <c r="F245" s="491"/>
      <c r="G245" s="491"/>
      <c r="H245" s="96"/>
      <c r="I245" s="491"/>
      <c r="J245" s="491"/>
      <c r="K245" s="96"/>
      <c r="L245" s="493"/>
      <c r="M245" s="493"/>
      <c r="N245" s="96" t="str">
        <f>IF(O245="","","-")</f>
        <v/>
      </c>
      <c r="O245" s="512"/>
      <c r="P245" s="512"/>
      <c r="Q245" s="491"/>
      <c r="R245" s="491"/>
      <c r="S245" s="491"/>
      <c r="T245" s="96" t="str">
        <f>IF(Q245="","","-")</f>
        <v/>
      </c>
      <c r="U245" s="491"/>
      <c r="V245" s="491"/>
      <c r="W245" s="96" t="str">
        <f>IF(U245="","","-")</f>
        <v/>
      </c>
      <c r="X245" s="493"/>
      <c r="Y245" s="493"/>
      <c r="Z245" s="96" t="str">
        <f>IF(AA245="","","-")</f>
        <v/>
      </c>
      <c r="AA245" s="512"/>
      <c r="AB245" s="512"/>
      <c r="AC245" s="491"/>
      <c r="AD245" s="491"/>
      <c r="AE245" s="491"/>
      <c r="AF245" s="96" t="str">
        <f>IF(AC245="","","-")</f>
        <v/>
      </c>
      <c r="AG245" s="491"/>
      <c r="AH245" s="491"/>
      <c r="AI245" s="96" t="str">
        <f>IF(AG245="","","-")</f>
        <v/>
      </c>
      <c r="AJ245" s="493"/>
      <c r="AK245" s="493"/>
      <c r="AL245" s="96" t="str">
        <f>IF(AM245="","","-")</f>
        <v/>
      </c>
      <c r="AM245" s="512"/>
      <c r="AN245" s="512"/>
      <c r="AO245" s="491"/>
      <c r="AP245" s="491"/>
      <c r="AQ245" s="97" t="str">
        <f>IF(AO245="","","-")</f>
        <v/>
      </c>
      <c r="AR245" s="491"/>
      <c r="AS245" s="491"/>
      <c r="AT245" s="97" t="str">
        <f>IF(AR245="","","-")</f>
        <v/>
      </c>
      <c r="AU245" s="493"/>
      <c r="AV245" s="493"/>
      <c r="AW245" s="97" t="str">
        <f>IF(AX245="","","-")</f>
        <v/>
      </c>
      <c r="AX245" s="98"/>
      <c r="AY245" s="40">
        <v>1</v>
      </c>
    </row>
    <row r="246" spans="1:51" ht="24.75" customHeight="1" x14ac:dyDescent="0.15">
      <c r="A246" s="482" t="s">
        <v>273</v>
      </c>
      <c r="B246" s="482"/>
      <c r="C246" s="482"/>
      <c r="D246" s="482"/>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98"/>
      <c r="AY246" s="40">
        <v>1</v>
      </c>
    </row>
    <row r="247" spans="1:51" ht="24.75" customHeight="1" thickBot="1" x14ac:dyDescent="0.2">
      <c r="A247" s="482" t="s">
        <v>301</v>
      </c>
      <c r="B247" s="482"/>
      <c r="C247" s="482"/>
      <c r="D247" s="482"/>
      <c r="E247" s="513"/>
      <c r="F247" s="513"/>
      <c r="G247" s="548"/>
      <c r="H247" s="548"/>
      <c r="I247" s="548"/>
      <c r="J247" s="549"/>
      <c r="K247" s="549"/>
      <c r="L247" s="640"/>
      <c r="M247" s="640"/>
      <c r="N247" s="640"/>
      <c r="O247" s="549"/>
      <c r="P247" s="549"/>
      <c r="Q247" s="549"/>
      <c r="R247" s="549"/>
      <c r="S247" s="548"/>
      <c r="T247" s="548"/>
      <c r="U247" s="548"/>
      <c r="V247" s="549"/>
      <c r="W247" s="549"/>
      <c r="X247" s="640"/>
      <c r="Y247" s="640"/>
      <c r="Z247" s="640"/>
      <c r="AA247" s="549"/>
      <c r="AB247" s="549"/>
      <c r="AC247" s="549"/>
      <c r="AD247" s="549"/>
      <c r="AE247" s="548"/>
      <c r="AF247" s="548"/>
      <c r="AG247" s="548"/>
      <c r="AH247" s="549"/>
      <c r="AI247" s="549"/>
      <c r="AJ247" s="640"/>
      <c r="AK247" s="640"/>
      <c r="AL247" s="640"/>
      <c r="AM247" s="549"/>
      <c r="AN247" s="549"/>
      <c r="AO247" s="549"/>
      <c r="AP247" s="549"/>
      <c r="AQ247" s="548"/>
      <c r="AR247" s="548"/>
      <c r="AS247" s="548"/>
      <c r="AT247" s="549"/>
      <c r="AU247" s="549"/>
      <c r="AV247" s="640"/>
      <c r="AW247" s="640"/>
      <c r="AX247" s="99"/>
      <c r="AY247" s="40">
        <v>1</v>
      </c>
    </row>
    <row r="248" spans="1:51" ht="28.35" customHeight="1" x14ac:dyDescent="0.15">
      <c r="A248" s="555" t="s">
        <v>162</v>
      </c>
      <c r="B248" s="556"/>
      <c r="C248" s="556"/>
      <c r="D248" s="556"/>
      <c r="E248" s="556"/>
      <c r="F248" s="55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55"/>
      <c r="B249" s="556"/>
      <c r="C249" s="556"/>
      <c r="D249" s="556"/>
      <c r="E249" s="556"/>
      <c r="F249" s="557"/>
      <c r="G249" s="30" t="s">
        <v>653</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55"/>
      <c r="B250" s="556"/>
      <c r="C250" s="556"/>
      <c r="D250" s="556"/>
      <c r="E250" s="556"/>
      <c r="F250" s="55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55"/>
      <c r="B251" s="556"/>
      <c r="C251" s="556"/>
      <c r="D251" s="556"/>
      <c r="E251" s="556"/>
      <c r="F251" s="55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55"/>
      <c r="B252" s="556"/>
      <c r="C252" s="556"/>
      <c r="D252" s="556"/>
      <c r="E252" s="556"/>
      <c r="F252" s="55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55"/>
      <c r="B253" s="556"/>
      <c r="C253" s="556"/>
      <c r="D253" s="556"/>
      <c r="E253" s="556"/>
      <c r="F253" s="55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55"/>
      <c r="B254" s="556"/>
      <c r="C254" s="556"/>
      <c r="D254" s="556"/>
      <c r="E254" s="556"/>
      <c r="F254" s="55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55"/>
      <c r="B255" s="556"/>
      <c r="C255" s="556"/>
      <c r="D255" s="556"/>
      <c r="E255" s="556"/>
      <c r="F255" s="55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55"/>
      <c r="B256" s="556"/>
      <c r="C256" s="556"/>
      <c r="D256" s="556"/>
      <c r="E256" s="556"/>
      <c r="F256" s="55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55"/>
      <c r="B257" s="556"/>
      <c r="C257" s="556"/>
      <c r="D257" s="556"/>
      <c r="E257" s="556"/>
      <c r="F257" s="557"/>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55"/>
      <c r="B258" s="556"/>
      <c r="C258" s="556"/>
      <c r="D258" s="556"/>
      <c r="E258" s="556"/>
      <c r="F258" s="557"/>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55"/>
      <c r="B259" s="556"/>
      <c r="C259" s="556"/>
      <c r="D259" s="556"/>
      <c r="E259" s="556"/>
      <c r="F259" s="557"/>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55"/>
      <c r="B260" s="556"/>
      <c r="C260" s="556"/>
      <c r="D260" s="556"/>
      <c r="E260" s="556"/>
      <c r="F260" s="55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55"/>
      <c r="B261" s="556"/>
      <c r="C261" s="556"/>
      <c r="D261" s="556"/>
      <c r="E261" s="556"/>
      <c r="F261" s="55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55"/>
      <c r="B262" s="556"/>
      <c r="C262" s="556"/>
      <c r="D262" s="556"/>
      <c r="E262" s="556"/>
      <c r="F262" s="55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55"/>
      <c r="B263" s="556"/>
      <c r="C263" s="556"/>
      <c r="D263" s="556"/>
      <c r="E263" s="556"/>
      <c r="F263" s="55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55"/>
      <c r="B264" s="556"/>
      <c r="C264" s="556"/>
      <c r="D264" s="556"/>
      <c r="E264" s="556"/>
      <c r="F264" s="55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55"/>
      <c r="B265" s="556"/>
      <c r="C265" s="556"/>
      <c r="D265" s="556"/>
      <c r="E265" s="556"/>
      <c r="F265" s="55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55"/>
      <c r="B266" s="556"/>
      <c r="C266" s="556"/>
      <c r="D266" s="556"/>
      <c r="E266" s="556"/>
      <c r="F266" s="55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55"/>
      <c r="B267" s="556"/>
      <c r="C267" s="556"/>
      <c r="D267" s="556"/>
      <c r="E267" s="556"/>
      <c r="F267" s="55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55"/>
      <c r="B268" s="556"/>
      <c r="C268" s="556"/>
      <c r="D268" s="556"/>
      <c r="E268" s="556"/>
      <c r="F268" s="55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55"/>
      <c r="B269" s="556"/>
      <c r="C269" s="556"/>
      <c r="D269" s="556"/>
      <c r="E269" s="556"/>
      <c r="F269" s="55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55"/>
      <c r="B270" s="556"/>
      <c r="C270" s="556"/>
      <c r="D270" s="556"/>
      <c r="E270" s="556"/>
      <c r="F270" s="55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55"/>
      <c r="B271" s="556"/>
      <c r="C271" s="556"/>
      <c r="D271" s="556"/>
      <c r="E271" s="556"/>
      <c r="F271" s="55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55"/>
      <c r="B272" s="556"/>
      <c r="C272" s="556"/>
      <c r="D272" s="556"/>
      <c r="E272" s="556"/>
      <c r="F272" s="55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55"/>
      <c r="B273" s="556"/>
      <c r="C273" s="556"/>
      <c r="D273" s="556"/>
      <c r="E273" s="556"/>
      <c r="F273" s="55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55"/>
      <c r="B274" s="556"/>
      <c r="C274" s="556"/>
      <c r="D274" s="556"/>
      <c r="E274" s="556"/>
      <c r="F274" s="55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55"/>
      <c r="B275" s="556"/>
      <c r="C275" s="556"/>
      <c r="D275" s="556"/>
      <c r="E275" s="556"/>
      <c r="F275" s="55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55"/>
      <c r="B276" s="556"/>
      <c r="C276" s="556"/>
      <c r="D276" s="556"/>
      <c r="E276" s="556"/>
      <c r="F276" s="55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55"/>
      <c r="B277" s="556"/>
      <c r="C277" s="556"/>
      <c r="D277" s="556"/>
      <c r="E277" s="556"/>
      <c r="F277" s="55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55"/>
      <c r="B278" s="556"/>
      <c r="C278" s="556"/>
      <c r="D278" s="556"/>
      <c r="E278" s="556"/>
      <c r="F278" s="55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58"/>
      <c r="B279" s="559"/>
      <c r="C279" s="559"/>
      <c r="D279" s="559"/>
      <c r="E279" s="559"/>
      <c r="F279" s="56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61" t="s">
        <v>164</v>
      </c>
      <c r="B280" s="562"/>
      <c r="C280" s="562"/>
      <c r="D280" s="562"/>
      <c r="E280" s="562"/>
      <c r="F280" s="563"/>
      <c r="G280" s="550" t="s">
        <v>146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147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0">
        <f>COUNTA(G282:AX291)</f>
        <v>3</v>
      </c>
    </row>
    <row r="281" spans="1:51" ht="24.75" customHeight="1" x14ac:dyDescent="0.15">
      <c r="A281" s="564"/>
      <c r="B281" s="565"/>
      <c r="C281" s="565"/>
      <c r="D281" s="565"/>
      <c r="E281" s="565"/>
      <c r="F281" s="566"/>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0">
        <f>IF(AY280=0,0,1)</f>
        <v>1</v>
      </c>
    </row>
    <row r="282" spans="1:51" ht="21.75" customHeight="1" x14ac:dyDescent="0.15">
      <c r="A282" s="564"/>
      <c r="B282" s="565"/>
      <c r="C282" s="565"/>
      <c r="D282" s="565"/>
      <c r="E282" s="565"/>
      <c r="F282" s="566"/>
      <c r="G282" s="526" t="s">
        <v>176</v>
      </c>
      <c r="H282" s="527"/>
      <c r="I282" s="527"/>
      <c r="J282" s="527"/>
      <c r="K282" s="528"/>
      <c r="L282" s="529" t="s">
        <v>176</v>
      </c>
      <c r="M282" s="530"/>
      <c r="N282" s="530"/>
      <c r="O282" s="530"/>
      <c r="P282" s="530"/>
      <c r="Q282" s="530"/>
      <c r="R282" s="530"/>
      <c r="S282" s="530"/>
      <c r="T282" s="530"/>
      <c r="U282" s="530"/>
      <c r="V282" s="530"/>
      <c r="W282" s="530"/>
      <c r="X282" s="531"/>
      <c r="Y282" s="532" t="s">
        <v>688</v>
      </c>
      <c r="Z282" s="533"/>
      <c r="AA282" s="533"/>
      <c r="AB282" s="534"/>
      <c r="AC282" s="535"/>
      <c r="AD282" s="536"/>
      <c r="AE282" s="536"/>
      <c r="AF282" s="536"/>
      <c r="AG282" s="537"/>
      <c r="AH282" s="538"/>
      <c r="AI282" s="539"/>
      <c r="AJ282" s="539"/>
      <c r="AK282" s="539"/>
      <c r="AL282" s="539"/>
      <c r="AM282" s="539"/>
      <c r="AN282" s="539"/>
      <c r="AO282" s="539"/>
      <c r="AP282" s="539"/>
      <c r="AQ282" s="539"/>
      <c r="AR282" s="539"/>
      <c r="AS282" s="539"/>
      <c r="AT282" s="540"/>
      <c r="AU282" s="532"/>
      <c r="AV282" s="533"/>
      <c r="AW282" s="533"/>
      <c r="AX282" s="541"/>
      <c r="AY282" s="40">
        <f>COUNTA(G282:AX282)</f>
        <v>3</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15"/>
      <c r="Z283" s="516"/>
      <c r="AA283" s="516"/>
      <c r="AB283" s="567"/>
      <c r="AC283" s="542"/>
      <c r="AD283" s="543"/>
      <c r="AE283" s="543"/>
      <c r="AF283" s="543"/>
      <c r="AG283" s="544"/>
      <c r="AH283" s="545"/>
      <c r="AI283" s="546"/>
      <c r="AJ283" s="546"/>
      <c r="AK283" s="546"/>
      <c r="AL283" s="546"/>
      <c r="AM283" s="546"/>
      <c r="AN283" s="546"/>
      <c r="AO283" s="546"/>
      <c r="AP283" s="546"/>
      <c r="AQ283" s="546"/>
      <c r="AR283" s="546"/>
      <c r="AS283" s="546"/>
      <c r="AT283" s="547"/>
      <c r="AU283" s="515"/>
      <c r="AV283" s="516"/>
      <c r="AW283" s="516"/>
      <c r="AX283" s="517"/>
      <c r="AY283" s="40">
        <f t="shared" ref="AY283:AY330" si="60">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15"/>
      <c r="Z284" s="516"/>
      <c r="AA284" s="516"/>
      <c r="AB284" s="567"/>
      <c r="AC284" s="542"/>
      <c r="AD284" s="543"/>
      <c r="AE284" s="543"/>
      <c r="AF284" s="543"/>
      <c r="AG284" s="544"/>
      <c r="AH284" s="545"/>
      <c r="AI284" s="546"/>
      <c r="AJ284" s="546"/>
      <c r="AK284" s="546"/>
      <c r="AL284" s="546"/>
      <c r="AM284" s="546"/>
      <c r="AN284" s="546"/>
      <c r="AO284" s="546"/>
      <c r="AP284" s="546"/>
      <c r="AQ284" s="546"/>
      <c r="AR284" s="546"/>
      <c r="AS284" s="546"/>
      <c r="AT284" s="547"/>
      <c r="AU284" s="515"/>
      <c r="AV284" s="516"/>
      <c r="AW284" s="516"/>
      <c r="AX284" s="517"/>
      <c r="AY284" s="40">
        <f t="shared" si="60"/>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15"/>
      <c r="Z285" s="516"/>
      <c r="AA285" s="516"/>
      <c r="AB285" s="567"/>
      <c r="AC285" s="542"/>
      <c r="AD285" s="543"/>
      <c r="AE285" s="543"/>
      <c r="AF285" s="543"/>
      <c r="AG285" s="544"/>
      <c r="AH285" s="545"/>
      <c r="AI285" s="546"/>
      <c r="AJ285" s="546"/>
      <c r="AK285" s="546"/>
      <c r="AL285" s="546"/>
      <c r="AM285" s="546"/>
      <c r="AN285" s="546"/>
      <c r="AO285" s="546"/>
      <c r="AP285" s="546"/>
      <c r="AQ285" s="546"/>
      <c r="AR285" s="546"/>
      <c r="AS285" s="546"/>
      <c r="AT285" s="547"/>
      <c r="AU285" s="515"/>
      <c r="AV285" s="516"/>
      <c r="AW285" s="516"/>
      <c r="AX285" s="517"/>
      <c r="AY285" s="40">
        <f t="shared" si="60"/>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15"/>
      <c r="Z286" s="516"/>
      <c r="AA286" s="516"/>
      <c r="AB286" s="567"/>
      <c r="AC286" s="542"/>
      <c r="AD286" s="543"/>
      <c r="AE286" s="543"/>
      <c r="AF286" s="543"/>
      <c r="AG286" s="544"/>
      <c r="AH286" s="545"/>
      <c r="AI286" s="546"/>
      <c r="AJ286" s="546"/>
      <c r="AK286" s="546"/>
      <c r="AL286" s="546"/>
      <c r="AM286" s="546"/>
      <c r="AN286" s="546"/>
      <c r="AO286" s="546"/>
      <c r="AP286" s="546"/>
      <c r="AQ286" s="546"/>
      <c r="AR286" s="546"/>
      <c r="AS286" s="546"/>
      <c r="AT286" s="547"/>
      <c r="AU286" s="515"/>
      <c r="AV286" s="516"/>
      <c r="AW286" s="516"/>
      <c r="AX286" s="517"/>
      <c r="AY286" s="40">
        <f t="shared" si="60"/>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15"/>
      <c r="Z287" s="516"/>
      <c r="AA287" s="516"/>
      <c r="AB287" s="567"/>
      <c r="AC287" s="542"/>
      <c r="AD287" s="543"/>
      <c r="AE287" s="543"/>
      <c r="AF287" s="543"/>
      <c r="AG287" s="544"/>
      <c r="AH287" s="545"/>
      <c r="AI287" s="546"/>
      <c r="AJ287" s="546"/>
      <c r="AK287" s="546"/>
      <c r="AL287" s="546"/>
      <c r="AM287" s="546"/>
      <c r="AN287" s="546"/>
      <c r="AO287" s="546"/>
      <c r="AP287" s="546"/>
      <c r="AQ287" s="546"/>
      <c r="AR287" s="546"/>
      <c r="AS287" s="546"/>
      <c r="AT287" s="547"/>
      <c r="AU287" s="515"/>
      <c r="AV287" s="516"/>
      <c r="AW287" s="516"/>
      <c r="AX287" s="517"/>
      <c r="AY287" s="40">
        <f t="shared" si="60"/>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15"/>
      <c r="Z288" s="516"/>
      <c r="AA288" s="516"/>
      <c r="AB288" s="567"/>
      <c r="AC288" s="542"/>
      <c r="AD288" s="543"/>
      <c r="AE288" s="543"/>
      <c r="AF288" s="543"/>
      <c r="AG288" s="544"/>
      <c r="AH288" s="545"/>
      <c r="AI288" s="546"/>
      <c r="AJ288" s="546"/>
      <c r="AK288" s="546"/>
      <c r="AL288" s="546"/>
      <c r="AM288" s="546"/>
      <c r="AN288" s="546"/>
      <c r="AO288" s="546"/>
      <c r="AP288" s="546"/>
      <c r="AQ288" s="546"/>
      <c r="AR288" s="546"/>
      <c r="AS288" s="546"/>
      <c r="AT288" s="547"/>
      <c r="AU288" s="515"/>
      <c r="AV288" s="516"/>
      <c r="AW288" s="516"/>
      <c r="AX288" s="517"/>
      <c r="AY288" s="40">
        <f t="shared" si="60"/>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15"/>
      <c r="Z289" s="516"/>
      <c r="AA289" s="516"/>
      <c r="AB289" s="567"/>
      <c r="AC289" s="542"/>
      <c r="AD289" s="543"/>
      <c r="AE289" s="543"/>
      <c r="AF289" s="543"/>
      <c r="AG289" s="544"/>
      <c r="AH289" s="545"/>
      <c r="AI289" s="546"/>
      <c r="AJ289" s="546"/>
      <c r="AK289" s="546"/>
      <c r="AL289" s="546"/>
      <c r="AM289" s="546"/>
      <c r="AN289" s="546"/>
      <c r="AO289" s="546"/>
      <c r="AP289" s="546"/>
      <c r="AQ289" s="546"/>
      <c r="AR289" s="546"/>
      <c r="AS289" s="546"/>
      <c r="AT289" s="547"/>
      <c r="AU289" s="515"/>
      <c r="AV289" s="516"/>
      <c r="AW289" s="516"/>
      <c r="AX289" s="517"/>
      <c r="AY289" s="40">
        <f t="shared" si="60"/>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15"/>
      <c r="Z290" s="516"/>
      <c r="AA290" s="516"/>
      <c r="AB290" s="567"/>
      <c r="AC290" s="542"/>
      <c r="AD290" s="543"/>
      <c r="AE290" s="543"/>
      <c r="AF290" s="543"/>
      <c r="AG290" s="544"/>
      <c r="AH290" s="545"/>
      <c r="AI290" s="546"/>
      <c r="AJ290" s="546"/>
      <c r="AK290" s="546"/>
      <c r="AL290" s="546"/>
      <c r="AM290" s="546"/>
      <c r="AN290" s="546"/>
      <c r="AO290" s="546"/>
      <c r="AP290" s="546"/>
      <c r="AQ290" s="546"/>
      <c r="AR290" s="546"/>
      <c r="AS290" s="546"/>
      <c r="AT290" s="547"/>
      <c r="AU290" s="515"/>
      <c r="AV290" s="516"/>
      <c r="AW290" s="516"/>
      <c r="AX290" s="517"/>
      <c r="AY290" s="40">
        <f t="shared" si="60"/>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15"/>
      <c r="Z291" s="516"/>
      <c r="AA291" s="516"/>
      <c r="AB291" s="567"/>
      <c r="AC291" s="542"/>
      <c r="AD291" s="543"/>
      <c r="AE291" s="543"/>
      <c r="AF291" s="543"/>
      <c r="AG291" s="544"/>
      <c r="AH291" s="545"/>
      <c r="AI291" s="546"/>
      <c r="AJ291" s="546"/>
      <c r="AK291" s="546"/>
      <c r="AL291" s="546"/>
      <c r="AM291" s="546"/>
      <c r="AN291" s="546"/>
      <c r="AO291" s="546"/>
      <c r="AP291" s="546"/>
      <c r="AQ291" s="546"/>
      <c r="AR291" s="546"/>
      <c r="AS291" s="546"/>
      <c r="AT291" s="547"/>
      <c r="AU291" s="515"/>
      <c r="AV291" s="516"/>
      <c r="AW291" s="516"/>
      <c r="AX291" s="517"/>
      <c r="AY291" s="40">
        <f t="shared" si="60"/>
        <v>0</v>
      </c>
    </row>
    <row r="292" spans="1:51" ht="24.75" customHeight="1" x14ac:dyDescent="0.15">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0</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s="40">
        <f>IF(AY280=0,0,1)</f>
        <v>1</v>
      </c>
    </row>
    <row r="293" spans="1:51" ht="24.75" hidden="1" customHeight="1" x14ac:dyDescent="0.15">
      <c r="A293" s="564"/>
      <c r="B293" s="565"/>
      <c r="C293" s="565"/>
      <c r="D293" s="565"/>
      <c r="E293" s="565"/>
      <c r="F293" s="566"/>
      <c r="G293" s="550" t="s">
        <v>135</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134</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0">
        <f>COUNTA(G295:AX304)</f>
        <v>0</v>
      </c>
    </row>
    <row r="294" spans="1:51" ht="24.75" hidden="1" customHeight="1" x14ac:dyDescent="0.15">
      <c r="A294" s="564"/>
      <c r="B294" s="565"/>
      <c r="C294" s="565"/>
      <c r="D294" s="565"/>
      <c r="E294" s="565"/>
      <c r="F294" s="566"/>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0">
        <f>IF(AY293=0,0,1)</f>
        <v>0</v>
      </c>
    </row>
    <row r="295" spans="1:51" ht="21" hidden="1" customHeight="1" x14ac:dyDescent="0.15">
      <c r="A295" s="564"/>
      <c r="B295" s="565"/>
      <c r="C295" s="565"/>
      <c r="D295" s="565"/>
      <c r="E295" s="565"/>
      <c r="F295" s="566"/>
      <c r="G295" s="535"/>
      <c r="H295" s="536"/>
      <c r="I295" s="536"/>
      <c r="J295" s="536"/>
      <c r="K295" s="537"/>
      <c r="L295" s="538"/>
      <c r="M295" s="539"/>
      <c r="N295" s="539"/>
      <c r="O295" s="539"/>
      <c r="P295" s="539"/>
      <c r="Q295" s="539"/>
      <c r="R295" s="539"/>
      <c r="S295" s="539"/>
      <c r="T295" s="539"/>
      <c r="U295" s="539"/>
      <c r="V295" s="539"/>
      <c r="W295" s="539"/>
      <c r="X295" s="540"/>
      <c r="Y295" s="532"/>
      <c r="Z295" s="533"/>
      <c r="AA295" s="533"/>
      <c r="AB295" s="534"/>
      <c r="AC295" s="535"/>
      <c r="AD295" s="536"/>
      <c r="AE295" s="536"/>
      <c r="AF295" s="536"/>
      <c r="AG295" s="537"/>
      <c r="AH295" s="538"/>
      <c r="AI295" s="539"/>
      <c r="AJ295" s="539"/>
      <c r="AK295" s="539"/>
      <c r="AL295" s="539"/>
      <c r="AM295" s="539"/>
      <c r="AN295" s="539"/>
      <c r="AO295" s="539"/>
      <c r="AP295" s="539"/>
      <c r="AQ295" s="539"/>
      <c r="AR295" s="539"/>
      <c r="AS295" s="539"/>
      <c r="AT295" s="540"/>
      <c r="AU295" s="532"/>
      <c r="AV295" s="533"/>
      <c r="AW295" s="533"/>
      <c r="AX295" s="541"/>
      <c r="AY295" s="40">
        <f>COUNTA(G295:AX295)</f>
        <v>0</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15"/>
      <c r="Z296" s="516"/>
      <c r="AA296" s="516"/>
      <c r="AB296" s="567"/>
      <c r="AC296" s="542"/>
      <c r="AD296" s="543"/>
      <c r="AE296" s="543"/>
      <c r="AF296" s="543"/>
      <c r="AG296" s="544"/>
      <c r="AH296" s="545"/>
      <c r="AI296" s="546"/>
      <c r="AJ296" s="546"/>
      <c r="AK296" s="546"/>
      <c r="AL296" s="546"/>
      <c r="AM296" s="546"/>
      <c r="AN296" s="546"/>
      <c r="AO296" s="546"/>
      <c r="AP296" s="546"/>
      <c r="AQ296" s="546"/>
      <c r="AR296" s="546"/>
      <c r="AS296" s="546"/>
      <c r="AT296" s="547"/>
      <c r="AU296" s="515"/>
      <c r="AV296" s="516"/>
      <c r="AW296" s="516"/>
      <c r="AX296" s="517"/>
      <c r="AY296" s="40">
        <f t="shared" si="60"/>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15"/>
      <c r="Z297" s="516"/>
      <c r="AA297" s="516"/>
      <c r="AB297" s="567"/>
      <c r="AC297" s="542"/>
      <c r="AD297" s="543"/>
      <c r="AE297" s="543"/>
      <c r="AF297" s="543"/>
      <c r="AG297" s="544"/>
      <c r="AH297" s="545"/>
      <c r="AI297" s="546"/>
      <c r="AJ297" s="546"/>
      <c r="AK297" s="546"/>
      <c r="AL297" s="546"/>
      <c r="AM297" s="546"/>
      <c r="AN297" s="546"/>
      <c r="AO297" s="546"/>
      <c r="AP297" s="546"/>
      <c r="AQ297" s="546"/>
      <c r="AR297" s="546"/>
      <c r="AS297" s="546"/>
      <c r="AT297" s="547"/>
      <c r="AU297" s="515"/>
      <c r="AV297" s="516"/>
      <c r="AW297" s="516"/>
      <c r="AX297" s="517"/>
      <c r="AY297" s="40">
        <f t="shared" si="60"/>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15"/>
      <c r="Z298" s="516"/>
      <c r="AA298" s="516"/>
      <c r="AB298" s="567"/>
      <c r="AC298" s="542"/>
      <c r="AD298" s="543"/>
      <c r="AE298" s="543"/>
      <c r="AF298" s="543"/>
      <c r="AG298" s="544"/>
      <c r="AH298" s="545"/>
      <c r="AI298" s="546"/>
      <c r="AJ298" s="546"/>
      <c r="AK298" s="546"/>
      <c r="AL298" s="546"/>
      <c r="AM298" s="546"/>
      <c r="AN298" s="546"/>
      <c r="AO298" s="546"/>
      <c r="AP298" s="546"/>
      <c r="AQ298" s="546"/>
      <c r="AR298" s="546"/>
      <c r="AS298" s="546"/>
      <c r="AT298" s="547"/>
      <c r="AU298" s="515"/>
      <c r="AV298" s="516"/>
      <c r="AW298" s="516"/>
      <c r="AX298" s="517"/>
      <c r="AY298" s="40">
        <f t="shared" si="60"/>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15"/>
      <c r="Z299" s="516"/>
      <c r="AA299" s="516"/>
      <c r="AB299" s="567"/>
      <c r="AC299" s="542"/>
      <c r="AD299" s="543"/>
      <c r="AE299" s="543"/>
      <c r="AF299" s="543"/>
      <c r="AG299" s="544"/>
      <c r="AH299" s="545"/>
      <c r="AI299" s="546"/>
      <c r="AJ299" s="546"/>
      <c r="AK299" s="546"/>
      <c r="AL299" s="546"/>
      <c r="AM299" s="546"/>
      <c r="AN299" s="546"/>
      <c r="AO299" s="546"/>
      <c r="AP299" s="546"/>
      <c r="AQ299" s="546"/>
      <c r="AR299" s="546"/>
      <c r="AS299" s="546"/>
      <c r="AT299" s="547"/>
      <c r="AU299" s="515"/>
      <c r="AV299" s="516"/>
      <c r="AW299" s="516"/>
      <c r="AX299" s="517"/>
      <c r="AY299" s="40">
        <f t="shared" si="60"/>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15"/>
      <c r="Z300" s="516"/>
      <c r="AA300" s="516"/>
      <c r="AB300" s="567"/>
      <c r="AC300" s="542"/>
      <c r="AD300" s="543"/>
      <c r="AE300" s="543"/>
      <c r="AF300" s="543"/>
      <c r="AG300" s="544"/>
      <c r="AH300" s="545"/>
      <c r="AI300" s="546"/>
      <c r="AJ300" s="546"/>
      <c r="AK300" s="546"/>
      <c r="AL300" s="546"/>
      <c r="AM300" s="546"/>
      <c r="AN300" s="546"/>
      <c r="AO300" s="546"/>
      <c r="AP300" s="546"/>
      <c r="AQ300" s="546"/>
      <c r="AR300" s="546"/>
      <c r="AS300" s="546"/>
      <c r="AT300" s="547"/>
      <c r="AU300" s="515"/>
      <c r="AV300" s="516"/>
      <c r="AW300" s="516"/>
      <c r="AX300" s="517"/>
      <c r="AY300" s="40">
        <f t="shared" si="60"/>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15"/>
      <c r="Z301" s="516"/>
      <c r="AA301" s="516"/>
      <c r="AB301" s="567"/>
      <c r="AC301" s="542"/>
      <c r="AD301" s="543"/>
      <c r="AE301" s="543"/>
      <c r="AF301" s="543"/>
      <c r="AG301" s="544"/>
      <c r="AH301" s="545"/>
      <c r="AI301" s="546"/>
      <c r="AJ301" s="546"/>
      <c r="AK301" s="546"/>
      <c r="AL301" s="546"/>
      <c r="AM301" s="546"/>
      <c r="AN301" s="546"/>
      <c r="AO301" s="546"/>
      <c r="AP301" s="546"/>
      <c r="AQ301" s="546"/>
      <c r="AR301" s="546"/>
      <c r="AS301" s="546"/>
      <c r="AT301" s="547"/>
      <c r="AU301" s="515"/>
      <c r="AV301" s="516"/>
      <c r="AW301" s="516"/>
      <c r="AX301" s="517"/>
      <c r="AY301" s="40">
        <f t="shared" si="60"/>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15"/>
      <c r="Z302" s="516"/>
      <c r="AA302" s="516"/>
      <c r="AB302" s="567"/>
      <c r="AC302" s="542"/>
      <c r="AD302" s="543"/>
      <c r="AE302" s="543"/>
      <c r="AF302" s="543"/>
      <c r="AG302" s="544"/>
      <c r="AH302" s="545"/>
      <c r="AI302" s="546"/>
      <c r="AJ302" s="546"/>
      <c r="AK302" s="546"/>
      <c r="AL302" s="546"/>
      <c r="AM302" s="546"/>
      <c r="AN302" s="546"/>
      <c r="AO302" s="546"/>
      <c r="AP302" s="546"/>
      <c r="AQ302" s="546"/>
      <c r="AR302" s="546"/>
      <c r="AS302" s="546"/>
      <c r="AT302" s="547"/>
      <c r="AU302" s="515"/>
      <c r="AV302" s="516"/>
      <c r="AW302" s="516"/>
      <c r="AX302" s="517"/>
      <c r="AY302" s="40">
        <f t="shared" si="60"/>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15"/>
      <c r="Z303" s="516"/>
      <c r="AA303" s="516"/>
      <c r="AB303" s="567"/>
      <c r="AC303" s="542"/>
      <c r="AD303" s="543"/>
      <c r="AE303" s="543"/>
      <c r="AF303" s="543"/>
      <c r="AG303" s="544"/>
      <c r="AH303" s="545"/>
      <c r="AI303" s="546"/>
      <c r="AJ303" s="546"/>
      <c r="AK303" s="546"/>
      <c r="AL303" s="546"/>
      <c r="AM303" s="546"/>
      <c r="AN303" s="546"/>
      <c r="AO303" s="546"/>
      <c r="AP303" s="546"/>
      <c r="AQ303" s="546"/>
      <c r="AR303" s="546"/>
      <c r="AS303" s="546"/>
      <c r="AT303" s="547"/>
      <c r="AU303" s="515"/>
      <c r="AV303" s="516"/>
      <c r="AW303" s="516"/>
      <c r="AX303" s="517"/>
      <c r="AY303" s="40">
        <f t="shared" si="60"/>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15"/>
      <c r="Z304" s="516"/>
      <c r="AA304" s="516"/>
      <c r="AB304" s="567"/>
      <c r="AC304" s="542"/>
      <c r="AD304" s="543"/>
      <c r="AE304" s="543"/>
      <c r="AF304" s="543"/>
      <c r="AG304" s="544"/>
      <c r="AH304" s="545"/>
      <c r="AI304" s="546"/>
      <c r="AJ304" s="546"/>
      <c r="AK304" s="546"/>
      <c r="AL304" s="546"/>
      <c r="AM304" s="546"/>
      <c r="AN304" s="546"/>
      <c r="AO304" s="546"/>
      <c r="AP304" s="546"/>
      <c r="AQ304" s="546"/>
      <c r="AR304" s="546"/>
      <c r="AS304" s="546"/>
      <c r="AT304" s="547"/>
      <c r="AU304" s="515"/>
      <c r="AV304" s="516"/>
      <c r="AW304" s="516"/>
      <c r="AX304" s="517"/>
      <c r="AY304" s="40">
        <f t="shared" si="60"/>
        <v>0</v>
      </c>
    </row>
    <row r="305" spans="1:51" ht="24.75" hidden="1"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0">
        <f>IF(AY293=0,0,1)</f>
        <v>0</v>
      </c>
    </row>
    <row r="306" spans="1:51" ht="24.75" hidden="1" customHeight="1" x14ac:dyDescent="0.15">
      <c r="A306" s="564"/>
      <c r="B306" s="565"/>
      <c r="C306" s="565"/>
      <c r="D306" s="565"/>
      <c r="E306" s="565"/>
      <c r="F306" s="566"/>
      <c r="G306" s="550" t="s">
        <v>136</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137</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0">
        <f>COUNTA(G308:AX317)</f>
        <v>0</v>
      </c>
    </row>
    <row r="307" spans="1:51" ht="24.75" hidden="1" customHeight="1" x14ac:dyDescent="0.15">
      <c r="A307" s="564"/>
      <c r="B307" s="565"/>
      <c r="C307" s="565"/>
      <c r="D307" s="565"/>
      <c r="E307" s="565"/>
      <c r="F307" s="566"/>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0">
        <f>IF(AY306=0,0,1)</f>
        <v>0</v>
      </c>
    </row>
    <row r="308" spans="1:51" ht="18.75" hidden="1" customHeight="1" x14ac:dyDescent="0.15">
      <c r="A308" s="564"/>
      <c r="B308" s="565"/>
      <c r="C308" s="565"/>
      <c r="D308" s="565"/>
      <c r="E308" s="565"/>
      <c r="F308" s="566"/>
      <c r="G308" s="535"/>
      <c r="H308" s="536"/>
      <c r="I308" s="536"/>
      <c r="J308" s="536"/>
      <c r="K308" s="537"/>
      <c r="L308" s="538"/>
      <c r="M308" s="539"/>
      <c r="N308" s="539"/>
      <c r="O308" s="539"/>
      <c r="P308" s="539"/>
      <c r="Q308" s="539"/>
      <c r="R308" s="539"/>
      <c r="S308" s="539"/>
      <c r="T308" s="539"/>
      <c r="U308" s="539"/>
      <c r="V308" s="539"/>
      <c r="W308" s="539"/>
      <c r="X308" s="540"/>
      <c r="Y308" s="532"/>
      <c r="Z308" s="533"/>
      <c r="AA308" s="533"/>
      <c r="AB308" s="534"/>
      <c r="AC308" s="535"/>
      <c r="AD308" s="536"/>
      <c r="AE308" s="536"/>
      <c r="AF308" s="536"/>
      <c r="AG308" s="537"/>
      <c r="AH308" s="538"/>
      <c r="AI308" s="539"/>
      <c r="AJ308" s="539"/>
      <c r="AK308" s="539"/>
      <c r="AL308" s="539"/>
      <c r="AM308" s="539"/>
      <c r="AN308" s="539"/>
      <c r="AO308" s="539"/>
      <c r="AP308" s="539"/>
      <c r="AQ308" s="539"/>
      <c r="AR308" s="539"/>
      <c r="AS308" s="539"/>
      <c r="AT308" s="540"/>
      <c r="AU308" s="532"/>
      <c r="AV308" s="533"/>
      <c r="AW308" s="533"/>
      <c r="AX308" s="541"/>
      <c r="AY308" s="40">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15"/>
      <c r="Z309" s="516"/>
      <c r="AA309" s="516"/>
      <c r="AB309" s="567"/>
      <c r="AC309" s="542"/>
      <c r="AD309" s="543"/>
      <c r="AE309" s="543"/>
      <c r="AF309" s="543"/>
      <c r="AG309" s="544"/>
      <c r="AH309" s="545"/>
      <c r="AI309" s="546"/>
      <c r="AJ309" s="546"/>
      <c r="AK309" s="546"/>
      <c r="AL309" s="546"/>
      <c r="AM309" s="546"/>
      <c r="AN309" s="546"/>
      <c r="AO309" s="546"/>
      <c r="AP309" s="546"/>
      <c r="AQ309" s="546"/>
      <c r="AR309" s="546"/>
      <c r="AS309" s="546"/>
      <c r="AT309" s="547"/>
      <c r="AU309" s="515"/>
      <c r="AV309" s="516"/>
      <c r="AW309" s="516"/>
      <c r="AX309" s="517"/>
      <c r="AY309" s="40">
        <f t="shared" si="60"/>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15"/>
      <c r="Z310" s="516"/>
      <c r="AA310" s="516"/>
      <c r="AB310" s="567"/>
      <c r="AC310" s="542"/>
      <c r="AD310" s="543"/>
      <c r="AE310" s="543"/>
      <c r="AF310" s="543"/>
      <c r="AG310" s="544"/>
      <c r="AH310" s="545"/>
      <c r="AI310" s="546"/>
      <c r="AJ310" s="546"/>
      <c r="AK310" s="546"/>
      <c r="AL310" s="546"/>
      <c r="AM310" s="546"/>
      <c r="AN310" s="546"/>
      <c r="AO310" s="546"/>
      <c r="AP310" s="546"/>
      <c r="AQ310" s="546"/>
      <c r="AR310" s="546"/>
      <c r="AS310" s="546"/>
      <c r="AT310" s="547"/>
      <c r="AU310" s="515"/>
      <c r="AV310" s="516"/>
      <c r="AW310" s="516"/>
      <c r="AX310" s="517"/>
      <c r="AY310" s="40">
        <f t="shared" si="60"/>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15"/>
      <c r="Z311" s="516"/>
      <c r="AA311" s="516"/>
      <c r="AB311" s="567"/>
      <c r="AC311" s="542"/>
      <c r="AD311" s="543"/>
      <c r="AE311" s="543"/>
      <c r="AF311" s="543"/>
      <c r="AG311" s="544"/>
      <c r="AH311" s="545"/>
      <c r="AI311" s="546"/>
      <c r="AJ311" s="546"/>
      <c r="AK311" s="546"/>
      <c r="AL311" s="546"/>
      <c r="AM311" s="546"/>
      <c r="AN311" s="546"/>
      <c r="AO311" s="546"/>
      <c r="AP311" s="546"/>
      <c r="AQ311" s="546"/>
      <c r="AR311" s="546"/>
      <c r="AS311" s="546"/>
      <c r="AT311" s="547"/>
      <c r="AU311" s="515"/>
      <c r="AV311" s="516"/>
      <c r="AW311" s="516"/>
      <c r="AX311" s="517"/>
      <c r="AY311" s="40">
        <f t="shared" si="60"/>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15"/>
      <c r="Z312" s="516"/>
      <c r="AA312" s="516"/>
      <c r="AB312" s="567"/>
      <c r="AC312" s="542"/>
      <c r="AD312" s="543"/>
      <c r="AE312" s="543"/>
      <c r="AF312" s="543"/>
      <c r="AG312" s="544"/>
      <c r="AH312" s="545"/>
      <c r="AI312" s="546"/>
      <c r="AJ312" s="546"/>
      <c r="AK312" s="546"/>
      <c r="AL312" s="546"/>
      <c r="AM312" s="546"/>
      <c r="AN312" s="546"/>
      <c r="AO312" s="546"/>
      <c r="AP312" s="546"/>
      <c r="AQ312" s="546"/>
      <c r="AR312" s="546"/>
      <c r="AS312" s="546"/>
      <c r="AT312" s="547"/>
      <c r="AU312" s="515"/>
      <c r="AV312" s="516"/>
      <c r="AW312" s="516"/>
      <c r="AX312" s="517"/>
      <c r="AY312" s="40">
        <f t="shared" si="60"/>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15"/>
      <c r="Z313" s="516"/>
      <c r="AA313" s="516"/>
      <c r="AB313" s="567"/>
      <c r="AC313" s="542"/>
      <c r="AD313" s="543"/>
      <c r="AE313" s="543"/>
      <c r="AF313" s="543"/>
      <c r="AG313" s="544"/>
      <c r="AH313" s="545"/>
      <c r="AI313" s="546"/>
      <c r="AJ313" s="546"/>
      <c r="AK313" s="546"/>
      <c r="AL313" s="546"/>
      <c r="AM313" s="546"/>
      <c r="AN313" s="546"/>
      <c r="AO313" s="546"/>
      <c r="AP313" s="546"/>
      <c r="AQ313" s="546"/>
      <c r="AR313" s="546"/>
      <c r="AS313" s="546"/>
      <c r="AT313" s="547"/>
      <c r="AU313" s="515"/>
      <c r="AV313" s="516"/>
      <c r="AW313" s="516"/>
      <c r="AX313" s="517"/>
      <c r="AY313" s="40">
        <f t="shared" si="60"/>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15"/>
      <c r="Z314" s="516"/>
      <c r="AA314" s="516"/>
      <c r="AB314" s="567"/>
      <c r="AC314" s="542"/>
      <c r="AD314" s="543"/>
      <c r="AE314" s="543"/>
      <c r="AF314" s="543"/>
      <c r="AG314" s="544"/>
      <c r="AH314" s="545"/>
      <c r="AI314" s="546"/>
      <c r="AJ314" s="546"/>
      <c r="AK314" s="546"/>
      <c r="AL314" s="546"/>
      <c r="AM314" s="546"/>
      <c r="AN314" s="546"/>
      <c r="AO314" s="546"/>
      <c r="AP314" s="546"/>
      <c r="AQ314" s="546"/>
      <c r="AR314" s="546"/>
      <c r="AS314" s="546"/>
      <c r="AT314" s="547"/>
      <c r="AU314" s="515"/>
      <c r="AV314" s="516"/>
      <c r="AW314" s="516"/>
      <c r="AX314" s="517"/>
      <c r="AY314" s="40">
        <f t="shared" si="60"/>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15"/>
      <c r="Z315" s="516"/>
      <c r="AA315" s="516"/>
      <c r="AB315" s="567"/>
      <c r="AC315" s="542"/>
      <c r="AD315" s="543"/>
      <c r="AE315" s="543"/>
      <c r="AF315" s="543"/>
      <c r="AG315" s="544"/>
      <c r="AH315" s="545"/>
      <c r="AI315" s="546"/>
      <c r="AJ315" s="546"/>
      <c r="AK315" s="546"/>
      <c r="AL315" s="546"/>
      <c r="AM315" s="546"/>
      <c r="AN315" s="546"/>
      <c r="AO315" s="546"/>
      <c r="AP315" s="546"/>
      <c r="AQ315" s="546"/>
      <c r="AR315" s="546"/>
      <c r="AS315" s="546"/>
      <c r="AT315" s="547"/>
      <c r="AU315" s="515"/>
      <c r="AV315" s="516"/>
      <c r="AW315" s="516"/>
      <c r="AX315" s="517"/>
      <c r="AY315" s="40">
        <f t="shared" si="60"/>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15"/>
      <c r="Z316" s="516"/>
      <c r="AA316" s="516"/>
      <c r="AB316" s="567"/>
      <c r="AC316" s="542"/>
      <c r="AD316" s="543"/>
      <c r="AE316" s="543"/>
      <c r="AF316" s="543"/>
      <c r="AG316" s="544"/>
      <c r="AH316" s="545"/>
      <c r="AI316" s="546"/>
      <c r="AJ316" s="546"/>
      <c r="AK316" s="546"/>
      <c r="AL316" s="546"/>
      <c r="AM316" s="546"/>
      <c r="AN316" s="546"/>
      <c r="AO316" s="546"/>
      <c r="AP316" s="546"/>
      <c r="AQ316" s="546"/>
      <c r="AR316" s="546"/>
      <c r="AS316" s="546"/>
      <c r="AT316" s="547"/>
      <c r="AU316" s="515"/>
      <c r="AV316" s="516"/>
      <c r="AW316" s="516"/>
      <c r="AX316" s="517"/>
      <c r="AY316" s="40">
        <f t="shared" si="60"/>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15"/>
      <c r="Z317" s="516"/>
      <c r="AA317" s="516"/>
      <c r="AB317" s="567"/>
      <c r="AC317" s="542"/>
      <c r="AD317" s="543"/>
      <c r="AE317" s="543"/>
      <c r="AF317" s="543"/>
      <c r="AG317" s="544"/>
      <c r="AH317" s="545"/>
      <c r="AI317" s="546"/>
      <c r="AJ317" s="546"/>
      <c r="AK317" s="546"/>
      <c r="AL317" s="546"/>
      <c r="AM317" s="546"/>
      <c r="AN317" s="546"/>
      <c r="AO317" s="546"/>
      <c r="AP317" s="546"/>
      <c r="AQ317" s="546"/>
      <c r="AR317" s="546"/>
      <c r="AS317" s="546"/>
      <c r="AT317" s="547"/>
      <c r="AU317" s="515"/>
      <c r="AV317" s="516"/>
      <c r="AW317" s="516"/>
      <c r="AX317" s="517"/>
      <c r="AY317" s="40">
        <f t="shared" si="60"/>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0">
        <f>IF(AY306=0,0,1)</f>
        <v>0</v>
      </c>
    </row>
    <row r="319" spans="1:51" ht="24.75" hidden="1" customHeight="1" x14ac:dyDescent="0.15">
      <c r="A319" s="564"/>
      <c r="B319" s="565"/>
      <c r="C319" s="565"/>
      <c r="D319" s="565"/>
      <c r="E319" s="565"/>
      <c r="F319" s="566"/>
      <c r="G319" s="550" t="s">
        <v>119</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104</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0">
        <f>COUNTA(G321:AX330)</f>
        <v>0</v>
      </c>
    </row>
    <row r="320" spans="1:51" ht="24.75" hidden="1" customHeight="1" x14ac:dyDescent="0.15">
      <c r="A320" s="564"/>
      <c r="B320" s="565"/>
      <c r="C320" s="565"/>
      <c r="D320" s="565"/>
      <c r="E320" s="565"/>
      <c r="F320" s="566"/>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0">
        <f>IF(AY319=0,0,1)</f>
        <v>0</v>
      </c>
    </row>
    <row r="321" spans="1:51" s="13" customFormat="1" ht="20.25" hidden="1" customHeight="1" x14ac:dyDescent="0.15">
      <c r="A321" s="564"/>
      <c r="B321" s="565"/>
      <c r="C321" s="565"/>
      <c r="D321" s="565"/>
      <c r="E321" s="565"/>
      <c r="F321" s="566"/>
      <c r="G321" s="535"/>
      <c r="H321" s="536"/>
      <c r="I321" s="536"/>
      <c r="J321" s="536"/>
      <c r="K321" s="537"/>
      <c r="L321" s="538"/>
      <c r="M321" s="539"/>
      <c r="N321" s="539"/>
      <c r="O321" s="539"/>
      <c r="P321" s="539"/>
      <c r="Q321" s="539"/>
      <c r="R321" s="539"/>
      <c r="S321" s="539"/>
      <c r="T321" s="539"/>
      <c r="U321" s="539"/>
      <c r="V321" s="539"/>
      <c r="W321" s="539"/>
      <c r="X321" s="540"/>
      <c r="Y321" s="532"/>
      <c r="Z321" s="533"/>
      <c r="AA321" s="533"/>
      <c r="AB321" s="534"/>
      <c r="AC321" s="535"/>
      <c r="AD321" s="536"/>
      <c r="AE321" s="536"/>
      <c r="AF321" s="536"/>
      <c r="AG321" s="537"/>
      <c r="AH321" s="538"/>
      <c r="AI321" s="539"/>
      <c r="AJ321" s="539"/>
      <c r="AK321" s="539"/>
      <c r="AL321" s="539"/>
      <c r="AM321" s="539"/>
      <c r="AN321" s="539"/>
      <c r="AO321" s="539"/>
      <c r="AP321" s="539"/>
      <c r="AQ321" s="539"/>
      <c r="AR321" s="539"/>
      <c r="AS321" s="539"/>
      <c r="AT321" s="540"/>
      <c r="AU321" s="532"/>
      <c r="AV321" s="533"/>
      <c r="AW321" s="533"/>
      <c r="AX321" s="541"/>
      <c r="AY321" s="40">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15"/>
      <c r="Z322" s="516"/>
      <c r="AA322" s="516"/>
      <c r="AB322" s="567"/>
      <c r="AC322" s="542"/>
      <c r="AD322" s="543"/>
      <c r="AE322" s="543"/>
      <c r="AF322" s="543"/>
      <c r="AG322" s="544"/>
      <c r="AH322" s="545"/>
      <c r="AI322" s="546"/>
      <c r="AJ322" s="546"/>
      <c r="AK322" s="546"/>
      <c r="AL322" s="546"/>
      <c r="AM322" s="546"/>
      <c r="AN322" s="546"/>
      <c r="AO322" s="546"/>
      <c r="AP322" s="546"/>
      <c r="AQ322" s="546"/>
      <c r="AR322" s="546"/>
      <c r="AS322" s="546"/>
      <c r="AT322" s="547"/>
      <c r="AU322" s="515"/>
      <c r="AV322" s="516"/>
      <c r="AW322" s="516"/>
      <c r="AX322" s="517"/>
      <c r="AY322" s="40">
        <f t="shared" si="60"/>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15"/>
      <c r="Z323" s="516"/>
      <c r="AA323" s="516"/>
      <c r="AB323" s="567"/>
      <c r="AC323" s="542"/>
      <c r="AD323" s="543"/>
      <c r="AE323" s="543"/>
      <c r="AF323" s="543"/>
      <c r="AG323" s="544"/>
      <c r="AH323" s="545"/>
      <c r="AI323" s="546"/>
      <c r="AJ323" s="546"/>
      <c r="AK323" s="546"/>
      <c r="AL323" s="546"/>
      <c r="AM323" s="546"/>
      <c r="AN323" s="546"/>
      <c r="AO323" s="546"/>
      <c r="AP323" s="546"/>
      <c r="AQ323" s="546"/>
      <c r="AR323" s="546"/>
      <c r="AS323" s="546"/>
      <c r="AT323" s="547"/>
      <c r="AU323" s="515"/>
      <c r="AV323" s="516"/>
      <c r="AW323" s="516"/>
      <c r="AX323" s="517"/>
      <c r="AY323" s="40">
        <f t="shared" si="60"/>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15"/>
      <c r="Z324" s="516"/>
      <c r="AA324" s="516"/>
      <c r="AB324" s="567"/>
      <c r="AC324" s="542"/>
      <c r="AD324" s="543"/>
      <c r="AE324" s="543"/>
      <c r="AF324" s="543"/>
      <c r="AG324" s="544"/>
      <c r="AH324" s="545"/>
      <c r="AI324" s="546"/>
      <c r="AJ324" s="546"/>
      <c r="AK324" s="546"/>
      <c r="AL324" s="546"/>
      <c r="AM324" s="546"/>
      <c r="AN324" s="546"/>
      <c r="AO324" s="546"/>
      <c r="AP324" s="546"/>
      <c r="AQ324" s="546"/>
      <c r="AR324" s="546"/>
      <c r="AS324" s="546"/>
      <c r="AT324" s="547"/>
      <c r="AU324" s="515"/>
      <c r="AV324" s="516"/>
      <c r="AW324" s="516"/>
      <c r="AX324" s="517"/>
      <c r="AY324" s="40">
        <f t="shared" si="60"/>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15"/>
      <c r="Z325" s="516"/>
      <c r="AA325" s="516"/>
      <c r="AB325" s="567"/>
      <c r="AC325" s="542"/>
      <c r="AD325" s="543"/>
      <c r="AE325" s="543"/>
      <c r="AF325" s="543"/>
      <c r="AG325" s="544"/>
      <c r="AH325" s="545"/>
      <c r="AI325" s="546"/>
      <c r="AJ325" s="546"/>
      <c r="AK325" s="546"/>
      <c r="AL325" s="546"/>
      <c r="AM325" s="546"/>
      <c r="AN325" s="546"/>
      <c r="AO325" s="546"/>
      <c r="AP325" s="546"/>
      <c r="AQ325" s="546"/>
      <c r="AR325" s="546"/>
      <c r="AS325" s="546"/>
      <c r="AT325" s="547"/>
      <c r="AU325" s="515"/>
      <c r="AV325" s="516"/>
      <c r="AW325" s="516"/>
      <c r="AX325" s="517"/>
      <c r="AY325" s="40">
        <f t="shared" si="60"/>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15"/>
      <c r="Z326" s="516"/>
      <c r="AA326" s="516"/>
      <c r="AB326" s="567"/>
      <c r="AC326" s="542"/>
      <c r="AD326" s="543"/>
      <c r="AE326" s="543"/>
      <c r="AF326" s="543"/>
      <c r="AG326" s="544"/>
      <c r="AH326" s="545"/>
      <c r="AI326" s="546"/>
      <c r="AJ326" s="546"/>
      <c r="AK326" s="546"/>
      <c r="AL326" s="546"/>
      <c r="AM326" s="546"/>
      <c r="AN326" s="546"/>
      <c r="AO326" s="546"/>
      <c r="AP326" s="546"/>
      <c r="AQ326" s="546"/>
      <c r="AR326" s="546"/>
      <c r="AS326" s="546"/>
      <c r="AT326" s="547"/>
      <c r="AU326" s="515"/>
      <c r="AV326" s="516"/>
      <c r="AW326" s="516"/>
      <c r="AX326" s="517"/>
      <c r="AY326" s="40">
        <f t="shared" si="60"/>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15"/>
      <c r="Z327" s="516"/>
      <c r="AA327" s="516"/>
      <c r="AB327" s="567"/>
      <c r="AC327" s="542"/>
      <c r="AD327" s="543"/>
      <c r="AE327" s="543"/>
      <c r="AF327" s="543"/>
      <c r="AG327" s="544"/>
      <c r="AH327" s="545"/>
      <c r="AI327" s="546"/>
      <c r="AJ327" s="546"/>
      <c r="AK327" s="546"/>
      <c r="AL327" s="546"/>
      <c r="AM327" s="546"/>
      <c r="AN327" s="546"/>
      <c r="AO327" s="546"/>
      <c r="AP327" s="546"/>
      <c r="AQ327" s="546"/>
      <c r="AR327" s="546"/>
      <c r="AS327" s="546"/>
      <c r="AT327" s="547"/>
      <c r="AU327" s="515"/>
      <c r="AV327" s="516"/>
      <c r="AW327" s="516"/>
      <c r="AX327" s="517"/>
      <c r="AY327" s="40">
        <f t="shared" si="60"/>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15"/>
      <c r="Z328" s="516"/>
      <c r="AA328" s="516"/>
      <c r="AB328" s="567"/>
      <c r="AC328" s="542"/>
      <c r="AD328" s="543"/>
      <c r="AE328" s="543"/>
      <c r="AF328" s="543"/>
      <c r="AG328" s="544"/>
      <c r="AH328" s="545"/>
      <c r="AI328" s="546"/>
      <c r="AJ328" s="546"/>
      <c r="AK328" s="546"/>
      <c r="AL328" s="546"/>
      <c r="AM328" s="546"/>
      <c r="AN328" s="546"/>
      <c r="AO328" s="546"/>
      <c r="AP328" s="546"/>
      <c r="AQ328" s="546"/>
      <c r="AR328" s="546"/>
      <c r="AS328" s="546"/>
      <c r="AT328" s="547"/>
      <c r="AU328" s="515"/>
      <c r="AV328" s="516"/>
      <c r="AW328" s="516"/>
      <c r="AX328" s="517"/>
      <c r="AY328" s="40">
        <f t="shared" si="60"/>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15"/>
      <c r="Z329" s="516"/>
      <c r="AA329" s="516"/>
      <c r="AB329" s="567"/>
      <c r="AC329" s="542"/>
      <c r="AD329" s="543"/>
      <c r="AE329" s="543"/>
      <c r="AF329" s="543"/>
      <c r="AG329" s="544"/>
      <c r="AH329" s="545"/>
      <c r="AI329" s="546"/>
      <c r="AJ329" s="546"/>
      <c r="AK329" s="546"/>
      <c r="AL329" s="546"/>
      <c r="AM329" s="546"/>
      <c r="AN329" s="546"/>
      <c r="AO329" s="546"/>
      <c r="AP329" s="546"/>
      <c r="AQ329" s="546"/>
      <c r="AR329" s="546"/>
      <c r="AS329" s="546"/>
      <c r="AT329" s="547"/>
      <c r="AU329" s="515"/>
      <c r="AV329" s="516"/>
      <c r="AW329" s="516"/>
      <c r="AX329" s="517"/>
      <c r="AY329" s="40">
        <f t="shared" si="60"/>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15"/>
      <c r="Z330" s="516"/>
      <c r="AA330" s="516"/>
      <c r="AB330" s="567"/>
      <c r="AC330" s="542"/>
      <c r="AD330" s="543"/>
      <c r="AE330" s="543"/>
      <c r="AF330" s="543"/>
      <c r="AG330" s="544"/>
      <c r="AH330" s="545"/>
      <c r="AI330" s="546"/>
      <c r="AJ330" s="546"/>
      <c r="AK330" s="546"/>
      <c r="AL330" s="546"/>
      <c r="AM330" s="546"/>
      <c r="AN330" s="546"/>
      <c r="AO330" s="546"/>
      <c r="AP330" s="546"/>
      <c r="AQ330" s="546"/>
      <c r="AR330" s="546"/>
      <c r="AS330" s="546"/>
      <c r="AT330" s="547"/>
      <c r="AU330" s="515"/>
      <c r="AV330" s="516"/>
      <c r="AW330" s="516"/>
      <c r="AX330" s="517"/>
      <c r="AY330" s="40">
        <f t="shared" si="60"/>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0">
        <f>IF(AY319=0,0,1)</f>
        <v>0</v>
      </c>
    </row>
    <row r="332" spans="1:51" ht="24.75" customHeight="1" thickBot="1" x14ac:dyDescent="0.2">
      <c r="A332" s="597" t="s">
        <v>584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142</v>
      </c>
      <c r="AM332" s="601"/>
      <c r="AN332" s="601"/>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602"/>
      <c r="B337" s="602"/>
      <c r="C337" s="603" t="s">
        <v>17</v>
      </c>
      <c r="D337" s="604"/>
      <c r="E337" s="604"/>
      <c r="F337" s="604"/>
      <c r="G337" s="604"/>
      <c r="H337" s="604"/>
      <c r="I337" s="605"/>
      <c r="J337" s="606" t="s">
        <v>121</v>
      </c>
      <c r="K337" s="482"/>
      <c r="L337" s="482"/>
      <c r="M337" s="482"/>
      <c r="N337" s="482"/>
      <c r="O337" s="482"/>
      <c r="P337" s="607" t="s">
        <v>18</v>
      </c>
      <c r="Q337" s="607"/>
      <c r="R337" s="607"/>
      <c r="S337" s="607"/>
      <c r="T337" s="607"/>
      <c r="U337" s="607"/>
      <c r="V337" s="607"/>
      <c r="W337" s="607"/>
      <c r="X337" s="607"/>
      <c r="Y337" s="608" t="s">
        <v>120</v>
      </c>
      <c r="Z337" s="609"/>
      <c r="AA337" s="609"/>
      <c r="AB337" s="609"/>
      <c r="AC337" s="606" t="s">
        <v>140</v>
      </c>
      <c r="AD337" s="606"/>
      <c r="AE337" s="606"/>
      <c r="AF337" s="606"/>
      <c r="AG337" s="606"/>
      <c r="AH337" s="608" t="s">
        <v>152</v>
      </c>
      <c r="AI337" s="602"/>
      <c r="AJ337" s="602"/>
      <c r="AK337" s="602"/>
      <c r="AL337" s="602" t="s">
        <v>15</v>
      </c>
      <c r="AM337" s="602"/>
      <c r="AN337" s="602"/>
      <c r="AO337" s="610"/>
      <c r="AP337" s="577" t="s">
        <v>122</v>
      </c>
      <c r="AQ337" s="577"/>
      <c r="AR337" s="577"/>
      <c r="AS337" s="577"/>
      <c r="AT337" s="577"/>
      <c r="AU337" s="577"/>
      <c r="AV337" s="577"/>
      <c r="AW337" s="577"/>
      <c r="AX337" s="577"/>
      <c r="AY337" s="40">
        <f>IF(AY336=0,0,1)</f>
        <v>0</v>
      </c>
    </row>
    <row r="338" spans="1:51" ht="30" hidden="1" customHeight="1" x14ac:dyDescent="0.15">
      <c r="A338" s="578">
        <v>1</v>
      </c>
      <c r="B338" s="578">
        <v>1</v>
      </c>
      <c r="C338" s="579"/>
      <c r="D338" s="580"/>
      <c r="E338" s="580"/>
      <c r="F338" s="580"/>
      <c r="G338" s="580"/>
      <c r="H338" s="580"/>
      <c r="I338" s="581"/>
      <c r="J338" s="582"/>
      <c r="K338" s="583"/>
      <c r="L338" s="583"/>
      <c r="M338" s="583"/>
      <c r="N338" s="583"/>
      <c r="O338" s="583"/>
      <c r="P338" s="584"/>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s="40">
        <f>COUNTA(C338:AX338)</f>
        <v>0</v>
      </c>
    </row>
    <row r="339" spans="1:51" ht="30" hidden="1" customHeight="1" x14ac:dyDescent="0.15">
      <c r="A339" s="578">
        <v>2</v>
      </c>
      <c r="B339" s="578">
        <v>1</v>
      </c>
      <c r="C339" s="579"/>
      <c r="D339" s="611"/>
      <c r="E339" s="611"/>
      <c r="F339" s="611"/>
      <c r="G339" s="611"/>
      <c r="H339" s="611"/>
      <c r="I339" s="612"/>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0">
        <f t="shared" ref="AY339:AY368" si="61">COUNTA(C339:AX339)</f>
        <v>0</v>
      </c>
    </row>
    <row r="340" spans="1:51" ht="30" hidden="1" customHeight="1" x14ac:dyDescent="0.15">
      <c r="A340" s="578">
        <v>3</v>
      </c>
      <c r="B340" s="578">
        <v>1</v>
      </c>
      <c r="C340" s="579"/>
      <c r="D340" s="611"/>
      <c r="E340" s="611"/>
      <c r="F340" s="611"/>
      <c r="G340" s="611"/>
      <c r="H340" s="611"/>
      <c r="I340" s="612"/>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s="40">
        <f t="shared" si="61"/>
        <v>0</v>
      </c>
    </row>
    <row r="341" spans="1:51" ht="30" hidden="1" customHeight="1" x14ac:dyDescent="0.15">
      <c r="A341" s="578">
        <v>4</v>
      </c>
      <c r="B341" s="578">
        <v>1</v>
      </c>
      <c r="C341" s="579"/>
      <c r="D341" s="611"/>
      <c r="E341" s="611"/>
      <c r="F341" s="611"/>
      <c r="G341" s="611"/>
      <c r="H341" s="611"/>
      <c r="I341" s="612"/>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s="40">
        <f t="shared" si="61"/>
        <v>0</v>
      </c>
    </row>
    <row r="342" spans="1:51" ht="30" hidden="1" customHeight="1" x14ac:dyDescent="0.15">
      <c r="A342" s="578">
        <v>5</v>
      </c>
      <c r="B342" s="578">
        <v>1</v>
      </c>
      <c r="C342" s="579"/>
      <c r="D342" s="611"/>
      <c r="E342" s="611"/>
      <c r="F342" s="611"/>
      <c r="G342" s="611"/>
      <c r="H342" s="611"/>
      <c r="I342" s="612"/>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s="40">
        <f>COUNTA(C342:AX342)</f>
        <v>0</v>
      </c>
    </row>
    <row r="343" spans="1:51" ht="30" hidden="1" customHeight="1" x14ac:dyDescent="0.15">
      <c r="A343" s="578">
        <v>6</v>
      </c>
      <c r="B343" s="578">
        <v>1</v>
      </c>
      <c r="C343" s="579"/>
      <c r="D343" s="611"/>
      <c r="E343" s="611"/>
      <c r="F343" s="611"/>
      <c r="G343" s="611"/>
      <c r="H343" s="611"/>
      <c r="I343" s="612"/>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s="40">
        <f t="shared" si="61"/>
        <v>0</v>
      </c>
    </row>
    <row r="344" spans="1:51" ht="30" hidden="1" customHeight="1" x14ac:dyDescent="0.15">
      <c r="A344" s="578">
        <v>7</v>
      </c>
      <c r="B344" s="578">
        <v>1</v>
      </c>
      <c r="C344" s="579"/>
      <c r="D344" s="611"/>
      <c r="E344" s="611"/>
      <c r="F344" s="611"/>
      <c r="G344" s="611"/>
      <c r="H344" s="611"/>
      <c r="I344" s="612"/>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s="40">
        <f t="shared" si="61"/>
        <v>0</v>
      </c>
    </row>
    <row r="345" spans="1:51" ht="30" hidden="1" customHeight="1" x14ac:dyDescent="0.15">
      <c r="A345" s="578">
        <v>8</v>
      </c>
      <c r="B345" s="578">
        <v>1</v>
      </c>
      <c r="C345" s="615"/>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s="40">
        <f t="shared" si="61"/>
        <v>0</v>
      </c>
    </row>
    <row r="346" spans="1:51" ht="30" hidden="1" customHeight="1" x14ac:dyDescent="0.15">
      <c r="A346" s="578">
        <v>9</v>
      </c>
      <c r="B346" s="578">
        <v>1</v>
      </c>
      <c r="C346" s="615"/>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s="40">
        <f t="shared" si="61"/>
        <v>0</v>
      </c>
    </row>
    <row r="347" spans="1:51" ht="30" hidden="1" customHeight="1" x14ac:dyDescent="0.15">
      <c r="A347" s="578">
        <v>10</v>
      </c>
      <c r="B347" s="578">
        <v>1</v>
      </c>
      <c r="C347" s="615"/>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s="40">
        <f t="shared" si="61"/>
        <v>0</v>
      </c>
    </row>
    <row r="348" spans="1:51" ht="30" hidden="1" customHeight="1" x14ac:dyDescent="0.15">
      <c r="A348" s="578">
        <v>11</v>
      </c>
      <c r="B348" s="578">
        <v>1</v>
      </c>
      <c r="C348" s="615"/>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0">
        <f t="shared" si="61"/>
        <v>0</v>
      </c>
    </row>
    <row r="349" spans="1:51" ht="30" hidden="1" customHeight="1" x14ac:dyDescent="0.15">
      <c r="A349" s="578">
        <v>12</v>
      </c>
      <c r="B349" s="578">
        <v>1</v>
      </c>
      <c r="C349" s="615"/>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0">
        <f t="shared" si="61"/>
        <v>0</v>
      </c>
    </row>
    <row r="350" spans="1:51" ht="30" hidden="1" customHeight="1" x14ac:dyDescent="0.15">
      <c r="A350" s="578">
        <v>13</v>
      </c>
      <c r="B350" s="578">
        <v>1</v>
      </c>
      <c r="C350" s="615"/>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0">
        <f t="shared" si="61"/>
        <v>0</v>
      </c>
    </row>
    <row r="351" spans="1:51" ht="30" hidden="1" customHeight="1" x14ac:dyDescent="0.15">
      <c r="A351" s="578">
        <v>14</v>
      </c>
      <c r="B351" s="578">
        <v>1</v>
      </c>
      <c r="C351" s="615"/>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0">
        <f t="shared" si="61"/>
        <v>0</v>
      </c>
    </row>
    <row r="352" spans="1:51" ht="30" hidden="1" customHeight="1" x14ac:dyDescent="0.15">
      <c r="A352" s="578">
        <v>15</v>
      </c>
      <c r="B352" s="578">
        <v>1</v>
      </c>
      <c r="C352" s="615"/>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0">
        <f t="shared" si="61"/>
        <v>0</v>
      </c>
    </row>
    <row r="353" spans="1:51" ht="30" hidden="1" customHeight="1" x14ac:dyDescent="0.15">
      <c r="A353" s="578">
        <v>16</v>
      </c>
      <c r="B353" s="578">
        <v>1</v>
      </c>
      <c r="C353" s="615"/>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0">
        <f t="shared" si="61"/>
        <v>0</v>
      </c>
    </row>
    <row r="354" spans="1:51" s="13" customFormat="1" ht="30" hidden="1" customHeight="1" x14ac:dyDescent="0.15">
      <c r="A354" s="578">
        <v>17</v>
      </c>
      <c r="B354" s="578">
        <v>1</v>
      </c>
      <c r="C354" s="615"/>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0">
        <f t="shared" si="61"/>
        <v>0</v>
      </c>
    </row>
    <row r="355" spans="1:51" ht="30" hidden="1" customHeight="1" x14ac:dyDescent="0.15">
      <c r="A355" s="578">
        <v>18</v>
      </c>
      <c r="B355" s="578">
        <v>1</v>
      </c>
      <c r="C355" s="615"/>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0">
        <f t="shared" si="61"/>
        <v>0</v>
      </c>
    </row>
    <row r="356" spans="1:51" ht="30" hidden="1" customHeight="1" x14ac:dyDescent="0.15">
      <c r="A356" s="578">
        <v>19</v>
      </c>
      <c r="B356" s="578">
        <v>1</v>
      </c>
      <c r="C356" s="615"/>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0">
        <f t="shared" si="61"/>
        <v>0</v>
      </c>
    </row>
    <row r="357" spans="1:51" ht="30" hidden="1" customHeight="1" x14ac:dyDescent="0.15">
      <c r="A357" s="578">
        <v>20</v>
      </c>
      <c r="B357" s="578">
        <v>1</v>
      </c>
      <c r="C357" s="615"/>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0">
        <f t="shared" si="61"/>
        <v>0</v>
      </c>
    </row>
    <row r="358" spans="1:51" ht="30" hidden="1" customHeight="1" x14ac:dyDescent="0.15">
      <c r="A358" s="578">
        <v>21</v>
      </c>
      <c r="B358" s="578">
        <v>1</v>
      </c>
      <c r="C358" s="615"/>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0">
        <f t="shared" si="61"/>
        <v>0</v>
      </c>
    </row>
    <row r="359" spans="1:51" ht="30" hidden="1" customHeight="1" x14ac:dyDescent="0.15">
      <c r="A359" s="578">
        <v>22</v>
      </c>
      <c r="B359" s="578">
        <v>1</v>
      </c>
      <c r="C359" s="615"/>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0">
        <f t="shared" si="61"/>
        <v>0</v>
      </c>
    </row>
    <row r="360" spans="1:51" ht="30" hidden="1" customHeight="1" x14ac:dyDescent="0.15">
      <c r="A360" s="578">
        <v>23</v>
      </c>
      <c r="B360" s="578">
        <v>1</v>
      </c>
      <c r="C360" s="615"/>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0">
        <f t="shared" si="61"/>
        <v>0</v>
      </c>
    </row>
    <row r="361" spans="1:51" ht="30" hidden="1" customHeight="1" x14ac:dyDescent="0.15">
      <c r="A361" s="578">
        <v>24</v>
      </c>
      <c r="B361" s="578">
        <v>1</v>
      </c>
      <c r="C361" s="615"/>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0">
        <f t="shared" si="61"/>
        <v>0</v>
      </c>
    </row>
    <row r="362" spans="1:51" ht="30" hidden="1" customHeight="1" x14ac:dyDescent="0.15">
      <c r="A362" s="578">
        <v>25</v>
      </c>
      <c r="B362" s="578">
        <v>1</v>
      </c>
      <c r="C362" s="615"/>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0">
        <f t="shared" si="61"/>
        <v>0</v>
      </c>
    </row>
    <row r="363" spans="1:51" ht="30" hidden="1" customHeight="1" x14ac:dyDescent="0.15">
      <c r="A363" s="578">
        <v>26</v>
      </c>
      <c r="B363" s="578">
        <v>1</v>
      </c>
      <c r="C363" s="615"/>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0">
        <f t="shared" si="61"/>
        <v>0</v>
      </c>
    </row>
    <row r="364" spans="1:51" ht="30" hidden="1" customHeight="1" x14ac:dyDescent="0.15">
      <c r="A364" s="578">
        <v>27</v>
      </c>
      <c r="B364" s="578">
        <v>1</v>
      </c>
      <c r="C364" s="615"/>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0">
        <f t="shared" si="61"/>
        <v>0</v>
      </c>
    </row>
    <row r="365" spans="1:51" ht="30" hidden="1" customHeight="1" x14ac:dyDescent="0.15">
      <c r="A365" s="578">
        <v>28</v>
      </c>
      <c r="B365" s="578">
        <v>1</v>
      </c>
      <c r="C365" s="615"/>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0">
        <f t="shared" si="61"/>
        <v>0</v>
      </c>
    </row>
    <row r="366" spans="1:51" ht="30" hidden="1" customHeight="1" x14ac:dyDescent="0.15">
      <c r="A366" s="578">
        <v>29</v>
      </c>
      <c r="B366" s="578">
        <v>1</v>
      </c>
      <c r="C366" s="615"/>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0">
        <f t="shared" si="61"/>
        <v>0</v>
      </c>
    </row>
    <row r="367" spans="1:51" ht="30" hidden="1" customHeight="1" x14ac:dyDescent="0.15">
      <c r="A367" s="578">
        <v>30</v>
      </c>
      <c r="B367" s="578">
        <v>1</v>
      </c>
      <c r="C367" s="615"/>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602"/>
      <c r="B370" s="602"/>
      <c r="C370" s="603" t="s">
        <v>17</v>
      </c>
      <c r="D370" s="604"/>
      <c r="E370" s="604"/>
      <c r="F370" s="604"/>
      <c r="G370" s="604"/>
      <c r="H370" s="604"/>
      <c r="I370" s="605"/>
      <c r="J370" s="606" t="s">
        <v>121</v>
      </c>
      <c r="K370" s="482"/>
      <c r="L370" s="482"/>
      <c r="M370" s="482"/>
      <c r="N370" s="482"/>
      <c r="O370" s="482"/>
      <c r="P370" s="607" t="s">
        <v>18</v>
      </c>
      <c r="Q370" s="607"/>
      <c r="R370" s="607"/>
      <c r="S370" s="607"/>
      <c r="T370" s="607"/>
      <c r="U370" s="607"/>
      <c r="V370" s="607"/>
      <c r="W370" s="607"/>
      <c r="X370" s="607"/>
      <c r="Y370" s="608" t="s">
        <v>120</v>
      </c>
      <c r="Z370" s="609"/>
      <c r="AA370" s="609"/>
      <c r="AB370" s="609"/>
      <c r="AC370" s="606" t="s">
        <v>140</v>
      </c>
      <c r="AD370" s="606"/>
      <c r="AE370" s="606"/>
      <c r="AF370" s="606"/>
      <c r="AG370" s="606"/>
      <c r="AH370" s="608" t="s">
        <v>152</v>
      </c>
      <c r="AI370" s="602"/>
      <c r="AJ370" s="602"/>
      <c r="AK370" s="602"/>
      <c r="AL370" s="602" t="s">
        <v>15</v>
      </c>
      <c r="AM370" s="602"/>
      <c r="AN370" s="602"/>
      <c r="AO370" s="610"/>
      <c r="AP370" s="616" t="s">
        <v>122</v>
      </c>
      <c r="AQ370" s="616"/>
      <c r="AR370" s="616"/>
      <c r="AS370" s="616"/>
      <c r="AT370" s="616"/>
      <c r="AU370" s="616"/>
      <c r="AV370" s="616"/>
      <c r="AW370" s="616"/>
      <c r="AX370" s="616"/>
      <c r="AY370" s="40">
        <f>IF(AY369=0,0,1)</f>
        <v>0</v>
      </c>
    </row>
    <row r="371" spans="1:51" ht="30" hidden="1" customHeight="1" x14ac:dyDescent="0.15">
      <c r="A371" s="578">
        <v>1</v>
      </c>
      <c r="B371" s="578">
        <v>1</v>
      </c>
      <c r="C371" s="615"/>
      <c r="D371" s="580"/>
      <c r="E371" s="580"/>
      <c r="F371" s="580"/>
      <c r="G371" s="580"/>
      <c r="H371" s="580"/>
      <c r="I371" s="581"/>
      <c r="J371" s="582"/>
      <c r="K371" s="583"/>
      <c r="L371" s="583"/>
      <c r="M371" s="583"/>
      <c r="N371" s="583"/>
      <c r="O371" s="583"/>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0">
        <f>COUNTA(C371:AX371)</f>
        <v>0</v>
      </c>
    </row>
    <row r="372" spans="1:51" ht="30" hidden="1" customHeight="1" x14ac:dyDescent="0.15">
      <c r="A372" s="578">
        <v>2</v>
      </c>
      <c r="B372" s="578">
        <v>1</v>
      </c>
      <c r="C372" s="579"/>
      <c r="D372" s="611"/>
      <c r="E372" s="611"/>
      <c r="F372" s="611"/>
      <c r="G372" s="611"/>
      <c r="H372" s="611"/>
      <c r="I372" s="612"/>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0">
        <f t="shared" ref="AY372:AY401" si="62">COUNTA(C372:AX372)</f>
        <v>0</v>
      </c>
    </row>
    <row r="373" spans="1:51" ht="30" hidden="1" customHeight="1" x14ac:dyDescent="0.15">
      <c r="A373" s="578">
        <v>3</v>
      </c>
      <c r="B373" s="578">
        <v>1</v>
      </c>
      <c r="C373" s="579"/>
      <c r="D373" s="611"/>
      <c r="E373" s="611"/>
      <c r="F373" s="611"/>
      <c r="G373" s="611"/>
      <c r="H373" s="611"/>
      <c r="I373" s="612"/>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0">
        <f t="shared" si="62"/>
        <v>0</v>
      </c>
    </row>
    <row r="374" spans="1:51" ht="30" hidden="1" customHeight="1" x14ac:dyDescent="0.15">
      <c r="A374" s="578">
        <v>4</v>
      </c>
      <c r="B374" s="578">
        <v>1</v>
      </c>
      <c r="C374" s="579"/>
      <c r="D374" s="611"/>
      <c r="E374" s="611"/>
      <c r="F374" s="611"/>
      <c r="G374" s="611"/>
      <c r="H374" s="611"/>
      <c r="I374" s="612"/>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0">
        <f t="shared" si="62"/>
        <v>0</v>
      </c>
    </row>
    <row r="375" spans="1:51" ht="30" hidden="1" customHeight="1" x14ac:dyDescent="0.15">
      <c r="A375" s="578">
        <v>5</v>
      </c>
      <c r="B375" s="578">
        <v>1</v>
      </c>
      <c r="C375" s="615"/>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0">
        <f>COUNTA(C375:AX375)</f>
        <v>0</v>
      </c>
    </row>
    <row r="376" spans="1:51" ht="30" hidden="1" customHeight="1" x14ac:dyDescent="0.15">
      <c r="A376" s="578">
        <v>6</v>
      </c>
      <c r="B376" s="578">
        <v>1</v>
      </c>
      <c r="C376" s="615"/>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0">
        <f t="shared" si="62"/>
        <v>0</v>
      </c>
    </row>
    <row r="377" spans="1:51" ht="30" hidden="1" customHeight="1" x14ac:dyDescent="0.15">
      <c r="A377" s="578">
        <v>7</v>
      </c>
      <c r="B377" s="578">
        <v>1</v>
      </c>
      <c r="C377" s="615"/>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0">
        <f t="shared" si="62"/>
        <v>0</v>
      </c>
    </row>
    <row r="378" spans="1:51" ht="30" hidden="1" customHeight="1" x14ac:dyDescent="0.15">
      <c r="A378" s="578">
        <v>8</v>
      </c>
      <c r="B378" s="578">
        <v>1</v>
      </c>
      <c r="C378" s="615"/>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0">
        <f t="shared" si="62"/>
        <v>0</v>
      </c>
    </row>
    <row r="379" spans="1:51" ht="30" hidden="1" customHeight="1" x14ac:dyDescent="0.15">
      <c r="A379" s="578">
        <v>9</v>
      </c>
      <c r="B379" s="578">
        <v>1</v>
      </c>
      <c r="C379" s="615"/>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0">
        <f t="shared" si="62"/>
        <v>0</v>
      </c>
    </row>
    <row r="380" spans="1:51" ht="30" hidden="1" customHeight="1" x14ac:dyDescent="0.15">
      <c r="A380" s="578">
        <v>10</v>
      </c>
      <c r="B380" s="578">
        <v>1</v>
      </c>
      <c r="C380" s="615"/>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0">
        <f t="shared" si="62"/>
        <v>0</v>
      </c>
    </row>
    <row r="381" spans="1:51" ht="30" hidden="1" customHeight="1" x14ac:dyDescent="0.15">
      <c r="A381" s="578">
        <v>11</v>
      </c>
      <c r="B381" s="578">
        <v>1</v>
      </c>
      <c r="C381" s="615"/>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0">
        <f t="shared" si="62"/>
        <v>0</v>
      </c>
    </row>
    <row r="382" spans="1:51" ht="30" hidden="1" customHeight="1" x14ac:dyDescent="0.15">
      <c r="A382" s="578">
        <v>12</v>
      </c>
      <c r="B382" s="578">
        <v>1</v>
      </c>
      <c r="C382" s="615"/>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0">
        <f t="shared" si="62"/>
        <v>0</v>
      </c>
    </row>
    <row r="383" spans="1:51" ht="30" hidden="1" customHeight="1" x14ac:dyDescent="0.15">
      <c r="A383" s="578">
        <v>13</v>
      </c>
      <c r="B383" s="578">
        <v>1</v>
      </c>
      <c r="C383" s="615"/>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0">
        <f t="shared" si="62"/>
        <v>0</v>
      </c>
    </row>
    <row r="384" spans="1:51" ht="30" hidden="1" customHeight="1" x14ac:dyDescent="0.15">
      <c r="A384" s="578">
        <v>14</v>
      </c>
      <c r="B384" s="578">
        <v>1</v>
      </c>
      <c r="C384" s="615"/>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0">
        <f t="shared" si="62"/>
        <v>0</v>
      </c>
    </row>
    <row r="385" spans="1:51" ht="30" hidden="1" customHeight="1" x14ac:dyDescent="0.15">
      <c r="A385" s="578">
        <v>15</v>
      </c>
      <c r="B385" s="578">
        <v>1</v>
      </c>
      <c r="C385" s="615"/>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0">
        <f t="shared" si="62"/>
        <v>0</v>
      </c>
    </row>
    <row r="386" spans="1:51" ht="30" hidden="1" customHeight="1" x14ac:dyDescent="0.15">
      <c r="A386" s="578">
        <v>16</v>
      </c>
      <c r="B386" s="578">
        <v>1</v>
      </c>
      <c r="C386" s="615"/>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0">
        <f t="shared" si="62"/>
        <v>0</v>
      </c>
    </row>
    <row r="387" spans="1:51" s="13" customFormat="1" ht="30" hidden="1" customHeight="1" x14ac:dyDescent="0.15">
      <c r="A387" s="578">
        <v>17</v>
      </c>
      <c r="B387" s="578">
        <v>1</v>
      </c>
      <c r="C387" s="615"/>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0">
        <f t="shared" si="62"/>
        <v>0</v>
      </c>
    </row>
    <row r="388" spans="1:51" ht="30" hidden="1" customHeight="1" x14ac:dyDescent="0.15">
      <c r="A388" s="578">
        <v>18</v>
      </c>
      <c r="B388" s="578">
        <v>1</v>
      </c>
      <c r="C388" s="615"/>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0">
        <f t="shared" si="62"/>
        <v>0</v>
      </c>
    </row>
    <row r="389" spans="1:51" ht="30" hidden="1" customHeight="1" x14ac:dyDescent="0.15">
      <c r="A389" s="578">
        <v>19</v>
      </c>
      <c r="B389" s="578">
        <v>1</v>
      </c>
      <c r="C389" s="615"/>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0">
        <f t="shared" si="62"/>
        <v>0</v>
      </c>
    </row>
    <row r="390" spans="1:51" ht="30" hidden="1" customHeight="1" x14ac:dyDescent="0.15">
      <c r="A390" s="578">
        <v>20</v>
      </c>
      <c r="B390" s="578">
        <v>1</v>
      </c>
      <c r="C390" s="615"/>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0">
        <f t="shared" si="62"/>
        <v>0</v>
      </c>
    </row>
    <row r="391" spans="1:51" ht="30" hidden="1" customHeight="1" x14ac:dyDescent="0.15">
      <c r="A391" s="578">
        <v>21</v>
      </c>
      <c r="B391" s="578">
        <v>1</v>
      </c>
      <c r="C391" s="615"/>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0">
        <f t="shared" si="62"/>
        <v>0</v>
      </c>
    </row>
    <row r="392" spans="1:51" ht="30" hidden="1" customHeight="1" x14ac:dyDescent="0.15">
      <c r="A392" s="578">
        <v>22</v>
      </c>
      <c r="B392" s="578">
        <v>1</v>
      </c>
      <c r="C392" s="615"/>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0">
        <f t="shared" si="62"/>
        <v>0</v>
      </c>
    </row>
    <row r="393" spans="1:51" ht="30" hidden="1" customHeight="1" x14ac:dyDescent="0.15">
      <c r="A393" s="578">
        <v>23</v>
      </c>
      <c r="B393" s="578">
        <v>1</v>
      </c>
      <c r="C393" s="615"/>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0">
        <f t="shared" si="62"/>
        <v>0</v>
      </c>
    </row>
    <row r="394" spans="1:51" ht="30" hidden="1" customHeight="1" x14ac:dyDescent="0.15">
      <c r="A394" s="578">
        <v>24</v>
      </c>
      <c r="B394" s="578">
        <v>1</v>
      </c>
      <c r="C394" s="615"/>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0">
        <f t="shared" si="62"/>
        <v>0</v>
      </c>
    </row>
    <row r="395" spans="1:51" ht="30" hidden="1" customHeight="1" x14ac:dyDescent="0.15">
      <c r="A395" s="578">
        <v>25</v>
      </c>
      <c r="B395" s="578">
        <v>1</v>
      </c>
      <c r="C395" s="615"/>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0">
        <f t="shared" si="62"/>
        <v>0</v>
      </c>
    </row>
    <row r="396" spans="1:51" ht="30" hidden="1" customHeight="1" x14ac:dyDescent="0.15">
      <c r="A396" s="578">
        <v>26</v>
      </c>
      <c r="B396" s="578">
        <v>1</v>
      </c>
      <c r="C396" s="615"/>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0">
        <f t="shared" si="62"/>
        <v>0</v>
      </c>
    </row>
    <row r="397" spans="1:51" ht="30" hidden="1" customHeight="1" x14ac:dyDescent="0.15">
      <c r="A397" s="578">
        <v>27</v>
      </c>
      <c r="B397" s="578">
        <v>1</v>
      </c>
      <c r="C397" s="615"/>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0">
        <f t="shared" si="62"/>
        <v>0</v>
      </c>
    </row>
    <row r="398" spans="1:51" ht="30" hidden="1" customHeight="1" x14ac:dyDescent="0.15">
      <c r="A398" s="578">
        <v>28</v>
      </c>
      <c r="B398" s="578">
        <v>1</v>
      </c>
      <c r="C398" s="615"/>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0">
        <f t="shared" si="62"/>
        <v>0</v>
      </c>
    </row>
    <row r="399" spans="1:51" ht="30" hidden="1" customHeight="1" x14ac:dyDescent="0.15">
      <c r="A399" s="578">
        <v>29</v>
      </c>
      <c r="B399" s="578">
        <v>1</v>
      </c>
      <c r="C399" s="615"/>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0">
        <f t="shared" si="62"/>
        <v>0</v>
      </c>
    </row>
    <row r="400" spans="1:51" ht="30" hidden="1" customHeight="1" x14ac:dyDescent="0.15">
      <c r="A400" s="578">
        <v>30</v>
      </c>
      <c r="B400" s="578">
        <v>1</v>
      </c>
      <c r="C400" s="615"/>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02"/>
      <c r="B403" s="602"/>
      <c r="C403" s="603" t="s">
        <v>17</v>
      </c>
      <c r="D403" s="604"/>
      <c r="E403" s="604"/>
      <c r="F403" s="604"/>
      <c r="G403" s="604"/>
      <c r="H403" s="604"/>
      <c r="I403" s="605"/>
      <c r="J403" s="606" t="s">
        <v>121</v>
      </c>
      <c r="K403" s="482"/>
      <c r="L403" s="482"/>
      <c r="M403" s="482"/>
      <c r="N403" s="482"/>
      <c r="O403" s="482"/>
      <c r="P403" s="607" t="s">
        <v>18</v>
      </c>
      <c r="Q403" s="607"/>
      <c r="R403" s="607"/>
      <c r="S403" s="607"/>
      <c r="T403" s="607"/>
      <c r="U403" s="607"/>
      <c r="V403" s="607"/>
      <c r="W403" s="607"/>
      <c r="X403" s="607"/>
      <c r="Y403" s="608" t="s">
        <v>120</v>
      </c>
      <c r="Z403" s="609"/>
      <c r="AA403" s="609"/>
      <c r="AB403" s="609"/>
      <c r="AC403" s="606" t="s">
        <v>140</v>
      </c>
      <c r="AD403" s="606"/>
      <c r="AE403" s="606"/>
      <c r="AF403" s="606"/>
      <c r="AG403" s="606"/>
      <c r="AH403" s="608" t="s">
        <v>152</v>
      </c>
      <c r="AI403" s="602"/>
      <c r="AJ403" s="602"/>
      <c r="AK403" s="602"/>
      <c r="AL403" s="602" t="s">
        <v>15</v>
      </c>
      <c r="AM403" s="602"/>
      <c r="AN403" s="602"/>
      <c r="AO403" s="610"/>
      <c r="AP403" s="616" t="s">
        <v>122</v>
      </c>
      <c r="AQ403" s="616"/>
      <c r="AR403" s="616"/>
      <c r="AS403" s="616"/>
      <c r="AT403" s="616"/>
      <c r="AU403" s="616"/>
      <c r="AV403" s="616"/>
      <c r="AW403" s="616"/>
      <c r="AX403" s="616"/>
      <c r="AY403" s="40">
        <f>IF(AY402=0,0,1)</f>
        <v>0</v>
      </c>
    </row>
    <row r="404" spans="1:51" ht="30" hidden="1" customHeight="1" x14ac:dyDescent="0.15">
      <c r="A404" s="578">
        <v>1</v>
      </c>
      <c r="B404" s="578">
        <v>1</v>
      </c>
      <c r="C404" s="615"/>
      <c r="D404" s="580"/>
      <c r="E404" s="580"/>
      <c r="F404" s="580"/>
      <c r="G404" s="580"/>
      <c r="H404" s="580"/>
      <c r="I404" s="581"/>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0">
        <f>COUNTA(C404:AX404)</f>
        <v>0</v>
      </c>
    </row>
    <row r="405" spans="1:51" ht="30" hidden="1" customHeight="1" x14ac:dyDescent="0.15">
      <c r="A405" s="578">
        <v>2</v>
      </c>
      <c r="B405" s="578">
        <v>1</v>
      </c>
      <c r="C405" s="615"/>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0">
        <f t="shared" ref="AY405:AY434" si="63">COUNTA(C405:AX405)</f>
        <v>0</v>
      </c>
    </row>
    <row r="406" spans="1:51" ht="30" hidden="1" customHeight="1" x14ac:dyDescent="0.15">
      <c r="A406" s="578">
        <v>3</v>
      </c>
      <c r="B406" s="578">
        <v>1</v>
      </c>
      <c r="C406" s="579"/>
      <c r="D406" s="611"/>
      <c r="E406" s="611"/>
      <c r="F406" s="611"/>
      <c r="G406" s="611"/>
      <c r="H406" s="611"/>
      <c r="I406" s="612"/>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0">
        <f t="shared" si="63"/>
        <v>0</v>
      </c>
    </row>
    <row r="407" spans="1:51" ht="30" hidden="1" customHeight="1" x14ac:dyDescent="0.15">
      <c r="A407" s="578">
        <v>4</v>
      </c>
      <c r="B407" s="578">
        <v>1</v>
      </c>
      <c r="C407" s="579"/>
      <c r="D407" s="611"/>
      <c r="E407" s="611"/>
      <c r="F407" s="611"/>
      <c r="G407" s="611"/>
      <c r="H407" s="611"/>
      <c r="I407" s="612"/>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0">
        <f t="shared" si="63"/>
        <v>0</v>
      </c>
    </row>
    <row r="408" spans="1:51" ht="30" hidden="1" customHeight="1" x14ac:dyDescent="0.15">
      <c r="A408" s="578">
        <v>5</v>
      </c>
      <c r="B408" s="578">
        <v>1</v>
      </c>
      <c r="C408" s="615"/>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0">
        <f>COUNTA(C408:AX408)</f>
        <v>0</v>
      </c>
    </row>
    <row r="409" spans="1:51" ht="30" hidden="1" customHeight="1" x14ac:dyDescent="0.15">
      <c r="A409" s="578">
        <v>6</v>
      </c>
      <c r="B409" s="578">
        <v>1</v>
      </c>
      <c r="C409" s="615"/>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0">
        <f t="shared" si="63"/>
        <v>0</v>
      </c>
    </row>
    <row r="410" spans="1:51" ht="30" hidden="1" customHeight="1" x14ac:dyDescent="0.15">
      <c r="A410" s="578">
        <v>7</v>
      </c>
      <c r="B410" s="578">
        <v>1</v>
      </c>
      <c r="C410" s="615"/>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0">
        <f t="shared" si="63"/>
        <v>0</v>
      </c>
    </row>
    <row r="411" spans="1:51" ht="30" hidden="1" customHeight="1" x14ac:dyDescent="0.15">
      <c r="A411" s="578">
        <v>8</v>
      </c>
      <c r="B411" s="578">
        <v>1</v>
      </c>
      <c r="C411" s="615"/>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0">
        <f t="shared" si="63"/>
        <v>0</v>
      </c>
    </row>
    <row r="412" spans="1:51" ht="30" hidden="1" customHeight="1" x14ac:dyDescent="0.15">
      <c r="A412" s="578">
        <v>9</v>
      </c>
      <c r="B412" s="578">
        <v>1</v>
      </c>
      <c r="C412" s="615"/>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0">
        <f t="shared" si="63"/>
        <v>0</v>
      </c>
    </row>
    <row r="413" spans="1:51" ht="30" hidden="1" customHeight="1" x14ac:dyDescent="0.15">
      <c r="A413" s="578">
        <v>10</v>
      </c>
      <c r="B413" s="578">
        <v>1</v>
      </c>
      <c r="C413" s="615"/>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0">
        <f t="shared" si="63"/>
        <v>0</v>
      </c>
    </row>
    <row r="414" spans="1:51" ht="30" hidden="1" customHeight="1" x14ac:dyDescent="0.15">
      <c r="A414" s="578">
        <v>11</v>
      </c>
      <c r="B414" s="578">
        <v>1</v>
      </c>
      <c r="C414" s="615"/>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0">
        <f t="shared" si="63"/>
        <v>0</v>
      </c>
    </row>
    <row r="415" spans="1:51" ht="30" hidden="1" customHeight="1" x14ac:dyDescent="0.15">
      <c r="A415" s="578">
        <v>12</v>
      </c>
      <c r="B415" s="578">
        <v>1</v>
      </c>
      <c r="C415" s="615"/>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0">
        <f t="shared" si="63"/>
        <v>0</v>
      </c>
    </row>
    <row r="416" spans="1:51" ht="30" hidden="1" customHeight="1" x14ac:dyDescent="0.15">
      <c r="A416" s="578">
        <v>13</v>
      </c>
      <c r="B416" s="578">
        <v>1</v>
      </c>
      <c r="C416" s="615"/>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0">
        <f t="shared" si="63"/>
        <v>0</v>
      </c>
    </row>
    <row r="417" spans="1:51" ht="30" hidden="1" customHeight="1" x14ac:dyDescent="0.15">
      <c r="A417" s="578">
        <v>14</v>
      </c>
      <c r="B417" s="578">
        <v>1</v>
      </c>
      <c r="C417" s="615"/>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0">
        <f t="shared" si="63"/>
        <v>0</v>
      </c>
    </row>
    <row r="418" spans="1:51" ht="30" hidden="1" customHeight="1" x14ac:dyDescent="0.15">
      <c r="A418" s="578">
        <v>15</v>
      </c>
      <c r="B418" s="578">
        <v>1</v>
      </c>
      <c r="C418" s="615"/>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0">
        <f t="shared" si="63"/>
        <v>0</v>
      </c>
    </row>
    <row r="419" spans="1:51" ht="30" hidden="1" customHeight="1" x14ac:dyDescent="0.15">
      <c r="A419" s="578">
        <v>16</v>
      </c>
      <c r="B419" s="578">
        <v>1</v>
      </c>
      <c r="C419" s="615"/>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0">
        <f t="shared" si="63"/>
        <v>0</v>
      </c>
    </row>
    <row r="420" spans="1:51" s="13" customFormat="1" ht="30" hidden="1" customHeight="1" x14ac:dyDescent="0.15">
      <c r="A420" s="578">
        <v>17</v>
      </c>
      <c r="B420" s="578">
        <v>1</v>
      </c>
      <c r="C420" s="615"/>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0">
        <f t="shared" si="63"/>
        <v>0</v>
      </c>
    </row>
    <row r="421" spans="1:51" ht="30" hidden="1" customHeight="1" x14ac:dyDescent="0.15">
      <c r="A421" s="578">
        <v>18</v>
      </c>
      <c r="B421" s="578">
        <v>1</v>
      </c>
      <c r="C421" s="615"/>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0">
        <f t="shared" si="63"/>
        <v>0</v>
      </c>
    </row>
    <row r="422" spans="1:51" ht="30" hidden="1" customHeight="1" x14ac:dyDescent="0.15">
      <c r="A422" s="578">
        <v>19</v>
      </c>
      <c r="B422" s="578">
        <v>1</v>
      </c>
      <c r="C422" s="615"/>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0">
        <f t="shared" si="63"/>
        <v>0</v>
      </c>
    </row>
    <row r="423" spans="1:51" ht="30" hidden="1" customHeight="1" x14ac:dyDescent="0.15">
      <c r="A423" s="578">
        <v>20</v>
      </c>
      <c r="B423" s="578">
        <v>1</v>
      </c>
      <c r="C423" s="615"/>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0">
        <f t="shared" si="63"/>
        <v>0</v>
      </c>
    </row>
    <row r="424" spans="1:51" ht="30" hidden="1" customHeight="1" x14ac:dyDescent="0.15">
      <c r="A424" s="578">
        <v>21</v>
      </c>
      <c r="B424" s="578">
        <v>1</v>
      </c>
      <c r="C424" s="615"/>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0">
        <f t="shared" si="63"/>
        <v>0</v>
      </c>
    </row>
    <row r="425" spans="1:51" ht="30" hidden="1" customHeight="1" x14ac:dyDescent="0.15">
      <c r="A425" s="578">
        <v>22</v>
      </c>
      <c r="B425" s="578">
        <v>1</v>
      </c>
      <c r="C425" s="615"/>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0">
        <f t="shared" si="63"/>
        <v>0</v>
      </c>
    </row>
    <row r="426" spans="1:51" ht="30" hidden="1" customHeight="1" x14ac:dyDescent="0.15">
      <c r="A426" s="578">
        <v>23</v>
      </c>
      <c r="B426" s="578">
        <v>1</v>
      </c>
      <c r="C426" s="615"/>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0">
        <f t="shared" si="63"/>
        <v>0</v>
      </c>
    </row>
    <row r="427" spans="1:51" ht="30" hidden="1" customHeight="1" x14ac:dyDescent="0.15">
      <c r="A427" s="578">
        <v>24</v>
      </c>
      <c r="B427" s="578">
        <v>1</v>
      </c>
      <c r="C427" s="615"/>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0">
        <f t="shared" si="63"/>
        <v>0</v>
      </c>
    </row>
    <row r="428" spans="1:51" ht="30" hidden="1" customHeight="1" x14ac:dyDescent="0.15">
      <c r="A428" s="578">
        <v>25</v>
      </c>
      <c r="B428" s="578">
        <v>1</v>
      </c>
      <c r="C428" s="615"/>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0">
        <f t="shared" si="63"/>
        <v>0</v>
      </c>
    </row>
    <row r="429" spans="1:51" ht="30" hidden="1" customHeight="1" x14ac:dyDescent="0.15">
      <c r="A429" s="578">
        <v>26</v>
      </c>
      <c r="B429" s="578">
        <v>1</v>
      </c>
      <c r="C429" s="615"/>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0">
        <f t="shared" si="63"/>
        <v>0</v>
      </c>
    </row>
    <row r="430" spans="1:51" ht="30" hidden="1" customHeight="1" x14ac:dyDescent="0.15">
      <c r="A430" s="578">
        <v>27</v>
      </c>
      <c r="B430" s="578">
        <v>1</v>
      </c>
      <c r="C430" s="615"/>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0">
        <f t="shared" si="63"/>
        <v>0</v>
      </c>
    </row>
    <row r="431" spans="1:51" ht="30" hidden="1" customHeight="1" x14ac:dyDescent="0.15">
      <c r="A431" s="578">
        <v>28</v>
      </c>
      <c r="B431" s="578">
        <v>1</v>
      </c>
      <c r="C431" s="615"/>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0">
        <f t="shared" si="63"/>
        <v>0</v>
      </c>
    </row>
    <row r="432" spans="1:51" ht="30" hidden="1" customHeight="1" x14ac:dyDescent="0.15">
      <c r="A432" s="578">
        <v>29</v>
      </c>
      <c r="B432" s="578">
        <v>1</v>
      </c>
      <c r="C432" s="615"/>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0">
        <f t="shared" si="63"/>
        <v>0</v>
      </c>
    </row>
    <row r="433" spans="1:51" ht="30" hidden="1" customHeight="1" x14ac:dyDescent="0.15">
      <c r="A433" s="578">
        <v>30</v>
      </c>
      <c r="B433" s="578">
        <v>1</v>
      </c>
      <c r="C433" s="615"/>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02"/>
      <c r="B436" s="602"/>
      <c r="C436" s="603" t="s">
        <v>17</v>
      </c>
      <c r="D436" s="604"/>
      <c r="E436" s="604"/>
      <c r="F436" s="604"/>
      <c r="G436" s="604"/>
      <c r="H436" s="604"/>
      <c r="I436" s="605"/>
      <c r="J436" s="606" t="s">
        <v>121</v>
      </c>
      <c r="K436" s="482"/>
      <c r="L436" s="482"/>
      <c r="M436" s="482"/>
      <c r="N436" s="482"/>
      <c r="O436" s="482"/>
      <c r="P436" s="607" t="s">
        <v>18</v>
      </c>
      <c r="Q436" s="607"/>
      <c r="R436" s="607"/>
      <c r="S436" s="607"/>
      <c r="T436" s="607"/>
      <c r="U436" s="607"/>
      <c r="V436" s="607"/>
      <c r="W436" s="607"/>
      <c r="X436" s="607"/>
      <c r="Y436" s="608" t="s">
        <v>120</v>
      </c>
      <c r="Z436" s="609"/>
      <c r="AA436" s="609"/>
      <c r="AB436" s="609"/>
      <c r="AC436" s="606" t="s">
        <v>140</v>
      </c>
      <c r="AD436" s="606"/>
      <c r="AE436" s="606"/>
      <c r="AF436" s="606"/>
      <c r="AG436" s="606"/>
      <c r="AH436" s="608" t="s">
        <v>152</v>
      </c>
      <c r="AI436" s="602"/>
      <c r="AJ436" s="602"/>
      <c r="AK436" s="602"/>
      <c r="AL436" s="602" t="s">
        <v>15</v>
      </c>
      <c r="AM436" s="602"/>
      <c r="AN436" s="602"/>
      <c r="AO436" s="610"/>
      <c r="AP436" s="616" t="s">
        <v>122</v>
      </c>
      <c r="AQ436" s="616"/>
      <c r="AR436" s="616"/>
      <c r="AS436" s="616"/>
      <c r="AT436" s="616"/>
      <c r="AU436" s="616"/>
      <c r="AV436" s="616"/>
      <c r="AW436" s="616"/>
      <c r="AX436" s="616"/>
      <c r="AY436" s="40">
        <f>IF(AY435=0,0,1)</f>
        <v>0</v>
      </c>
    </row>
    <row r="437" spans="1:51" ht="30" hidden="1" customHeight="1" x14ac:dyDescent="0.15">
      <c r="A437" s="578">
        <v>1</v>
      </c>
      <c r="B437" s="578">
        <v>1</v>
      </c>
      <c r="C437" s="615"/>
      <c r="D437" s="580"/>
      <c r="E437" s="580"/>
      <c r="F437" s="580"/>
      <c r="G437" s="580"/>
      <c r="H437" s="580"/>
      <c r="I437" s="581"/>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0">
        <f>COUNTA(C437:AX437)</f>
        <v>0</v>
      </c>
    </row>
    <row r="438" spans="1:51" ht="30" hidden="1" customHeight="1" x14ac:dyDescent="0.15">
      <c r="A438" s="578">
        <v>2</v>
      </c>
      <c r="B438" s="578">
        <v>1</v>
      </c>
      <c r="C438" s="615"/>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0">
        <f t="shared" ref="AY438:AY467" si="64">COUNTA(C438:AX438)</f>
        <v>0</v>
      </c>
    </row>
    <row r="439" spans="1:51" ht="30" hidden="1" customHeight="1" x14ac:dyDescent="0.15">
      <c r="A439" s="578">
        <v>3</v>
      </c>
      <c r="B439" s="578">
        <v>1</v>
      </c>
      <c r="C439" s="579"/>
      <c r="D439" s="611"/>
      <c r="E439" s="611"/>
      <c r="F439" s="611"/>
      <c r="G439" s="611"/>
      <c r="H439" s="611"/>
      <c r="I439" s="612"/>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0">
        <f t="shared" si="64"/>
        <v>0</v>
      </c>
    </row>
    <row r="440" spans="1:51" ht="30" hidden="1" customHeight="1" x14ac:dyDescent="0.15">
      <c r="A440" s="578">
        <v>4</v>
      </c>
      <c r="B440" s="578">
        <v>1</v>
      </c>
      <c r="C440" s="579"/>
      <c r="D440" s="611"/>
      <c r="E440" s="611"/>
      <c r="F440" s="611"/>
      <c r="G440" s="611"/>
      <c r="H440" s="611"/>
      <c r="I440" s="612"/>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0">
        <f t="shared" si="64"/>
        <v>0</v>
      </c>
    </row>
    <row r="441" spans="1:51" ht="30" hidden="1" customHeight="1" x14ac:dyDescent="0.15">
      <c r="A441" s="578">
        <v>5</v>
      </c>
      <c r="B441" s="578">
        <v>1</v>
      </c>
      <c r="C441" s="615"/>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0">
        <f>COUNTA(C441:AX441)</f>
        <v>0</v>
      </c>
    </row>
    <row r="442" spans="1:51" ht="30" hidden="1" customHeight="1" x14ac:dyDescent="0.15">
      <c r="A442" s="578">
        <v>6</v>
      </c>
      <c r="B442" s="578">
        <v>1</v>
      </c>
      <c r="C442" s="615"/>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0">
        <f t="shared" si="64"/>
        <v>0</v>
      </c>
    </row>
    <row r="443" spans="1:51" ht="30" hidden="1" customHeight="1" x14ac:dyDescent="0.15">
      <c r="A443" s="578">
        <v>7</v>
      </c>
      <c r="B443" s="578">
        <v>1</v>
      </c>
      <c r="C443" s="615"/>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0">
        <f t="shared" si="64"/>
        <v>0</v>
      </c>
    </row>
    <row r="444" spans="1:51" ht="30" hidden="1" customHeight="1" x14ac:dyDescent="0.15">
      <c r="A444" s="578">
        <v>8</v>
      </c>
      <c r="B444" s="578">
        <v>1</v>
      </c>
      <c r="C444" s="615"/>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0">
        <f t="shared" si="64"/>
        <v>0</v>
      </c>
    </row>
    <row r="445" spans="1:51" ht="30" hidden="1" customHeight="1" x14ac:dyDescent="0.15">
      <c r="A445" s="578">
        <v>9</v>
      </c>
      <c r="B445" s="578">
        <v>1</v>
      </c>
      <c r="C445" s="615"/>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0">
        <f t="shared" si="64"/>
        <v>0</v>
      </c>
    </row>
    <row r="446" spans="1:51" ht="30" hidden="1" customHeight="1" x14ac:dyDescent="0.15">
      <c r="A446" s="578">
        <v>10</v>
      </c>
      <c r="B446" s="578">
        <v>1</v>
      </c>
      <c r="C446" s="615"/>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0">
        <f t="shared" si="64"/>
        <v>0</v>
      </c>
    </row>
    <row r="447" spans="1:51" ht="30" hidden="1" customHeight="1" x14ac:dyDescent="0.15">
      <c r="A447" s="578">
        <v>11</v>
      </c>
      <c r="B447" s="578">
        <v>1</v>
      </c>
      <c r="C447" s="615"/>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0">
        <f t="shared" si="64"/>
        <v>0</v>
      </c>
    </row>
    <row r="448" spans="1:51" ht="30" hidden="1" customHeight="1" x14ac:dyDescent="0.15">
      <c r="A448" s="578">
        <v>12</v>
      </c>
      <c r="B448" s="578">
        <v>1</v>
      </c>
      <c r="C448" s="615"/>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0">
        <f t="shared" si="64"/>
        <v>0</v>
      </c>
    </row>
    <row r="449" spans="1:51" ht="30" hidden="1" customHeight="1" x14ac:dyDescent="0.15">
      <c r="A449" s="578">
        <v>13</v>
      </c>
      <c r="B449" s="578">
        <v>1</v>
      </c>
      <c r="C449" s="615"/>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0">
        <f t="shared" si="64"/>
        <v>0</v>
      </c>
    </row>
    <row r="450" spans="1:51" ht="30" hidden="1" customHeight="1" x14ac:dyDescent="0.15">
      <c r="A450" s="578">
        <v>14</v>
      </c>
      <c r="B450" s="578">
        <v>1</v>
      </c>
      <c r="C450" s="615"/>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0">
        <f t="shared" si="64"/>
        <v>0</v>
      </c>
    </row>
    <row r="451" spans="1:51" ht="30" hidden="1" customHeight="1" x14ac:dyDescent="0.15">
      <c r="A451" s="578">
        <v>15</v>
      </c>
      <c r="B451" s="578">
        <v>1</v>
      </c>
      <c r="C451" s="615"/>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0">
        <f t="shared" si="64"/>
        <v>0</v>
      </c>
    </row>
    <row r="452" spans="1:51" ht="30" hidden="1" customHeight="1" x14ac:dyDescent="0.15">
      <c r="A452" s="578">
        <v>16</v>
      </c>
      <c r="B452" s="578">
        <v>1</v>
      </c>
      <c r="C452" s="615"/>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0">
        <f t="shared" si="64"/>
        <v>0</v>
      </c>
    </row>
    <row r="453" spans="1:51" s="13" customFormat="1" ht="30" hidden="1" customHeight="1" x14ac:dyDescent="0.15">
      <c r="A453" s="578">
        <v>17</v>
      </c>
      <c r="B453" s="578">
        <v>1</v>
      </c>
      <c r="C453" s="615"/>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0">
        <f t="shared" si="64"/>
        <v>0</v>
      </c>
    </row>
    <row r="454" spans="1:51" ht="30" hidden="1" customHeight="1" x14ac:dyDescent="0.15">
      <c r="A454" s="578">
        <v>18</v>
      </c>
      <c r="B454" s="578">
        <v>1</v>
      </c>
      <c r="C454" s="615"/>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0">
        <f t="shared" si="64"/>
        <v>0</v>
      </c>
    </row>
    <row r="455" spans="1:51" ht="30" hidden="1" customHeight="1" x14ac:dyDescent="0.15">
      <c r="A455" s="578">
        <v>19</v>
      </c>
      <c r="B455" s="578">
        <v>1</v>
      </c>
      <c r="C455" s="615"/>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0">
        <f t="shared" si="64"/>
        <v>0</v>
      </c>
    </row>
    <row r="456" spans="1:51" ht="30" hidden="1" customHeight="1" x14ac:dyDescent="0.15">
      <c r="A456" s="578">
        <v>20</v>
      </c>
      <c r="B456" s="578">
        <v>1</v>
      </c>
      <c r="C456" s="615"/>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0">
        <f t="shared" si="64"/>
        <v>0</v>
      </c>
    </row>
    <row r="457" spans="1:51" ht="30" hidden="1" customHeight="1" x14ac:dyDescent="0.15">
      <c r="A457" s="578">
        <v>21</v>
      </c>
      <c r="B457" s="578">
        <v>1</v>
      </c>
      <c r="C457" s="615"/>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0">
        <f t="shared" si="64"/>
        <v>0</v>
      </c>
    </row>
    <row r="458" spans="1:51" ht="30" hidden="1" customHeight="1" x14ac:dyDescent="0.15">
      <c r="A458" s="578">
        <v>22</v>
      </c>
      <c r="B458" s="578">
        <v>1</v>
      </c>
      <c r="C458" s="615"/>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0">
        <f t="shared" si="64"/>
        <v>0</v>
      </c>
    </row>
    <row r="459" spans="1:51" ht="30" hidden="1" customHeight="1" x14ac:dyDescent="0.15">
      <c r="A459" s="578">
        <v>23</v>
      </c>
      <c r="B459" s="578">
        <v>1</v>
      </c>
      <c r="C459" s="615"/>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0">
        <f t="shared" si="64"/>
        <v>0</v>
      </c>
    </row>
    <row r="460" spans="1:51" ht="30" hidden="1" customHeight="1" x14ac:dyDescent="0.15">
      <c r="A460" s="578">
        <v>24</v>
      </c>
      <c r="B460" s="578">
        <v>1</v>
      </c>
      <c r="C460" s="615"/>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0">
        <f t="shared" si="64"/>
        <v>0</v>
      </c>
    </row>
    <row r="461" spans="1:51" ht="30" hidden="1" customHeight="1" x14ac:dyDescent="0.15">
      <c r="A461" s="578">
        <v>25</v>
      </c>
      <c r="B461" s="578">
        <v>1</v>
      </c>
      <c r="C461" s="615"/>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0">
        <f t="shared" si="64"/>
        <v>0</v>
      </c>
    </row>
    <row r="462" spans="1:51" ht="30" hidden="1" customHeight="1" x14ac:dyDescent="0.15">
      <c r="A462" s="578">
        <v>26</v>
      </c>
      <c r="B462" s="578">
        <v>1</v>
      </c>
      <c r="C462" s="615"/>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0">
        <f t="shared" si="64"/>
        <v>0</v>
      </c>
    </row>
    <row r="463" spans="1:51" ht="30" hidden="1" customHeight="1" x14ac:dyDescent="0.15">
      <c r="A463" s="578">
        <v>27</v>
      </c>
      <c r="B463" s="578">
        <v>1</v>
      </c>
      <c r="C463" s="615"/>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0">
        <f t="shared" si="64"/>
        <v>0</v>
      </c>
    </row>
    <row r="464" spans="1:51" ht="30" hidden="1" customHeight="1" x14ac:dyDescent="0.15">
      <c r="A464" s="578">
        <v>28</v>
      </c>
      <c r="B464" s="578">
        <v>1</v>
      </c>
      <c r="C464" s="615"/>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0">
        <f t="shared" si="64"/>
        <v>0</v>
      </c>
    </row>
    <row r="465" spans="1:51" ht="30" hidden="1" customHeight="1" x14ac:dyDescent="0.15">
      <c r="A465" s="578">
        <v>29</v>
      </c>
      <c r="B465" s="578">
        <v>1</v>
      </c>
      <c r="C465" s="615"/>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0">
        <f t="shared" si="64"/>
        <v>0</v>
      </c>
    </row>
    <row r="466" spans="1:51" ht="30" hidden="1" customHeight="1" x14ac:dyDescent="0.15">
      <c r="A466" s="578">
        <v>30</v>
      </c>
      <c r="B466" s="578">
        <v>1</v>
      </c>
      <c r="C466" s="615"/>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02"/>
      <c r="B469" s="602"/>
      <c r="C469" s="603" t="s">
        <v>17</v>
      </c>
      <c r="D469" s="604"/>
      <c r="E469" s="604"/>
      <c r="F469" s="604"/>
      <c r="G469" s="604"/>
      <c r="H469" s="604"/>
      <c r="I469" s="605"/>
      <c r="J469" s="606" t="s">
        <v>121</v>
      </c>
      <c r="K469" s="482"/>
      <c r="L469" s="482"/>
      <c r="M469" s="482"/>
      <c r="N469" s="482"/>
      <c r="O469" s="482"/>
      <c r="P469" s="607" t="s">
        <v>18</v>
      </c>
      <c r="Q469" s="607"/>
      <c r="R469" s="607"/>
      <c r="S469" s="607"/>
      <c r="T469" s="607"/>
      <c r="U469" s="607"/>
      <c r="V469" s="607"/>
      <c r="W469" s="607"/>
      <c r="X469" s="607"/>
      <c r="Y469" s="608" t="s">
        <v>120</v>
      </c>
      <c r="Z469" s="609"/>
      <c r="AA469" s="609"/>
      <c r="AB469" s="609"/>
      <c r="AC469" s="606" t="s">
        <v>140</v>
      </c>
      <c r="AD469" s="606"/>
      <c r="AE469" s="606"/>
      <c r="AF469" s="606"/>
      <c r="AG469" s="606"/>
      <c r="AH469" s="608" t="s">
        <v>152</v>
      </c>
      <c r="AI469" s="602"/>
      <c r="AJ469" s="602"/>
      <c r="AK469" s="602"/>
      <c r="AL469" s="602" t="s">
        <v>15</v>
      </c>
      <c r="AM469" s="602"/>
      <c r="AN469" s="602"/>
      <c r="AO469" s="610"/>
      <c r="AP469" s="616" t="s">
        <v>122</v>
      </c>
      <c r="AQ469" s="616"/>
      <c r="AR469" s="616"/>
      <c r="AS469" s="616"/>
      <c r="AT469" s="616"/>
      <c r="AU469" s="616"/>
      <c r="AV469" s="616"/>
      <c r="AW469" s="616"/>
      <c r="AX469" s="616"/>
      <c r="AY469" s="40">
        <f>IF(AY468=0,0,1)</f>
        <v>0</v>
      </c>
    </row>
    <row r="470" spans="1:51" ht="30" hidden="1" customHeight="1" x14ac:dyDescent="0.15">
      <c r="A470" s="578">
        <v>1</v>
      </c>
      <c r="B470" s="578">
        <v>1</v>
      </c>
      <c r="C470" s="615"/>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0">
        <f>COUNTA(C470:AX470)</f>
        <v>0</v>
      </c>
    </row>
    <row r="471" spans="1:51" ht="30" hidden="1" customHeight="1" x14ac:dyDescent="0.15">
      <c r="A471" s="578">
        <v>2</v>
      </c>
      <c r="B471" s="578">
        <v>1</v>
      </c>
      <c r="C471" s="615"/>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0">
        <f t="shared" ref="AY471:AY500" si="65">COUNTA(C471:AX471)</f>
        <v>0</v>
      </c>
    </row>
    <row r="472" spans="1:51" ht="30" hidden="1" customHeight="1" x14ac:dyDescent="0.15">
      <c r="A472" s="578">
        <v>3</v>
      </c>
      <c r="B472" s="578">
        <v>1</v>
      </c>
      <c r="C472" s="579"/>
      <c r="D472" s="611"/>
      <c r="E472" s="611"/>
      <c r="F472" s="611"/>
      <c r="G472" s="611"/>
      <c r="H472" s="611"/>
      <c r="I472" s="612"/>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s="40">
        <f t="shared" si="65"/>
        <v>0</v>
      </c>
    </row>
    <row r="473" spans="1:51" ht="30" hidden="1" customHeight="1" x14ac:dyDescent="0.15">
      <c r="A473" s="578">
        <v>4</v>
      </c>
      <c r="B473" s="578">
        <v>1</v>
      </c>
      <c r="C473" s="579"/>
      <c r="D473" s="611"/>
      <c r="E473" s="611"/>
      <c r="F473" s="611"/>
      <c r="G473" s="611"/>
      <c r="H473" s="611"/>
      <c r="I473" s="612"/>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0">
        <f t="shared" si="65"/>
        <v>0</v>
      </c>
    </row>
    <row r="474" spans="1:51" ht="30" hidden="1" customHeight="1" x14ac:dyDescent="0.15">
      <c r="A474" s="578">
        <v>5</v>
      </c>
      <c r="B474" s="578">
        <v>1</v>
      </c>
      <c r="C474" s="615"/>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0">
        <f>COUNTA(C474:AX474)</f>
        <v>0</v>
      </c>
    </row>
    <row r="475" spans="1:51" ht="30" hidden="1" customHeight="1" x14ac:dyDescent="0.15">
      <c r="A475" s="578">
        <v>6</v>
      </c>
      <c r="B475" s="578">
        <v>1</v>
      </c>
      <c r="C475" s="615"/>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0">
        <f t="shared" si="65"/>
        <v>0</v>
      </c>
    </row>
    <row r="476" spans="1:51" ht="30" hidden="1" customHeight="1" x14ac:dyDescent="0.15">
      <c r="A476" s="578">
        <v>7</v>
      </c>
      <c r="B476" s="578">
        <v>1</v>
      </c>
      <c r="C476" s="615"/>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0">
        <f t="shared" si="65"/>
        <v>0</v>
      </c>
    </row>
    <row r="477" spans="1:51" ht="30" hidden="1" customHeight="1" x14ac:dyDescent="0.15">
      <c r="A477" s="578">
        <v>8</v>
      </c>
      <c r="B477" s="578">
        <v>1</v>
      </c>
      <c r="C477" s="615"/>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0">
        <f t="shared" si="65"/>
        <v>0</v>
      </c>
    </row>
    <row r="478" spans="1:51" ht="30" hidden="1" customHeight="1" x14ac:dyDescent="0.15">
      <c r="A478" s="578">
        <v>9</v>
      </c>
      <c r="B478" s="578">
        <v>1</v>
      </c>
      <c r="C478" s="615"/>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0">
        <f t="shared" si="65"/>
        <v>0</v>
      </c>
    </row>
    <row r="479" spans="1:51" ht="30" hidden="1" customHeight="1" x14ac:dyDescent="0.15">
      <c r="A479" s="578">
        <v>10</v>
      </c>
      <c r="B479" s="578">
        <v>1</v>
      </c>
      <c r="C479" s="615"/>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0">
        <f t="shared" si="65"/>
        <v>0</v>
      </c>
    </row>
    <row r="480" spans="1:51" ht="30" hidden="1" customHeight="1" x14ac:dyDescent="0.15">
      <c r="A480" s="578">
        <v>11</v>
      </c>
      <c r="B480" s="578">
        <v>1</v>
      </c>
      <c r="C480" s="615"/>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0">
        <f t="shared" si="65"/>
        <v>0</v>
      </c>
    </row>
    <row r="481" spans="1:51" ht="30" hidden="1" customHeight="1" x14ac:dyDescent="0.15">
      <c r="A481" s="578">
        <v>12</v>
      </c>
      <c r="B481" s="578">
        <v>1</v>
      </c>
      <c r="C481" s="615"/>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0">
        <f t="shared" si="65"/>
        <v>0</v>
      </c>
    </row>
    <row r="482" spans="1:51" ht="30" hidden="1" customHeight="1" x14ac:dyDescent="0.15">
      <c r="A482" s="578">
        <v>13</v>
      </c>
      <c r="B482" s="578">
        <v>1</v>
      </c>
      <c r="C482" s="615"/>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0">
        <f t="shared" si="65"/>
        <v>0</v>
      </c>
    </row>
    <row r="483" spans="1:51" ht="30" hidden="1" customHeight="1" x14ac:dyDescent="0.15">
      <c r="A483" s="578">
        <v>14</v>
      </c>
      <c r="B483" s="578">
        <v>1</v>
      </c>
      <c r="C483" s="615"/>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0">
        <f t="shared" si="65"/>
        <v>0</v>
      </c>
    </row>
    <row r="484" spans="1:51" ht="30" hidden="1" customHeight="1" x14ac:dyDescent="0.15">
      <c r="A484" s="578">
        <v>15</v>
      </c>
      <c r="B484" s="578">
        <v>1</v>
      </c>
      <c r="C484" s="615"/>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0">
        <f t="shared" si="65"/>
        <v>0</v>
      </c>
    </row>
    <row r="485" spans="1:51" ht="30" hidden="1" customHeight="1" x14ac:dyDescent="0.15">
      <c r="A485" s="578">
        <v>16</v>
      </c>
      <c r="B485" s="578">
        <v>1</v>
      </c>
      <c r="C485" s="615"/>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0">
        <f t="shared" si="65"/>
        <v>0</v>
      </c>
    </row>
    <row r="486" spans="1:51" s="13" customFormat="1" ht="30" hidden="1" customHeight="1" x14ac:dyDescent="0.15">
      <c r="A486" s="578">
        <v>17</v>
      </c>
      <c r="B486" s="578">
        <v>1</v>
      </c>
      <c r="C486" s="615"/>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0">
        <f t="shared" si="65"/>
        <v>0</v>
      </c>
    </row>
    <row r="487" spans="1:51" ht="30" hidden="1" customHeight="1" x14ac:dyDescent="0.15">
      <c r="A487" s="578">
        <v>18</v>
      </c>
      <c r="B487" s="578">
        <v>1</v>
      </c>
      <c r="C487" s="615"/>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0">
        <f t="shared" si="65"/>
        <v>0</v>
      </c>
    </row>
    <row r="488" spans="1:51" ht="30" hidden="1" customHeight="1" x14ac:dyDescent="0.15">
      <c r="A488" s="578">
        <v>19</v>
      </c>
      <c r="B488" s="578">
        <v>1</v>
      </c>
      <c r="C488" s="615"/>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0">
        <f t="shared" si="65"/>
        <v>0</v>
      </c>
    </row>
    <row r="489" spans="1:51" ht="30" hidden="1" customHeight="1" x14ac:dyDescent="0.15">
      <c r="A489" s="578">
        <v>20</v>
      </c>
      <c r="B489" s="578">
        <v>1</v>
      </c>
      <c r="C489" s="615"/>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0">
        <f t="shared" si="65"/>
        <v>0</v>
      </c>
    </row>
    <row r="490" spans="1:51" ht="30" hidden="1" customHeight="1" x14ac:dyDescent="0.15">
      <c r="A490" s="578">
        <v>21</v>
      </c>
      <c r="B490" s="578">
        <v>1</v>
      </c>
      <c r="C490" s="615"/>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0">
        <f t="shared" si="65"/>
        <v>0</v>
      </c>
    </row>
    <row r="491" spans="1:51" ht="30" hidden="1" customHeight="1" x14ac:dyDescent="0.15">
      <c r="A491" s="578">
        <v>22</v>
      </c>
      <c r="B491" s="578">
        <v>1</v>
      </c>
      <c r="C491" s="615"/>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0">
        <f t="shared" si="65"/>
        <v>0</v>
      </c>
    </row>
    <row r="492" spans="1:51" ht="30" hidden="1" customHeight="1" x14ac:dyDescent="0.15">
      <c r="A492" s="578">
        <v>23</v>
      </c>
      <c r="B492" s="578">
        <v>1</v>
      </c>
      <c r="C492" s="615"/>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0">
        <f t="shared" si="65"/>
        <v>0</v>
      </c>
    </row>
    <row r="493" spans="1:51" ht="30" hidden="1" customHeight="1" x14ac:dyDescent="0.15">
      <c r="A493" s="578">
        <v>24</v>
      </c>
      <c r="B493" s="578">
        <v>1</v>
      </c>
      <c r="C493" s="615"/>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0">
        <f t="shared" si="65"/>
        <v>0</v>
      </c>
    </row>
    <row r="494" spans="1:51" ht="30" hidden="1" customHeight="1" x14ac:dyDescent="0.15">
      <c r="A494" s="578">
        <v>25</v>
      </c>
      <c r="B494" s="578">
        <v>1</v>
      </c>
      <c r="C494" s="615"/>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0">
        <f t="shared" si="65"/>
        <v>0</v>
      </c>
    </row>
    <row r="495" spans="1:51" ht="30" hidden="1" customHeight="1" x14ac:dyDescent="0.15">
      <c r="A495" s="578">
        <v>26</v>
      </c>
      <c r="B495" s="578">
        <v>1</v>
      </c>
      <c r="C495" s="615"/>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0">
        <f t="shared" si="65"/>
        <v>0</v>
      </c>
    </row>
    <row r="496" spans="1:51" ht="30" hidden="1" customHeight="1" x14ac:dyDescent="0.15">
      <c r="A496" s="578">
        <v>27</v>
      </c>
      <c r="B496" s="578">
        <v>1</v>
      </c>
      <c r="C496" s="615"/>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0">
        <f t="shared" si="65"/>
        <v>0</v>
      </c>
    </row>
    <row r="497" spans="1:51" ht="30" hidden="1" customHeight="1" x14ac:dyDescent="0.15">
      <c r="A497" s="578">
        <v>28</v>
      </c>
      <c r="B497" s="578">
        <v>1</v>
      </c>
      <c r="C497" s="615"/>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0">
        <f t="shared" si="65"/>
        <v>0</v>
      </c>
    </row>
    <row r="498" spans="1:51" ht="30" hidden="1" customHeight="1" x14ac:dyDescent="0.15">
      <c r="A498" s="578">
        <v>29</v>
      </c>
      <c r="B498" s="578">
        <v>1</v>
      </c>
      <c r="C498" s="615"/>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0">
        <f t="shared" si="65"/>
        <v>0</v>
      </c>
    </row>
    <row r="499" spans="1:51" ht="30" hidden="1" customHeight="1" x14ac:dyDescent="0.15">
      <c r="A499" s="578">
        <v>30</v>
      </c>
      <c r="B499" s="578">
        <v>1</v>
      </c>
      <c r="C499" s="615"/>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02"/>
      <c r="B502" s="602"/>
      <c r="C502" s="603" t="s">
        <v>17</v>
      </c>
      <c r="D502" s="604"/>
      <c r="E502" s="604"/>
      <c r="F502" s="604"/>
      <c r="G502" s="604"/>
      <c r="H502" s="604"/>
      <c r="I502" s="605"/>
      <c r="J502" s="606" t="s">
        <v>121</v>
      </c>
      <c r="K502" s="482"/>
      <c r="L502" s="482"/>
      <c r="M502" s="482"/>
      <c r="N502" s="482"/>
      <c r="O502" s="482"/>
      <c r="P502" s="607" t="s">
        <v>18</v>
      </c>
      <c r="Q502" s="607"/>
      <c r="R502" s="607"/>
      <c r="S502" s="607"/>
      <c r="T502" s="607"/>
      <c r="U502" s="607"/>
      <c r="V502" s="607"/>
      <c r="W502" s="607"/>
      <c r="X502" s="607"/>
      <c r="Y502" s="608" t="s">
        <v>120</v>
      </c>
      <c r="Z502" s="609"/>
      <c r="AA502" s="609"/>
      <c r="AB502" s="609"/>
      <c r="AC502" s="606" t="s">
        <v>140</v>
      </c>
      <c r="AD502" s="606"/>
      <c r="AE502" s="606"/>
      <c r="AF502" s="606"/>
      <c r="AG502" s="606"/>
      <c r="AH502" s="608" t="s">
        <v>152</v>
      </c>
      <c r="AI502" s="602"/>
      <c r="AJ502" s="602"/>
      <c r="AK502" s="602"/>
      <c r="AL502" s="602" t="s">
        <v>15</v>
      </c>
      <c r="AM502" s="602"/>
      <c r="AN502" s="602"/>
      <c r="AO502" s="610"/>
      <c r="AP502" s="616" t="s">
        <v>122</v>
      </c>
      <c r="AQ502" s="616"/>
      <c r="AR502" s="616"/>
      <c r="AS502" s="616"/>
      <c r="AT502" s="616"/>
      <c r="AU502" s="616"/>
      <c r="AV502" s="616"/>
      <c r="AW502" s="616"/>
      <c r="AX502" s="616"/>
      <c r="AY502" s="40">
        <f>IF(AY501=0,0,1)</f>
        <v>0</v>
      </c>
    </row>
    <row r="503" spans="1:51" ht="30" hidden="1" customHeight="1" x14ac:dyDescent="0.15">
      <c r="A503" s="578">
        <v>1</v>
      </c>
      <c r="B503" s="578">
        <v>1</v>
      </c>
      <c r="C503" s="615"/>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0">
        <f>COUNTA(C503:AX503)</f>
        <v>0</v>
      </c>
    </row>
    <row r="504" spans="1:51" ht="30" hidden="1" customHeight="1" x14ac:dyDescent="0.15">
      <c r="A504" s="578">
        <v>2</v>
      </c>
      <c r="B504" s="578">
        <v>1</v>
      </c>
      <c r="C504" s="615"/>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0">
        <f t="shared" ref="AY504:AY533" si="66">COUNTA(C504:AX504)</f>
        <v>0</v>
      </c>
    </row>
    <row r="505" spans="1:51" ht="30" hidden="1" customHeight="1" x14ac:dyDescent="0.15">
      <c r="A505" s="578">
        <v>3</v>
      </c>
      <c r="B505" s="578">
        <v>1</v>
      </c>
      <c r="C505" s="579"/>
      <c r="D505" s="611"/>
      <c r="E505" s="611"/>
      <c r="F505" s="611"/>
      <c r="G505" s="611"/>
      <c r="H505" s="611"/>
      <c r="I505" s="612"/>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0">
        <f t="shared" si="66"/>
        <v>0</v>
      </c>
    </row>
    <row r="506" spans="1:51" ht="30" hidden="1" customHeight="1" x14ac:dyDescent="0.15">
      <c r="A506" s="578">
        <v>4</v>
      </c>
      <c r="B506" s="578">
        <v>1</v>
      </c>
      <c r="C506" s="579"/>
      <c r="D506" s="611"/>
      <c r="E506" s="611"/>
      <c r="F506" s="611"/>
      <c r="G506" s="611"/>
      <c r="H506" s="611"/>
      <c r="I506" s="612"/>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0">
        <f t="shared" si="66"/>
        <v>0</v>
      </c>
    </row>
    <row r="507" spans="1:51" ht="30" hidden="1" customHeight="1" x14ac:dyDescent="0.15">
      <c r="A507" s="578">
        <v>5</v>
      </c>
      <c r="B507" s="578">
        <v>1</v>
      </c>
      <c r="C507" s="615"/>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0">
        <f>COUNTA(C507:AX507)</f>
        <v>0</v>
      </c>
    </row>
    <row r="508" spans="1:51" ht="30" hidden="1" customHeight="1" x14ac:dyDescent="0.15">
      <c r="A508" s="578">
        <v>6</v>
      </c>
      <c r="B508" s="578">
        <v>1</v>
      </c>
      <c r="C508" s="615"/>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0">
        <f t="shared" si="66"/>
        <v>0</v>
      </c>
    </row>
    <row r="509" spans="1:51" ht="30" hidden="1" customHeight="1" x14ac:dyDescent="0.15">
      <c r="A509" s="578">
        <v>7</v>
      </c>
      <c r="B509" s="578">
        <v>1</v>
      </c>
      <c r="C509" s="615"/>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0">
        <f t="shared" si="66"/>
        <v>0</v>
      </c>
    </row>
    <row r="510" spans="1:51" ht="30" hidden="1" customHeight="1" x14ac:dyDescent="0.15">
      <c r="A510" s="578">
        <v>8</v>
      </c>
      <c r="B510" s="578">
        <v>1</v>
      </c>
      <c r="C510" s="615"/>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0">
        <f t="shared" si="66"/>
        <v>0</v>
      </c>
    </row>
    <row r="511" spans="1:51" ht="30" hidden="1" customHeight="1" x14ac:dyDescent="0.15">
      <c r="A511" s="578">
        <v>9</v>
      </c>
      <c r="B511" s="578">
        <v>1</v>
      </c>
      <c r="C511" s="615"/>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0">
        <f t="shared" si="66"/>
        <v>0</v>
      </c>
    </row>
    <row r="512" spans="1:51" ht="30" hidden="1" customHeight="1" x14ac:dyDescent="0.15">
      <c r="A512" s="578">
        <v>10</v>
      </c>
      <c r="B512" s="578">
        <v>1</v>
      </c>
      <c r="C512" s="615"/>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0">
        <f t="shared" si="66"/>
        <v>0</v>
      </c>
    </row>
    <row r="513" spans="1:51" ht="30" hidden="1" customHeight="1" x14ac:dyDescent="0.15">
      <c r="A513" s="578">
        <v>11</v>
      </c>
      <c r="B513" s="578">
        <v>1</v>
      </c>
      <c r="C513" s="615"/>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0">
        <f t="shared" si="66"/>
        <v>0</v>
      </c>
    </row>
    <row r="514" spans="1:51" ht="30" hidden="1" customHeight="1" x14ac:dyDescent="0.15">
      <c r="A514" s="578">
        <v>12</v>
      </c>
      <c r="B514" s="578">
        <v>1</v>
      </c>
      <c r="C514" s="615"/>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0">
        <f t="shared" si="66"/>
        <v>0</v>
      </c>
    </row>
    <row r="515" spans="1:51" ht="30" hidden="1" customHeight="1" x14ac:dyDescent="0.15">
      <c r="A515" s="578">
        <v>13</v>
      </c>
      <c r="B515" s="578">
        <v>1</v>
      </c>
      <c r="C515" s="615"/>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0">
        <f t="shared" si="66"/>
        <v>0</v>
      </c>
    </row>
    <row r="516" spans="1:51" ht="30" hidden="1" customHeight="1" x14ac:dyDescent="0.15">
      <c r="A516" s="578">
        <v>14</v>
      </c>
      <c r="B516" s="578">
        <v>1</v>
      </c>
      <c r="C516" s="615"/>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0">
        <f t="shared" si="66"/>
        <v>0</v>
      </c>
    </row>
    <row r="517" spans="1:51" ht="30" hidden="1" customHeight="1" x14ac:dyDescent="0.15">
      <c r="A517" s="578">
        <v>15</v>
      </c>
      <c r="B517" s="578">
        <v>1</v>
      </c>
      <c r="C517" s="615"/>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0">
        <f t="shared" si="66"/>
        <v>0</v>
      </c>
    </row>
    <row r="518" spans="1:51" ht="30" hidden="1" customHeight="1" x14ac:dyDescent="0.15">
      <c r="A518" s="578">
        <v>16</v>
      </c>
      <c r="B518" s="578">
        <v>1</v>
      </c>
      <c r="C518" s="615"/>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0">
        <f t="shared" si="66"/>
        <v>0</v>
      </c>
    </row>
    <row r="519" spans="1:51" s="13" customFormat="1" ht="30" hidden="1" customHeight="1" x14ac:dyDescent="0.15">
      <c r="A519" s="578">
        <v>17</v>
      </c>
      <c r="B519" s="578">
        <v>1</v>
      </c>
      <c r="C519" s="615"/>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0">
        <f t="shared" si="66"/>
        <v>0</v>
      </c>
    </row>
    <row r="520" spans="1:51" ht="30" hidden="1" customHeight="1" x14ac:dyDescent="0.15">
      <c r="A520" s="578">
        <v>18</v>
      </c>
      <c r="B520" s="578">
        <v>1</v>
      </c>
      <c r="C520" s="615"/>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0">
        <f t="shared" si="66"/>
        <v>0</v>
      </c>
    </row>
    <row r="521" spans="1:51" ht="30" hidden="1" customHeight="1" x14ac:dyDescent="0.15">
      <c r="A521" s="578">
        <v>19</v>
      </c>
      <c r="B521" s="578">
        <v>1</v>
      </c>
      <c r="C521" s="615"/>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0">
        <f t="shared" si="66"/>
        <v>0</v>
      </c>
    </row>
    <row r="522" spans="1:51" ht="30" hidden="1" customHeight="1" x14ac:dyDescent="0.15">
      <c r="A522" s="578">
        <v>20</v>
      </c>
      <c r="B522" s="578">
        <v>1</v>
      </c>
      <c r="C522" s="615"/>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0">
        <f t="shared" si="66"/>
        <v>0</v>
      </c>
    </row>
    <row r="523" spans="1:51" ht="30" hidden="1" customHeight="1" x14ac:dyDescent="0.15">
      <c r="A523" s="578">
        <v>21</v>
      </c>
      <c r="B523" s="578">
        <v>1</v>
      </c>
      <c r="C523" s="615"/>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0">
        <f t="shared" si="66"/>
        <v>0</v>
      </c>
    </row>
    <row r="524" spans="1:51" ht="30" hidden="1" customHeight="1" x14ac:dyDescent="0.15">
      <c r="A524" s="578">
        <v>22</v>
      </c>
      <c r="B524" s="578">
        <v>1</v>
      </c>
      <c r="C524" s="615"/>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0">
        <f t="shared" si="66"/>
        <v>0</v>
      </c>
    </row>
    <row r="525" spans="1:51" ht="30" hidden="1" customHeight="1" x14ac:dyDescent="0.15">
      <c r="A525" s="578">
        <v>23</v>
      </c>
      <c r="B525" s="578">
        <v>1</v>
      </c>
      <c r="C525" s="615"/>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0">
        <f t="shared" si="66"/>
        <v>0</v>
      </c>
    </row>
    <row r="526" spans="1:51" ht="30" hidden="1" customHeight="1" x14ac:dyDescent="0.15">
      <c r="A526" s="578">
        <v>24</v>
      </c>
      <c r="B526" s="578">
        <v>1</v>
      </c>
      <c r="C526" s="615"/>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0">
        <f t="shared" si="66"/>
        <v>0</v>
      </c>
    </row>
    <row r="527" spans="1:51" ht="30" hidden="1" customHeight="1" x14ac:dyDescent="0.15">
      <c r="A527" s="578">
        <v>25</v>
      </c>
      <c r="B527" s="578">
        <v>1</v>
      </c>
      <c r="C527" s="615"/>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0">
        <f t="shared" si="66"/>
        <v>0</v>
      </c>
    </row>
    <row r="528" spans="1:51" ht="30" hidden="1" customHeight="1" x14ac:dyDescent="0.15">
      <c r="A528" s="578">
        <v>26</v>
      </c>
      <c r="B528" s="578">
        <v>1</v>
      </c>
      <c r="C528" s="615"/>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0">
        <f t="shared" si="66"/>
        <v>0</v>
      </c>
    </row>
    <row r="529" spans="1:51" ht="30" hidden="1" customHeight="1" x14ac:dyDescent="0.15">
      <c r="A529" s="578">
        <v>27</v>
      </c>
      <c r="B529" s="578">
        <v>1</v>
      </c>
      <c r="C529" s="615"/>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0">
        <f t="shared" si="66"/>
        <v>0</v>
      </c>
    </row>
    <row r="530" spans="1:51" ht="30" hidden="1" customHeight="1" x14ac:dyDescent="0.15">
      <c r="A530" s="578">
        <v>28</v>
      </c>
      <c r="B530" s="578">
        <v>1</v>
      </c>
      <c r="C530" s="615"/>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0">
        <f t="shared" si="66"/>
        <v>0</v>
      </c>
    </row>
    <row r="531" spans="1:51" ht="30" hidden="1" customHeight="1" x14ac:dyDescent="0.15">
      <c r="A531" s="578">
        <v>29</v>
      </c>
      <c r="B531" s="578">
        <v>1</v>
      </c>
      <c r="C531" s="615"/>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0">
        <f t="shared" si="66"/>
        <v>0</v>
      </c>
    </row>
    <row r="532" spans="1:51" ht="30" hidden="1" customHeight="1" x14ac:dyDescent="0.15">
      <c r="A532" s="578">
        <v>30</v>
      </c>
      <c r="B532" s="578">
        <v>1</v>
      </c>
      <c r="C532" s="615"/>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02"/>
      <c r="B535" s="602"/>
      <c r="C535" s="603" t="s">
        <v>17</v>
      </c>
      <c r="D535" s="604"/>
      <c r="E535" s="604"/>
      <c r="F535" s="604"/>
      <c r="G535" s="604"/>
      <c r="H535" s="604"/>
      <c r="I535" s="605"/>
      <c r="J535" s="606" t="s">
        <v>121</v>
      </c>
      <c r="K535" s="482"/>
      <c r="L535" s="482"/>
      <c r="M535" s="482"/>
      <c r="N535" s="482"/>
      <c r="O535" s="482"/>
      <c r="P535" s="607" t="s">
        <v>18</v>
      </c>
      <c r="Q535" s="607"/>
      <c r="R535" s="607"/>
      <c r="S535" s="607"/>
      <c r="T535" s="607"/>
      <c r="U535" s="607"/>
      <c r="V535" s="607"/>
      <c r="W535" s="607"/>
      <c r="X535" s="607"/>
      <c r="Y535" s="608" t="s">
        <v>120</v>
      </c>
      <c r="Z535" s="609"/>
      <c r="AA535" s="609"/>
      <c r="AB535" s="609"/>
      <c r="AC535" s="606" t="s">
        <v>140</v>
      </c>
      <c r="AD535" s="606"/>
      <c r="AE535" s="606"/>
      <c r="AF535" s="606"/>
      <c r="AG535" s="606"/>
      <c r="AH535" s="608" t="s">
        <v>152</v>
      </c>
      <c r="AI535" s="602"/>
      <c r="AJ535" s="602"/>
      <c r="AK535" s="602"/>
      <c r="AL535" s="602" t="s">
        <v>15</v>
      </c>
      <c r="AM535" s="602"/>
      <c r="AN535" s="602"/>
      <c r="AO535" s="610"/>
      <c r="AP535" s="616" t="s">
        <v>122</v>
      </c>
      <c r="AQ535" s="616"/>
      <c r="AR535" s="616"/>
      <c r="AS535" s="616"/>
      <c r="AT535" s="616"/>
      <c r="AU535" s="616"/>
      <c r="AV535" s="616"/>
      <c r="AW535" s="616"/>
      <c r="AX535" s="616"/>
      <c r="AY535" s="40">
        <f>IF(AY534=0,0,1)</f>
        <v>0</v>
      </c>
    </row>
    <row r="536" spans="1:51" ht="30" hidden="1" customHeight="1" x14ac:dyDescent="0.15">
      <c r="A536" s="578">
        <v>1</v>
      </c>
      <c r="B536" s="578">
        <v>1</v>
      </c>
      <c r="C536" s="615"/>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0">
        <f>COUNTA(C536:AX536)</f>
        <v>0</v>
      </c>
    </row>
    <row r="537" spans="1:51" ht="30" hidden="1" customHeight="1" x14ac:dyDescent="0.15">
      <c r="A537" s="578">
        <v>2</v>
      </c>
      <c r="B537" s="578">
        <v>1</v>
      </c>
      <c r="C537" s="615"/>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0">
        <f t="shared" ref="AY537:AY566" si="67">COUNTA(C537:AX537)</f>
        <v>0</v>
      </c>
    </row>
    <row r="538" spans="1:51" ht="30" hidden="1" customHeight="1" x14ac:dyDescent="0.15">
      <c r="A538" s="578">
        <v>3</v>
      </c>
      <c r="B538" s="578">
        <v>1</v>
      </c>
      <c r="C538" s="579"/>
      <c r="D538" s="611"/>
      <c r="E538" s="611"/>
      <c r="F538" s="611"/>
      <c r="G538" s="611"/>
      <c r="H538" s="611"/>
      <c r="I538" s="612"/>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0">
        <f t="shared" si="67"/>
        <v>0</v>
      </c>
    </row>
    <row r="539" spans="1:51" ht="30" hidden="1" customHeight="1" x14ac:dyDescent="0.15">
      <c r="A539" s="578">
        <v>4</v>
      </c>
      <c r="B539" s="578">
        <v>1</v>
      </c>
      <c r="C539" s="579"/>
      <c r="D539" s="611"/>
      <c r="E539" s="611"/>
      <c r="F539" s="611"/>
      <c r="G539" s="611"/>
      <c r="H539" s="611"/>
      <c r="I539" s="612"/>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0">
        <f t="shared" si="67"/>
        <v>0</v>
      </c>
    </row>
    <row r="540" spans="1:51" ht="30" hidden="1" customHeight="1" x14ac:dyDescent="0.15">
      <c r="A540" s="578">
        <v>5</v>
      </c>
      <c r="B540" s="578">
        <v>1</v>
      </c>
      <c r="C540" s="615"/>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0">
        <f>COUNTA(C540:AX540)</f>
        <v>0</v>
      </c>
    </row>
    <row r="541" spans="1:51" ht="30" hidden="1" customHeight="1" x14ac:dyDescent="0.15">
      <c r="A541" s="578">
        <v>6</v>
      </c>
      <c r="B541" s="578">
        <v>1</v>
      </c>
      <c r="C541" s="615"/>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0">
        <f t="shared" si="67"/>
        <v>0</v>
      </c>
    </row>
    <row r="542" spans="1:51" ht="30" hidden="1" customHeight="1" x14ac:dyDescent="0.15">
      <c r="A542" s="578">
        <v>7</v>
      </c>
      <c r="B542" s="578">
        <v>1</v>
      </c>
      <c r="C542" s="615"/>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0">
        <f t="shared" si="67"/>
        <v>0</v>
      </c>
    </row>
    <row r="543" spans="1:51" ht="30" hidden="1" customHeight="1" x14ac:dyDescent="0.15">
      <c r="A543" s="578">
        <v>8</v>
      </c>
      <c r="B543" s="578">
        <v>1</v>
      </c>
      <c r="C543" s="615"/>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0">
        <f t="shared" si="67"/>
        <v>0</v>
      </c>
    </row>
    <row r="544" spans="1:51" ht="30" hidden="1" customHeight="1" x14ac:dyDescent="0.15">
      <c r="A544" s="578">
        <v>9</v>
      </c>
      <c r="B544" s="578">
        <v>1</v>
      </c>
      <c r="C544" s="615"/>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0">
        <f t="shared" si="67"/>
        <v>0</v>
      </c>
    </row>
    <row r="545" spans="1:51" ht="30" hidden="1" customHeight="1" x14ac:dyDescent="0.15">
      <c r="A545" s="578">
        <v>10</v>
      </c>
      <c r="B545" s="578">
        <v>1</v>
      </c>
      <c r="C545" s="615"/>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0">
        <f t="shared" si="67"/>
        <v>0</v>
      </c>
    </row>
    <row r="546" spans="1:51" ht="30" hidden="1" customHeight="1" x14ac:dyDescent="0.15">
      <c r="A546" s="578">
        <v>11</v>
      </c>
      <c r="B546" s="578">
        <v>1</v>
      </c>
      <c r="C546" s="615"/>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0">
        <f t="shared" si="67"/>
        <v>0</v>
      </c>
    </row>
    <row r="547" spans="1:51" ht="30" hidden="1" customHeight="1" x14ac:dyDescent="0.15">
      <c r="A547" s="578">
        <v>12</v>
      </c>
      <c r="B547" s="578">
        <v>1</v>
      </c>
      <c r="C547" s="615"/>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0">
        <f t="shared" si="67"/>
        <v>0</v>
      </c>
    </row>
    <row r="548" spans="1:51" ht="30" hidden="1" customHeight="1" x14ac:dyDescent="0.15">
      <c r="A548" s="578">
        <v>13</v>
      </c>
      <c r="B548" s="578">
        <v>1</v>
      </c>
      <c r="C548" s="615"/>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0">
        <f t="shared" si="67"/>
        <v>0</v>
      </c>
    </row>
    <row r="549" spans="1:51" ht="30" hidden="1" customHeight="1" x14ac:dyDescent="0.15">
      <c r="A549" s="578">
        <v>14</v>
      </c>
      <c r="B549" s="578">
        <v>1</v>
      </c>
      <c r="C549" s="615"/>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0">
        <f t="shared" si="67"/>
        <v>0</v>
      </c>
    </row>
    <row r="550" spans="1:51" ht="30" hidden="1" customHeight="1" x14ac:dyDescent="0.15">
      <c r="A550" s="578">
        <v>15</v>
      </c>
      <c r="B550" s="578">
        <v>1</v>
      </c>
      <c r="C550" s="615"/>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0">
        <f t="shared" si="67"/>
        <v>0</v>
      </c>
    </row>
    <row r="551" spans="1:51" ht="30" hidden="1" customHeight="1" x14ac:dyDescent="0.15">
      <c r="A551" s="578">
        <v>16</v>
      </c>
      <c r="B551" s="578">
        <v>1</v>
      </c>
      <c r="C551" s="615"/>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0">
        <f t="shared" si="67"/>
        <v>0</v>
      </c>
    </row>
    <row r="552" spans="1:51" s="13" customFormat="1" ht="30" hidden="1" customHeight="1" x14ac:dyDescent="0.15">
      <c r="A552" s="578">
        <v>17</v>
      </c>
      <c r="B552" s="578">
        <v>1</v>
      </c>
      <c r="C552" s="615"/>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0">
        <f t="shared" si="67"/>
        <v>0</v>
      </c>
    </row>
    <row r="553" spans="1:51" ht="30" hidden="1" customHeight="1" x14ac:dyDescent="0.15">
      <c r="A553" s="578">
        <v>18</v>
      </c>
      <c r="B553" s="578">
        <v>1</v>
      </c>
      <c r="C553" s="615"/>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0">
        <f t="shared" si="67"/>
        <v>0</v>
      </c>
    </row>
    <row r="554" spans="1:51" ht="30" hidden="1" customHeight="1" x14ac:dyDescent="0.15">
      <c r="A554" s="578">
        <v>19</v>
      </c>
      <c r="B554" s="578">
        <v>1</v>
      </c>
      <c r="C554" s="615"/>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0">
        <f t="shared" si="67"/>
        <v>0</v>
      </c>
    </row>
    <row r="555" spans="1:51" ht="30" hidden="1" customHeight="1" x14ac:dyDescent="0.15">
      <c r="A555" s="578">
        <v>20</v>
      </c>
      <c r="B555" s="578">
        <v>1</v>
      </c>
      <c r="C555" s="615"/>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0">
        <f t="shared" si="67"/>
        <v>0</v>
      </c>
    </row>
    <row r="556" spans="1:51" ht="30" hidden="1" customHeight="1" x14ac:dyDescent="0.15">
      <c r="A556" s="578">
        <v>21</v>
      </c>
      <c r="B556" s="578">
        <v>1</v>
      </c>
      <c r="C556" s="615"/>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0">
        <f t="shared" si="67"/>
        <v>0</v>
      </c>
    </row>
    <row r="557" spans="1:51" ht="30" hidden="1" customHeight="1" x14ac:dyDescent="0.15">
      <c r="A557" s="578">
        <v>22</v>
      </c>
      <c r="B557" s="578">
        <v>1</v>
      </c>
      <c r="C557" s="615"/>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0">
        <f t="shared" si="67"/>
        <v>0</v>
      </c>
    </row>
    <row r="558" spans="1:51" ht="30" hidden="1" customHeight="1" x14ac:dyDescent="0.15">
      <c r="A558" s="578">
        <v>23</v>
      </c>
      <c r="B558" s="578">
        <v>1</v>
      </c>
      <c r="C558" s="615"/>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0">
        <f t="shared" si="67"/>
        <v>0</v>
      </c>
    </row>
    <row r="559" spans="1:51" ht="30" hidden="1" customHeight="1" x14ac:dyDescent="0.15">
      <c r="A559" s="578">
        <v>24</v>
      </c>
      <c r="B559" s="578">
        <v>1</v>
      </c>
      <c r="C559" s="615"/>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0">
        <f t="shared" si="67"/>
        <v>0</v>
      </c>
    </row>
    <row r="560" spans="1:51" ht="30" hidden="1" customHeight="1" x14ac:dyDescent="0.15">
      <c r="A560" s="578">
        <v>25</v>
      </c>
      <c r="B560" s="578">
        <v>1</v>
      </c>
      <c r="C560" s="615"/>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0">
        <f t="shared" si="67"/>
        <v>0</v>
      </c>
    </row>
    <row r="561" spans="1:51" ht="30" hidden="1" customHeight="1" x14ac:dyDescent="0.15">
      <c r="A561" s="578">
        <v>26</v>
      </c>
      <c r="B561" s="578">
        <v>1</v>
      </c>
      <c r="C561" s="615"/>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0">
        <f t="shared" si="67"/>
        <v>0</v>
      </c>
    </row>
    <row r="562" spans="1:51" ht="30" hidden="1" customHeight="1" x14ac:dyDescent="0.15">
      <c r="A562" s="578">
        <v>27</v>
      </c>
      <c r="B562" s="578">
        <v>1</v>
      </c>
      <c r="C562" s="615"/>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0">
        <f t="shared" si="67"/>
        <v>0</v>
      </c>
    </row>
    <row r="563" spans="1:51" ht="30" hidden="1" customHeight="1" x14ac:dyDescent="0.15">
      <c r="A563" s="578">
        <v>28</v>
      </c>
      <c r="B563" s="578">
        <v>1</v>
      </c>
      <c r="C563" s="615"/>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0">
        <f t="shared" si="67"/>
        <v>0</v>
      </c>
    </row>
    <row r="564" spans="1:51" ht="30" hidden="1" customHeight="1" x14ac:dyDescent="0.15">
      <c r="A564" s="578">
        <v>29</v>
      </c>
      <c r="B564" s="578">
        <v>1</v>
      </c>
      <c r="C564" s="615"/>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0">
        <f t="shared" si="67"/>
        <v>0</v>
      </c>
    </row>
    <row r="565" spans="1:51" ht="30" hidden="1" customHeight="1" x14ac:dyDescent="0.15">
      <c r="A565" s="578">
        <v>30</v>
      </c>
      <c r="B565" s="578">
        <v>1</v>
      </c>
      <c r="C565" s="615"/>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02"/>
      <c r="B568" s="602"/>
      <c r="C568" s="603" t="s">
        <v>17</v>
      </c>
      <c r="D568" s="604"/>
      <c r="E568" s="604"/>
      <c r="F568" s="604"/>
      <c r="G568" s="604"/>
      <c r="H568" s="604"/>
      <c r="I568" s="605"/>
      <c r="J568" s="606" t="s">
        <v>121</v>
      </c>
      <c r="K568" s="482"/>
      <c r="L568" s="482"/>
      <c r="M568" s="482"/>
      <c r="N568" s="482"/>
      <c r="O568" s="482"/>
      <c r="P568" s="607" t="s">
        <v>18</v>
      </c>
      <c r="Q568" s="607"/>
      <c r="R568" s="607"/>
      <c r="S568" s="607"/>
      <c r="T568" s="607"/>
      <c r="U568" s="607"/>
      <c r="V568" s="607"/>
      <c r="W568" s="607"/>
      <c r="X568" s="607"/>
      <c r="Y568" s="608" t="s">
        <v>120</v>
      </c>
      <c r="Z568" s="609"/>
      <c r="AA568" s="609"/>
      <c r="AB568" s="609"/>
      <c r="AC568" s="606" t="s">
        <v>140</v>
      </c>
      <c r="AD568" s="606"/>
      <c r="AE568" s="606"/>
      <c r="AF568" s="606"/>
      <c r="AG568" s="606"/>
      <c r="AH568" s="608" t="s">
        <v>152</v>
      </c>
      <c r="AI568" s="602"/>
      <c r="AJ568" s="602"/>
      <c r="AK568" s="602"/>
      <c r="AL568" s="602" t="s">
        <v>15</v>
      </c>
      <c r="AM568" s="602"/>
      <c r="AN568" s="602"/>
      <c r="AO568" s="610"/>
      <c r="AP568" s="616" t="s">
        <v>122</v>
      </c>
      <c r="AQ568" s="616"/>
      <c r="AR568" s="616"/>
      <c r="AS568" s="616"/>
      <c r="AT568" s="616"/>
      <c r="AU568" s="616"/>
      <c r="AV568" s="616"/>
      <c r="AW568" s="616"/>
      <c r="AX568" s="616"/>
      <c r="AY568" s="40">
        <f>IF(AY567=0,0,1)</f>
        <v>0</v>
      </c>
    </row>
    <row r="569" spans="1:51" ht="30" hidden="1" customHeight="1" x14ac:dyDescent="0.15">
      <c r="A569" s="578">
        <v>1</v>
      </c>
      <c r="B569" s="578">
        <v>1</v>
      </c>
      <c r="C569" s="615"/>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0">
        <f>COUNTA(C569:AX569)</f>
        <v>0</v>
      </c>
    </row>
    <row r="570" spans="1:51" ht="30" hidden="1" customHeight="1" x14ac:dyDescent="0.15">
      <c r="A570" s="578">
        <v>2</v>
      </c>
      <c r="B570" s="578">
        <v>1</v>
      </c>
      <c r="C570" s="615"/>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0">
        <f t="shared" ref="AY570:AY598" si="68">COUNTA(C570:AX570)</f>
        <v>0</v>
      </c>
    </row>
    <row r="571" spans="1:51" ht="30" hidden="1" customHeight="1" x14ac:dyDescent="0.15">
      <c r="A571" s="578">
        <v>3</v>
      </c>
      <c r="B571" s="578">
        <v>1</v>
      </c>
      <c r="C571" s="579"/>
      <c r="D571" s="611"/>
      <c r="E571" s="611"/>
      <c r="F571" s="611"/>
      <c r="G571" s="611"/>
      <c r="H571" s="611"/>
      <c r="I571" s="612"/>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0">
        <f t="shared" si="68"/>
        <v>0</v>
      </c>
    </row>
    <row r="572" spans="1:51" ht="30" hidden="1" customHeight="1" x14ac:dyDescent="0.15">
      <c r="A572" s="578">
        <v>4</v>
      </c>
      <c r="B572" s="578">
        <v>1</v>
      </c>
      <c r="C572" s="579"/>
      <c r="D572" s="611"/>
      <c r="E572" s="611"/>
      <c r="F572" s="611"/>
      <c r="G572" s="611"/>
      <c r="H572" s="611"/>
      <c r="I572" s="612"/>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0">
        <f t="shared" si="68"/>
        <v>0</v>
      </c>
    </row>
    <row r="573" spans="1:51" ht="30" hidden="1" customHeight="1" x14ac:dyDescent="0.15">
      <c r="A573" s="578">
        <v>5</v>
      </c>
      <c r="B573" s="578">
        <v>1</v>
      </c>
      <c r="C573" s="615"/>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0">
        <f>COUNTA(C573:AX573)</f>
        <v>0</v>
      </c>
    </row>
    <row r="574" spans="1:51" ht="30" hidden="1" customHeight="1" x14ac:dyDescent="0.15">
      <c r="A574" s="578">
        <v>6</v>
      </c>
      <c r="B574" s="578">
        <v>1</v>
      </c>
      <c r="C574" s="615"/>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0">
        <f t="shared" si="68"/>
        <v>0</v>
      </c>
    </row>
    <row r="575" spans="1:51" ht="30" hidden="1" customHeight="1" x14ac:dyDescent="0.15">
      <c r="A575" s="578">
        <v>7</v>
      </c>
      <c r="B575" s="578">
        <v>1</v>
      </c>
      <c r="C575" s="615"/>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0">
        <f t="shared" si="68"/>
        <v>0</v>
      </c>
    </row>
    <row r="576" spans="1:51" ht="30" hidden="1" customHeight="1" x14ac:dyDescent="0.15">
      <c r="A576" s="578">
        <v>8</v>
      </c>
      <c r="B576" s="578">
        <v>1</v>
      </c>
      <c r="C576" s="615"/>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0">
        <f t="shared" si="68"/>
        <v>0</v>
      </c>
    </row>
    <row r="577" spans="1:51" ht="30" hidden="1" customHeight="1" x14ac:dyDescent="0.15">
      <c r="A577" s="578">
        <v>9</v>
      </c>
      <c r="B577" s="578">
        <v>1</v>
      </c>
      <c r="C577" s="615"/>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0">
        <f t="shared" si="68"/>
        <v>0</v>
      </c>
    </row>
    <row r="578" spans="1:51" ht="30" hidden="1" customHeight="1" x14ac:dyDescent="0.15">
      <c r="A578" s="578">
        <v>10</v>
      </c>
      <c r="B578" s="578">
        <v>1</v>
      </c>
      <c r="C578" s="615"/>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0">
        <f t="shared" si="68"/>
        <v>0</v>
      </c>
    </row>
    <row r="579" spans="1:51" ht="30" hidden="1" customHeight="1" x14ac:dyDescent="0.15">
      <c r="A579" s="578">
        <v>11</v>
      </c>
      <c r="B579" s="578">
        <v>1</v>
      </c>
      <c r="C579" s="615"/>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0">
        <f t="shared" si="68"/>
        <v>0</v>
      </c>
    </row>
    <row r="580" spans="1:51" ht="30" hidden="1" customHeight="1" x14ac:dyDescent="0.15">
      <c r="A580" s="578">
        <v>12</v>
      </c>
      <c r="B580" s="578">
        <v>1</v>
      </c>
      <c r="C580" s="615"/>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0">
        <f t="shared" si="68"/>
        <v>0</v>
      </c>
    </row>
    <row r="581" spans="1:51" ht="30" hidden="1" customHeight="1" x14ac:dyDescent="0.15">
      <c r="A581" s="578">
        <v>13</v>
      </c>
      <c r="B581" s="578">
        <v>1</v>
      </c>
      <c r="C581" s="615"/>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0">
        <f t="shared" si="68"/>
        <v>0</v>
      </c>
    </row>
    <row r="582" spans="1:51" ht="30" hidden="1" customHeight="1" x14ac:dyDescent="0.15">
      <c r="A582" s="578">
        <v>14</v>
      </c>
      <c r="B582" s="578">
        <v>1</v>
      </c>
      <c r="C582" s="615"/>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0">
        <f t="shared" si="68"/>
        <v>0</v>
      </c>
    </row>
    <row r="583" spans="1:51" ht="30" hidden="1" customHeight="1" x14ac:dyDescent="0.15">
      <c r="A583" s="578">
        <v>15</v>
      </c>
      <c r="B583" s="578">
        <v>1</v>
      </c>
      <c r="C583" s="615"/>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0">
        <f t="shared" si="68"/>
        <v>0</v>
      </c>
    </row>
    <row r="584" spans="1:51" ht="30" hidden="1" customHeight="1" x14ac:dyDescent="0.15">
      <c r="A584" s="578">
        <v>16</v>
      </c>
      <c r="B584" s="578">
        <v>1</v>
      </c>
      <c r="C584" s="615"/>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0">
        <f t="shared" si="68"/>
        <v>0</v>
      </c>
    </row>
    <row r="585" spans="1:51" s="13" customFormat="1" ht="30" hidden="1" customHeight="1" x14ac:dyDescent="0.15">
      <c r="A585" s="578">
        <v>17</v>
      </c>
      <c r="B585" s="578">
        <v>1</v>
      </c>
      <c r="C585" s="615"/>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0">
        <f t="shared" si="68"/>
        <v>0</v>
      </c>
    </row>
    <row r="586" spans="1:51" ht="30" hidden="1" customHeight="1" x14ac:dyDescent="0.15">
      <c r="A586" s="578">
        <v>18</v>
      </c>
      <c r="B586" s="578">
        <v>1</v>
      </c>
      <c r="C586" s="615"/>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0">
        <f t="shared" si="68"/>
        <v>0</v>
      </c>
    </row>
    <row r="587" spans="1:51" ht="30" hidden="1" customHeight="1" x14ac:dyDescent="0.15">
      <c r="A587" s="578">
        <v>19</v>
      </c>
      <c r="B587" s="578">
        <v>1</v>
      </c>
      <c r="C587" s="615"/>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0">
        <f t="shared" si="68"/>
        <v>0</v>
      </c>
    </row>
    <row r="588" spans="1:51" ht="30" hidden="1" customHeight="1" x14ac:dyDescent="0.15">
      <c r="A588" s="578">
        <v>20</v>
      </c>
      <c r="B588" s="578">
        <v>1</v>
      </c>
      <c r="C588" s="615"/>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0">
        <f t="shared" si="68"/>
        <v>0</v>
      </c>
    </row>
    <row r="589" spans="1:51" ht="30" hidden="1" customHeight="1" x14ac:dyDescent="0.15">
      <c r="A589" s="578">
        <v>21</v>
      </c>
      <c r="B589" s="578">
        <v>1</v>
      </c>
      <c r="C589" s="615"/>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0">
        <f t="shared" si="68"/>
        <v>0</v>
      </c>
    </row>
    <row r="590" spans="1:51" ht="30" hidden="1" customHeight="1" x14ac:dyDescent="0.15">
      <c r="A590" s="578">
        <v>22</v>
      </c>
      <c r="B590" s="578">
        <v>1</v>
      </c>
      <c r="C590" s="615"/>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0">
        <f t="shared" si="68"/>
        <v>0</v>
      </c>
    </row>
    <row r="591" spans="1:51" ht="30" hidden="1" customHeight="1" x14ac:dyDescent="0.15">
      <c r="A591" s="578">
        <v>23</v>
      </c>
      <c r="B591" s="578">
        <v>1</v>
      </c>
      <c r="C591" s="615"/>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0">
        <f t="shared" si="68"/>
        <v>0</v>
      </c>
    </row>
    <row r="592" spans="1:51" ht="30" hidden="1" customHeight="1" x14ac:dyDescent="0.15">
      <c r="A592" s="578">
        <v>24</v>
      </c>
      <c r="B592" s="578">
        <v>1</v>
      </c>
      <c r="C592" s="615"/>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0">
        <f t="shared" si="68"/>
        <v>0</v>
      </c>
    </row>
    <row r="593" spans="1:51" ht="30" hidden="1" customHeight="1" x14ac:dyDescent="0.15">
      <c r="A593" s="578">
        <v>25</v>
      </c>
      <c r="B593" s="578">
        <v>1</v>
      </c>
      <c r="C593" s="615"/>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0">
        <f t="shared" si="68"/>
        <v>0</v>
      </c>
    </row>
    <row r="594" spans="1:51" ht="30" hidden="1" customHeight="1" x14ac:dyDescent="0.15">
      <c r="A594" s="578">
        <v>26</v>
      </c>
      <c r="B594" s="578">
        <v>1</v>
      </c>
      <c r="C594" s="615"/>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0">
        <f t="shared" si="68"/>
        <v>0</v>
      </c>
    </row>
    <row r="595" spans="1:51" ht="30" hidden="1" customHeight="1" x14ac:dyDescent="0.15">
      <c r="A595" s="578">
        <v>27</v>
      </c>
      <c r="B595" s="578">
        <v>1</v>
      </c>
      <c r="C595" s="615"/>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0">
        <f t="shared" si="68"/>
        <v>0</v>
      </c>
    </row>
    <row r="596" spans="1:51" ht="30" hidden="1" customHeight="1" x14ac:dyDescent="0.15">
      <c r="A596" s="578">
        <v>28</v>
      </c>
      <c r="B596" s="578">
        <v>1</v>
      </c>
      <c r="C596" s="615"/>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0">
        <f t="shared" si="68"/>
        <v>0</v>
      </c>
    </row>
    <row r="597" spans="1:51" ht="30" hidden="1" customHeight="1" x14ac:dyDescent="0.15">
      <c r="A597" s="578">
        <v>29</v>
      </c>
      <c r="B597" s="578">
        <v>1</v>
      </c>
      <c r="C597" s="615"/>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0">
        <f t="shared" si="68"/>
        <v>0</v>
      </c>
    </row>
    <row r="598" spans="1:51" ht="30" hidden="1" customHeight="1" x14ac:dyDescent="0.15">
      <c r="A598" s="578">
        <v>30</v>
      </c>
      <c r="B598" s="578">
        <v>1</v>
      </c>
      <c r="C598" s="615"/>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0">
        <f t="shared" si="68"/>
        <v>0</v>
      </c>
    </row>
    <row r="599" spans="1:51" ht="24.75" customHeight="1" x14ac:dyDescent="0.15">
      <c r="A599" s="623" t="s">
        <v>583</v>
      </c>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70"/>
      <c r="AL599" s="624" t="s">
        <v>142</v>
      </c>
      <c r="AM599" s="625"/>
      <c r="AN599" s="625"/>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18"/>
      <c r="B602" s="618"/>
      <c r="C602" s="606" t="s">
        <v>118</v>
      </c>
      <c r="D602" s="617"/>
      <c r="E602" s="626" t="s">
        <v>117</v>
      </c>
      <c r="F602" s="627"/>
      <c r="G602" s="627"/>
      <c r="H602" s="627"/>
      <c r="I602" s="628"/>
      <c r="J602" s="606" t="s">
        <v>121</v>
      </c>
      <c r="K602" s="606"/>
      <c r="L602" s="606"/>
      <c r="M602" s="606"/>
      <c r="N602" s="606"/>
      <c r="O602" s="606"/>
      <c r="P602" s="606" t="s">
        <v>18</v>
      </c>
      <c r="Q602" s="606"/>
      <c r="R602" s="606"/>
      <c r="S602" s="606"/>
      <c r="T602" s="606"/>
      <c r="U602" s="606"/>
      <c r="V602" s="606"/>
      <c r="W602" s="606"/>
      <c r="X602" s="606"/>
      <c r="Y602" s="606" t="s">
        <v>123</v>
      </c>
      <c r="Z602" s="617"/>
      <c r="AA602" s="617"/>
      <c r="AB602" s="617"/>
      <c r="AC602" s="606" t="s">
        <v>111</v>
      </c>
      <c r="AD602" s="606"/>
      <c r="AE602" s="606"/>
      <c r="AF602" s="606"/>
      <c r="AG602" s="606"/>
      <c r="AH602" s="606" t="s">
        <v>113</v>
      </c>
      <c r="AI602" s="617"/>
      <c r="AJ602" s="617"/>
      <c r="AK602" s="617"/>
      <c r="AL602" s="617" t="s">
        <v>15</v>
      </c>
      <c r="AM602" s="617"/>
      <c r="AN602" s="617"/>
      <c r="AO602" s="618"/>
      <c r="AP602" s="577" t="s">
        <v>139</v>
      </c>
      <c r="AQ602" s="577"/>
      <c r="AR602" s="577"/>
      <c r="AS602" s="577"/>
      <c r="AT602" s="577"/>
      <c r="AU602" s="577"/>
      <c r="AV602" s="577"/>
      <c r="AW602" s="577"/>
      <c r="AX602" s="577"/>
      <c r="AY602" s="40">
        <f>IF(AY601=0,0,1)</f>
        <v>0</v>
      </c>
    </row>
    <row r="603" spans="1:51" ht="30" hidden="1" customHeight="1" x14ac:dyDescent="0.15">
      <c r="A603" s="578">
        <v>1</v>
      </c>
      <c r="B603" s="578">
        <v>1</v>
      </c>
      <c r="C603" s="619"/>
      <c r="D603" s="619"/>
      <c r="E603" s="620"/>
      <c r="F603" s="621"/>
      <c r="G603" s="621"/>
      <c r="H603" s="621"/>
      <c r="I603" s="622"/>
      <c r="J603" s="582"/>
      <c r="K603" s="583"/>
      <c r="L603" s="583"/>
      <c r="M603" s="583"/>
      <c r="N603" s="583"/>
      <c r="O603" s="583"/>
      <c r="P603" s="584"/>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0">
        <f>COUNTA(C603:AX603)</f>
        <v>0</v>
      </c>
    </row>
    <row r="604" spans="1:51" ht="30" hidden="1" customHeight="1" x14ac:dyDescent="0.15">
      <c r="A604" s="578">
        <v>2</v>
      </c>
      <c r="B604" s="578">
        <v>1</v>
      </c>
      <c r="C604" s="619"/>
      <c r="D604" s="619"/>
      <c r="E604" s="629"/>
      <c r="F604" s="621"/>
      <c r="G604" s="621"/>
      <c r="H604" s="621"/>
      <c r="I604" s="622"/>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0">
        <f t="shared" ref="AY604:AY633" si="69">COUNTA(C604:AX604)</f>
        <v>0</v>
      </c>
    </row>
    <row r="605" spans="1:51" ht="30" hidden="1" customHeight="1" x14ac:dyDescent="0.15">
      <c r="A605" s="578">
        <v>3</v>
      </c>
      <c r="B605" s="578">
        <v>1</v>
      </c>
      <c r="C605" s="619"/>
      <c r="D605" s="619"/>
      <c r="E605" s="629"/>
      <c r="F605" s="621"/>
      <c r="G605" s="621"/>
      <c r="H605" s="621"/>
      <c r="I605" s="622"/>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0">
        <f t="shared" si="69"/>
        <v>0</v>
      </c>
    </row>
    <row r="606" spans="1:51" ht="30" hidden="1" customHeight="1" x14ac:dyDescent="0.15">
      <c r="A606" s="578">
        <v>4</v>
      </c>
      <c r="B606" s="578">
        <v>1</v>
      </c>
      <c r="C606" s="619"/>
      <c r="D606" s="619"/>
      <c r="E606" s="629"/>
      <c r="F606" s="621"/>
      <c r="G606" s="621"/>
      <c r="H606" s="621"/>
      <c r="I606" s="622"/>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0">
        <f t="shared" si="69"/>
        <v>0</v>
      </c>
    </row>
    <row r="607" spans="1:51" ht="30" hidden="1" customHeight="1" x14ac:dyDescent="0.15">
      <c r="A607" s="578">
        <v>5</v>
      </c>
      <c r="B607" s="578">
        <v>1</v>
      </c>
      <c r="C607" s="619"/>
      <c r="D607" s="619"/>
      <c r="E607" s="629"/>
      <c r="F607" s="621"/>
      <c r="G607" s="621"/>
      <c r="H607" s="621"/>
      <c r="I607" s="622"/>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0">
        <f t="shared" si="69"/>
        <v>0</v>
      </c>
    </row>
    <row r="608" spans="1:51" ht="30" hidden="1" customHeight="1" x14ac:dyDescent="0.15">
      <c r="A608" s="578">
        <v>6</v>
      </c>
      <c r="B608" s="578">
        <v>1</v>
      </c>
      <c r="C608" s="619"/>
      <c r="D608" s="619"/>
      <c r="E608" s="629"/>
      <c r="F608" s="621"/>
      <c r="G608" s="621"/>
      <c r="H608" s="621"/>
      <c r="I608" s="622"/>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0">
        <f t="shared" si="69"/>
        <v>0</v>
      </c>
    </row>
    <row r="609" spans="1:51" ht="30" hidden="1" customHeight="1" x14ac:dyDescent="0.15">
      <c r="A609" s="578">
        <v>7</v>
      </c>
      <c r="B609" s="578">
        <v>1</v>
      </c>
      <c r="C609" s="619"/>
      <c r="D609" s="619"/>
      <c r="E609" s="629"/>
      <c r="F609" s="621"/>
      <c r="G609" s="621"/>
      <c r="H609" s="621"/>
      <c r="I609" s="622"/>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0">
        <f t="shared" si="69"/>
        <v>0</v>
      </c>
    </row>
    <row r="610" spans="1:51" ht="30" hidden="1" customHeight="1" x14ac:dyDescent="0.15">
      <c r="A610" s="578">
        <v>8</v>
      </c>
      <c r="B610" s="578">
        <v>1</v>
      </c>
      <c r="C610" s="619"/>
      <c r="D610" s="619"/>
      <c r="E610" s="629"/>
      <c r="F610" s="621"/>
      <c r="G610" s="621"/>
      <c r="H610" s="621"/>
      <c r="I610" s="622"/>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0">
        <f t="shared" si="69"/>
        <v>0</v>
      </c>
    </row>
    <row r="611" spans="1:51" ht="30" hidden="1" customHeight="1" x14ac:dyDescent="0.15">
      <c r="A611" s="578">
        <v>9</v>
      </c>
      <c r="B611" s="578">
        <v>1</v>
      </c>
      <c r="C611" s="619"/>
      <c r="D611" s="619"/>
      <c r="E611" s="629"/>
      <c r="F611" s="621"/>
      <c r="G611" s="621"/>
      <c r="H611" s="621"/>
      <c r="I611" s="622"/>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0">
        <f t="shared" si="69"/>
        <v>0</v>
      </c>
    </row>
    <row r="612" spans="1:51" ht="30" hidden="1" customHeight="1" x14ac:dyDescent="0.15">
      <c r="A612" s="578">
        <v>10</v>
      </c>
      <c r="B612" s="578">
        <v>1</v>
      </c>
      <c r="C612" s="619"/>
      <c r="D612" s="619"/>
      <c r="E612" s="629"/>
      <c r="F612" s="621"/>
      <c r="G612" s="621"/>
      <c r="H612" s="621"/>
      <c r="I612" s="622"/>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0">
        <f t="shared" si="69"/>
        <v>0</v>
      </c>
    </row>
    <row r="613" spans="1:51" ht="30" hidden="1" customHeight="1" x14ac:dyDescent="0.15">
      <c r="A613" s="578">
        <v>11</v>
      </c>
      <c r="B613" s="578">
        <v>1</v>
      </c>
      <c r="C613" s="619"/>
      <c r="D613" s="619"/>
      <c r="E613" s="629"/>
      <c r="F613" s="621"/>
      <c r="G613" s="621"/>
      <c r="H613" s="621"/>
      <c r="I613" s="622"/>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0">
        <f t="shared" si="69"/>
        <v>0</v>
      </c>
    </row>
    <row r="614" spans="1:51" ht="30" hidden="1" customHeight="1" x14ac:dyDescent="0.15">
      <c r="A614" s="578">
        <v>12</v>
      </c>
      <c r="B614" s="578">
        <v>1</v>
      </c>
      <c r="C614" s="619"/>
      <c r="D614" s="619"/>
      <c r="E614" s="629"/>
      <c r="F614" s="621"/>
      <c r="G614" s="621"/>
      <c r="H614" s="621"/>
      <c r="I614" s="622"/>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0">
        <f t="shared" si="69"/>
        <v>0</v>
      </c>
    </row>
    <row r="615" spans="1:51" ht="30" hidden="1" customHeight="1" x14ac:dyDescent="0.15">
      <c r="A615" s="578">
        <v>13</v>
      </c>
      <c r="B615" s="578">
        <v>1</v>
      </c>
      <c r="C615" s="619"/>
      <c r="D615" s="619"/>
      <c r="E615" s="629"/>
      <c r="F615" s="621"/>
      <c r="G615" s="621"/>
      <c r="H615" s="621"/>
      <c r="I615" s="622"/>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0">
        <f t="shared" si="69"/>
        <v>0</v>
      </c>
    </row>
    <row r="616" spans="1:51" ht="30" hidden="1" customHeight="1" x14ac:dyDescent="0.15">
      <c r="A616" s="578">
        <v>14</v>
      </c>
      <c r="B616" s="578">
        <v>1</v>
      </c>
      <c r="C616" s="619"/>
      <c r="D616" s="619"/>
      <c r="E616" s="629"/>
      <c r="F616" s="621"/>
      <c r="G616" s="621"/>
      <c r="H616" s="621"/>
      <c r="I616" s="622"/>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0">
        <f t="shared" si="69"/>
        <v>0</v>
      </c>
    </row>
    <row r="617" spans="1:51" ht="30" hidden="1" customHeight="1" x14ac:dyDescent="0.15">
      <c r="A617" s="578">
        <v>15</v>
      </c>
      <c r="B617" s="578">
        <v>1</v>
      </c>
      <c r="C617" s="619"/>
      <c r="D617" s="619"/>
      <c r="E617" s="629"/>
      <c r="F617" s="621"/>
      <c r="G617" s="621"/>
      <c r="H617" s="621"/>
      <c r="I617" s="622"/>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0">
        <f t="shared" si="69"/>
        <v>0</v>
      </c>
    </row>
    <row r="618" spans="1:51" ht="30" hidden="1" customHeight="1" x14ac:dyDescent="0.15">
      <c r="A618" s="578">
        <v>16</v>
      </c>
      <c r="B618" s="578">
        <v>1</v>
      </c>
      <c r="C618" s="619"/>
      <c r="D618" s="619"/>
      <c r="E618" s="629"/>
      <c r="F618" s="621"/>
      <c r="G618" s="621"/>
      <c r="H618" s="621"/>
      <c r="I618" s="622"/>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0">
        <f t="shared" si="69"/>
        <v>0</v>
      </c>
    </row>
    <row r="619" spans="1:51" ht="30" hidden="1" customHeight="1" x14ac:dyDescent="0.15">
      <c r="A619" s="578">
        <v>17</v>
      </c>
      <c r="B619" s="578">
        <v>1</v>
      </c>
      <c r="C619" s="619"/>
      <c r="D619" s="619"/>
      <c r="E619" s="629"/>
      <c r="F619" s="621"/>
      <c r="G619" s="621"/>
      <c r="H619" s="621"/>
      <c r="I619" s="622"/>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0">
        <f t="shared" si="69"/>
        <v>0</v>
      </c>
    </row>
    <row r="620" spans="1:51" ht="30" hidden="1" customHeight="1" x14ac:dyDescent="0.15">
      <c r="A620" s="578">
        <v>18</v>
      </c>
      <c r="B620" s="578">
        <v>1</v>
      </c>
      <c r="C620" s="619"/>
      <c r="D620" s="619"/>
      <c r="E620" s="620"/>
      <c r="F620" s="630"/>
      <c r="G620" s="630"/>
      <c r="H620" s="630"/>
      <c r="I620" s="631"/>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0">
        <f t="shared" si="69"/>
        <v>0</v>
      </c>
    </row>
    <row r="621" spans="1:51" ht="30" hidden="1" customHeight="1" x14ac:dyDescent="0.15">
      <c r="A621" s="578">
        <v>19</v>
      </c>
      <c r="B621" s="578">
        <v>1</v>
      </c>
      <c r="C621" s="619"/>
      <c r="D621" s="619"/>
      <c r="E621" s="629"/>
      <c r="F621" s="621"/>
      <c r="G621" s="621"/>
      <c r="H621" s="621"/>
      <c r="I621" s="622"/>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0">
        <f t="shared" si="69"/>
        <v>0</v>
      </c>
    </row>
    <row r="622" spans="1:51" ht="30" hidden="1" customHeight="1" x14ac:dyDescent="0.15">
      <c r="A622" s="578">
        <v>20</v>
      </c>
      <c r="B622" s="578">
        <v>1</v>
      </c>
      <c r="C622" s="619"/>
      <c r="D622" s="619"/>
      <c r="E622" s="629"/>
      <c r="F622" s="621"/>
      <c r="G622" s="621"/>
      <c r="H622" s="621"/>
      <c r="I622" s="622"/>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0">
        <f t="shared" si="69"/>
        <v>0</v>
      </c>
    </row>
    <row r="623" spans="1:51" ht="30" hidden="1" customHeight="1" x14ac:dyDescent="0.15">
      <c r="A623" s="578">
        <v>21</v>
      </c>
      <c r="B623" s="578">
        <v>1</v>
      </c>
      <c r="C623" s="619"/>
      <c r="D623" s="619"/>
      <c r="E623" s="629"/>
      <c r="F623" s="621"/>
      <c r="G623" s="621"/>
      <c r="H623" s="621"/>
      <c r="I623" s="622"/>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0">
        <f t="shared" si="69"/>
        <v>0</v>
      </c>
    </row>
    <row r="624" spans="1:51" ht="30" hidden="1" customHeight="1" x14ac:dyDescent="0.15">
      <c r="A624" s="578">
        <v>22</v>
      </c>
      <c r="B624" s="578">
        <v>1</v>
      </c>
      <c r="C624" s="619"/>
      <c r="D624" s="619"/>
      <c r="E624" s="629"/>
      <c r="F624" s="621"/>
      <c r="G624" s="621"/>
      <c r="H624" s="621"/>
      <c r="I624" s="622"/>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0">
        <f t="shared" si="69"/>
        <v>0</v>
      </c>
    </row>
    <row r="625" spans="1:51" ht="30" hidden="1" customHeight="1" x14ac:dyDescent="0.15">
      <c r="A625" s="578">
        <v>23</v>
      </c>
      <c r="B625" s="578">
        <v>1</v>
      </c>
      <c r="C625" s="619"/>
      <c r="D625" s="619"/>
      <c r="E625" s="629"/>
      <c r="F625" s="621"/>
      <c r="G625" s="621"/>
      <c r="H625" s="621"/>
      <c r="I625" s="622"/>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0">
        <f t="shared" si="69"/>
        <v>0</v>
      </c>
    </row>
    <row r="626" spans="1:51" ht="30" hidden="1" customHeight="1" x14ac:dyDescent="0.15">
      <c r="A626" s="578">
        <v>24</v>
      </c>
      <c r="B626" s="578">
        <v>1</v>
      </c>
      <c r="C626" s="619"/>
      <c r="D626" s="619"/>
      <c r="E626" s="629"/>
      <c r="F626" s="621"/>
      <c r="G626" s="621"/>
      <c r="H626" s="621"/>
      <c r="I626" s="622"/>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0">
        <f t="shared" si="69"/>
        <v>0</v>
      </c>
    </row>
    <row r="627" spans="1:51" ht="30" hidden="1" customHeight="1" x14ac:dyDescent="0.15">
      <c r="A627" s="578">
        <v>25</v>
      </c>
      <c r="B627" s="578">
        <v>1</v>
      </c>
      <c r="C627" s="619"/>
      <c r="D627" s="619"/>
      <c r="E627" s="629"/>
      <c r="F627" s="621"/>
      <c r="G627" s="621"/>
      <c r="H627" s="621"/>
      <c r="I627" s="622"/>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0">
        <f t="shared" si="69"/>
        <v>0</v>
      </c>
    </row>
    <row r="628" spans="1:51" ht="30" hidden="1" customHeight="1" x14ac:dyDescent="0.15">
      <c r="A628" s="578">
        <v>26</v>
      </c>
      <c r="B628" s="578">
        <v>1</v>
      </c>
      <c r="C628" s="619"/>
      <c r="D628" s="619"/>
      <c r="E628" s="629"/>
      <c r="F628" s="621"/>
      <c r="G628" s="621"/>
      <c r="H628" s="621"/>
      <c r="I628" s="622"/>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0">
        <f t="shared" si="69"/>
        <v>0</v>
      </c>
    </row>
    <row r="629" spans="1:51" ht="30" hidden="1" customHeight="1" x14ac:dyDescent="0.15">
      <c r="A629" s="578">
        <v>27</v>
      </c>
      <c r="B629" s="578">
        <v>1</v>
      </c>
      <c r="C629" s="619"/>
      <c r="D629" s="619"/>
      <c r="E629" s="629"/>
      <c r="F629" s="621"/>
      <c r="G629" s="621"/>
      <c r="H629" s="621"/>
      <c r="I629" s="622"/>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0">
        <f t="shared" si="69"/>
        <v>0</v>
      </c>
    </row>
    <row r="630" spans="1:51" ht="30" hidden="1" customHeight="1" x14ac:dyDescent="0.15">
      <c r="A630" s="578">
        <v>28</v>
      </c>
      <c r="B630" s="578">
        <v>1</v>
      </c>
      <c r="C630" s="619"/>
      <c r="D630" s="619"/>
      <c r="E630" s="629"/>
      <c r="F630" s="621"/>
      <c r="G630" s="621"/>
      <c r="H630" s="621"/>
      <c r="I630" s="622"/>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0">
        <f t="shared" si="69"/>
        <v>0</v>
      </c>
    </row>
    <row r="631" spans="1:51" ht="30" hidden="1" customHeight="1" x14ac:dyDescent="0.15">
      <c r="A631" s="578">
        <v>29</v>
      </c>
      <c r="B631" s="578">
        <v>1</v>
      </c>
      <c r="C631" s="619"/>
      <c r="D631" s="619"/>
      <c r="E631" s="629"/>
      <c r="F631" s="621"/>
      <c r="G631" s="621"/>
      <c r="H631" s="621"/>
      <c r="I631" s="622"/>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0">
        <f t="shared" si="69"/>
        <v>0</v>
      </c>
    </row>
    <row r="632" spans="1:51" ht="30" hidden="1" customHeight="1" x14ac:dyDescent="0.15">
      <c r="A632" s="578">
        <v>30</v>
      </c>
      <c r="B632" s="578">
        <v>1</v>
      </c>
      <c r="C632" s="619"/>
      <c r="D632" s="619"/>
      <c r="E632" s="629"/>
      <c r="F632" s="621"/>
      <c r="G632" s="621"/>
      <c r="H632" s="621"/>
      <c r="I632" s="622"/>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0">
        <f t="shared" si="69"/>
        <v>0</v>
      </c>
    </row>
    <row r="633" spans="1:51" hidden="1" x14ac:dyDescent="0.15">
      <c r="AX633" t="s">
        <v>581</v>
      </c>
      <c r="AY633" s="40">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86" priority="2575">
      <formula>IF(RIGHT(TEXT(P28,"0.#"),1)=".",FALSE,TRUE)</formula>
    </cfRule>
    <cfRule type="expression" dxfId="485" priority="2576">
      <formula>IF(RIGHT(TEXT(P28,"0.#"),1)=".",TRUE,FALSE)</formula>
    </cfRule>
  </conditionalFormatting>
  <conditionalFormatting sqref="Y283">
    <cfRule type="expression" dxfId="484" priority="2573">
      <formula>IF(RIGHT(TEXT(Y283,"0.#"),1)=".",FALSE,TRUE)</formula>
    </cfRule>
    <cfRule type="expression" dxfId="483" priority="2574">
      <formula>IF(RIGHT(TEXT(Y283,"0.#"),1)=".",TRUE,FALSE)</formula>
    </cfRule>
  </conditionalFormatting>
  <conditionalFormatting sqref="Y292">
    <cfRule type="expression" dxfId="482" priority="2571">
      <formula>IF(RIGHT(TEXT(Y292,"0.#"),1)=".",FALSE,TRUE)</formula>
    </cfRule>
    <cfRule type="expression" dxfId="481" priority="2572">
      <formula>IF(RIGHT(TEXT(Y292,"0.#"),1)=".",TRUE,FALSE)</formula>
    </cfRule>
  </conditionalFormatting>
  <conditionalFormatting sqref="Y323:Y330 Y321 Y310:Y317 Y308 Y297:Y304 Y295">
    <cfRule type="expression" dxfId="480" priority="2551">
      <formula>IF(RIGHT(TEXT(Y295,"0.#"),1)=".",FALSE,TRUE)</formula>
    </cfRule>
    <cfRule type="expression" dxfId="479" priority="2552">
      <formula>IF(RIGHT(TEXT(Y295,"0.#"),1)=".",TRUE,FALSE)</formula>
    </cfRule>
  </conditionalFormatting>
  <conditionalFormatting sqref="P26:AQ27 P25:AX25 P18:AX18">
    <cfRule type="expression" dxfId="478" priority="2569">
      <formula>IF(RIGHT(TEXT(P18,"0.#"),1)=".",FALSE,TRUE)</formula>
    </cfRule>
    <cfRule type="expression" dxfId="477" priority="2570">
      <formula>IF(RIGHT(TEXT(P18,"0.#"),1)=".",TRUE,FALSE)</formula>
    </cfRule>
  </conditionalFormatting>
  <conditionalFormatting sqref="P29:AJ29">
    <cfRule type="expression" dxfId="476" priority="2567">
      <formula>IF(RIGHT(TEXT(P29,"0.#"),1)=".",FALSE,TRUE)</formula>
    </cfRule>
    <cfRule type="expression" dxfId="475" priority="2568">
      <formula>IF(RIGHT(TEXT(P29,"0.#"),1)=".",TRUE,FALSE)</formula>
    </cfRule>
  </conditionalFormatting>
  <conditionalFormatting sqref="Y284:Y291 Y282">
    <cfRule type="expression" dxfId="474" priority="2563">
      <formula>IF(RIGHT(TEXT(Y282,"0.#"),1)=".",FALSE,TRUE)</formula>
    </cfRule>
    <cfRule type="expression" dxfId="473" priority="2564">
      <formula>IF(RIGHT(TEXT(Y282,"0.#"),1)=".",TRUE,FALSE)</formula>
    </cfRule>
  </conditionalFormatting>
  <conditionalFormatting sqref="AU283">
    <cfRule type="expression" dxfId="472" priority="2561">
      <formula>IF(RIGHT(TEXT(AU283,"0.#"),1)=".",FALSE,TRUE)</formula>
    </cfRule>
    <cfRule type="expression" dxfId="471" priority="2562">
      <formula>IF(RIGHT(TEXT(AU283,"0.#"),1)=".",TRUE,FALSE)</formula>
    </cfRule>
  </conditionalFormatting>
  <conditionalFormatting sqref="AU292">
    <cfRule type="expression" dxfId="470" priority="2559">
      <formula>IF(RIGHT(TEXT(AU292,"0.#"),1)=".",FALSE,TRUE)</formula>
    </cfRule>
    <cfRule type="expression" dxfId="469" priority="2560">
      <formula>IF(RIGHT(TEXT(AU292,"0.#"),1)=".",TRUE,FALSE)</formula>
    </cfRule>
  </conditionalFormatting>
  <conditionalFormatting sqref="AU284:AU291 AU282">
    <cfRule type="expression" dxfId="468" priority="2557">
      <formula>IF(RIGHT(TEXT(AU282,"0.#"),1)=".",FALSE,TRUE)</formula>
    </cfRule>
    <cfRule type="expression" dxfId="467" priority="2558">
      <formula>IF(RIGHT(TEXT(AU282,"0.#"),1)=".",TRUE,FALSE)</formula>
    </cfRule>
  </conditionalFormatting>
  <conditionalFormatting sqref="Y322 Y309 Y296">
    <cfRule type="expression" dxfId="466" priority="2555">
      <formula>IF(RIGHT(TEXT(Y296,"0.#"),1)=".",FALSE,TRUE)</formula>
    </cfRule>
    <cfRule type="expression" dxfId="465" priority="2556">
      <formula>IF(RIGHT(TEXT(Y296,"0.#"),1)=".",TRUE,FALSE)</formula>
    </cfRule>
  </conditionalFormatting>
  <conditionalFormatting sqref="Y331 Y318 Y305">
    <cfRule type="expression" dxfId="464" priority="2553">
      <formula>IF(RIGHT(TEXT(Y305,"0.#"),1)=".",FALSE,TRUE)</formula>
    </cfRule>
    <cfRule type="expression" dxfId="463" priority="2554">
      <formula>IF(RIGHT(TEXT(Y305,"0.#"),1)=".",TRUE,FALSE)</formula>
    </cfRule>
  </conditionalFormatting>
  <conditionalFormatting sqref="AU322 AU309 AU296">
    <cfRule type="expression" dxfId="462" priority="2549">
      <formula>IF(RIGHT(TEXT(AU296,"0.#"),1)=".",FALSE,TRUE)</formula>
    </cfRule>
    <cfRule type="expression" dxfId="461" priority="2550">
      <formula>IF(RIGHT(TEXT(AU296,"0.#"),1)=".",TRUE,FALSE)</formula>
    </cfRule>
  </conditionalFormatting>
  <conditionalFormatting sqref="AU331 AU318 AU305">
    <cfRule type="expression" dxfId="460" priority="2547">
      <formula>IF(RIGHT(TEXT(AU305,"0.#"),1)=".",FALSE,TRUE)</formula>
    </cfRule>
    <cfRule type="expression" dxfId="459" priority="2548">
      <formula>IF(RIGHT(TEXT(AU305,"0.#"),1)=".",TRUE,FALSE)</formula>
    </cfRule>
  </conditionalFormatting>
  <conditionalFormatting sqref="AU323:AU330 AU321 AU310:AU317 AU308 AU297:AU304 AU295">
    <cfRule type="expression" dxfId="458" priority="2545">
      <formula>IF(RIGHT(TEXT(AU295,"0.#"),1)=".",FALSE,TRUE)</formula>
    </cfRule>
    <cfRule type="expression" dxfId="457" priority="2546">
      <formula>IF(RIGHT(TEXT(AU295,"0.#"),1)=".",TRUE,FALSE)</formula>
    </cfRule>
  </conditionalFormatting>
  <conditionalFormatting sqref="AE48:AE49 AI48:AI49 AM48:AM49 AQ48:AQ49">
    <cfRule type="expression" dxfId="456" priority="2539">
      <formula>IF(RIGHT(TEXT(AE48,"0.#"),1)=".",FALSE,TRUE)</formula>
    </cfRule>
    <cfRule type="expression" dxfId="455" priority="2540">
      <formula>IF(RIGHT(TEXT(AE48,"0.#"),1)=".",TRUE,FALSE)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16383" man="1"/>
    <brk id="218" max="16383" man="1"/>
    <brk id="247"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82" sqref="F8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658</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613</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658</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638</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647</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648</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658</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650</v>
      </c>
      <c r="U101" s="27" t="s">
        <v>403</v>
      </c>
    </row>
    <row r="102" spans="16:21" x14ac:dyDescent="0.15">
      <c r="Q102" s="73" t="s">
        <v>538</v>
      </c>
      <c r="R102" s="73" t="str">
        <f>IFERROR("（令和"&amp;SMALL(Q104:S114,COUNTIF(Q104:S114,0)+1)+1&amp;"年度実施)","（令和○年度実施）")</f>
        <v>（令和7年度実施)</v>
      </c>
      <c r="S102" s="73"/>
    </row>
    <row r="103" spans="16:21" x14ac:dyDescent="0.15">
      <c r="P103" s="73" t="s">
        <v>537</v>
      </c>
      <c r="Q103" s="76" t="s">
        <v>559</v>
      </c>
      <c r="R103" s="77" t="s">
        <v>560</v>
      </c>
      <c r="S103" s="76" t="s">
        <v>561</v>
      </c>
    </row>
    <row r="104" spans="16:21" x14ac:dyDescent="0.15">
      <c r="P104" s="73" t="s">
        <v>567</v>
      </c>
      <c r="Q104" s="23">
        <f>行政事業レビューシート!$AU53</f>
        <v>0</v>
      </c>
      <c r="R104" s="23">
        <f>行政事業レビューシート!AU61</f>
        <v>0</v>
      </c>
      <c r="S104" s="23">
        <f>行政事業レビューシート!AU69</f>
        <v>6</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row>
    <row r="110" spans="16:21" x14ac:dyDescent="0.15">
      <c r="P110" s="73" t="s">
        <v>563</v>
      </c>
    </row>
    <row r="111" spans="16:21" x14ac:dyDescent="0.15">
      <c r="P111" s="73" t="s">
        <v>564</v>
      </c>
    </row>
    <row r="112" spans="16:21" x14ac:dyDescent="0.15">
      <c r="P112" s="73" t="s">
        <v>565</v>
      </c>
    </row>
    <row r="113" spans="16:17" x14ac:dyDescent="0.15">
      <c r="P113" s="73" t="s">
        <v>566</v>
      </c>
    </row>
    <row r="114" spans="16:17" x14ac:dyDescent="0.15">
      <c r="P114" s="23" t="s">
        <v>646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2023-11-29T02:04:56Z</cp:lastPrinted>
  <dcterms:created xsi:type="dcterms:W3CDTF">2012-03-13T00:50:25Z</dcterms:created>
  <dcterms:modified xsi:type="dcterms:W3CDTF">2023-12-04T03:35:27Z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