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28680" yWindow="-120" windowWidth="29040" windowHeight="15720"/>
  </bookViews>
  <sheets>
    <sheet name="行政事業レビューシート" sheetId="1" r:id="rId1"/>
    <sheet name="入力規則等" sheetId="7" r:id="rId2"/>
  </sheets>
  <definedNames>
    <definedName name="_xlnm.Print_Area" localSheetId="0">行政事業レビューシート!$A$1:$AX$279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<sst xmlns="http://schemas.openxmlformats.org/spreadsheetml/2006/main" count="1128" uniqueCount="693">
  <si>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</si>
  <si>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</si>
  <si>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</si>
  <si>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</si>
  <si>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</si>
  <si>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</si>
  <si>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</si>
  <si>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</si>
  <si>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</si>
  <si>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</si>
  <si>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</si>
  <si>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</si>
  <si>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</si>
  <si>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</si>
  <si>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</si>
  <si>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</si>
  <si>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</si>
  <si>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</si>
  <si>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</si>
  <si>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</si>
  <si>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</si>
  <si>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</si>
  <si>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</si>
  <si>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</si>
  <si>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</si>
  <si>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</si>
  <si>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</si>
  <si>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</si>
  <si>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</si>
  <si>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</si>
  <si>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</si>
  <si>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</si>
  <si>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</si>
  <si>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</si>
  <si>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</si>
  <si>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</si>
  <si>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</si>
  <si>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</si>
  <si>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</si>
  <si>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</si>
  <si>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</si>
  <si>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</si>
  <si>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</si>
  <si>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</si>
  <si>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</si>
  <si>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</si>
  <si>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</si>
  <si>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</si>
  <si>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</si>
  <si>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</si>
  <si>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</si>
  <si>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</si>
  <si>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</si>
  <si>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</si>
  <si>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</si>
  <si>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</si>
  <si>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</si>
  <si>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</si>
  <si>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</si>
  <si>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</si>
  <si>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</si>
  <si>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</si>
  <si>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</si>
  <si>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</si>
  <si>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</si>
  <si>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</si>
  <si>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</si>
  <si>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</si>
  <si>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</si>
  <si>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</si>
  <si>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</si>
  <si>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</si>
  <si>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</si>
  <si>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</si>
  <si>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</si>
  <si>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</si>
  <si>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</si>
  <si>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</si>
  <si>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</si>
  <si>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</si>
  <si>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</si>
  <si>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</si>
  <si>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</si>
  <si>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</si>
  <si>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</si>
  <si>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</si>
  <si>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</si>
  <si>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</si>
  <si>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</si>
  <si>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</si>
  <si>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</si>
  <si>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</si>
  <si>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</si>
  <si>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</si>
  <si>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</si>
  <si>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</si>
  <si>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</si>
  <si>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</si>
  <si>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</si>
  <si>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</si>
  <si>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</si>
  <si>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</si>
  <si>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</si>
  <si>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</si>
  <si>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</si>
  <si>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</si>
  <si>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</si>
  <si>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</si>
  <si>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</si>
  <si>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</si>
  <si>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</si>
  <si>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</si>
  <si>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</si>
  <si>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</si>
  <si>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</si>
  <si>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</si>
  <si>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</si>
  <si>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</si>
  <si>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</si>
  <si>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</si>
  <si>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</si>
  <si>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</si>
  <si>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</si>
  <si>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</si>
  <si>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</si>
  <si>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</si>
  <si>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</si>
  <si>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</si>
  <si>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</si>
  <si>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</si>
  <si>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</si>
  <si>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</si>
  <si>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</si>
  <si>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</si>
  <si>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</si>
  <si>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</si>
  <si>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</si>
  <si>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</si>
  <si>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</si>
  <si>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</si>
  <si>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</si>
  <si>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</si>
  <si>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</si>
  <si>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</si>
  <si>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</si>
  <si>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</si>
  <si>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</si>
  <si>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</si>
  <si>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</si>
  <si>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</si>
  <si>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</si>
  <si>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</si>
  <si>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</si>
  <si>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</si>
  <si>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</si>
  <si>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</si>
  <si>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</si>
  <si>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</si>
  <si>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</si>
  <si>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</si>
  <si>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</si>
  <si>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</si>
  <si>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</si>
  <si>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</si>
  <si>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</si>
  <si>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</si>
  <si>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</si>
  <si>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</si>
  <si>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</si>
  <si>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</si>
  <si>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</si>
  <si>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</si>
  <si>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</si>
  <si>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</si>
  <si>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</si>
  <si>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</si>
  <si>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</si>
  <si>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</si>
  <si>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</si>
  <si>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</si>
  <si>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</si>
  <si>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</si>
  <si>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</si>
  <si>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</si>
  <si>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</si>
  <si>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</si>
  <si>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</si>
  <si>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</si>
  <si>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</si>
  <si>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</si>
  <si>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</si>
  <si>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</si>
  <si>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</si>
  <si>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</si>
  <si>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</si>
  <si>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</si>
  <si>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</si>
  <si>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</si>
  <si>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</si>
  <si>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</si>
  <si>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</si>
  <si>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</si>
  <si>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</si>
  <si>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</si>
  <si>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</si>
  <si>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</si>
  <si>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</si>
  <si>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</si>
  <si>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</si>
  <si>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</si>
  <si>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</si>
  <si>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</si>
  <si>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</si>
  <si>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</si>
  <si>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</si>
  <si>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</si>
  <si>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</si>
  <si>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</si>
  <si>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</si>
  <si>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</si>
  <si>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</si>
  <si>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</si>
  <si>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</si>
  <si>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</si>
  <si>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</si>
  <si>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</si>
  <si>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</si>
  <si>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</si>
  <si>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</si>
  <si>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</si>
  <si>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</si>
  <si>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</si>
  <si>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</si>
  <si>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</si>
  <si>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</si>
  <si>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</si>
  <si>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</si>
  <si>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</si>
  <si>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</si>
  <si>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</si>
  <si>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</si>
  <si>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</si>
  <si>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</si>
  <si>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</si>
  <si>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</si>
  <si>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</si>
  <si>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</si>
  <si>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</si>
  <si>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</si>
  <si>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</si>
  <si>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</si>
  <si>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</si>
  <si>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</si>
  <si>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</si>
  <si>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</si>
  <si>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</si>
  <si>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</si>
  <si>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</si>
  <si>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</si>
  <si>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</si>
  <si>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</si>
  <si>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</si>
  <si>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</si>
  <si>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</si>
  <si>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</si>
  <si>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</si>
  <si>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</si>
  <si>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</si>
  <si>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</si>
  <si>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</si>
  <si>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</si>
  <si>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</si>
  <si>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</si>
  <si>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</si>
  <si>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</si>
  <si>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</si>
  <si>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</si>
  <si>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</si>
  <si>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</si>
  <si>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</si>
  <si>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</si>
  <si>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</si>
  <si>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</si>
  <si>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</si>
  <si>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</si>
  <si>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</si>
  <si>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</si>
  <si>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</si>
  <si>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</si>
  <si>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</si>
  <si>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</si>
  <si>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</si>
  <si>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</si>
  <si>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</si>
  <si>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</si>
  <si>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</si>
  <si>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</si>
  <si>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</si>
  <si>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</si>
  <si>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</si>
  <si>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</si>
  <si>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</si>
  <si>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</si>
  <si>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</si>
  <si>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</si>
  <si>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</si>
  <si>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</si>
  <si>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</si>
  <si>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</si>
  <si>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</si>
  <si>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</si>
  <si>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</si>
  <si>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</si>
  <si>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</si>
  <si>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</si>
  <si>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</si>
  <si>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</si>
  <si>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</si>
  <si>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</si>
  <si>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</si>
  <si>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</si>
  <si>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</si>
  <si>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</si>
  <si>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</si>
  <si>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</si>
  <si>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</si>
  <si>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</si>
  <si>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</si>
  <si>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</si>
  <si>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</si>
  <si>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</si>
  <si>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</si>
  <si>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</si>
  <si>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</si>
  <si>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</si>
  <si>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</si>
  <si>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</si>
  <si>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</si>
  <si>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</si>
  <si>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</si>
  <si>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</si>
  <si>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</si>
  <si>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</si>
  <si>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</si>
  <si>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</si>
  <si>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</si>
  <si>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</si>
  <si>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</si>
  <si>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</si>
  <si>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</si>
  <si>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</si>
  <si>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</si>
  <si>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</si>
  <si>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</si>
  <si>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</si>
  <si>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</si>
  <si>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</si>
  <si>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</si>
  <si>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</si>
  <si>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</si>
  <si>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</si>
  <si>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</si>
  <si>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</si>
  <si>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</si>
  <si>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</si>
  <si>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</si>
  <si>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</si>
  <si>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</si>
  <si>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</si>
  <si>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</si>
  <si>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</si>
  <si>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</si>
  <si>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</si>
  <si>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</si>
  <si>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</si>
  <si>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</si>
  <si>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</si>
  <si>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</si>
  <si>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</si>
  <si>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</si>
  <si>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</si>
  <si>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</si>
  <si>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</si>
  <si>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</si>
  <si>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</si>
  <si>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</si>
  <si>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</si>
  <si>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</si>
  <si>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</si>
  <si>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</si>
  <si>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</si>
  <si>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</si>
  <si>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</si>
  <si>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</si>
  <si>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</si>
  <si>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</si>
  <si>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</si>
  <si>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</si>
  <si>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</si>
  <si>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</si>
  <si>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</si>
  <si>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</si>
  <si>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</si>
  <si>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</si>
  <si>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</si>
  <si>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</si>
  <si>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</si>
  <si>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</si>
  <si>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</si>
  <si>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</si>
  <si>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</si>
  <si>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</si>
  <si>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</si>
  <si>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</si>
  <si>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</si>
  <si>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</si>
  <si>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</si>
  <si>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</si>
  <si>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</si>
  <si>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</si>
  <si>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</si>
  <si>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</si>
  <si>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</si>
  <si>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</si>
  <si>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</si>
  <si>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</si>
  <si>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</si>
  <si>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</si>
  <si>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</si>
  <si>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</si>
  <si>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</si>
  <si>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</si>
  <si>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</si>
  <si>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</si>
  <si>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</si>
  <si>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</si>
  <si>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</si>
  <si>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</si>
  <si>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</si>
  <si>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</si>
  <si>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</si>
  <si>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</si>
  <si>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</si>
  <si>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</si>
  <si>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</si>
  <si>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</si>
  <si>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</si>
  <si>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</si>
  <si>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</si>
  <si>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</si>
  <si>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</si>
  <si>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</si>
  <si>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</si>
  <si>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</si>
  <si>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</si>
  <si>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</si>
  <si>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</si>
  <si>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</si>
  <si>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</si>
  <si>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</si>
  <si>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</si>
  <si>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</si>
  <si>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</si>
  <si>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</si>
  <si>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</si>
  <si>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</si>
  <si>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</si>
  <si>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</si>
  <si>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</si>
  <si>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</si>
  <si>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</si>
  <si>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</si>
  <si>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</si>
  <si>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</si>
  <si>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</si>
  <si>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</si>
  <si>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</si>
  <si>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</si>
  <si>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</si>
  <si>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</si>
  <si>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</si>
  <si>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</si>
  <si>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</si>
  <si>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</si>
  <si>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</si>
  <si>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</si>
  <si>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</si>
  <si>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</si>
  <si>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</si>
  <si>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</si>
  <si>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</si>
  <si>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</si>
  <si>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</si>
  <si>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</si>
  <si>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</si>
  <si>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</si>
  <si>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</si>
  <si>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</si>
  <si>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</si>
  <si>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</si>
  <si>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</si>
  <si>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</si>
  <si>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</si>
  <si>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</si>
  <si>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</si>
  <si>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</si>
  <si>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</si>
  <si>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</si>
  <si>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</si>
  <si>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</si>
  <si>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</si>
  <si>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</si>
  <si>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</si>
  <si>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</si>
  <si>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</si>
  <si>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</si>
  <si>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</si>
  <si>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</si>
  <si>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</si>
  <si>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</si>
  <si>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</si>
  <si>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</si>
  <si>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</si>
  <si>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</si>
  <si>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</si>
  <si>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</si>
  <si>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</si>
  <si>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</si>
  <si>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</si>
  <si>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</si>
  <si>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</si>
  <si>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</si>
  <si>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</si>
  <si>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</si>
  <si>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</si>
  <si>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</si>
  <si>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</si>
  <si>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</si>
  <si>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</si>
  <si>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</si>
  <si>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</si>
  <si>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</si>
  <si>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</si>
  <si>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</si>
  <si>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</si>
  <si>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</si>
  <si>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</si>
  <si>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</si>
  <si>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</si>
  <si>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</si>
  <si>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</si>
  <si>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</si>
  <si>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</si>
  <si>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</si>
  <si>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</si>
  <si>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</si>
  <si>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</si>
  <si>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</si>
  <si>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</si>
  <si>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</si>
  <si>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</si>
  <si>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</si>
  <si>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</si>
  <si>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</si>
  <si>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</si>
  <si>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</si>
  <si>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</si>
  <si>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</si>
  <si>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</si>
  <si>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</si>
  <si>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</si>
  <si>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</si>
  <si>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</si>
  <si>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</si>
  <si>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</si>
  <si>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</si>
  <si>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</si>
  <si>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</si>
  <si>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</si>
  <si>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</si>
  <si>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</si>
  <si>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</si>
  <si>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</si>
  <si>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</si>
  <si>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</si>
  <si>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</si>
  <si>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</si>
  <si>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</si>
  <si>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</si>
  <si>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</si>
  <si>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</si>
  <si>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</si>
  <si>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</si>
  <si>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</si>
  <si>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</si>
  <si>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</si>
  <si>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</si>
  <si>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</si>
  <si>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</si>
  <si>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</si>
  <si>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</si>
  <si>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</si>
  <si>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</si>
  <si>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</si>
  <si>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</si>
  <si>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</si>
  <si>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</si>
  <si>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</si>
  <si>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</si>
  <si>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</si>
  <si>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</si>
  <si>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</si>
  <si>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</si>
  <si>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</si>
  <si>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</si>
  <si>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</si>
  <si>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</si>
  <si>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</si>
  <si>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</si>
  <si>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</si>
  <si>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</si>
  <si>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</si>
  <si>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</si>
  <si>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</si>
  <si>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</si>
  <si>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</si>
  <si>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</si>
  <si>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</si>
  <si>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</si>
  <si>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</si>
  <si>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</si>
  <si>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</si>
  <si>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</si>
  <si>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</si>
  <si>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</si>
  <si>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</si>
  <si>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</si>
  <si>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</si>
  <si>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</si>
  <si>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</si>
  <si>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</si>
  <si>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</si>
  <si>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</si>
  <si>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</si>
  <si>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</si>
  <si>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</si>
  <si>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</si>
  <si>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</si>
  <si>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</si>
  <si>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</si>
  <si>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</si>
  <si>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</si>
  <si>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</si>
  <si>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</si>
  <si>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荷主対策の深度化に係る調査等</t>
    <phoneticPr fontId="5"/>
  </si>
  <si>
    <t>課長　　小熊 弘明</t>
    <rPh sb="0" eb="2">
      <t>カチョウ</t>
    </rPh>
    <rPh sb="4" eb="6">
      <t>コグマ</t>
    </rPh>
    <rPh sb="7" eb="9">
      <t>ヒロアキ</t>
    </rPh>
    <phoneticPr fontId="5"/>
  </si>
  <si>
    <t>○</t>
  </si>
  <si>
    <t>9　市場環境の整備、産業の生産性向上、消費者利益の保護</t>
  </si>
  <si>
    <t>35　自動車運送業の市場環境整備を推進する</t>
  </si>
  <si>
    <t>-</t>
    <phoneticPr fontId="5"/>
  </si>
  <si>
    <t>自動車運送業市場環境整備推進費</t>
    <rPh sb="0" eb="6">
      <t>ジドウシャウンソウギョウ</t>
    </rPh>
    <rPh sb="6" eb="12">
      <t>シジョウカンキョウセイビ</t>
    </rPh>
    <rPh sb="12" eb="15">
      <t>スイシンヒ</t>
    </rPh>
    <phoneticPr fontId="5"/>
  </si>
  <si>
    <t>自動車運送業市場環境整備推進調査費</t>
    <rPh sb="0" eb="3">
      <t>ジドウシャ</t>
    </rPh>
    <rPh sb="3" eb="6">
      <t>ウンソウギョウ</t>
    </rPh>
    <rPh sb="6" eb="10">
      <t>シジョウカンキョウ</t>
    </rPh>
    <rPh sb="10" eb="12">
      <t>セイビ</t>
    </rPh>
    <rPh sb="12" eb="14">
      <t>スイシン</t>
    </rPh>
    <rPh sb="14" eb="17">
      <t>チョウサヒ</t>
    </rPh>
    <phoneticPr fontId="5"/>
  </si>
  <si>
    <t>地方運輸行政推進費</t>
    <rPh sb="0" eb="6">
      <t>チホウウンユギョウセイ</t>
    </rPh>
    <rPh sb="6" eb="9">
      <t>スイシンヒ</t>
    </rPh>
    <phoneticPr fontId="5"/>
  </si>
  <si>
    <t>自動車運送業市場環境整備推進調査費</t>
    <rPh sb="0" eb="3">
      <t>ジドウシャ</t>
    </rPh>
    <rPh sb="3" eb="6">
      <t>ウンソウギョウ</t>
    </rPh>
    <rPh sb="6" eb="12">
      <t>シジョウカンキョウセイビ</t>
    </rPh>
    <rPh sb="12" eb="17">
      <t>スイシンチョウサヒ</t>
    </rPh>
    <phoneticPr fontId="5"/>
  </si>
  <si>
    <t>国土交通省</t>
  </si>
  <si>
    <t>【令和６年度執行イメージ】</t>
    <rPh sb="1" eb="3">
      <t>レイワ</t>
    </rPh>
    <rPh sb="4" eb="6">
      <t>ネンド</t>
    </rPh>
    <rPh sb="6" eb="8">
      <t>シッコウ</t>
    </rPh>
    <phoneticPr fontId="5"/>
  </si>
  <si>
    <t>適正な取引を阻害する疑いのある荷主・元請けに対する監視を強化し、違反原因行為（荷主都合による恒常的な長時間の荷待ちや運賃・料金の不当な据置き等）の改善を求める等の「働きかけ」等の実効性を確保することにより、荷主・物流事業者間の商慣行の是正を図る。</t>
    <phoneticPr fontId="5"/>
  </si>
  <si>
    <t>貨物自動車運送事業法附則第一条の二</t>
    <rPh sb="0" eb="5">
      <t>カモツジドウシャ</t>
    </rPh>
    <rPh sb="5" eb="10">
      <t>ウンソウジギョウホウ</t>
    </rPh>
    <rPh sb="10" eb="12">
      <t>フソク</t>
    </rPh>
    <rPh sb="12" eb="13">
      <t>ダイ</t>
    </rPh>
    <rPh sb="13" eb="15">
      <t>イチジョウ</t>
    </rPh>
    <rPh sb="16" eb="17">
      <t>ニ</t>
    </rPh>
    <phoneticPr fontId="5"/>
  </si>
  <si>
    <t>「働きかけ」等の効果について、違反原因行為が行われる背景や要因等を分析し、荷主による違反原因行為の改善についてより効果的なものとする。違反原因行為を行っている疑いのある荷主の情報については、運送事業者側からの情報提供を受け付ける形に加えて、トラックＧメンにより運送事業者に対してプッシュ型の情報収集を実施することとする。情報収集に当たっては運送事業者からの協力を得ることが不可欠であるため、トラックＧメンの活動について国への情報提供が荷主対策につながることを広く周知し、「働きかけ」制度の実効性を確保する。</t>
    <phoneticPr fontId="5"/>
  </si>
  <si>
    <t>トラックドライバーの年間賃金を全産業平均まで引き上げる。</t>
    <phoneticPr fontId="5"/>
  </si>
  <si>
    <t>トラックドライバーの年間賃金及び全産業平均の年間賃金</t>
    <rPh sb="14" eb="15">
      <t>オヨ</t>
    </rPh>
    <phoneticPr fontId="5"/>
  </si>
  <si>
    <t>万円</t>
    <rPh sb="0" eb="2">
      <t>マンエン</t>
    </rPh>
    <phoneticPr fontId="5"/>
  </si>
  <si>
    <t>-</t>
    <phoneticPr fontId="5"/>
  </si>
  <si>
    <t>厚生労働省「賃金構造基本統計調査」
https://www.mhlw.go.jp/toukei/list/chinginkouzou.html</t>
    <phoneticPr fontId="5"/>
  </si>
  <si>
    <t>周知、広報を毎月定期的に行う。</t>
    <rPh sb="0" eb="2">
      <t>シュウチ</t>
    </rPh>
    <rPh sb="3" eb="5">
      <t>コウホウ</t>
    </rPh>
    <rPh sb="6" eb="8">
      <t>マイツキ</t>
    </rPh>
    <rPh sb="8" eb="11">
      <t>テイキテキ</t>
    </rPh>
    <rPh sb="12" eb="13">
      <t>オコナ</t>
    </rPh>
    <phoneticPr fontId="5"/>
  </si>
  <si>
    <t>周知、広報を実施した月数</t>
    <rPh sb="0" eb="2">
      <t>シュウチ</t>
    </rPh>
    <rPh sb="3" eb="5">
      <t>コウホウ</t>
    </rPh>
    <rPh sb="6" eb="8">
      <t>ジッシ</t>
    </rPh>
    <rPh sb="10" eb="12">
      <t>ツキスウ</t>
    </rPh>
    <phoneticPr fontId="5"/>
  </si>
  <si>
    <t>月</t>
    <rPh sb="0" eb="1">
      <t>ツキ</t>
    </rPh>
    <phoneticPr fontId="5"/>
  </si>
  <si>
    <t>物流革新に向けた政策パッケージ(令和5年6月2日我が国の物流の革新に関する関係閣僚会議決定)</t>
    <rPh sb="0" eb="4">
      <t>ブツリュウカクシン</t>
    </rPh>
    <rPh sb="5" eb="6">
      <t>ム</t>
    </rPh>
    <rPh sb="8" eb="10">
      <t>セイサク</t>
    </rPh>
    <rPh sb="16" eb="18">
      <t>レイワ</t>
    </rPh>
    <rPh sb="19" eb="20">
      <t>ネン</t>
    </rPh>
    <rPh sb="21" eb="22">
      <t>ガツ</t>
    </rPh>
    <rPh sb="23" eb="24">
      <t>ニチ</t>
    </rPh>
    <rPh sb="24" eb="25">
      <t>ワ</t>
    </rPh>
    <rPh sb="26" eb="27">
      <t>クニ</t>
    </rPh>
    <rPh sb="28" eb="30">
      <t>ブツリュウ</t>
    </rPh>
    <rPh sb="31" eb="33">
      <t>カクシン</t>
    </rPh>
    <rPh sb="34" eb="35">
      <t>カン</t>
    </rPh>
    <rPh sb="37" eb="45">
      <t>カンケイカクリョウカイギケッテイ</t>
    </rPh>
    <phoneticPr fontId="5"/>
  </si>
  <si>
    <t>「働きかけ」やトラックGメンについての周知、広報を定期的、継続的に行う。</t>
    <rPh sb="1" eb="2">
      <t>ハタラ</t>
    </rPh>
    <rPh sb="19" eb="21">
      <t>シュウチ</t>
    </rPh>
    <rPh sb="22" eb="24">
      <t>コウホウ</t>
    </rPh>
    <rPh sb="25" eb="28">
      <t>テイキテキ</t>
    </rPh>
    <rPh sb="29" eb="32">
      <t>ケイゾクテキ</t>
    </rPh>
    <rPh sb="33" eb="34">
      <t>オコナ</t>
    </rPh>
    <phoneticPr fontId="5"/>
  </si>
  <si>
    <t>貨物自動車運送事業者は荷主との関係で弱い立場になりやすく、無理な運行を行いがちであるという背景のもと、貨物自動車運送事業者が法令を遵守して事業を行うためには、荷主の理解と協力が不可欠であり、荷主等に「働きかけ」等を行うことで違反原因行為について改善を促している。違反原因行為の改善を促すためには当該行為を行っている疑いのある荷主の情報が必要不可欠であり、情報の質が十分でない場合は、荷主等に対する「働きかけ」等を効果的に実施することができない。</t>
    <rPh sb="100" eb="101">
      <t>ハタラ</t>
    </rPh>
    <rPh sb="105" eb="106">
      <t>トウ</t>
    </rPh>
    <rPh sb="107" eb="108">
      <t>オコナ</t>
    </rPh>
    <rPh sb="125" eb="126">
      <t>ウナガ</t>
    </rPh>
    <rPh sb="206" eb="209">
      <t>コウカテキ</t>
    </rPh>
    <phoneticPr fontId="5"/>
  </si>
  <si>
    <t>貨物自動車運送事業者が乗務時間、勤務時間について法令順守できる環境を整える。</t>
    <rPh sb="0" eb="2">
      <t>カモツ</t>
    </rPh>
    <rPh sb="2" eb="5">
      <t>ジドウシャ</t>
    </rPh>
    <rPh sb="5" eb="7">
      <t>ウンソウ</t>
    </rPh>
    <rPh sb="7" eb="10">
      <t>ジギョウシャ</t>
    </rPh>
    <rPh sb="11" eb="13">
      <t>ジョウム</t>
    </rPh>
    <rPh sb="13" eb="15">
      <t>ジカン</t>
    </rPh>
    <rPh sb="16" eb="18">
      <t>キンム</t>
    </rPh>
    <rPh sb="18" eb="20">
      <t>ジカン</t>
    </rPh>
    <rPh sb="24" eb="28">
      <t>ホウレイジュンシュ</t>
    </rPh>
    <rPh sb="31" eb="33">
      <t>カンキョウ</t>
    </rPh>
    <rPh sb="34" eb="35">
      <t>トトノ</t>
    </rPh>
    <phoneticPr fontId="5"/>
  </si>
  <si>
    <t>国土交通省自動車局調べ</t>
    <phoneticPr fontId="5"/>
  </si>
  <si>
    <t>「働きかけ」やトラックGメンについての周知、広報を定期的、継続的に行うことで、荷主への「働きかけ」をより効果的なものとし、荷主が無理な運送依頼をするなど、荷主起因で発生しやすい運送事業者の拘束時間の違反を減少させる。</t>
    <rPh sb="39" eb="41">
      <t>ニヌシ</t>
    </rPh>
    <rPh sb="44" eb="45">
      <t>ハタラ</t>
    </rPh>
    <rPh sb="52" eb="55">
      <t>コウカテキ</t>
    </rPh>
    <rPh sb="61" eb="63">
      <t>ニヌシ</t>
    </rPh>
    <rPh sb="64" eb="66">
      <t>ムリ</t>
    </rPh>
    <rPh sb="67" eb="71">
      <t>ウンソウイライ</t>
    </rPh>
    <rPh sb="77" eb="79">
      <t>ニヌシ</t>
    </rPh>
    <rPh sb="79" eb="81">
      <t>キイン</t>
    </rPh>
    <rPh sb="82" eb="84">
      <t>ハッセイ</t>
    </rPh>
    <rPh sb="88" eb="90">
      <t>ウンソウ</t>
    </rPh>
    <rPh sb="90" eb="93">
      <t>ジギョウシャ</t>
    </rPh>
    <rPh sb="94" eb="98">
      <t>コウソクジカン</t>
    </rPh>
    <rPh sb="99" eb="101">
      <t>イハン</t>
    </rPh>
    <rPh sb="102" eb="104">
      <t>ゲンショウ</t>
    </rPh>
    <phoneticPr fontId="5"/>
  </si>
  <si>
    <t>運送事業者が荷主の違反原因行為なく法令順守できる環境を整備することで、荷主と運送事業者の取引環境が改善させトラックドライバーの賃金上昇につなげる。</t>
    <rPh sb="0" eb="5">
      <t>ウンソウジギョウシャ</t>
    </rPh>
    <rPh sb="6" eb="8">
      <t>ニヌシ</t>
    </rPh>
    <rPh sb="9" eb="11">
      <t>イハン</t>
    </rPh>
    <rPh sb="11" eb="13">
      <t>ゲンイン</t>
    </rPh>
    <rPh sb="13" eb="15">
      <t>コウイ</t>
    </rPh>
    <rPh sb="17" eb="21">
      <t>ホウレイジュンシュ</t>
    </rPh>
    <rPh sb="24" eb="26">
      <t>カンキョウ</t>
    </rPh>
    <rPh sb="27" eb="29">
      <t>セイビ</t>
    </rPh>
    <rPh sb="35" eb="37">
      <t>ニヌシ</t>
    </rPh>
    <rPh sb="38" eb="43">
      <t>ウンソウジギョウシャ</t>
    </rPh>
    <rPh sb="44" eb="48">
      <t>トリヒキカンキョウ</t>
    </rPh>
    <rPh sb="49" eb="51">
      <t>カイゼン</t>
    </rPh>
    <rPh sb="63" eb="67">
      <t>チンギンジョウショウ</t>
    </rPh>
    <phoneticPr fontId="5"/>
  </si>
  <si>
    <t>貨物自動車運送事業者は荷主との関係で弱い立場になりやすく、無理な運行を行いがちであるという背景のもと、貨物自動車運送事業者が法令を遵守して事業を行うためには、荷主の理解と協力が不可欠であり、荷主等に違反原因行為の改善を行わせることが必要である。これまでも荷主による違反原因行為の疑いがある情報が寄せられた場合には、当該荷主に対し、改善を促すための「働きかけ」等を実施しているが、「働きかけ」等をより効果的に実施するためには、荷主、運送事業者双方の理解と協力が必要である。</t>
    <rPh sb="190" eb="191">
      <t>ハタラ</t>
    </rPh>
    <rPh sb="195" eb="196">
      <t>トウ</t>
    </rPh>
    <rPh sb="199" eb="202">
      <t>コウカテキ</t>
    </rPh>
    <rPh sb="203" eb="205">
      <t>ジッシ</t>
    </rPh>
    <rPh sb="212" eb="214">
      <t>ニヌシ</t>
    </rPh>
    <rPh sb="215" eb="220">
      <t>ウンソウジギョウシャ</t>
    </rPh>
    <rPh sb="220" eb="222">
      <t>ソウホウ</t>
    </rPh>
    <rPh sb="223" eb="225">
      <t>リカイ</t>
    </rPh>
    <rPh sb="226" eb="228">
      <t>キョウリョク</t>
    </rPh>
    <rPh sb="229" eb="231">
      <t>ヒツヨウ</t>
    </rPh>
    <phoneticPr fontId="5"/>
  </si>
  <si>
    <t>-</t>
    <phoneticPr fontId="5"/>
  </si>
  <si>
    <t>％</t>
    <phoneticPr fontId="5"/>
  </si>
  <si>
    <r>
      <t>貨物自動車運送適正化事業実施機関が行う巡回指導における、ドライバーの拘束時間に関する指導項目が「否」となる事業者の割合を</t>
    </r>
    <r>
      <rPr>
        <sz val="10"/>
        <rFont val="ＭＳ Ｐゴシック"/>
        <family val="3"/>
        <charset val="128"/>
        <scheme val="minor"/>
      </rPr>
      <t>17%以下にする</t>
    </r>
    <rPh sb="17" eb="18">
      <t>オコナ</t>
    </rPh>
    <rPh sb="19" eb="23">
      <t>ジュンカイシドウ</t>
    </rPh>
    <rPh sb="34" eb="38">
      <t>コウソクジカン</t>
    </rPh>
    <rPh sb="39" eb="40">
      <t>カン</t>
    </rPh>
    <rPh sb="42" eb="46">
      <t>シドウコウモク</t>
    </rPh>
    <rPh sb="48" eb="49">
      <t>ヒ</t>
    </rPh>
    <rPh sb="53" eb="56">
      <t>ジギョウシャ</t>
    </rPh>
    <rPh sb="57" eb="59">
      <t>ワリアイ</t>
    </rPh>
    <rPh sb="63" eb="65">
      <t>イカ</t>
    </rPh>
    <phoneticPr fontId="5"/>
  </si>
  <si>
    <r>
      <t>トラックドライバーの時間外労働上限規制導入に伴う2024年問題に対処するため、荷主・物流事業者間の商慣行の是正</t>
    </r>
    <r>
      <rPr>
        <sz val="11"/>
        <rFont val="ＭＳ Ｐゴシック"/>
        <family val="3"/>
        <charset val="128"/>
      </rPr>
      <t>が図られるよう取り組んでいただきたい。</t>
    </r>
    <rPh sb="10" eb="15">
      <t>ジカンガイロウドウ</t>
    </rPh>
    <rPh sb="15" eb="19">
      <t>ジョウゲンキセイ</t>
    </rPh>
    <rPh sb="19" eb="21">
      <t>ドウニュウ</t>
    </rPh>
    <rPh sb="22" eb="23">
      <t>トモナ</t>
    </rPh>
    <rPh sb="28" eb="31">
      <t>ネンモンダイ</t>
    </rPh>
    <rPh sb="32" eb="34">
      <t>タイショ</t>
    </rPh>
    <rPh sb="56" eb="57">
      <t>ハカ</t>
    </rPh>
    <rPh sb="62" eb="63">
      <t>ト</t>
    </rPh>
    <rPh sb="64" eb="65">
      <t>ク</t>
    </rPh>
    <phoneticPr fontId="5"/>
  </si>
  <si>
    <t>https://www.mlit.go.jp/seisakutokatsu/hyouka/seisakutokatsu_hyouka_fr_000095.html</t>
    <phoneticPr fontId="5"/>
  </si>
  <si>
    <t>新規要求事業のため
重要政策推進枠：100百万円</t>
    <rPh sb="0" eb="4">
      <t>シンキヨウキュウ</t>
    </rPh>
    <rPh sb="4" eb="6">
      <t>ジギョウ</t>
    </rPh>
    <rPh sb="10" eb="14">
      <t>ジュウヨウセイサク</t>
    </rPh>
    <rPh sb="14" eb="17">
      <t>スイシンワク</t>
    </rPh>
    <rPh sb="21" eb="22">
      <t>ヒャク</t>
    </rPh>
    <rPh sb="22" eb="24">
      <t>マンエン</t>
    </rPh>
    <phoneticPr fontId="5"/>
  </si>
  <si>
    <t>物流・自動車局</t>
    <rPh sb="0" eb="2">
      <t>ブツリュウ</t>
    </rPh>
    <rPh sb="3" eb="7">
      <t>ジドウシャキョク</t>
    </rPh>
    <phoneticPr fontId="5"/>
  </si>
  <si>
    <t>貨物流通事業課</t>
    <rPh sb="0" eb="2">
      <t>カモツ</t>
    </rPh>
    <rPh sb="2" eb="4">
      <t>リュウツウ</t>
    </rPh>
    <rPh sb="4" eb="6">
      <t>ジギョウ</t>
    </rPh>
    <rPh sb="6" eb="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</si>
</sst>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 xfId="1" applyFont="1" applyFill="1" applyBorder="1" applyAlignment="1" applyProtection="1">
      <alignment vertical="top"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67"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21" xfId="0" applyNumberFormat="1"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107323</xdr:colOff>
      <xdr:row>250</xdr:row>
      <xdr:rowOff>348802</xdr:rowOff>
    </xdr:from>
    <xdr:to>
      <xdr:col>30</xdr:col>
      <xdr:colOff>5843</xdr:colOff>
      <xdr:row>253</xdr:row>
      <xdr:rowOff>118070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762499" y="125126302"/>
          <a:ext cx="2688943" cy="10974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r>
            <a:rPr kumimoji="1" lang="en-US" altLang="ja-JP" sz="1200">
              <a:solidFill>
                <a:sysClr val="windowText" lastClr="000000"/>
              </a:solidFill>
            </a:rPr>
            <a:t> </a:t>
          </a:r>
        </a:p>
        <a:p>
          <a:pPr algn="ctr"/>
          <a:r>
            <a:rPr kumimoji="1" lang="ja-JP" altLang="en-US" sz="1200">
              <a:solidFill>
                <a:schemeClr val="tx1"/>
              </a:solidFill>
            </a:rPr>
            <a:t>１００百万円</a:t>
          </a:r>
          <a:endParaRPr kumimoji="1" lang="en-US" altLang="ja-JP" sz="1200">
            <a:solidFill>
              <a:schemeClr val="tx1"/>
            </a:solidFill>
          </a:endParaRPr>
        </a:p>
      </xdr:txBody>
    </xdr:sp>
    <xdr:clientData/>
  </xdr:twoCellAnchor>
  <xdr:twoCellAnchor>
    <xdr:from>
      <xdr:col>9</xdr:col>
      <xdr:colOff>107323</xdr:colOff>
      <xdr:row>257</xdr:row>
      <xdr:rowOff>281725</xdr:rowOff>
    </xdr:from>
    <xdr:to>
      <xdr:col>20</xdr:col>
      <xdr:colOff>32674</xdr:colOff>
      <xdr:row>260</xdr:row>
      <xdr:rowOff>50993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642851" y="128158204"/>
          <a:ext cx="2688943" cy="10974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地方運輸局</a:t>
          </a:r>
          <a:endParaRPr kumimoji="1" lang="en-US" altLang="ja-JP" sz="1200">
            <a:solidFill>
              <a:sysClr val="windowText" lastClr="000000"/>
            </a:solidFill>
          </a:endParaRPr>
        </a:p>
        <a:p>
          <a:pPr algn="ctr"/>
          <a:r>
            <a:rPr kumimoji="1" lang="ja-JP" altLang="en-US" sz="1200">
              <a:solidFill>
                <a:sysClr val="windowText" lastClr="000000"/>
              </a:solidFill>
            </a:rPr>
            <a:t>３８百万円</a:t>
          </a:r>
          <a:endParaRPr kumimoji="1" lang="en-US" altLang="ja-JP" sz="1200">
            <a:solidFill>
              <a:schemeClr val="tx1"/>
            </a:solidFill>
          </a:endParaRPr>
        </a:p>
      </xdr:txBody>
    </xdr:sp>
    <xdr:clientData/>
  </xdr:twoCellAnchor>
  <xdr:twoCellAnchor>
    <xdr:from>
      <xdr:col>27</xdr:col>
      <xdr:colOff>120738</xdr:colOff>
      <xdr:row>257</xdr:row>
      <xdr:rowOff>332525</xdr:rowOff>
    </xdr:from>
    <xdr:to>
      <xdr:col>40</xdr:col>
      <xdr:colOff>19259</xdr:colOff>
      <xdr:row>260</xdr:row>
      <xdr:rowOff>101793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16838" y="128475525"/>
          <a:ext cx="2705221" cy="11027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民間事業者等</a:t>
          </a:r>
          <a:endParaRPr kumimoji="1" lang="en-US" altLang="ja-JP" sz="1200">
            <a:solidFill>
              <a:sysClr val="windowText" lastClr="000000"/>
            </a:solidFill>
          </a:endParaRPr>
        </a:p>
        <a:p>
          <a:pPr algn="ctr"/>
          <a:r>
            <a:rPr kumimoji="1" lang="ja-JP" altLang="en-US" sz="1200">
              <a:solidFill>
                <a:sysClr val="windowText" lastClr="000000"/>
              </a:solidFill>
            </a:rPr>
            <a:t>６２百万円</a:t>
          </a:r>
          <a:endParaRPr kumimoji="1" lang="en-US" altLang="ja-JP" sz="1200">
            <a:solidFill>
              <a:schemeClr val="tx1"/>
            </a:solidFill>
          </a:endParaRPr>
        </a:p>
      </xdr:txBody>
    </xdr:sp>
    <xdr:clientData/>
  </xdr:twoCellAnchor>
  <xdr:twoCellAnchor>
    <xdr:from>
      <xdr:col>14</xdr:col>
      <xdr:colOff>13415</xdr:colOff>
      <xdr:row>255</xdr:row>
      <xdr:rowOff>93909</xdr:rowOff>
    </xdr:from>
    <xdr:to>
      <xdr:col>33</xdr:col>
      <xdr:colOff>160986</xdr:colOff>
      <xdr:row>255</xdr:row>
      <xdr:rowOff>93909</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3957570" y="127084965"/>
          <a:ext cx="42929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13415</xdr:colOff>
      <xdr:row>255</xdr:row>
      <xdr:rowOff>80493</xdr:rowOff>
    </xdr:from>
    <xdr:to>
      <xdr:col>14</xdr:col>
      <xdr:colOff>13415</xdr:colOff>
      <xdr:row>256</xdr:row>
      <xdr:rowOff>302559</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025121" y="126964699"/>
          <a:ext cx="0" cy="670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160986</xdr:colOff>
      <xdr:row>255</xdr:row>
      <xdr:rowOff>107324</xdr:rowOff>
    </xdr:from>
    <xdr:to>
      <xdr:col>33</xdr:col>
      <xdr:colOff>160986</xdr:colOff>
      <xdr:row>256</xdr:row>
      <xdr:rowOff>314739</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8286225" y="127485563"/>
          <a:ext cx="0" cy="6546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147570</xdr:colOff>
      <xdr:row>253</xdr:row>
      <xdr:rowOff>134156</xdr:rowOff>
    </xdr:from>
    <xdr:to>
      <xdr:col>23</xdr:col>
      <xdr:colOff>147570</xdr:colOff>
      <xdr:row>255</xdr:row>
      <xdr:rowOff>107324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V="1">
          <a:off x="6090633" y="126239790"/>
          <a:ext cx="0" cy="858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124240</xdr:colOff>
      <xdr:row>256</xdr:row>
      <xdr:rowOff>414130</xdr:rowOff>
    </xdr:from>
    <xdr:to>
      <xdr:col>40</xdr:col>
      <xdr:colOff>8284</xdr:colOff>
      <xdr:row>257</xdr:row>
      <xdr:rowOff>260377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957392" y="128239630"/>
          <a:ext cx="2683566" cy="293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9</xdr:col>
      <xdr:colOff>171450</xdr:colOff>
      <xdr:row>261</xdr:row>
      <xdr:rowOff>0</xdr:rowOff>
    </xdr:from>
    <xdr:to>
      <xdr:col>20</xdr:col>
      <xdr:colOff>4427</xdr:colOff>
      <xdr:row>264</xdr:row>
      <xdr:rowOff>79018</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2686050" y="129530475"/>
          <a:ext cx="2642852" cy="1422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トラック事業者へのプッシュ型情報収集</a:t>
          </a:r>
        </a:p>
      </xdr:txBody>
    </xdr:sp>
    <xdr:clientData/>
  </xdr:twoCellAnchor>
  <xdr:twoCellAnchor>
    <xdr:from>
      <xdr:col>27</xdr:col>
      <xdr:colOff>209550</xdr:colOff>
      <xdr:row>261</xdr:row>
      <xdr:rowOff>0</xdr:rowOff>
    </xdr:from>
    <xdr:to>
      <xdr:col>40</xdr:col>
      <xdr:colOff>4427</xdr:colOff>
      <xdr:row>264</xdr:row>
      <xdr:rowOff>79018</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7067550" y="129530475"/>
          <a:ext cx="2642852" cy="1422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トラックＧメンによる違反原因行為調査・分析</a:t>
          </a:r>
        </a:p>
      </xdr:txBody>
    </xdr:sp>
    <xdr:clientData/>
  </xdr:twoCellAnchor>
  <xdr:twoCellAnchor>
    <xdr:from>
      <xdr:col>9</xdr:col>
      <xdr:colOff>113035</xdr:colOff>
      <xdr:row>256</xdr:row>
      <xdr:rowOff>414130</xdr:rowOff>
    </xdr:from>
    <xdr:to>
      <xdr:col>20</xdr:col>
      <xdr:colOff>41902</xdr:colOff>
      <xdr:row>257</xdr:row>
      <xdr:rowOff>260377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67976" y="127746571"/>
          <a:ext cx="2797573" cy="294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337">
        <v>2023</v>
      </c>
      <c r="AE2" s="337"/>
      <c r="AF2" s="337"/>
      <c r="AG2" s="337"/>
      <c r="AH2" s="337"/>
      <c r="AI2" s="78" t="s">
        <v>176</v>
      </c>
      <c r="AJ2" s="338" t="s">
        <v>653</v>
      </c>
      <c r="AK2" s="338"/>
      <c r="AL2" s="338"/>
      <c r="AM2" s="338"/>
      <c r="AN2" s="78" t="s">
        <v>176</v>
      </c>
      <c r="AO2" s="338" t="s">
        <v>549</v>
      </c>
      <c r="AP2" s="338"/>
      <c r="AQ2" s="338"/>
      <c r="AR2" s="79" t="s">
        <v>176</v>
      </c>
      <c r="AS2" s="339">
        <v>35</v>
      </c>
      <c r="AT2" s="339"/>
      <c r="AU2" s="339"/>
      <c r="AV2" s="78" t="str">
        <f>IF(AW2="","","-")</f>
        <v/>
      </c>
      <c r="AW2" s="340"/>
      <c r="AX2" s="340"/>
      <c r="AY2" s="77">
        <v>1</v>
      </c>
    </row>
    <row r="3" spans="1:51" ht="21" customHeight="1" x14ac:dyDescent="0.15">
      <c r="A3" s="658"/>
      <c r="B3" s="394"/>
      <c r="C3" s="394"/>
      <c r="D3" s="394"/>
      <c r="E3" s="394"/>
      <c r="F3" s="659"/>
      <c r="G3" s="393" t="s">
        <v>636</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80" t="s">
        <v>29</v>
      </c>
      <c r="AJ3" s="341" t="s">
        <v>664</v>
      </c>
      <c r="AK3" s="341"/>
      <c r="AL3" s="341"/>
      <c r="AM3" s="341"/>
      <c r="AN3" s="341"/>
      <c r="AO3" s="341"/>
      <c r="AP3" s="341"/>
      <c r="AQ3" s="341"/>
      <c r="AR3" s="341"/>
      <c r="AS3" s="341"/>
      <c r="AT3" s="341"/>
      <c r="AU3" s="341"/>
      <c r="AV3" s="341"/>
      <c r="AW3" s="341"/>
      <c r="AX3" s="81" t="s">
        <v>30</v>
      </c>
      <c r="AY3" s="77">
        <v>1</v>
      </c>
    </row>
    <row r="4" spans="1:51" ht="24.75" customHeight="1" x14ac:dyDescent="0.15">
      <c r="A4" s="368" t="s">
        <v>16</v>
      </c>
      <c r="B4" s="369"/>
      <c r="C4" s="369"/>
      <c r="D4" s="369"/>
      <c r="E4" s="369"/>
      <c r="F4" s="369"/>
      <c r="G4" s="370" t="s">
        <v>654</v>
      </c>
      <c r="H4" s="260"/>
      <c r="I4" s="260"/>
      <c r="J4" s="260"/>
      <c r="K4" s="260"/>
      <c r="L4" s="260"/>
      <c r="M4" s="260"/>
      <c r="N4" s="260"/>
      <c r="O4" s="260"/>
      <c r="P4" s="260"/>
      <c r="Q4" s="260"/>
      <c r="R4" s="260"/>
      <c r="S4" s="260"/>
      <c r="T4" s="260"/>
      <c r="U4" s="260"/>
      <c r="V4" s="260"/>
      <c r="W4" s="260"/>
      <c r="X4" s="260"/>
      <c r="Y4" s="371" t="s">
        <v>1</v>
      </c>
      <c r="Z4" s="363"/>
      <c r="AA4" s="363"/>
      <c r="AB4" s="363"/>
      <c r="AC4" s="363"/>
      <c r="AD4" s="364"/>
      <c r="AE4" s="372" t="s">
        <v>691</v>
      </c>
      <c r="AF4" s="169"/>
      <c r="AG4" s="169"/>
      <c r="AH4" s="169"/>
      <c r="AI4" s="169"/>
      <c r="AJ4" s="169"/>
      <c r="AK4" s="169"/>
      <c r="AL4" s="169"/>
      <c r="AM4" s="169"/>
      <c r="AN4" s="169"/>
      <c r="AO4" s="169"/>
      <c r="AP4" s="170"/>
      <c r="AQ4" s="373" t="s">
        <v>2</v>
      </c>
      <c r="AR4" s="363"/>
      <c r="AS4" s="363"/>
      <c r="AT4" s="363"/>
      <c r="AU4" s="363"/>
      <c r="AV4" s="363"/>
      <c r="AW4" s="363"/>
      <c r="AX4" s="374"/>
      <c r="AY4" s="77">
        <v>1</v>
      </c>
    </row>
    <row r="5" spans="1:51" ht="29.25" customHeight="1" x14ac:dyDescent="0.15">
      <c r="A5" s="375" t="s">
        <v>32</v>
      </c>
      <c r="B5" s="376"/>
      <c r="C5" s="376"/>
      <c r="D5" s="376"/>
      <c r="E5" s="376"/>
      <c r="F5" s="377"/>
      <c r="G5" s="400" t="s">
        <v>460</v>
      </c>
      <c r="H5" s="401"/>
      <c r="I5" s="401"/>
      <c r="J5" s="401"/>
      <c r="K5" s="401"/>
      <c r="L5" s="401"/>
      <c r="M5" s="402" t="s">
        <v>31</v>
      </c>
      <c r="N5" s="403"/>
      <c r="O5" s="403"/>
      <c r="P5" s="403"/>
      <c r="Q5" s="403"/>
      <c r="R5" s="404"/>
      <c r="S5" s="405" t="s">
        <v>35</v>
      </c>
      <c r="T5" s="401"/>
      <c r="U5" s="401"/>
      <c r="V5" s="401"/>
      <c r="W5" s="401"/>
      <c r="X5" s="406"/>
      <c r="Y5" s="407" t="s">
        <v>3</v>
      </c>
      <c r="Z5" s="231"/>
      <c r="AA5" s="231"/>
      <c r="AB5" s="231"/>
      <c r="AC5" s="231"/>
      <c r="AD5" s="232"/>
      <c r="AE5" s="349" t="s">
        <v>692</v>
      </c>
      <c r="AF5" s="349"/>
      <c r="AG5" s="349"/>
      <c r="AH5" s="349"/>
      <c r="AI5" s="349"/>
      <c r="AJ5" s="349"/>
      <c r="AK5" s="349"/>
      <c r="AL5" s="349"/>
      <c r="AM5" s="349"/>
      <c r="AN5" s="349"/>
      <c r="AO5" s="349"/>
      <c r="AP5" s="350"/>
      <c r="AQ5" s="351" t="s">
        <v>655</v>
      </c>
      <c r="AR5" s="352"/>
      <c r="AS5" s="352"/>
      <c r="AT5" s="352"/>
      <c r="AU5" s="352"/>
      <c r="AV5" s="352"/>
      <c r="AW5" s="352"/>
      <c r="AX5" s="353"/>
      <c r="AY5" s="77">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77">
        <v>1</v>
      </c>
    </row>
    <row r="7" spans="1:51" ht="63" customHeight="1" x14ac:dyDescent="0.15">
      <c r="A7" s="342" t="s">
        <v>585</v>
      </c>
      <c r="B7" s="343"/>
      <c r="C7" s="343"/>
      <c r="D7" s="343"/>
      <c r="E7" s="343"/>
      <c r="F7" s="344"/>
      <c r="G7" s="359" t="s">
        <v>667</v>
      </c>
      <c r="H7" s="360"/>
      <c r="I7" s="360"/>
      <c r="J7" s="360"/>
      <c r="K7" s="360"/>
      <c r="L7" s="360"/>
      <c r="M7" s="360"/>
      <c r="N7" s="360"/>
      <c r="O7" s="360"/>
      <c r="P7" s="360"/>
      <c r="Q7" s="360"/>
      <c r="R7" s="360"/>
      <c r="S7" s="360"/>
      <c r="T7" s="360"/>
      <c r="U7" s="360"/>
      <c r="V7" s="360"/>
      <c r="W7" s="360"/>
      <c r="X7" s="361"/>
      <c r="Y7" s="362" t="s">
        <v>166</v>
      </c>
      <c r="Z7" s="363"/>
      <c r="AA7" s="363"/>
      <c r="AB7" s="363"/>
      <c r="AC7" s="363"/>
      <c r="AD7" s="364"/>
      <c r="AE7" s="365" t="s">
        <v>677</v>
      </c>
      <c r="AF7" s="366"/>
      <c r="AG7" s="366"/>
      <c r="AH7" s="366"/>
      <c r="AI7" s="366"/>
      <c r="AJ7" s="366"/>
      <c r="AK7" s="366"/>
      <c r="AL7" s="366"/>
      <c r="AM7" s="366"/>
      <c r="AN7" s="366"/>
      <c r="AO7" s="366"/>
      <c r="AP7" s="366"/>
      <c r="AQ7" s="366"/>
      <c r="AR7" s="366"/>
      <c r="AS7" s="366"/>
      <c r="AT7" s="366"/>
      <c r="AU7" s="366"/>
      <c r="AV7" s="366"/>
      <c r="AW7" s="366"/>
      <c r="AX7" s="367"/>
      <c r="AY7" s="77">
        <v>1</v>
      </c>
    </row>
    <row r="8" spans="1:51" ht="23.25" customHeight="1" x14ac:dyDescent="0.15">
      <c r="A8" s="342" t="s">
        <v>527</v>
      </c>
      <c r="B8" s="343"/>
      <c r="C8" s="343"/>
      <c r="D8" s="343"/>
      <c r="E8" s="343"/>
      <c r="F8" s="344"/>
      <c r="G8" s="345" t="s">
        <v>657</v>
      </c>
      <c r="H8" s="346"/>
      <c r="I8" s="346"/>
      <c r="J8" s="346"/>
      <c r="K8" s="346"/>
      <c r="L8" s="346"/>
      <c r="M8" s="346"/>
      <c r="N8" s="346"/>
      <c r="O8" s="346"/>
      <c r="P8" s="346"/>
      <c r="Q8" s="346"/>
      <c r="R8" s="346"/>
      <c r="S8" s="346"/>
      <c r="T8" s="346"/>
      <c r="U8" s="346"/>
      <c r="V8" s="346"/>
      <c r="W8" s="346"/>
      <c r="X8" s="346"/>
      <c r="Y8" s="378" t="s">
        <v>112</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77">
        <v>1</v>
      </c>
    </row>
    <row r="9" spans="1:51" ht="23.25" customHeight="1" x14ac:dyDescent="0.15">
      <c r="A9" s="342" t="s">
        <v>461</v>
      </c>
      <c r="B9" s="343"/>
      <c r="C9" s="343"/>
      <c r="D9" s="343"/>
      <c r="E9" s="343"/>
      <c r="F9" s="344"/>
      <c r="G9" s="345" t="s">
        <v>658</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77">
        <v>1</v>
      </c>
    </row>
    <row r="10" spans="1:51" ht="23.25" customHeight="1" x14ac:dyDescent="0.15">
      <c r="A10" s="342" t="s">
        <v>528</v>
      </c>
      <c r="B10" s="343"/>
      <c r="C10" s="343"/>
      <c r="D10" s="343"/>
      <c r="E10" s="343"/>
      <c r="F10" s="344"/>
      <c r="G10" s="395" t="s">
        <v>689</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77">
        <v>1</v>
      </c>
    </row>
    <row r="11" spans="1:51" ht="123" customHeight="1" x14ac:dyDescent="0.15">
      <c r="A11" s="347" t="s">
        <v>586</v>
      </c>
      <c r="B11" s="348"/>
      <c r="C11" s="348"/>
      <c r="D11" s="348"/>
      <c r="E11" s="348"/>
      <c r="F11" s="348"/>
      <c r="G11" s="236" t="s">
        <v>666</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c r="AY11" s="77">
        <v>1</v>
      </c>
    </row>
    <row r="12" spans="1:51" ht="123" customHeight="1" x14ac:dyDescent="0.15">
      <c r="A12" s="203" t="s">
        <v>587</v>
      </c>
      <c r="B12" s="204"/>
      <c r="C12" s="204"/>
      <c r="D12" s="204"/>
      <c r="E12" s="204"/>
      <c r="F12" s="205"/>
      <c r="G12" s="236" t="s">
        <v>679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8"/>
      <c r="AY12" s="77">
        <v>1</v>
      </c>
    </row>
    <row r="13" spans="1:51" ht="123" customHeight="1" x14ac:dyDescent="0.15">
      <c r="A13" s="203" t="s">
        <v>588</v>
      </c>
      <c r="B13" s="204"/>
      <c r="C13" s="204"/>
      <c r="D13" s="204"/>
      <c r="E13" s="204"/>
      <c r="F13" s="204"/>
      <c r="G13" s="236" t="s">
        <v>668</v>
      </c>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8"/>
      <c r="AY13" s="77">
        <v>1</v>
      </c>
    </row>
    <row r="14" spans="1:51" ht="30" customHeight="1" x14ac:dyDescent="0.15">
      <c r="A14" s="203" t="s">
        <v>462</v>
      </c>
      <c r="B14" s="204"/>
      <c r="C14" s="204"/>
      <c r="D14" s="204"/>
      <c r="E14" s="204"/>
      <c r="F14" s="204"/>
      <c r="G14" s="236" t="s">
        <v>659</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77">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77">
        <v>1</v>
      </c>
    </row>
    <row r="16" spans="1:51" ht="48.75" customHeight="1" x14ac:dyDescent="0.15">
      <c r="A16" s="203" t="s">
        <v>491</v>
      </c>
      <c r="B16" s="204"/>
      <c r="C16" s="204"/>
      <c r="D16" s="204"/>
      <c r="E16" s="204"/>
      <c r="F16" s="205"/>
      <c r="G16" s="397" t="s">
        <v>659</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77">
        <v>1</v>
      </c>
    </row>
    <row r="17" spans="1:51" ht="25.5" customHeight="1" x14ac:dyDescent="0.15">
      <c r="A17" s="446" t="s">
        <v>589</v>
      </c>
      <c r="B17" s="447"/>
      <c r="C17" s="447"/>
      <c r="D17" s="447"/>
      <c r="E17" s="447"/>
      <c r="F17" s="448"/>
      <c r="G17" s="453"/>
      <c r="H17" s="454"/>
      <c r="I17" s="454"/>
      <c r="J17" s="454"/>
      <c r="K17" s="454"/>
      <c r="L17" s="454"/>
      <c r="M17" s="454"/>
      <c r="N17" s="454"/>
      <c r="O17" s="454"/>
      <c r="P17" s="186" t="s">
        <v>456</v>
      </c>
      <c r="Q17" s="187"/>
      <c r="R17" s="187"/>
      <c r="S17" s="187"/>
      <c r="T17" s="187"/>
      <c r="U17" s="187"/>
      <c r="V17" s="188"/>
      <c r="W17" s="186" t="s">
        <v>482</v>
      </c>
      <c r="X17" s="187"/>
      <c r="Y17" s="187"/>
      <c r="Z17" s="187"/>
      <c r="AA17" s="187"/>
      <c r="AB17" s="187"/>
      <c r="AC17" s="188"/>
      <c r="AD17" s="186" t="s">
        <v>483</v>
      </c>
      <c r="AE17" s="187"/>
      <c r="AF17" s="187"/>
      <c r="AG17" s="187"/>
      <c r="AH17" s="187"/>
      <c r="AI17" s="187"/>
      <c r="AJ17" s="188"/>
      <c r="AK17" s="186" t="s">
        <v>484</v>
      </c>
      <c r="AL17" s="187"/>
      <c r="AM17" s="187"/>
      <c r="AN17" s="187"/>
      <c r="AO17" s="187"/>
      <c r="AP17" s="187"/>
      <c r="AQ17" s="188"/>
      <c r="AR17" s="186" t="s">
        <v>485</v>
      </c>
      <c r="AS17" s="187"/>
      <c r="AT17" s="187"/>
      <c r="AU17" s="187"/>
      <c r="AV17" s="187"/>
      <c r="AW17" s="187"/>
      <c r="AX17" s="243"/>
      <c r="AY17" s="77">
        <v>1</v>
      </c>
    </row>
    <row r="18" spans="1:51" ht="24" customHeight="1" x14ac:dyDescent="0.15">
      <c r="A18" s="449"/>
      <c r="B18" s="450"/>
      <c r="C18" s="450"/>
      <c r="D18" s="450"/>
      <c r="E18" s="450"/>
      <c r="F18" s="451"/>
      <c r="G18" s="427" t="s">
        <v>6</v>
      </c>
      <c r="H18" s="428"/>
      <c r="I18" s="436" t="s">
        <v>467</v>
      </c>
      <c r="J18" s="437"/>
      <c r="K18" s="437"/>
      <c r="L18" s="437"/>
      <c r="M18" s="437"/>
      <c r="N18" s="437"/>
      <c r="O18" s="438"/>
      <c r="P18" s="247" t="s">
        <v>613</v>
      </c>
      <c r="Q18" s="248"/>
      <c r="R18" s="248"/>
      <c r="S18" s="248"/>
      <c r="T18" s="248"/>
      <c r="U18" s="248"/>
      <c r="V18" s="249"/>
      <c r="W18" s="314" t="s">
        <v>612</v>
      </c>
      <c r="X18" s="315"/>
      <c r="Y18" s="315"/>
      <c r="Z18" s="315"/>
      <c r="AA18" s="315"/>
      <c r="AB18" s="315"/>
      <c r="AC18" s="316"/>
      <c r="AD18" s="247" t="s">
        <v>612</v>
      </c>
      <c r="AE18" s="248"/>
      <c r="AF18" s="248"/>
      <c r="AG18" s="248"/>
      <c r="AH18" s="248"/>
      <c r="AI18" s="248"/>
      <c r="AJ18" s="249"/>
      <c r="AK18" s="247" t="s">
        <v>650</v>
      </c>
      <c r="AL18" s="248"/>
      <c r="AM18" s="248"/>
      <c r="AN18" s="248"/>
      <c r="AO18" s="248"/>
      <c r="AP18" s="248"/>
      <c r="AQ18" s="249"/>
      <c r="AR18" s="314">
        <v>99.989000000000004</v>
      </c>
      <c r="AS18" s="315"/>
      <c r="AT18" s="315"/>
      <c r="AU18" s="315"/>
      <c r="AV18" s="315"/>
      <c r="AW18" s="315"/>
      <c r="AX18" s="439"/>
      <c r="AY18" s="77">
        <v>1</v>
      </c>
    </row>
    <row r="19" spans="1:51" ht="24" customHeight="1" x14ac:dyDescent="0.15">
      <c r="A19" s="449"/>
      <c r="B19" s="450"/>
      <c r="C19" s="450"/>
      <c r="D19" s="450"/>
      <c r="E19" s="450"/>
      <c r="F19" s="451"/>
      <c r="G19" s="429"/>
      <c r="H19" s="430"/>
      <c r="I19" s="412" t="s">
        <v>468</v>
      </c>
      <c r="J19" s="413"/>
      <c r="K19" s="413"/>
      <c r="L19" s="413"/>
      <c r="M19" s="413"/>
      <c r="N19" s="413"/>
      <c r="O19" s="414"/>
      <c r="P19" s="247" t="s">
        <v>612</v>
      </c>
      <c r="Q19" s="248"/>
      <c r="R19" s="248"/>
      <c r="S19" s="248"/>
      <c r="T19" s="248"/>
      <c r="U19" s="248"/>
      <c r="V19" s="249"/>
      <c r="W19" s="247" t="s">
        <v>612</v>
      </c>
      <c r="X19" s="248"/>
      <c r="Y19" s="248"/>
      <c r="Z19" s="248"/>
      <c r="AA19" s="248"/>
      <c r="AB19" s="248"/>
      <c r="AC19" s="249"/>
      <c r="AD19" s="247" t="s">
        <v>612</v>
      </c>
      <c r="AE19" s="248"/>
      <c r="AF19" s="248"/>
      <c r="AG19" s="248"/>
      <c r="AH19" s="248"/>
      <c r="AI19" s="248"/>
      <c r="AJ19" s="249"/>
      <c r="AK19" s="415">
        <f>IF(SUM($AK$20:$AQ$24)=0,"-",SUM($AK$20:$AQ$24))</f>
        <v>146</v>
      </c>
      <c r="AL19" s="416"/>
      <c r="AM19" s="416"/>
      <c r="AN19" s="416"/>
      <c r="AO19" s="416"/>
      <c r="AP19" s="416"/>
      <c r="AQ19" s="417"/>
      <c r="AR19" s="408"/>
      <c r="AS19" s="409"/>
      <c r="AT19" s="409"/>
      <c r="AU19" s="409"/>
      <c r="AV19" s="409"/>
      <c r="AW19" s="409"/>
      <c r="AX19" s="410"/>
      <c r="AY19" s="77">
        <v>1</v>
      </c>
    </row>
    <row r="20" spans="1:51" ht="24" customHeight="1" x14ac:dyDescent="0.15">
      <c r="A20" s="449"/>
      <c r="B20" s="450"/>
      <c r="C20" s="450"/>
      <c r="D20" s="450"/>
      <c r="E20" s="450"/>
      <c r="F20" s="451"/>
      <c r="G20" s="429"/>
      <c r="H20" s="430"/>
      <c r="I20" s="250" t="s">
        <v>477</v>
      </c>
      <c r="J20" s="251"/>
      <c r="K20" s="251"/>
      <c r="L20" s="251"/>
      <c r="M20" s="251"/>
      <c r="N20" s="251"/>
      <c r="O20" s="252"/>
      <c r="P20" s="244"/>
      <c r="Q20" s="245"/>
      <c r="R20" s="245"/>
      <c r="S20" s="245"/>
      <c r="T20" s="245"/>
      <c r="U20" s="245"/>
      <c r="V20" s="246"/>
      <c r="W20" s="244"/>
      <c r="X20" s="245"/>
      <c r="Y20" s="245"/>
      <c r="Z20" s="245"/>
      <c r="AA20" s="245"/>
      <c r="AB20" s="245"/>
      <c r="AC20" s="246"/>
      <c r="AD20" s="244"/>
      <c r="AE20" s="245"/>
      <c r="AF20" s="245"/>
      <c r="AG20" s="245"/>
      <c r="AH20" s="245"/>
      <c r="AI20" s="245"/>
      <c r="AJ20" s="246"/>
      <c r="AK20" s="247">
        <v>146</v>
      </c>
      <c r="AL20" s="248"/>
      <c r="AM20" s="248"/>
      <c r="AN20" s="248"/>
      <c r="AO20" s="248"/>
      <c r="AP20" s="248"/>
      <c r="AQ20" s="249"/>
      <c r="AR20" s="408"/>
      <c r="AS20" s="409"/>
      <c r="AT20" s="409"/>
      <c r="AU20" s="409"/>
      <c r="AV20" s="409"/>
      <c r="AW20" s="409"/>
      <c r="AX20" s="410"/>
      <c r="AY20" s="77">
        <v>1</v>
      </c>
    </row>
    <row r="21" spans="1:51" ht="24" customHeight="1" x14ac:dyDescent="0.15">
      <c r="A21" s="449"/>
      <c r="B21" s="450"/>
      <c r="C21" s="450"/>
      <c r="D21" s="450"/>
      <c r="E21" s="450"/>
      <c r="F21" s="451"/>
      <c r="G21" s="429"/>
      <c r="H21" s="430"/>
      <c r="I21" s="250"/>
      <c r="J21" s="251"/>
      <c r="K21" s="251"/>
      <c r="L21" s="251"/>
      <c r="M21" s="251"/>
      <c r="N21" s="251"/>
      <c r="O21" s="252"/>
      <c r="P21" s="244"/>
      <c r="Q21" s="245"/>
      <c r="R21" s="245"/>
      <c r="S21" s="245"/>
      <c r="T21" s="245"/>
      <c r="U21" s="245"/>
      <c r="V21" s="246"/>
      <c r="W21" s="244"/>
      <c r="X21" s="245"/>
      <c r="Y21" s="245"/>
      <c r="Z21" s="245"/>
      <c r="AA21" s="245"/>
      <c r="AB21" s="245"/>
      <c r="AC21" s="246"/>
      <c r="AD21" s="244"/>
      <c r="AE21" s="245"/>
      <c r="AF21" s="245"/>
      <c r="AG21" s="245"/>
      <c r="AH21" s="245"/>
      <c r="AI21" s="245"/>
      <c r="AJ21" s="246"/>
      <c r="AK21" s="247" t="s">
        <v>582</v>
      </c>
      <c r="AL21" s="248"/>
      <c r="AM21" s="248"/>
      <c r="AN21" s="248"/>
      <c r="AO21" s="248"/>
      <c r="AP21" s="248"/>
      <c r="AQ21" s="249"/>
      <c r="AR21" s="408"/>
      <c r="AS21" s="409"/>
      <c r="AT21" s="409"/>
      <c r="AU21" s="409"/>
      <c r="AV21" s="409"/>
      <c r="AW21" s="409"/>
      <c r="AX21" s="410"/>
      <c r="AY21" s="77">
        <v>1</v>
      </c>
    </row>
    <row r="22" spans="1:51" ht="24" customHeight="1" x14ac:dyDescent="0.15">
      <c r="A22" s="449"/>
      <c r="B22" s="450"/>
      <c r="C22" s="450"/>
      <c r="D22" s="450"/>
      <c r="E22" s="450"/>
      <c r="F22" s="451"/>
      <c r="G22" s="429"/>
      <c r="H22" s="430"/>
      <c r="I22" s="250"/>
      <c r="J22" s="251"/>
      <c r="K22" s="251"/>
      <c r="L22" s="251"/>
      <c r="M22" s="251"/>
      <c r="N22" s="251"/>
      <c r="O22" s="252"/>
      <c r="P22" s="244"/>
      <c r="Q22" s="245"/>
      <c r="R22" s="245"/>
      <c r="S22" s="245"/>
      <c r="T22" s="245"/>
      <c r="U22" s="245"/>
      <c r="V22" s="246"/>
      <c r="W22" s="244"/>
      <c r="X22" s="245"/>
      <c r="Y22" s="245"/>
      <c r="Z22" s="245"/>
      <c r="AA22" s="245"/>
      <c r="AB22" s="245"/>
      <c r="AC22" s="246"/>
      <c r="AD22" s="244"/>
      <c r="AE22" s="245"/>
      <c r="AF22" s="245"/>
      <c r="AG22" s="245"/>
      <c r="AH22" s="245"/>
      <c r="AI22" s="245"/>
      <c r="AJ22" s="246"/>
      <c r="AK22" s="247" t="s">
        <v>582</v>
      </c>
      <c r="AL22" s="248"/>
      <c r="AM22" s="248"/>
      <c r="AN22" s="248"/>
      <c r="AO22" s="248"/>
      <c r="AP22" s="248"/>
      <c r="AQ22" s="249"/>
      <c r="AR22" s="408"/>
      <c r="AS22" s="409"/>
      <c r="AT22" s="409"/>
      <c r="AU22" s="409"/>
      <c r="AV22" s="409"/>
      <c r="AW22" s="409"/>
      <c r="AX22" s="410"/>
      <c r="AY22" s="77">
        <v>1</v>
      </c>
    </row>
    <row r="23" spans="1:51" ht="24" customHeight="1" x14ac:dyDescent="0.15">
      <c r="A23" s="449"/>
      <c r="B23" s="450"/>
      <c r="C23" s="450"/>
      <c r="D23" s="450"/>
      <c r="E23" s="450"/>
      <c r="F23" s="451"/>
      <c r="G23" s="429"/>
      <c r="H23" s="430"/>
      <c r="I23" s="250"/>
      <c r="J23" s="251"/>
      <c r="K23" s="251"/>
      <c r="L23" s="251"/>
      <c r="M23" s="251"/>
      <c r="N23" s="251"/>
      <c r="O23" s="252"/>
      <c r="P23" s="244"/>
      <c r="Q23" s="245"/>
      <c r="R23" s="245"/>
      <c r="S23" s="245"/>
      <c r="T23" s="245"/>
      <c r="U23" s="245"/>
      <c r="V23" s="246"/>
      <c r="W23" s="244"/>
      <c r="X23" s="245"/>
      <c r="Y23" s="245"/>
      <c r="Z23" s="245"/>
      <c r="AA23" s="245"/>
      <c r="AB23" s="245"/>
      <c r="AC23" s="246"/>
      <c r="AD23" s="244"/>
      <c r="AE23" s="245"/>
      <c r="AF23" s="245"/>
      <c r="AG23" s="245"/>
      <c r="AH23" s="245"/>
      <c r="AI23" s="245"/>
      <c r="AJ23" s="246"/>
      <c r="AK23" s="247" t="s">
        <v>582</v>
      </c>
      <c r="AL23" s="248"/>
      <c r="AM23" s="248"/>
      <c r="AN23" s="248"/>
      <c r="AO23" s="248"/>
      <c r="AP23" s="248"/>
      <c r="AQ23" s="249"/>
      <c r="AR23" s="408"/>
      <c r="AS23" s="409"/>
      <c r="AT23" s="409"/>
      <c r="AU23" s="409"/>
      <c r="AV23" s="409"/>
      <c r="AW23" s="409"/>
      <c r="AX23" s="410"/>
      <c r="AY23" s="77">
        <v>1</v>
      </c>
    </row>
    <row r="24" spans="1:51" ht="24" customHeight="1" x14ac:dyDescent="0.15">
      <c r="A24" s="449"/>
      <c r="B24" s="450"/>
      <c r="C24" s="450"/>
      <c r="D24" s="450"/>
      <c r="E24" s="450"/>
      <c r="F24" s="451"/>
      <c r="G24" s="429"/>
      <c r="H24" s="430"/>
      <c r="I24" s="250"/>
      <c r="J24" s="251"/>
      <c r="K24" s="251"/>
      <c r="L24" s="251"/>
      <c r="M24" s="251"/>
      <c r="N24" s="251"/>
      <c r="O24" s="252"/>
      <c r="P24" s="244"/>
      <c r="Q24" s="245"/>
      <c r="R24" s="245"/>
      <c r="S24" s="245"/>
      <c r="T24" s="245"/>
      <c r="U24" s="245"/>
      <c r="V24" s="246"/>
      <c r="W24" s="244"/>
      <c r="X24" s="245"/>
      <c r="Y24" s="245"/>
      <c r="Z24" s="245"/>
      <c r="AA24" s="245"/>
      <c r="AB24" s="245"/>
      <c r="AC24" s="246"/>
      <c r="AD24" s="244"/>
      <c r="AE24" s="245"/>
      <c r="AF24" s="245"/>
      <c r="AG24" s="245"/>
      <c r="AH24" s="245"/>
      <c r="AI24" s="245"/>
      <c r="AJ24" s="246"/>
      <c r="AK24" s="247" t="s">
        <v>582</v>
      </c>
      <c r="AL24" s="248"/>
      <c r="AM24" s="248"/>
      <c r="AN24" s="248"/>
      <c r="AO24" s="248"/>
      <c r="AP24" s="248"/>
      <c r="AQ24" s="249"/>
      <c r="AR24" s="408"/>
      <c r="AS24" s="409"/>
      <c r="AT24" s="409"/>
      <c r="AU24" s="409"/>
      <c r="AV24" s="409"/>
      <c r="AW24" s="409"/>
      <c r="AX24" s="410"/>
      <c r="AY24" s="77">
        <v>1</v>
      </c>
    </row>
    <row r="25" spans="1:51" ht="24" customHeight="1" x14ac:dyDescent="0.15">
      <c r="A25" s="449"/>
      <c r="B25" s="450"/>
      <c r="C25" s="450"/>
      <c r="D25" s="450"/>
      <c r="E25" s="450"/>
      <c r="F25" s="451"/>
      <c r="G25" s="431"/>
      <c r="H25" s="430"/>
      <c r="I25" s="421" t="s">
        <v>469</v>
      </c>
      <c r="J25" s="434"/>
      <c r="K25" s="434"/>
      <c r="L25" s="434"/>
      <c r="M25" s="434"/>
      <c r="N25" s="434"/>
      <c r="O25" s="435"/>
      <c r="P25" s="247" t="s">
        <v>612</v>
      </c>
      <c r="Q25" s="248"/>
      <c r="R25" s="248"/>
      <c r="S25" s="248"/>
      <c r="T25" s="248"/>
      <c r="U25" s="248"/>
      <c r="V25" s="249"/>
      <c r="W25" s="247" t="s">
        <v>612</v>
      </c>
      <c r="X25" s="248"/>
      <c r="Y25" s="248"/>
      <c r="Z25" s="248"/>
      <c r="AA25" s="248"/>
      <c r="AB25" s="248"/>
      <c r="AC25" s="249"/>
      <c r="AD25" s="247" t="s">
        <v>612</v>
      </c>
      <c r="AE25" s="248"/>
      <c r="AF25" s="248"/>
      <c r="AG25" s="248"/>
      <c r="AH25" s="248"/>
      <c r="AI25" s="248"/>
      <c r="AJ25" s="249"/>
      <c r="AK25" s="247" t="s">
        <v>612</v>
      </c>
      <c r="AL25" s="248"/>
      <c r="AM25" s="248"/>
      <c r="AN25" s="248"/>
      <c r="AO25" s="248"/>
      <c r="AP25" s="248"/>
      <c r="AQ25" s="249"/>
      <c r="AR25" s="247" t="s">
        <v>612</v>
      </c>
      <c r="AS25" s="248"/>
      <c r="AT25" s="248"/>
      <c r="AU25" s="248"/>
      <c r="AV25" s="248"/>
      <c r="AW25" s="248"/>
      <c r="AX25" s="411"/>
      <c r="AY25" s="77">
        <v>1</v>
      </c>
    </row>
    <row r="26" spans="1:51" ht="24" customHeight="1" x14ac:dyDescent="0.15">
      <c r="A26" s="449"/>
      <c r="B26" s="450"/>
      <c r="C26" s="450"/>
      <c r="D26" s="450"/>
      <c r="E26" s="450"/>
      <c r="F26" s="451"/>
      <c r="G26" s="431"/>
      <c r="H26" s="430"/>
      <c r="I26" s="421" t="s">
        <v>470</v>
      </c>
      <c r="J26" s="434"/>
      <c r="K26" s="434"/>
      <c r="L26" s="434"/>
      <c r="M26" s="434"/>
      <c r="N26" s="434"/>
      <c r="O26" s="435"/>
      <c r="P26" s="247" t="s">
        <v>612</v>
      </c>
      <c r="Q26" s="248"/>
      <c r="R26" s="248"/>
      <c r="S26" s="248"/>
      <c r="T26" s="248"/>
      <c r="U26" s="248"/>
      <c r="V26" s="249"/>
      <c r="W26" s="247" t="s">
        <v>612</v>
      </c>
      <c r="X26" s="248"/>
      <c r="Y26" s="248"/>
      <c r="Z26" s="248"/>
      <c r="AA26" s="248"/>
      <c r="AB26" s="248"/>
      <c r="AC26" s="249"/>
      <c r="AD26" s="247" t="s">
        <v>612</v>
      </c>
      <c r="AE26" s="248"/>
      <c r="AF26" s="248"/>
      <c r="AG26" s="248"/>
      <c r="AH26" s="248"/>
      <c r="AI26" s="248"/>
      <c r="AJ26" s="249"/>
      <c r="AK26" s="247" t="s">
        <v>612</v>
      </c>
      <c r="AL26" s="248"/>
      <c r="AM26" s="248"/>
      <c r="AN26" s="248"/>
      <c r="AO26" s="248"/>
      <c r="AP26" s="248"/>
      <c r="AQ26" s="249"/>
      <c r="AR26" s="424"/>
      <c r="AS26" s="425"/>
      <c r="AT26" s="425"/>
      <c r="AU26" s="425"/>
      <c r="AV26" s="425"/>
      <c r="AW26" s="425"/>
      <c r="AX26" s="426"/>
      <c r="AY26" s="77">
        <v>1</v>
      </c>
    </row>
    <row r="27" spans="1:51" ht="24" customHeight="1" x14ac:dyDescent="0.15">
      <c r="A27" s="449"/>
      <c r="B27" s="450"/>
      <c r="C27" s="450"/>
      <c r="D27" s="450"/>
      <c r="E27" s="450"/>
      <c r="F27" s="451"/>
      <c r="G27" s="431"/>
      <c r="H27" s="430"/>
      <c r="I27" s="421" t="s">
        <v>471</v>
      </c>
      <c r="J27" s="422"/>
      <c r="K27" s="422"/>
      <c r="L27" s="422"/>
      <c r="M27" s="422"/>
      <c r="N27" s="422"/>
      <c r="O27" s="423"/>
      <c r="P27" s="247" t="s">
        <v>612</v>
      </c>
      <c r="Q27" s="248"/>
      <c r="R27" s="248"/>
      <c r="S27" s="248"/>
      <c r="T27" s="248"/>
      <c r="U27" s="248"/>
      <c r="V27" s="249"/>
      <c r="W27" s="247" t="s">
        <v>612</v>
      </c>
      <c r="X27" s="248"/>
      <c r="Y27" s="248"/>
      <c r="Z27" s="248"/>
      <c r="AA27" s="248"/>
      <c r="AB27" s="248"/>
      <c r="AC27" s="249"/>
      <c r="AD27" s="247" t="s">
        <v>612</v>
      </c>
      <c r="AE27" s="248"/>
      <c r="AF27" s="248"/>
      <c r="AG27" s="248"/>
      <c r="AH27" s="248"/>
      <c r="AI27" s="248"/>
      <c r="AJ27" s="249"/>
      <c r="AK27" s="247" t="s">
        <v>612</v>
      </c>
      <c r="AL27" s="248"/>
      <c r="AM27" s="248"/>
      <c r="AN27" s="248"/>
      <c r="AO27" s="248"/>
      <c r="AP27" s="248"/>
      <c r="AQ27" s="249"/>
      <c r="AR27" s="424"/>
      <c r="AS27" s="425"/>
      <c r="AT27" s="425"/>
      <c r="AU27" s="425"/>
      <c r="AV27" s="425"/>
      <c r="AW27" s="425"/>
      <c r="AX27" s="426"/>
      <c r="AY27" s="77">
        <v>1</v>
      </c>
    </row>
    <row r="28" spans="1:51" ht="30.75" customHeight="1" x14ac:dyDescent="0.15">
      <c r="A28" s="449"/>
      <c r="B28" s="450"/>
      <c r="C28" s="450"/>
      <c r="D28" s="450"/>
      <c r="E28" s="450"/>
      <c r="F28" s="451"/>
      <c r="G28" s="432"/>
      <c r="H28" s="433"/>
      <c r="I28" s="458" t="s">
        <v>472</v>
      </c>
      <c r="J28" s="459"/>
      <c r="K28" s="459"/>
      <c r="L28" s="459"/>
      <c r="M28" s="459"/>
      <c r="N28" s="459"/>
      <c r="O28" s="460"/>
      <c r="P28" s="418" t="str">
        <f>IF(SUM(P$18:V$19,P$25:V$27)=0,"-",SUM(P$18:V$19,P$25:V$27))</f>
        <v>-</v>
      </c>
      <c r="Q28" s="419"/>
      <c r="R28" s="419"/>
      <c r="S28" s="419"/>
      <c r="T28" s="419"/>
      <c r="U28" s="419"/>
      <c r="V28" s="461"/>
      <c r="W28" s="418" t="str">
        <f>IF(SUM(W$18:AC$19,W$25:AC$27)=0,"-",SUM(W$18:AC$19,W$25:AC$27))</f>
        <v>-</v>
      </c>
      <c r="X28" s="419"/>
      <c r="Y28" s="419"/>
      <c r="Z28" s="419"/>
      <c r="AA28" s="419"/>
      <c r="AB28" s="419"/>
      <c r="AC28" s="461"/>
      <c r="AD28" s="418" t="str">
        <f>IF(SUM(AD$18:AJ$19,AD$25:AJ$27)=0,"-",SUM(AD$18:AJ$19,AD$25:AJ$27))</f>
        <v>-</v>
      </c>
      <c r="AE28" s="419"/>
      <c r="AF28" s="419"/>
      <c r="AG28" s="419"/>
      <c r="AH28" s="419"/>
      <c r="AI28" s="419"/>
      <c r="AJ28" s="461"/>
      <c r="AK28" s="418">
        <f>IF(SUM(AK$18:AQ$19,AK$25:AQ$27)=0,"-",SUM(AK$18:AQ$19,AK$25:AQ$27))</f>
        <v>146</v>
      </c>
      <c r="AL28" s="419"/>
      <c r="AM28" s="419"/>
      <c r="AN28" s="419"/>
      <c r="AO28" s="419"/>
      <c r="AP28" s="419"/>
      <c r="AQ28" s="461"/>
      <c r="AR28" s="418">
        <f>IF(SUM(AR$18:AX$19,AR$25:AX$27)=0,"-",SUM(AR$18:AX$19,AR$25:AX$27))</f>
        <v>99.989000000000004</v>
      </c>
      <c r="AS28" s="419"/>
      <c r="AT28" s="419"/>
      <c r="AU28" s="419"/>
      <c r="AV28" s="419"/>
      <c r="AW28" s="419"/>
      <c r="AX28" s="420"/>
      <c r="AY28" s="77">
        <v>1</v>
      </c>
    </row>
    <row r="29" spans="1:51" ht="24" customHeight="1" x14ac:dyDescent="0.15">
      <c r="A29" s="449"/>
      <c r="B29" s="450"/>
      <c r="C29" s="450"/>
      <c r="D29" s="450"/>
      <c r="E29" s="450"/>
      <c r="F29" s="451"/>
      <c r="G29" s="305" t="s">
        <v>473</v>
      </c>
      <c r="H29" s="306"/>
      <c r="I29" s="306"/>
      <c r="J29" s="306"/>
      <c r="K29" s="306"/>
      <c r="L29" s="306"/>
      <c r="M29" s="306"/>
      <c r="N29" s="306"/>
      <c r="O29" s="306"/>
      <c r="P29" s="247" t="s">
        <v>612</v>
      </c>
      <c r="Q29" s="248"/>
      <c r="R29" s="248"/>
      <c r="S29" s="248"/>
      <c r="T29" s="248"/>
      <c r="U29" s="248"/>
      <c r="V29" s="249"/>
      <c r="W29" s="455" t="s">
        <v>612</v>
      </c>
      <c r="X29" s="456"/>
      <c r="Y29" s="456"/>
      <c r="Z29" s="456"/>
      <c r="AA29" s="456"/>
      <c r="AB29" s="456"/>
      <c r="AC29" s="457"/>
      <c r="AD29" s="247" t="s">
        <v>612</v>
      </c>
      <c r="AE29" s="248"/>
      <c r="AF29" s="248"/>
      <c r="AG29" s="248"/>
      <c r="AH29" s="248"/>
      <c r="AI29" s="248"/>
      <c r="AJ29" s="249"/>
      <c r="AK29" s="303"/>
      <c r="AL29" s="303"/>
      <c r="AM29" s="303"/>
      <c r="AN29" s="303"/>
      <c r="AO29" s="303"/>
      <c r="AP29" s="303"/>
      <c r="AQ29" s="303"/>
      <c r="AR29" s="303"/>
      <c r="AS29" s="303"/>
      <c r="AT29" s="303"/>
      <c r="AU29" s="303"/>
      <c r="AV29" s="303"/>
      <c r="AW29" s="303"/>
      <c r="AX29" s="304"/>
      <c r="AY29" s="77">
        <v>1</v>
      </c>
    </row>
    <row r="30" spans="1:51" ht="34.5" customHeight="1" x14ac:dyDescent="0.15">
      <c r="A30" s="449"/>
      <c r="B30" s="450"/>
      <c r="C30" s="450"/>
      <c r="D30" s="450"/>
      <c r="E30" s="450"/>
      <c r="F30" s="451"/>
      <c r="G30" s="305" t="s">
        <v>474</v>
      </c>
      <c r="H30" s="306"/>
      <c r="I30" s="306"/>
      <c r="J30" s="306"/>
      <c r="K30" s="306"/>
      <c r="L30" s="306"/>
      <c r="M30" s="306"/>
      <c r="N30" s="306"/>
      <c r="O30" s="306"/>
      <c r="P30" s="307" t="str">
        <f>IFERROR(IF(P28=0, "-", SUM(P29)/P28),"-")</f>
        <v>-</v>
      </c>
      <c r="Q30" s="307"/>
      <c r="R30" s="307"/>
      <c r="S30" s="307"/>
      <c r="T30" s="307"/>
      <c r="U30" s="307"/>
      <c r="V30" s="307"/>
      <c r="W30" s="331" t="str">
        <f>IFERROR(IF(W28=0, "-", SUM(W29)/W28),"-")</f>
        <v>-</v>
      </c>
      <c r="X30" s="332"/>
      <c r="Y30" s="332"/>
      <c r="Z30" s="332"/>
      <c r="AA30" s="332"/>
      <c r="AB30" s="332"/>
      <c r="AC30" s="333"/>
      <c r="AD30" s="307" t="str">
        <f>IFERROR(IF(AD28=0, "-", SUM(AD29)/AD28),"-")</f>
        <v>-</v>
      </c>
      <c r="AE30" s="307"/>
      <c r="AF30" s="307"/>
      <c r="AG30" s="307"/>
      <c r="AH30" s="307"/>
      <c r="AI30" s="307"/>
      <c r="AJ30" s="307"/>
      <c r="AK30" s="303"/>
      <c r="AL30" s="303"/>
      <c r="AM30" s="303"/>
      <c r="AN30" s="303"/>
      <c r="AO30" s="303"/>
      <c r="AP30" s="303"/>
      <c r="AQ30" s="334"/>
      <c r="AR30" s="334"/>
      <c r="AS30" s="334"/>
      <c r="AT30" s="334"/>
      <c r="AU30" s="303"/>
      <c r="AV30" s="303"/>
      <c r="AW30" s="303"/>
      <c r="AX30" s="304"/>
      <c r="AY30" s="77">
        <v>1</v>
      </c>
    </row>
    <row r="31" spans="1:51" ht="44.25" customHeight="1" x14ac:dyDescent="0.15">
      <c r="A31" s="347"/>
      <c r="B31" s="348"/>
      <c r="C31" s="348"/>
      <c r="D31" s="348"/>
      <c r="E31" s="348"/>
      <c r="F31" s="452"/>
      <c r="G31" s="305" t="s">
        <v>475</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77">
        <v>1</v>
      </c>
    </row>
    <row r="32" spans="1:51" ht="21" customHeight="1" x14ac:dyDescent="0.15">
      <c r="A32" s="318" t="s">
        <v>541</v>
      </c>
      <c r="B32" s="319"/>
      <c r="C32" s="319"/>
      <c r="D32" s="319"/>
      <c r="E32" s="319"/>
      <c r="F32" s="319"/>
      <c r="G32" s="308" t="s">
        <v>463</v>
      </c>
      <c r="H32" s="309"/>
      <c r="I32" s="309"/>
      <c r="J32" s="309"/>
      <c r="K32" s="309"/>
      <c r="L32" s="309"/>
      <c r="M32" s="309"/>
      <c r="N32" s="309"/>
      <c r="O32" s="317"/>
      <c r="P32" s="323" t="s">
        <v>520</v>
      </c>
      <c r="Q32" s="324"/>
      <c r="R32" s="324"/>
      <c r="S32" s="324"/>
      <c r="T32" s="324"/>
      <c r="U32" s="324"/>
      <c r="V32" s="325"/>
      <c r="W32" s="308" t="s">
        <v>521</v>
      </c>
      <c r="X32" s="309"/>
      <c r="Y32" s="309"/>
      <c r="Z32" s="309"/>
      <c r="AA32" s="309"/>
      <c r="AB32" s="309"/>
      <c r="AC32" s="317"/>
      <c r="AD32" s="308" t="s">
        <v>553</v>
      </c>
      <c r="AE32" s="309"/>
      <c r="AF32" s="309"/>
      <c r="AG32" s="309"/>
      <c r="AH32" s="309"/>
      <c r="AI32" s="309"/>
      <c r="AJ32" s="309"/>
      <c r="AK32" s="309"/>
      <c r="AL32" s="309"/>
      <c r="AM32" s="309"/>
      <c r="AN32" s="309"/>
      <c r="AO32" s="309"/>
      <c r="AP32" s="309"/>
      <c r="AQ32" s="309"/>
      <c r="AR32" s="309"/>
      <c r="AS32" s="309"/>
      <c r="AT32" s="309"/>
      <c r="AU32" s="309"/>
      <c r="AV32" s="309"/>
      <c r="AW32" s="309"/>
      <c r="AX32" s="310"/>
      <c r="AY32" s="77">
        <v>1</v>
      </c>
    </row>
    <row r="33" spans="1:51" ht="21" customHeight="1" x14ac:dyDescent="0.15">
      <c r="A33" s="320"/>
      <c r="B33" s="321"/>
      <c r="C33" s="321"/>
      <c r="D33" s="321"/>
      <c r="E33" s="321"/>
      <c r="F33" s="322"/>
      <c r="G33" s="291" t="s">
        <v>465</v>
      </c>
      <c r="H33" s="292"/>
      <c r="I33" s="292" t="s">
        <v>141</v>
      </c>
      <c r="J33" s="292"/>
      <c r="K33" s="335" t="s">
        <v>660</v>
      </c>
      <c r="L33" s="336"/>
      <c r="M33" s="336"/>
      <c r="N33" s="336"/>
      <c r="O33" s="336"/>
      <c r="P33" s="311"/>
      <c r="Q33" s="312"/>
      <c r="R33" s="312"/>
      <c r="S33" s="312"/>
      <c r="T33" s="312"/>
      <c r="U33" s="312"/>
      <c r="V33" s="313"/>
      <c r="W33" s="314"/>
      <c r="X33" s="315"/>
      <c r="Y33" s="315"/>
      <c r="Z33" s="315"/>
      <c r="AA33" s="315"/>
      <c r="AB33" s="315"/>
      <c r="AC33" s="316"/>
      <c r="AD33" s="613" t="s">
        <v>690</v>
      </c>
      <c r="AE33" s="614"/>
      <c r="AF33" s="614"/>
      <c r="AG33" s="614"/>
      <c r="AH33" s="614"/>
      <c r="AI33" s="614"/>
      <c r="AJ33" s="614"/>
      <c r="AK33" s="614"/>
      <c r="AL33" s="614"/>
      <c r="AM33" s="614"/>
      <c r="AN33" s="614"/>
      <c r="AO33" s="614"/>
      <c r="AP33" s="614"/>
      <c r="AQ33" s="614"/>
      <c r="AR33" s="614"/>
      <c r="AS33" s="614"/>
      <c r="AT33" s="614"/>
      <c r="AU33" s="614"/>
      <c r="AV33" s="614"/>
      <c r="AW33" s="614"/>
      <c r="AX33" s="615"/>
      <c r="AY33" s="77">
        <v>1</v>
      </c>
    </row>
    <row r="34" spans="1:51" ht="21" customHeight="1" x14ac:dyDescent="0.15">
      <c r="A34" s="320"/>
      <c r="B34" s="321"/>
      <c r="C34" s="321"/>
      <c r="D34" s="321"/>
      <c r="E34" s="321"/>
      <c r="F34" s="322"/>
      <c r="G34" s="291" t="s">
        <v>522</v>
      </c>
      <c r="H34" s="292"/>
      <c r="I34" s="286" t="s">
        <v>466</v>
      </c>
      <c r="J34" s="286"/>
      <c r="K34" s="298" t="s">
        <v>661</v>
      </c>
      <c r="L34" s="299"/>
      <c r="M34" s="299"/>
      <c r="N34" s="299"/>
      <c r="O34" s="299"/>
      <c r="P34" s="288"/>
      <c r="Q34" s="289"/>
      <c r="R34" s="289"/>
      <c r="S34" s="289"/>
      <c r="T34" s="289"/>
      <c r="U34" s="289"/>
      <c r="V34" s="290"/>
      <c r="W34" s="247">
        <v>61.6</v>
      </c>
      <c r="X34" s="248"/>
      <c r="Y34" s="248"/>
      <c r="Z34" s="248"/>
      <c r="AA34" s="248"/>
      <c r="AB34" s="248"/>
      <c r="AC34" s="249"/>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77">
        <v>1</v>
      </c>
    </row>
    <row r="35" spans="1:51" ht="21" customHeight="1" x14ac:dyDescent="0.15">
      <c r="A35" s="320"/>
      <c r="B35" s="321"/>
      <c r="C35" s="321"/>
      <c r="D35" s="321"/>
      <c r="E35" s="321"/>
      <c r="F35" s="322"/>
      <c r="G35" s="291" t="s">
        <v>465</v>
      </c>
      <c r="H35" s="292"/>
      <c r="I35" s="286"/>
      <c r="J35" s="286"/>
      <c r="K35" s="298" t="s">
        <v>662</v>
      </c>
      <c r="L35" s="299"/>
      <c r="M35" s="299"/>
      <c r="N35" s="299"/>
      <c r="O35" s="299"/>
      <c r="P35" s="288"/>
      <c r="Q35" s="289"/>
      <c r="R35" s="289"/>
      <c r="S35" s="289"/>
      <c r="T35" s="289"/>
      <c r="U35" s="289"/>
      <c r="V35" s="290"/>
      <c r="W35" s="247"/>
      <c r="X35" s="248"/>
      <c r="Y35" s="248"/>
      <c r="Z35" s="248"/>
      <c r="AA35" s="248"/>
      <c r="AB35" s="248"/>
      <c r="AC35" s="249"/>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77">
        <f>COUNTA($G35:$AC35)</f>
        <v>2</v>
      </c>
    </row>
    <row r="36" spans="1:51" ht="21" customHeight="1" x14ac:dyDescent="0.15">
      <c r="A36" s="320"/>
      <c r="B36" s="321"/>
      <c r="C36" s="321"/>
      <c r="D36" s="321"/>
      <c r="E36" s="321"/>
      <c r="F36" s="322"/>
      <c r="G36" s="291"/>
      <c r="H36" s="292"/>
      <c r="I36" s="286" t="s">
        <v>466</v>
      </c>
      <c r="J36" s="286"/>
      <c r="K36" s="298" t="s">
        <v>663</v>
      </c>
      <c r="L36" s="299"/>
      <c r="M36" s="299"/>
      <c r="N36" s="299"/>
      <c r="O36" s="299"/>
      <c r="P36" s="288"/>
      <c r="Q36" s="289"/>
      <c r="R36" s="289"/>
      <c r="S36" s="289"/>
      <c r="T36" s="289"/>
      <c r="U36" s="289"/>
      <c r="V36" s="290"/>
      <c r="W36" s="247">
        <v>38.389000000000003</v>
      </c>
      <c r="X36" s="248"/>
      <c r="Y36" s="248"/>
      <c r="Z36" s="248"/>
      <c r="AA36" s="248"/>
      <c r="AB36" s="248"/>
      <c r="AC36" s="249"/>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77">
        <f t="shared" ref="AY36:AY44" si="0">COUNTA($G36:$AC36)</f>
        <v>3</v>
      </c>
    </row>
    <row r="37" spans="1:51" ht="21" hidden="1" customHeight="1" x14ac:dyDescent="0.15">
      <c r="A37" s="320"/>
      <c r="B37" s="321"/>
      <c r="C37" s="321"/>
      <c r="D37" s="321"/>
      <c r="E37" s="321"/>
      <c r="F37" s="322"/>
      <c r="G37" s="291"/>
      <c r="H37" s="292"/>
      <c r="I37" s="286"/>
      <c r="J37" s="286"/>
      <c r="K37" s="298"/>
      <c r="L37" s="299"/>
      <c r="M37" s="299"/>
      <c r="N37" s="299"/>
      <c r="O37" s="299"/>
      <c r="P37" s="288"/>
      <c r="Q37" s="289"/>
      <c r="R37" s="289"/>
      <c r="S37" s="289"/>
      <c r="T37" s="289"/>
      <c r="U37" s="289"/>
      <c r="V37" s="290"/>
      <c r="W37" s="247"/>
      <c r="X37" s="248"/>
      <c r="Y37" s="248"/>
      <c r="Z37" s="248"/>
      <c r="AA37" s="248"/>
      <c r="AB37" s="248"/>
      <c r="AC37" s="249"/>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77">
        <f t="shared" si="0"/>
        <v>0</v>
      </c>
    </row>
    <row r="38" spans="1:51" ht="21" hidden="1" customHeight="1" x14ac:dyDescent="0.15">
      <c r="A38" s="320"/>
      <c r="B38" s="321"/>
      <c r="C38" s="321"/>
      <c r="D38" s="321"/>
      <c r="E38" s="321"/>
      <c r="F38" s="322"/>
      <c r="G38" s="291"/>
      <c r="H38" s="292"/>
      <c r="I38" s="286"/>
      <c r="J38" s="286"/>
      <c r="K38" s="298"/>
      <c r="L38" s="299"/>
      <c r="M38" s="299"/>
      <c r="N38" s="299"/>
      <c r="O38" s="299"/>
      <c r="P38" s="288"/>
      <c r="Q38" s="289"/>
      <c r="R38" s="289"/>
      <c r="S38" s="289"/>
      <c r="T38" s="289"/>
      <c r="U38" s="289"/>
      <c r="V38" s="290"/>
      <c r="W38" s="247"/>
      <c r="X38" s="248"/>
      <c r="Y38" s="248"/>
      <c r="Z38" s="248"/>
      <c r="AA38" s="248"/>
      <c r="AB38" s="248"/>
      <c r="AC38" s="249"/>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77">
        <f t="shared" si="0"/>
        <v>0</v>
      </c>
    </row>
    <row r="39" spans="1:51" ht="21" hidden="1" customHeight="1" x14ac:dyDescent="0.15">
      <c r="A39" s="320"/>
      <c r="B39" s="321"/>
      <c r="C39" s="321"/>
      <c r="D39" s="321"/>
      <c r="E39" s="321"/>
      <c r="F39" s="322"/>
      <c r="G39" s="291"/>
      <c r="H39" s="292"/>
      <c r="I39" s="286"/>
      <c r="J39" s="286"/>
      <c r="K39" s="298"/>
      <c r="L39" s="299"/>
      <c r="M39" s="299"/>
      <c r="N39" s="299"/>
      <c r="O39" s="299"/>
      <c r="P39" s="288"/>
      <c r="Q39" s="289"/>
      <c r="R39" s="289"/>
      <c r="S39" s="289"/>
      <c r="T39" s="289"/>
      <c r="U39" s="289"/>
      <c r="V39" s="290"/>
      <c r="W39" s="247"/>
      <c r="X39" s="248"/>
      <c r="Y39" s="248"/>
      <c r="Z39" s="248"/>
      <c r="AA39" s="248"/>
      <c r="AB39" s="248"/>
      <c r="AC39" s="249"/>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77">
        <f t="shared" si="0"/>
        <v>0</v>
      </c>
    </row>
    <row r="40" spans="1:51" ht="21" hidden="1" customHeight="1" x14ac:dyDescent="0.15">
      <c r="A40" s="320"/>
      <c r="B40" s="321"/>
      <c r="C40" s="321"/>
      <c r="D40" s="321"/>
      <c r="E40" s="321"/>
      <c r="F40" s="322"/>
      <c r="G40" s="291"/>
      <c r="H40" s="292"/>
      <c r="I40" s="286"/>
      <c r="J40" s="286"/>
      <c r="K40" s="298"/>
      <c r="L40" s="299"/>
      <c r="M40" s="299"/>
      <c r="N40" s="299"/>
      <c r="O40" s="299"/>
      <c r="P40" s="288"/>
      <c r="Q40" s="289"/>
      <c r="R40" s="289"/>
      <c r="S40" s="289"/>
      <c r="T40" s="289"/>
      <c r="U40" s="289"/>
      <c r="V40" s="290"/>
      <c r="W40" s="247"/>
      <c r="X40" s="248"/>
      <c r="Y40" s="248"/>
      <c r="Z40" s="248"/>
      <c r="AA40" s="248"/>
      <c r="AB40" s="248"/>
      <c r="AC40" s="249"/>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77">
        <f t="shared" si="0"/>
        <v>0</v>
      </c>
    </row>
    <row r="41" spans="1:51" ht="21" hidden="1" customHeight="1" x14ac:dyDescent="0.15">
      <c r="A41" s="320"/>
      <c r="B41" s="321"/>
      <c r="C41" s="321"/>
      <c r="D41" s="321"/>
      <c r="E41" s="321"/>
      <c r="F41" s="322"/>
      <c r="G41" s="291"/>
      <c r="H41" s="292"/>
      <c r="I41" s="286"/>
      <c r="J41" s="286"/>
      <c r="K41" s="298"/>
      <c r="L41" s="299"/>
      <c r="M41" s="299"/>
      <c r="N41" s="299"/>
      <c r="O41" s="299"/>
      <c r="P41" s="288"/>
      <c r="Q41" s="289"/>
      <c r="R41" s="289"/>
      <c r="S41" s="289"/>
      <c r="T41" s="289"/>
      <c r="U41" s="289"/>
      <c r="V41" s="290"/>
      <c r="W41" s="247"/>
      <c r="X41" s="248"/>
      <c r="Y41" s="248"/>
      <c r="Z41" s="248"/>
      <c r="AA41" s="248"/>
      <c r="AB41" s="248"/>
      <c r="AC41" s="249"/>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77">
        <f t="shared" si="0"/>
        <v>0</v>
      </c>
    </row>
    <row r="42" spans="1:51" ht="21" hidden="1" customHeight="1" x14ac:dyDescent="0.15">
      <c r="A42" s="320"/>
      <c r="B42" s="321"/>
      <c r="C42" s="321"/>
      <c r="D42" s="321"/>
      <c r="E42" s="321"/>
      <c r="F42" s="322"/>
      <c r="G42" s="291"/>
      <c r="H42" s="292"/>
      <c r="I42" s="286"/>
      <c r="J42" s="286"/>
      <c r="K42" s="298"/>
      <c r="L42" s="299"/>
      <c r="M42" s="299"/>
      <c r="N42" s="299"/>
      <c r="O42" s="299"/>
      <c r="P42" s="288"/>
      <c r="Q42" s="289"/>
      <c r="R42" s="289"/>
      <c r="S42" s="289"/>
      <c r="T42" s="289"/>
      <c r="U42" s="289"/>
      <c r="V42" s="290"/>
      <c r="W42" s="247"/>
      <c r="X42" s="248"/>
      <c r="Y42" s="248"/>
      <c r="Z42" s="248"/>
      <c r="AA42" s="248"/>
      <c r="AB42" s="248"/>
      <c r="AC42" s="249"/>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77">
        <f t="shared" si="0"/>
        <v>0</v>
      </c>
    </row>
    <row r="43" spans="1:51" ht="21" customHeight="1" x14ac:dyDescent="0.15">
      <c r="A43" s="320"/>
      <c r="B43" s="321"/>
      <c r="C43" s="321"/>
      <c r="D43" s="321"/>
      <c r="E43" s="321"/>
      <c r="F43" s="322"/>
      <c r="G43" s="293" t="s">
        <v>522</v>
      </c>
      <c r="H43" s="294"/>
      <c r="I43" s="294"/>
      <c r="J43" s="294"/>
      <c r="K43" s="300" t="s">
        <v>488</v>
      </c>
      <c r="L43" s="301"/>
      <c r="M43" s="301"/>
      <c r="N43" s="301"/>
      <c r="O43" s="302"/>
      <c r="P43" s="295" t="str">
        <f>IFERROR(AK18-SUMIF($I33:$J42,"(目)",P33:V42),"-")</f>
        <v>-</v>
      </c>
      <c r="Q43" s="296"/>
      <c r="R43" s="296"/>
      <c r="S43" s="296"/>
      <c r="T43" s="296"/>
      <c r="U43" s="296"/>
      <c r="V43" s="297"/>
      <c r="W43" s="295">
        <f>IFERROR(AR18-SUMIF($I33:$J42,"(目)",W33:AC42),"-")</f>
        <v>0</v>
      </c>
      <c r="X43" s="296"/>
      <c r="Y43" s="296"/>
      <c r="Z43" s="296"/>
      <c r="AA43" s="296"/>
      <c r="AB43" s="296"/>
      <c r="AC43" s="297"/>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77">
        <f>IF(AND(P43="-",W43="-"),0,COUNTA($G43:$AC43))</f>
        <v>4</v>
      </c>
    </row>
    <row r="44" spans="1:51" ht="21" customHeight="1" x14ac:dyDescent="0.15">
      <c r="A44" s="320"/>
      <c r="B44" s="321"/>
      <c r="C44" s="321"/>
      <c r="D44" s="321"/>
      <c r="E44" s="321"/>
      <c r="F44" s="322"/>
      <c r="G44" s="326" t="s">
        <v>489</v>
      </c>
      <c r="H44" s="327"/>
      <c r="I44" s="327"/>
      <c r="J44" s="327"/>
      <c r="K44" s="327"/>
      <c r="L44" s="327"/>
      <c r="M44" s="327"/>
      <c r="N44" s="327"/>
      <c r="O44" s="328"/>
      <c r="P44" s="276" t="str">
        <f>AK18</f>
        <v>-</v>
      </c>
      <c r="Q44" s="277"/>
      <c r="R44" s="277"/>
      <c r="S44" s="277"/>
      <c r="T44" s="277"/>
      <c r="U44" s="277"/>
      <c r="V44" s="278"/>
      <c r="W44" s="276">
        <f>AR18</f>
        <v>99.989000000000004</v>
      </c>
      <c r="X44" s="277"/>
      <c r="Y44" s="277"/>
      <c r="Z44" s="277"/>
      <c r="AA44" s="277"/>
      <c r="AB44" s="277"/>
      <c r="AC44" s="278"/>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77">
        <f t="shared" si="0"/>
        <v>3</v>
      </c>
    </row>
    <row r="45" spans="1:51" ht="61.5" customHeight="1" x14ac:dyDescent="0.15">
      <c r="A45" s="203" t="s">
        <v>590</v>
      </c>
      <c r="B45" s="204"/>
      <c r="C45" s="204"/>
      <c r="D45" s="204"/>
      <c r="E45" s="204"/>
      <c r="F45" s="205"/>
      <c r="G45" s="279" t="s">
        <v>678</v>
      </c>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80"/>
      <c r="AY45" s="77">
        <f>COUNTA(G45:AX45)</f>
        <v>1</v>
      </c>
    </row>
    <row r="46" spans="1:51" ht="41.25" customHeight="1" x14ac:dyDescent="0.15">
      <c r="A46" s="208" t="s">
        <v>464</v>
      </c>
      <c r="B46" s="209"/>
      <c r="C46" s="209"/>
      <c r="D46" s="209"/>
      <c r="E46" s="209"/>
      <c r="F46" s="210"/>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11" t="s">
        <v>615</v>
      </c>
      <c r="B47" s="212"/>
      <c r="C47" s="212"/>
      <c r="D47" s="212"/>
      <c r="E47" s="212"/>
      <c r="F47" s="213"/>
      <c r="G47" s="136" t="s">
        <v>454</v>
      </c>
      <c r="H47" s="137"/>
      <c r="I47" s="137"/>
      <c r="J47" s="137"/>
      <c r="K47" s="137"/>
      <c r="L47" s="137"/>
      <c r="M47" s="137"/>
      <c r="N47" s="137"/>
      <c r="O47" s="137"/>
      <c r="P47" s="140" t="s">
        <v>453</v>
      </c>
      <c r="Q47" s="137"/>
      <c r="R47" s="137"/>
      <c r="S47" s="137"/>
      <c r="T47" s="137"/>
      <c r="U47" s="137"/>
      <c r="V47" s="137"/>
      <c r="W47" s="137"/>
      <c r="X47" s="138"/>
      <c r="Y47" s="141"/>
      <c r="Z47" s="142"/>
      <c r="AA47" s="143"/>
      <c r="AB47" s="154" t="s">
        <v>7</v>
      </c>
      <c r="AC47" s="154"/>
      <c r="AD47" s="154"/>
      <c r="AE47" s="150" t="s">
        <v>525</v>
      </c>
      <c r="AF47" s="151"/>
      <c r="AG47" s="151"/>
      <c r="AH47" s="152"/>
      <c r="AI47" s="150" t="s">
        <v>524</v>
      </c>
      <c r="AJ47" s="151"/>
      <c r="AK47" s="151"/>
      <c r="AL47" s="152"/>
      <c r="AM47" s="150" t="s">
        <v>301</v>
      </c>
      <c r="AN47" s="151"/>
      <c r="AO47" s="151"/>
      <c r="AP47" s="152"/>
      <c r="AQ47" s="220" t="s">
        <v>455</v>
      </c>
      <c r="AR47" s="221"/>
      <c r="AS47" s="221"/>
      <c r="AT47" s="222"/>
      <c r="AU47" s="220" t="s">
        <v>523</v>
      </c>
      <c r="AV47" s="221"/>
      <c r="AW47" s="221"/>
      <c r="AX47" s="223"/>
      <c r="AY47" s="77">
        <f t="shared" ref="AY47:AY77" si="1">IF(AY$45=0,0,1)</f>
        <v>1</v>
      </c>
    </row>
    <row r="48" spans="1:51" ht="23.25" customHeight="1" x14ac:dyDescent="0.15">
      <c r="A48" s="214"/>
      <c r="B48" s="215"/>
      <c r="C48" s="215"/>
      <c r="D48" s="215"/>
      <c r="E48" s="215"/>
      <c r="F48" s="216"/>
      <c r="G48" s="253" t="s">
        <v>674</v>
      </c>
      <c r="H48" s="254"/>
      <c r="I48" s="254"/>
      <c r="J48" s="254"/>
      <c r="K48" s="254"/>
      <c r="L48" s="254"/>
      <c r="M48" s="254"/>
      <c r="N48" s="254"/>
      <c r="O48" s="254"/>
      <c r="P48" s="329" t="s">
        <v>675</v>
      </c>
      <c r="Q48" s="254"/>
      <c r="R48" s="254"/>
      <c r="S48" s="254"/>
      <c r="T48" s="254"/>
      <c r="U48" s="254"/>
      <c r="V48" s="254"/>
      <c r="W48" s="254"/>
      <c r="X48" s="255"/>
      <c r="Y48" s="230" t="s">
        <v>26</v>
      </c>
      <c r="Z48" s="231"/>
      <c r="AA48" s="232"/>
      <c r="AB48" s="242" t="s">
        <v>676</v>
      </c>
      <c r="AC48" s="242"/>
      <c r="AD48" s="242"/>
      <c r="AE48" s="181" t="s">
        <v>685</v>
      </c>
      <c r="AF48" s="182"/>
      <c r="AG48" s="182"/>
      <c r="AH48" s="287"/>
      <c r="AI48" s="181" t="s">
        <v>612</v>
      </c>
      <c r="AJ48" s="182"/>
      <c r="AK48" s="182"/>
      <c r="AL48" s="287"/>
      <c r="AM48" s="181" t="s">
        <v>612</v>
      </c>
      <c r="AN48" s="182"/>
      <c r="AO48" s="182"/>
      <c r="AP48" s="287"/>
      <c r="AQ48" s="181" t="s">
        <v>612</v>
      </c>
      <c r="AR48" s="182"/>
      <c r="AS48" s="182"/>
      <c r="AT48" s="287"/>
      <c r="AU48" s="181" t="s">
        <v>612</v>
      </c>
      <c r="AV48" s="182"/>
      <c r="AW48" s="182"/>
      <c r="AX48" s="202"/>
      <c r="AY48" s="77">
        <f t="shared" si="1"/>
        <v>1</v>
      </c>
    </row>
    <row r="49" spans="1:51" ht="23.25" customHeight="1" x14ac:dyDescent="0.15">
      <c r="A49" s="217"/>
      <c r="B49" s="218"/>
      <c r="C49" s="218"/>
      <c r="D49" s="218"/>
      <c r="E49" s="218"/>
      <c r="F49" s="219"/>
      <c r="G49" s="259"/>
      <c r="H49" s="260"/>
      <c r="I49" s="260"/>
      <c r="J49" s="260"/>
      <c r="K49" s="260"/>
      <c r="L49" s="260"/>
      <c r="M49" s="260"/>
      <c r="N49" s="260"/>
      <c r="O49" s="260"/>
      <c r="P49" s="330"/>
      <c r="Q49" s="260"/>
      <c r="R49" s="260"/>
      <c r="S49" s="260"/>
      <c r="T49" s="260"/>
      <c r="U49" s="260"/>
      <c r="V49" s="260"/>
      <c r="W49" s="260"/>
      <c r="X49" s="261"/>
      <c r="Y49" s="233" t="s">
        <v>27</v>
      </c>
      <c r="Z49" s="234"/>
      <c r="AA49" s="235"/>
      <c r="AB49" s="242" t="s">
        <v>676</v>
      </c>
      <c r="AC49" s="242"/>
      <c r="AD49" s="242"/>
      <c r="AE49" s="181" t="s">
        <v>612</v>
      </c>
      <c r="AF49" s="182"/>
      <c r="AG49" s="182"/>
      <c r="AH49" s="287"/>
      <c r="AI49" s="181" t="s">
        <v>612</v>
      </c>
      <c r="AJ49" s="182"/>
      <c r="AK49" s="182"/>
      <c r="AL49" s="287"/>
      <c r="AM49" s="181" t="s">
        <v>612</v>
      </c>
      <c r="AN49" s="182"/>
      <c r="AO49" s="182"/>
      <c r="AP49" s="287"/>
      <c r="AQ49" s="181">
        <v>12</v>
      </c>
      <c r="AR49" s="182"/>
      <c r="AS49" s="182"/>
      <c r="AT49" s="287"/>
      <c r="AU49" s="181" t="s">
        <v>176</v>
      </c>
      <c r="AV49" s="182"/>
      <c r="AW49" s="182"/>
      <c r="AX49" s="202"/>
      <c r="AY49" s="77">
        <f t="shared" si="1"/>
        <v>1</v>
      </c>
    </row>
    <row r="50" spans="1:51" ht="27" customHeight="1" x14ac:dyDescent="0.15">
      <c r="A50" s="85"/>
      <c r="B50" s="86"/>
      <c r="C50" s="86"/>
      <c r="D50" s="86"/>
      <c r="E50" s="86"/>
      <c r="F50" s="87"/>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77">
        <f t="shared" si="1"/>
        <v>1</v>
      </c>
    </row>
    <row r="51" spans="1:51" ht="123.75" customHeight="1" x14ac:dyDescent="0.15">
      <c r="A51" s="196" t="s">
        <v>464</v>
      </c>
      <c r="B51" s="197"/>
      <c r="C51" s="198" t="s">
        <v>606</v>
      </c>
      <c r="D51" s="198"/>
      <c r="E51" s="198"/>
      <c r="F51" s="199"/>
      <c r="G51" s="108" t="s">
        <v>682</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c r="AY51" s="77">
        <f t="shared" si="1"/>
        <v>1</v>
      </c>
    </row>
    <row r="52" spans="1:51" ht="18.75" customHeight="1" x14ac:dyDescent="0.15">
      <c r="A52" s="123" t="s">
        <v>616</v>
      </c>
      <c r="B52" s="124"/>
      <c r="C52" s="124"/>
      <c r="D52" s="124"/>
      <c r="E52" s="124"/>
      <c r="F52" s="125"/>
      <c r="G52" s="133" t="s">
        <v>486</v>
      </c>
      <c r="H52" s="134"/>
      <c r="I52" s="134"/>
      <c r="J52" s="134"/>
      <c r="K52" s="134"/>
      <c r="L52" s="134"/>
      <c r="M52" s="134"/>
      <c r="N52" s="134"/>
      <c r="O52" s="135"/>
      <c r="P52" s="139" t="s">
        <v>487</v>
      </c>
      <c r="Q52" s="134"/>
      <c r="R52" s="134"/>
      <c r="S52" s="134"/>
      <c r="T52" s="134"/>
      <c r="U52" s="134"/>
      <c r="V52" s="134"/>
      <c r="W52" s="134"/>
      <c r="X52" s="135"/>
      <c r="Y52" s="141"/>
      <c r="Z52" s="142"/>
      <c r="AA52" s="143"/>
      <c r="AB52" s="147" t="s">
        <v>7</v>
      </c>
      <c r="AC52" s="148"/>
      <c r="AD52" s="149"/>
      <c r="AE52" s="147" t="s">
        <v>525</v>
      </c>
      <c r="AF52" s="148"/>
      <c r="AG52" s="148"/>
      <c r="AH52" s="149"/>
      <c r="AI52" s="153" t="s">
        <v>524</v>
      </c>
      <c r="AJ52" s="153"/>
      <c r="AK52" s="153"/>
      <c r="AL52" s="147"/>
      <c r="AM52" s="153" t="s">
        <v>301</v>
      </c>
      <c r="AN52" s="153"/>
      <c r="AO52" s="153"/>
      <c r="AP52" s="147"/>
      <c r="AQ52" s="155" t="s">
        <v>543</v>
      </c>
      <c r="AR52" s="156"/>
      <c r="AS52" s="156"/>
      <c r="AT52" s="156"/>
      <c r="AU52" s="156"/>
      <c r="AV52" s="156"/>
      <c r="AW52" s="156"/>
      <c r="AX52" s="157"/>
      <c r="AY52" s="77">
        <f>IF(AY$45=0,0,COUNTA(G$54))</f>
        <v>1</v>
      </c>
    </row>
    <row r="53" spans="1:51" ht="18.75" customHeight="1" x14ac:dyDescent="0.15">
      <c r="A53" s="126"/>
      <c r="B53" s="127"/>
      <c r="C53" s="127"/>
      <c r="D53" s="127"/>
      <c r="E53" s="127"/>
      <c r="F53" s="128"/>
      <c r="G53" s="136"/>
      <c r="H53" s="137"/>
      <c r="I53" s="137"/>
      <c r="J53" s="137"/>
      <c r="K53" s="137"/>
      <c r="L53" s="137"/>
      <c r="M53" s="137"/>
      <c r="N53" s="137"/>
      <c r="O53" s="138"/>
      <c r="P53" s="140"/>
      <c r="Q53" s="137"/>
      <c r="R53" s="137"/>
      <c r="S53" s="137"/>
      <c r="T53" s="137"/>
      <c r="U53" s="137"/>
      <c r="V53" s="137"/>
      <c r="W53" s="137"/>
      <c r="X53" s="138"/>
      <c r="Y53" s="144"/>
      <c r="Z53" s="145"/>
      <c r="AA53" s="146"/>
      <c r="AB53" s="150"/>
      <c r="AC53" s="151"/>
      <c r="AD53" s="152"/>
      <c r="AE53" s="150"/>
      <c r="AF53" s="151"/>
      <c r="AG53" s="151"/>
      <c r="AH53" s="152"/>
      <c r="AI53" s="154"/>
      <c r="AJ53" s="154"/>
      <c r="AK53" s="154"/>
      <c r="AL53" s="150"/>
      <c r="AM53" s="154"/>
      <c r="AN53" s="154"/>
      <c r="AO53" s="154"/>
      <c r="AP53" s="150"/>
      <c r="AQ53" s="158"/>
      <c r="AR53" s="159"/>
      <c r="AS53" s="159"/>
      <c r="AT53" s="159"/>
      <c r="AU53" s="160">
        <v>6</v>
      </c>
      <c r="AV53" s="160"/>
      <c r="AW53" s="137" t="s">
        <v>103</v>
      </c>
      <c r="AX53" s="161"/>
      <c r="AY53" s="77">
        <f t="shared" ref="AY53:AY59" si="2">IF(AY$45=0,0,COUNTA(G$54))</f>
        <v>1</v>
      </c>
    </row>
    <row r="54" spans="1:51" ht="23.25" customHeight="1" x14ac:dyDescent="0.15">
      <c r="A54" s="129"/>
      <c r="B54" s="127"/>
      <c r="C54" s="127"/>
      <c r="D54" s="127"/>
      <c r="E54" s="127"/>
      <c r="F54" s="128"/>
      <c r="G54" s="253" t="s">
        <v>680</v>
      </c>
      <c r="H54" s="254"/>
      <c r="I54" s="254"/>
      <c r="J54" s="254"/>
      <c r="K54" s="254"/>
      <c r="L54" s="254"/>
      <c r="M54" s="254"/>
      <c r="N54" s="254"/>
      <c r="O54" s="255"/>
      <c r="P54" s="262" t="s">
        <v>687</v>
      </c>
      <c r="Q54" s="262"/>
      <c r="R54" s="262"/>
      <c r="S54" s="262"/>
      <c r="T54" s="262"/>
      <c r="U54" s="262"/>
      <c r="V54" s="262"/>
      <c r="W54" s="262"/>
      <c r="X54" s="263"/>
      <c r="Y54" s="177" t="s">
        <v>8</v>
      </c>
      <c r="Z54" s="178"/>
      <c r="AA54" s="179"/>
      <c r="AB54" s="242" t="s">
        <v>686</v>
      </c>
      <c r="AC54" s="242"/>
      <c r="AD54" s="242"/>
      <c r="AE54" s="181">
        <v>18.399999999999999</v>
      </c>
      <c r="AF54" s="182"/>
      <c r="AG54" s="182"/>
      <c r="AH54" s="182"/>
      <c r="AI54" s="181">
        <v>19.899999999999999</v>
      </c>
      <c r="AJ54" s="182"/>
      <c r="AK54" s="182"/>
      <c r="AL54" s="182"/>
      <c r="AM54" s="181">
        <v>18.899999999999999</v>
      </c>
      <c r="AN54" s="182"/>
      <c r="AO54" s="182"/>
      <c r="AP54" s="182"/>
      <c r="AQ54" s="181" t="s">
        <v>612</v>
      </c>
      <c r="AR54" s="182"/>
      <c r="AS54" s="182"/>
      <c r="AT54" s="182"/>
      <c r="AU54" s="182"/>
      <c r="AV54" s="182"/>
      <c r="AW54" s="182"/>
      <c r="AX54" s="202"/>
      <c r="AY54" s="77">
        <f t="shared" si="2"/>
        <v>1</v>
      </c>
    </row>
    <row r="55" spans="1:51" ht="23.25" customHeight="1" x14ac:dyDescent="0.15">
      <c r="A55" s="130"/>
      <c r="B55" s="131"/>
      <c r="C55" s="131"/>
      <c r="D55" s="131"/>
      <c r="E55" s="131"/>
      <c r="F55" s="132"/>
      <c r="G55" s="256"/>
      <c r="H55" s="257"/>
      <c r="I55" s="257"/>
      <c r="J55" s="257"/>
      <c r="K55" s="257"/>
      <c r="L55" s="257"/>
      <c r="M55" s="257"/>
      <c r="N55" s="257"/>
      <c r="O55" s="258"/>
      <c r="P55" s="264"/>
      <c r="Q55" s="264"/>
      <c r="R55" s="264"/>
      <c r="S55" s="264"/>
      <c r="T55" s="264"/>
      <c r="U55" s="264"/>
      <c r="V55" s="264"/>
      <c r="W55" s="264"/>
      <c r="X55" s="265"/>
      <c r="Y55" s="186" t="s">
        <v>25</v>
      </c>
      <c r="Z55" s="187"/>
      <c r="AA55" s="188"/>
      <c r="AB55" s="189" t="s">
        <v>686</v>
      </c>
      <c r="AC55" s="189"/>
      <c r="AD55" s="189"/>
      <c r="AE55" s="181" t="s">
        <v>612</v>
      </c>
      <c r="AF55" s="182"/>
      <c r="AG55" s="182"/>
      <c r="AH55" s="182"/>
      <c r="AI55" s="181" t="s">
        <v>612</v>
      </c>
      <c r="AJ55" s="182"/>
      <c r="AK55" s="182"/>
      <c r="AL55" s="182"/>
      <c r="AM55" s="181" t="s">
        <v>612</v>
      </c>
      <c r="AN55" s="182"/>
      <c r="AO55" s="182"/>
      <c r="AP55" s="182"/>
      <c r="AQ55" s="181">
        <v>17</v>
      </c>
      <c r="AR55" s="182"/>
      <c r="AS55" s="182"/>
      <c r="AT55" s="182"/>
      <c r="AU55" s="182"/>
      <c r="AV55" s="182"/>
      <c r="AW55" s="182"/>
      <c r="AX55" s="202"/>
      <c r="AY55" s="77">
        <f t="shared" si="2"/>
        <v>1</v>
      </c>
    </row>
    <row r="56" spans="1:51" ht="23.25" customHeight="1" x14ac:dyDescent="0.15">
      <c r="A56" s="129"/>
      <c r="B56" s="127"/>
      <c r="C56" s="127"/>
      <c r="D56" s="127"/>
      <c r="E56" s="127"/>
      <c r="F56" s="128"/>
      <c r="G56" s="259"/>
      <c r="H56" s="260"/>
      <c r="I56" s="260"/>
      <c r="J56" s="260"/>
      <c r="K56" s="260"/>
      <c r="L56" s="260"/>
      <c r="M56" s="260"/>
      <c r="N56" s="260"/>
      <c r="O56" s="261"/>
      <c r="P56" s="266"/>
      <c r="Q56" s="266"/>
      <c r="R56" s="266"/>
      <c r="S56" s="266"/>
      <c r="T56" s="266"/>
      <c r="U56" s="266"/>
      <c r="V56" s="266"/>
      <c r="W56" s="266"/>
      <c r="X56" s="267"/>
      <c r="Y56" s="186" t="s">
        <v>9</v>
      </c>
      <c r="Z56" s="187"/>
      <c r="AA56" s="188"/>
      <c r="AB56" s="190" t="s">
        <v>10</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183" t="s">
        <v>672</v>
      </c>
      <c r="AR56" s="184"/>
      <c r="AS56" s="184"/>
      <c r="AT56" s="184"/>
      <c r="AU56" s="184"/>
      <c r="AV56" s="184"/>
      <c r="AW56" s="184"/>
      <c r="AX56" s="185"/>
      <c r="AY56" s="77">
        <f t="shared" si="2"/>
        <v>1</v>
      </c>
    </row>
    <row r="57" spans="1:51" ht="90" customHeight="1" x14ac:dyDescent="0.15">
      <c r="A57" s="105" t="s">
        <v>638</v>
      </c>
      <c r="B57" s="106"/>
      <c r="C57" s="106"/>
      <c r="D57" s="106"/>
      <c r="E57" s="106"/>
      <c r="F57" s="107"/>
      <c r="G57" s="108" t="s">
        <v>681</v>
      </c>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c r="AY57" s="77">
        <f t="shared" si="2"/>
        <v>1</v>
      </c>
    </row>
    <row r="58" spans="1:51" ht="15" customHeight="1" x14ac:dyDescent="0.15">
      <c r="A58" s="85"/>
      <c r="B58" s="86"/>
      <c r="C58" s="86"/>
      <c r="D58" s="86"/>
      <c r="E58" s="86"/>
      <c r="F58" s="87"/>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77">
        <f t="shared" si="2"/>
        <v>1</v>
      </c>
    </row>
    <row r="59" spans="1:51" ht="123.75" customHeight="1" x14ac:dyDescent="0.15">
      <c r="A59" s="196" t="s">
        <v>464</v>
      </c>
      <c r="B59" s="197"/>
      <c r="C59" s="198" t="s">
        <v>595</v>
      </c>
      <c r="D59" s="198"/>
      <c r="E59" s="198"/>
      <c r="F59" s="199"/>
      <c r="G59" s="108" t="s">
        <v>683</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c r="AY59" s="77">
        <f t="shared" si="2"/>
        <v>1</v>
      </c>
    </row>
    <row r="60" spans="1:51" ht="18.75" hidden="1" customHeight="1" x14ac:dyDescent="0.15">
      <c r="A60" s="123" t="s">
        <v>617</v>
      </c>
      <c r="B60" s="124"/>
      <c r="C60" s="124"/>
      <c r="D60" s="124"/>
      <c r="E60" s="124"/>
      <c r="F60" s="125"/>
      <c r="G60" s="133" t="s">
        <v>486</v>
      </c>
      <c r="H60" s="134"/>
      <c r="I60" s="134"/>
      <c r="J60" s="134"/>
      <c r="K60" s="134"/>
      <c r="L60" s="134"/>
      <c r="M60" s="134"/>
      <c r="N60" s="134"/>
      <c r="O60" s="135"/>
      <c r="P60" s="139" t="s">
        <v>487</v>
      </c>
      <c r="Q60" s="134"/>
      <c r="R60" s="134"/>
      <c r="S60" s="134"/>
      <c r="T60" s="134"/>
      <c r="U60" s="134"/>
      <c r="V60" s="134"/>
      <c r="W60" s="134"/>
      <c r="X60" s="135"/>
      <c r="Y60" s="141"/>
      <c r="Z60" s="142"/>
      <c r="AA60" s="143"/>
      <c r="AB60" s="147" t="s">
        <v>7</v>
      </c>
      <c r="AC60" s="148"/>
      <c r="AD60" s="149"/>
      <c r="AE60" s="147" t="s">
        <v>525</v>
      </c>
      <c r="AF60" s="148"/>
      <c r="AG60" s="148"/>
      <c r="AH60" s="149"/>
      <c r="AI60" s="153" t="s">
        <v>524</v>
      </c>
      <c r="AJ60" s="153"/>
      <c r="AK60" s="153"/>
      <c r="AL60" s="147"/>
      <c r="AM60" s="153" t="s">
        <v>301</v>
      </c>
      <c r="AN60" s="153"/>
      <c r="AO60" s="153"/>
      <c r="AP60" s="147"/>
      <c r="AQ60" s="155" t="s">
        <v>551</v>
      </c>
      <c r="AR60" s="156"/>
      <c r="AS60" s="156"/>
      <c r="AT60" s="156"/>
      <c r="AU60" s="156"/>
      <c r="AV60" s="156"/>
      <c r="AW60" s="156"/>
      <c r="AX60" s="157"/>
      <c r="AY60" s="77">
        <f>IF(AY$45=0,0,COUNTA(G$62))</f>
        <v>0</v>
      </c>
    </row>
    <row r="61" spans="1:51" ht="18.75" hidden="1" customHeight="1" x14ac:dyDescent="0.15">
      <c r="A61" s="126"/>
      <c r="B61" s="127"/>
      <c r="C61" s="127"/>
      <c r="D61" s="127"/>
      <c r="E61" s="127"/>
      <c r="F61" s="128"/>
      <c r="G61" s="136"/>
      <c r="H61" s="137"/>
      <c r="I61" s="137"/>
      <c r="J61" s="137"/>
      <c r="K61" s="137"/>
      <c r="L61" s="137"/>
      <c r="M61" s="137"/>
      <c r="N61" s="137"/>
      <c r="O61" s="138"/>
      <c r="P61" s="140"/>
      <c r="Q61" s="137"/>
      <c r="R61" s="137"/>
      <c r="S61" s="137"/>
      <c r="T61" s="137"/>
      <c r="U61" s="137"/>
      <c r="V61" s="137"/>
      <c r="W61" s="137"/>
      <c r="X61" s="138"/>
      <c r="Y61" s="144"/>
      <c r="Z61" s="145"/>
      <c r="AA61" s="146"/>
      <c r="AB61" s="150"/>
      <c r="AC61" s="151"/>
      <c r="AD61" s="152"/>
      <c r="AE61" s="150"/>
      <c r="AF61" s="151"/>
      <c r="AG61" s="151"/>
      <c r="AH61" s="152"/>
      <c r="AI61" s="154"/>
      <c r="AJ61" s="154"/>
      <c r="AK61" s="154"/>
      <c r="AL61" s="150"/>
      <c r="AM61" s="154"/>
      <c r="AN61" s="154"/>
      <c r="AO61" s="154"/>
      <c r="AP61" s="150"/>
      <c r="AQ61" s="158"/>
      <c r="AR61" s="159"/>
      <c r="AS61" s="159"/>
      <c r="AT61" s="159"/>
      <c r="AU61" s="160"/>
      <c r="AV61" s="160"/>
      <c r="AW61" s="137" t="s">
        <v>103</v>
      </c>
      <c r="AX61" s="161"/>
      <c r="AY61" s="77">
        <f t="shared" ref="AY61:AY66" si="5">IF(AY$45=0,0,COUNTA(G$62))</f>
        <v>0</v>
      </c>
    </row>
    <row r="62" spans="1:51" ht="23.25" hidden="1" customHeight="1" x14ac:dyDescent="0.15">
      <c r="A62" s="129"/>
      <c r="B62" s="127"/>
      <c r="C62" s="127"/>
      <c r="D62" s="127"/>
      <c r="E62" s="127"/>
      <c r="F62" s="128"/>
      <c r="G62" s="253"/>
      <c r="H62" s="254"/>
      <c r="I62" s="254"/>
      <c r="J62" s="254"/>
      <c r="K62" s="254"/>
      <c r="L62" s="254"/>
      <c r="M62" s="254"/>
      <c r="N62" s="254"/>
      <c r="O62" s="255"/>
      <c r="P62" s="254"/>
      <c r="Q62" s="254"/>
      <c r="R62" s="254"/>
      <c r="S62" s="254"/>
      <c r="T62" s="254"/>
      <c r="U62" s="254"/>
      <c r="V62" s="254"/>
      <c r="W62" s="254"/>
      <c r="X62" s="255"/>
      <c r="Y62" s="177" t="s">
        <v>8</v>
      </c>
      <c r="Z62" s="178"/>
      <c r="AA62" s="179"/>
      <c r="AB62" s="242"/>
      <c r="AC62" s="242"/>
      <c r="AD62" s="242"/>
      <c r="AE62" s="181"/>
      <c r="AF62" s="182"/>
      <c r="AG62" s="182"/>
      <c r="AH62" s="182"/>
      <c r="AI62" s="181"/>
      <c r="AJ62" s="182"/>
      <c r="AK62" s="182"/>
      <c r="AL62" s="182"/>
      <c r="AM62" s="181"/>
      <c r="AN62" s="182"/>
      <c r="AO62" s="182"/>
      <c r="AP62" s="182"/>
      <c r="AQ62" s="181"/>
      <c r="AR62" s="182"/>
      <c r="AS62" s="182"/>
      <c r="AT62" s="182"/>
      <c r="AU62" s="182"/>
      <c r="AV62" s="182"/>
      <c r="AW62" s="182"/>
      <c r="AX62" s="202"/>
      <c r="AY62" s="77">
        <f t="shared" si="5"/>
        <v>0</v>
      </c>
    </row>
    <row r="63" spans="1:51" ht="23.25" hidden="1" customHeight="1" x14ac:dyDescent="0.15">
      <c r="A63" s="130"/>
      <c r="B63" s="131"/>
      <c r="C63" s="131"/>
      <c r="D63" s="131"/>
      <c r="E63" s="131"/>
      <c r="F63" s="132"/>
      <c r="G63" s="256"/>
      <c r="H63" s="257"/>
      <c r="I63" s="257"/>
      <c r="J63" s="257"/>
      <c r="K63" s="257"/>
      <c r="L63" s="257"/>
      <c r="M63" s="257"/>
      <c r="N63" s="257"/>
      <c r="O63" s="258"/>
      <c r="P63" s="257"/>
      <c r="Q63" s="257"/>
      <c r="R63" s="257"/>
      <c r="S63" s="257"/>
      <c r="T63" s="257"/>
      <c r="U63" s="257"/>
      <c r="V63" s="257"/>
      <c r="W63" s="257"/>
      <c r="X63" s="258"/>
      <c r="Y63" s="186" t="s">
        <v>25</v>
      </c>
      <c r="Z63" s="187"/>
      <c r="AA63" s="188"/>
      <c r="AB63" s="189"/>
      <c r="AC63" s="189"/>
      <c r="AD63" s="189"/>
      <c r="AE63" s="181"/>
      <c r="AF63" s="182"/>
      <c r="AG63" s="182"/>
      <c r="AH63" s="182"/>
      <c r="AI63" s="181"/>
      <c r="AJ63" s="182"/>
      <c r="AK63" s="182"/>
      <c r="AL63" s="182"/>
      <c r="AM63" s="181"/>
      <c r="AN63" s="182"/>
      <c r="AO63" s="182"/>
      <c r="AP63" s="182"/>
      <c r="AQ63" s="181"/>
      <c r="AR63" s="182"/>
      <c r="AS63" s="182"/>
      <c r="AT63" s="182"/>
      <c r="AU63" s="182"/>
      <c r="AV63" s="182"/>
      <c r="AW63" s="182"/>
      <c r="AX63" s="202"/>
      <c r="AY63" s="77">
        <f t="shared" si="5"/>
        <v>0</v>
      </c>
    </row>
    <row r="64" spans="1:51" ht="23.25" hidden="1" customHeight="1" x14ac:dyDescent="0.15">
      <c r="A64" s="129"/>
      <c r="B64" s="127"/>
      <c r="C64" s="127"/>
      <c r="D64" s="127"/>
      <c r="E64" s="127"/>
      <c r="F64" s="128"/>
      <c r="G64" s="259"/>
      <c r="H64" s="260"/>
      <c r="I64" s="260"/>
      <c r="J64" s="260"/>
      <c r="K64" s="260"/>
      <c r="L64" s="260"/>
      <c r="M64" s="260"/>
      <c r="N64" s="260"/>
      <c r="O64" s="261"/>
      <c r="P64" s="260"/>
      <c r="Q64" s="260"/>
      <c r="R64" s="260"/>
      <c r="S64" s="260"/>
      <c r="T64" s="260"/>
      <c r="U64" s="260"/>
      <c r="V64" s="260"/>
      <c r="W64" s="260"/>
      <c r="X64" s="261"/>
      <c r="Y64" s="186" t="s">
        <v>9</v>
      </c>
      <c r="Z64" s="187"/>
      <c r="AA64" s="188"/>
      <c r="AB64" s="190" t="s">
        <v>10</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83" t="str">
        <f>IFERROR(AQ62/AQ63*100,"-")</f>
        <v>-</v>
      </c>
      <c r="AR64" s="184"/>
      <c r="AS64" s="184"/>
      <c r="AT64" s="184"/>
      <c r="AU64" s="184"/>
      <c r="AV64" s="184"/>
      <c r="AW64" s="184"/>
      <c r="AX64" s="185"/>
      <c r="AY64" s="77">
        <f t="shared" si="5"/>
        <v>0</v>
      </c>
    </row>
    <row r="65" spans="1:51" ht="90" hidden="1" customHeight="1" x14ac:dyDescent="0.15">
      <c r="A65" s="105" t="s">
        <v>635</v>
      </c>
      <c r="B65" s="106"/>
      <c r="C65" s="106"/>
      <c r="D65" s="106"/>
      <c r="E65" s="106"/>
      <c r="F65" s="107"/>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77">
        <f t="shared" si="5"/>
        <v>0</v>
      </c>
    </row>
    <row r="66" spans="1:51" ht="15" hidden="1" customHeight="1" x14ac:dyDescent="0.15">
      <c r="A66" s="85"/>
      <c r="B66" s="86"/>
      <c r="C66" s="86"/>
      <c r="D66" s="86"/>
      <c r="E66" s="86"/>
      <c r="F66" s="87"/>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77">
        <f t="shared" si="5"/>
        <v>0</v>
      </c>
    </row>
    <row r="67" spans="1:51" ht="123.75" hidden="1" customHeight="1" x14ac:dyDescent="0.15">
      <c r="A67" s="196" t="s">
        <v>464</v>
      </c>
      <c r="B67" s="197"/>
      <c r="C67" s="198" t="s">
        <v>600</v>
      </c>
      <c r="D67" s="198"/>
      <c r="E67" s="198"/>
      <c r="F67" s="199"/>
      <c r="G67" s="108"/>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c r="AY67" s="77">
        <f>IF(AY$45=0,0,COUNTA(G$62))</f>
        <v>0</v>
      </c>
    </row>
    <row r="68" spans="1:51" ht="18.75" customHeight="1" x14ac:dyDescent="0.15">
      <c r="A68" s="123" t="s">
        <v>618</v>
      </c>
      <c r="B68" s="124"/>
      <c r="C68" s="124"/>
      <c r="D68" s="124"/>
      <c r="E68" s="124"/>
      <c r="F68" s="125"/>
      <c r="G68" s="133" t="s">
        <v>486</v>
      </c>
      <c r="H68" s="134"/>
      <c r="I68" s="134"/>
      <c r="J68" s="134"/>
      <c r="K68" s="134"/>
      <c r="L68" s="134"/>
      <c r="M68" s="134"/>
      <c r="N68" s="134"/>
      <c r="O68" s="135"/>
      <c r="P68" s="139" t="s">
        <v>487</v>
      </c>
      <c r="Q68" s="134"/>
      <c r="R68" s="134"/>
      <c r="S68" s="134"/>
      <c r="T68" s="134"/>
      <c r="U68" s="134"/>
      <c r="V68" s="134"/>
      <c r="W68" s="134"/>
      <c r="X68" s="135"/>
      <c r="Y68" s="141"/>
      <c r="Z68" s="142"/>
      <c r="AA68" s="143"/>
      <c r="AB68" s="147" t="s">
        <v>7</v>
      </c>
      <c r="AC68" s="148"/>
      <c r="AD68" s="149"/>
      <c r="AE68" s="147" t="s">
        <v>525</v>
      </c>
      <c r="AF68" s="148"/>
      <c r="AG68" s="148"/>
      <c r="AH68" s="149"/>
      <c r="AI68" s="153" t="s">
        <v>524</v>
      </c>
      <c r="AJ68" s="153"/>
      <c r="AK68" s="153"/>
      <c r="AL68" s="147"/>
      <c r="AM68" s="153" t="s">
        <v>301</v>
      </c>
      <c r="AN68" s="153"/>
      <c r="AO68" s="153"/>
      <c r="AP68" s="147"/>
      <c r="AQ68" s="155" t="s">
        <v>542</v>
      </c>
      <c r="AR68" s="156"/>
      <c r="AS68" s="156"/>
      <c r="AT68" s="156"/>
      <c r="AU68" s="156"/>
      <c r="AV68" s="156"/>
      <c r="AW68" s="156"/>
      <c r="AX68" s="157"/>
      <c r="AY68" s="77">
        <f t="shared" si="1"/>
        <v>1</v>
      </c>
    </row>
    <row r="69" spans="1:51" ht="18.75" customHeight="1" x14ac:dyDescent="0.15">
      <c r="A69" s="126"/>
      <c r="B69" s="127"/>
      <c r="C69" s="127"/>
      <c r="D69" s="127"/>
      <c r="E69" s="127"/>
      <c r="F69" s="128"/>
      <c r="G69" s="136"/>
      <c r="H69" s="137"/>
      <c r="I69" s="137"/>
      <c r="J69" s="137"/>
      <c r="K69" s="137"/>
      <c r="L69" s="137"/>
      <c r="M69" s="137"/>
      <c r="N69" s="137"/>
      <c r="O69" s="138"/>
      <c r="P69" s="140"/>
      <c r="Q69" s="137"/>
      <c r="R69" s="137"/>
      <c r="S69" s="137"/>
      <c r="T69" s="137"/>
      <c r="U69" s="137"/>
      <c r="V69" s="137"/>
      <c r="W69" s="137"/>
      <c r="X69" s="138"/>
      <c r="Y69" s="144"/>
      <c r="Z69" s="145"/>
      <c r="AA69" s="146"/>
      <c r="AB69" s="150"/>
      <c r="AC69" s="151"/>
      <c r="AD69" s="152"/>
      <c r="AE69" s="150"/>
      <c r="AF69" s="151"/>
      <c r="AG69" s="151"/>
      <c r="AH69" s="152"/>
      <c r="AI69" s="154"/>
      <c r="AJ69" s="154"/>
      <c r="AK69" s="154"/>
      <c r="AL69" s="150"/>
      <c r="AM69" s="154"/>
      <c r="AN69" s="154"/>
      <c r="AO69" s="154"/>
      <c r="AP69" s="150"/>
      <c r="AQ69" s="158"/>
      <c r="AR69" s="159"/>
      <c r="AS69" s="159"/>
      <c r="AT69" s="159"/>
      <c r="AU69" s="160" t="s">
        <v>685</v>
      </c>
      <c r="AV69" s="160"/>
      <c r="AW69" s="137" t="s">
        <v>103</v>
      </c>
      <c r="AX69" s="161"/>
      <c r="AY69" s="77">
        <f t="shared" si="1"/>
        <v>1</v>
      </c>
    </row>
    <row r="70" spans="1:51" ht="23.25" customHeight="1" x14ac:dyDescent="0.15">
      <c r="A70" s="129"/>
      <c r="B70" s="127"/>
      <c r="C70" s="127"/>
      <c r="D70" s="127"/>
      <c r="E70" s="127"/>
      <c r="F70" s="128"/>
      <c r="G70" s="253" t="s">
        <v>669</v>
      </c>
      <c r="H70" s="254"/>
      <c r="I70" s="254"/>
      <c r="J70" s="254"/>
      <c r="K70" s="254"/>
      <c r="L70" s="254"/>
      <c r="M70" s="254"/>
      <c r="N70" s="254"/>
      <c r="O70" s="255"/>
      <c r="P70" s="254" t="s">
        <v>670</v>
      </c>
      <c r="Q70" s="254"/>
      <c r="R70" s="254"/>
      <c r="S70" s="254"/>
      <c r="T70" s="254"/>
      <c r="U70" s="254"/>
      <c r="V70" s="254"/>
      <c r="W70" s="254"/>
      <c r="X70" s="255"/>
      <c r="Y70" s="177" t="s">
        <v>8</v>
      </c>
      <c r="Z70" s="178"/>
      <c r="AA70" s="179"/>
      <c r="AB70" s="242" t="s">
        <v>671</v>
      </c>
      <c r="AC70" s="242"/>
      <c r="AD70" s="242"/>
      <c r="AE70" s="181">
        <v>419</v>
      </c>
      <c r="AF70" s="182"/>
      <c r="AG70" s="182"/>
      <c r="AH70" s="182"/>
      <c r="AI70" s="181">
        <v>431</v>
      </c>
      <c r="AJ70" s="182"/>
      <c r="AK70" s="182"/>
      <c r="AL70" s="182"/>
      <c r="AM70" s="181">
        <v>438</v>
      </c>
      <c r="AN70" s="182"/>
      <c r="AO70" s="182"/>
      <c r="AP70" s="182"/>
      <c r="AQ70" s="181" t="s">
        <v>672</v>
      </c>
      <c r="AR70" s="182"/>
      <c r="AS70" s="182"/>
      <c r="AT70" s="182"/>
      <c r="AU70" s="182"/>
      <c r="AV70" s="182"/>
      <c r="AW70" s="182"/>
      <c r="AX70" s="202"/>
      <c r="AY70" s="77">
        <f t="shared" si="1"/>
        <v>1</v>
      </c>
    </row>
    <row r="71" spans="1:51" ht="23.25" customHeight="1" x14ac:dyDescent="0.15">
      <c r="A71" s="130"/>
      <c r="B71" s="131"/>
      <c r="C71" s="131"/>
      <c r="D71" s="131"/>
      <c r="E71" s="131"/>
      <c r="F71" s="132"/>
      <c r="G71" s="256"/>
      <c r="H71" s="257"/>
      <c r="I71" s="257"/>
      <c r="J71" s="257"/>
      <c r="K71" s="257"/>
      <c r="L71" s="257"/>
      <c r="M71" s="257"/>
      <c r="N71" s="257"/>
      <c r="O71" s="258"/>
      <c r="P71" s="257"/>
      <c r="Q71" s="257"/>
      <c r="R71" s="257"/>
      <c r="S71" s="257"/>
      <c r="T71" s="257"/>
      <c r="U71" s="257"/>
      <c r="V71" s="257"/>
      <c r="W71" s="257"/>
      <c r="X71" s="258"/>
      <c r="Y71" s="186" t="s">
        <v>25</v>
      </c>
      <c r="Z71" s="187"/>
      <c r="AA71" s="188"/>
      <c r="AB71" s="189" t="s">
        <v>671</v>
      </c>
      <c r="AC71" s="189"/>
      <c r="AD71" s="189"/>
      <c r="AE71" s="181">
        <v>487</v>
      </c>
      <c r="AF71" s="182"/>
      <c r="AG71" s="182"/>
      <c r="AH71" s="182"/>
      <c r="AI71" s="181">
        <v>489</v>
      </c>
      <c r="AJ71" s="182"/>
      <c r="AK71" s="182"/>
      <c r="AL71" s="182"/>
      <c r="AM71" s="181">
        <v>497</v>
      </c>
      <c r="AN71" s="182"/>
      <c r="AO71" s="182"/>
      <c r="AP71" s="182"/>
      <c r="AQ71" s="181" t="s">
        <v>672</v>
      </c>
      <c r="AR71" s="182"/>
      <c r="AS71" s="182"/>
      <c r="AT71" s="182"/>
      <c r="AU71" s="182"/>
      <c r="AV71" s="182"/>
      <c r="AW71" s="182"/>
      <c r="AX71" s="202"/>
      <c r="AY71" s="77">
        <f t="shared" si="1"/>
        <v>1</v>
      </c>
    </row>
    <row r="72" spans="1:51" ht="23.25" customHeight="1" x14ac:dyDescent="0.15">
      <c r="A72" s="129"/>
      <c r="B72" s="127"/>
      <c r="C72" s="127"/>
      <c r="D72" s="127"/>
      <c r="E72" s="127"/>
      <c r="F72" s="128"/>
      <c r="G72" s="259"/>
      <c r="H72" s="260"/>
      <c r="I72" s="260"/>
      <c r="J72" s="260"/>
      <c r="K72" s="260"/>
      <c r="L72" s="260"/>
      <c r="M72" s="260"/>
      <c r="N72" s="260"/>
      <c r="O72" s="261"/>
      <c r="P72" s="260"/>
      <c r="Q72" s="260"/>
      <c r="R72" s="260"/>
      <c r="S72" s="260"/>
      <c r="T72" s="260"/>
      <c r="U72" s="260"/>
      <c r="V72" s="260"/>
      <c r="W72" s="260"/>
      <c r="X72" s="261"/>
      <c r="Y72" s="186" t="s">
        <v>9</v>
      </c>
      <c r="Z72" s="187"/>
      <c r="AA72" s="188"/>
      <c r="AB72" s="190" t="s">
        <v>10</v>
      </c>
      <c r="AC72" s="190"/>
      <c r="AD72" s="190"/>
      <c r="AE72" s="191">
        <f t="shared" ref="AE72" si="9">IFERROR(AE70/AE71*100,"-")</f>
        <v>86.036960985626294</v>
      </c>
      <c r="AF72" s="192"/>
      <c r="AG72" s="192"/>
      <c r="AH72" s="192"/>
      <c r="AI72" s="191">
        <f t="shared" ref="AI72" si="10">IFERROR(AI70/AI71*100,"-")</f>
        <v>88.139059304703466</v>
      </c>
      <c r="AJ72" s="192"/>
      <c r="AK72" s="192"/>
      <c r="AL72" s="192"/>
      <c r="AM72" s="191">
        <f t="shared" ref="AM72" si="11">IFERROR(AM70/AM71*100,"-")</f>
        <v>88.128772635814883</v>
      </c>
      <c r="AN72" s="192"/>
      <c r="AO72" s="192"/>
      <c r="AP72" s="192"/>
      <c r="AQ72" s="183" t="str">
        <f>IFERROR(AQ70/AQ71*100,"-")</f>
        <v>-</v>
      </c>
      <c r="AR72" s="184"/>
      <c r="AS72" s="184"/>
      <c r="AT72" s="184"/>
      <c r="AU72" s="184"/>
      <c r="AV72" s="184"/>
      <c r="AW72" s="184"/>
      <c r="AX72" s="185"/>
      <c r="AY72" s="77">
        <f t="shared" si="1"/>
        <v>1</v>
      </c>
    </row>
    <row r="73" spans="1:51" ht="90" customHeight="1" x14ac:dyDescent="0.15">
      <c r="A73" s="105" t="s">
        <v>635</v>
      </c>
      <c r="B73" s="106"/>
      <c r="C73" s="106"/>
      <c r="D73" s="106"/>
      <c r="E73" s="106"/>
      <c r="F73" s="107"/>
      <c r="G73" s="108" t="s">
        <v>673</v>
      </c>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c r="AY73" s="77">
        <f t="shared" si="1"/>
        <v>1</v>
      </c>
    </row>
    <row r="74" spans="1:51" ht="22.5" customHeight="1" x14ac:dyDescent="0.15">
      <c r="A74" s="212" t="s">
        <v>539</v>
      </c>
      <c r="B74" s="212"/>
      <c r="C74" s="212"/>
      <c r="D74" s="212"/>
      <c r="E74" s="212"/>
      <c r="F74" s="213"/>
      <c r="G74" s="117" t="s">
        <v>540</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77">
        <f t="shared" si="1"/>
        <v>1</v>
      </c>
    </row>
    <row r="75" spans="1:51" ht="61.5" customHeight="1" x14ac:dyDescent="0.15">
      <c r="A75" s="215"/>
      <c r="B75" s="215"/>
      <c r="C75" s="215"/>
      <c r="D75" s="215"/>
      <c r="E75" s="215"/>
      <c r="F75" s="216"/>
      <c r="G75" s="239" t="s">
        <v>685</v>
      </c>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1"/>
      <c r="AY75" s="77">
        <f t="shared" si="1"/>
        <v>1</v>
      </c>
    </row>
    <row r="76" spans="1:51" ht="22.5" customHeight="1" x14ac:dyDescent="0.15">
      <c r="A76" s="215"/>
      <c r="B76" s="215"/>
      <c r="C76" s="215"/>
      <c r="D76" s="215"/>
      <c r="E76" s="215"/>
      <c r="F76" s="216"/>
      <c r="G76" s="117" t="s">
        <v>641</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77">
        <f t="shared" si="1"/>
        <v>1</v>
      </c>
    </row>
    <row r="77" spans="1:51" ht="59.25" customHeight="1" x14ac:dyDescent="0.15">
      <c r="A77" s="218"/>
      <c r="B77" s="218"/>
      <c r="C77" s="218"/>
      <c r="D77" s="218"/>
      <c r="E77" s="218"/>
      <c r="F77" s="219"/>
      <c r="G77" s="239" t="s">
        <v>685</v>
      </c>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1"/>
      <c r="AY77" s="77">
        <f t="shared" si="1"/>
        <v>1</v>
      </c>
    </row>
    <row r="78" spans="1:51" ht="61.5" hidden="1" customHeight="1" x14ac:dyDescent="0.15">
      <c r="A78" s="203" t="s">
        <v>591</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77">
        <f>COUNTA(G$78)</f>
        <v>0</v>
      </c>
    </row>
    <row r="79" spans="1:51" ht="41.25" hidden="1" customHeight="1" x14ac:dyDescent="0.15">
      <c r="A79" s="208" t="s">
        <v>464</v>
      </c>
      <c r="B79" s="209"/>
      <c r="C79" s="209"/>
      <c r="D79" s="209"/>
      <c r="E79" s="209"/>
      <c r="F79" s="210"/>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15">
      <c r="A80" s="211" t="s">
        <v>619</v>
      </c>
      <c r="B80" s="212"/>
      <c r="C80" s="212"/>
      <c r="D80" s="212"/>
      <c r="E80" s="212"/>
      <c r="F80" s="213"/>
      <c r="G80" s="136" t="s">
        <v>454</v>
      </c>
      <c r="H80" s="137"/>
      <c r="I80" s="137"/>
      <c r="J80" s="137"/>
      <c r="K80" s="137"/>
      <c r="L80" s="137"/>
      <c r="M80" s="137"/>
      <c r="N80" s="137"/>
      <c r="O80" s="137"/>
      <c r="P80" s="140" t="s">
        <v>453</v>
      </c>
      <c r="Q80" s="137"/>
      <c r="R80" s="137"/>
      <c r="S80" s="137"/>
      <c r="T80" s="137"/>
      <c r="U80" s="137"/>
      <c r="V80" s="137"/>
      <c r="W80" s="137"/>
      <c r="X80" s="138"/>
      <c r="Y80" s="141"/>
      <c r="Z80" s="142"/>
      <c r="AA80" s="143"/>
      <c r="AB80" s="154" t="s">
        <v>7</v>
      </c>
      <c r="AC80" s="154"/>
      <c r="AD80" s="154"/>
      <c r="AE80" s="150" t="s">
        <v>525</v>
      </c>
      <c r="AF80" s="151"/>
      <c r="AG80" s="151"/>
      <c r="AH80" s="152"/>
      <c r="AI80" s="150" t="s">
        <v>524</v>
      </c>
      <c r="AJ80" s="151"/>
      <c r="AK80" s="151"/>
      <c r="AL80" s="152"/>
      <c r="AM80" s="150" t="s">
        <v>301</v>
      </c>
      <c r="AN80" s="151"/>
      <c r="AO80" s="151"/>
      <c r="AP80" s="152"/>
      <c r="AQ80" s="220" t="s">
        <v>455</v>
      </c>
      <c r="AR80" s="221"/>
      <c r="AS80" s="221"/>
      <c r="AT80" s="222"/>
      <c r="AU80" s="220" t="s">
        <v>523</v>
      </c>
      <c r="AV80" s="221"/>
      <c r="AW80" s="221"/>
      <c r="AX80" s="223"/>
      <c r="AY80" s="77">
        <f t="shared" ref="AY80:AY110" si="12">IF(AY$78=0,0,1)</f>
        <v>0</v>
      </c>
    </row>
    <row r="81" spans="1:51" ht="23.25" hidden="1" customHeight="1" x14ac:dyDescent="0.15">
      <c r="A81" s="214"/>
      <c r="B81" s="215"/>
      <c r="C81" s="215"/>
      <c r="D81" s="215"/>
      <c r="E81" s="215"/>
      <c r="F81" s="216"/>
      <c r="G81" s="224"/>
      <c r="H81" s="225"/>
      <c r="I81" s="225"/>
      <c r="J81" s="225"/>
      <c r="K81" s="225"/>
      <c r="L81" s="225"/>
      <c r="M81" s="225"/>
      <c r="N81" s="225"/>
      <c r="O81" s="225"/>
      <c r="P81" s="228"/>
      <c r="Q81" s="171"/>
      <c r="R81" s="171"/>
      <c r="S81" s="171"/>
      <c r="T81" s="171"/>
      <c r="U81" s="171"/>
      <c r="V81" s="171"/>
      <c r="W81" s="171"/>
      <c r="X81" s="172"/>
      <c r="Y81" s="230" t="s">
        <v>26</v>
      </c>
      <c r="Z81" s="231"/>
      <c r="AA81" s="232"/>
      <c r="AB81" s="180"/>
      <c r="AC81" s="180"/>
      <c r="AD81" s="180"/>
      <c r="AE81" s="201"/>
      <c r="AF81" s="201"/>
      <c r="AG81" s="201"/>
      <c r="AH81" s="201"/>
      <c r="AI81" s="201"/>
      <c r="AJ81" s="201"/>
      <c r="AK81" s="201"/>
      <c r="AL81" s="201"/>
      <c r="AM81" s="201"/>
      <c r="AN81" s="201"/>
      <c r="AO81" s="201"/>
      <c r="AP81" s="201"/>
      <c r="AQ81" s="201"/>
      <c r="AR81" s="201"/>
      <c r="AS81" s="201"/>
      <c r="AT81" s="201"/>
      <c r="AU81" s="181"/>
      <c r="AV81" s="182"/>
      <c r="AW81" s="182"/>
      <c r="AX81" s="202"/>
      <c r="AY81" s="77">
        <f t="shared" si="12"/>
        <v>0</v>
      </c>
    </row>
    <row r="82" spans="1:51" ht="23.25" hidden="1" customHeight="1" x14ac:dyDescent="0.15">
      <c r="A82" s="217"/>
      <c r="B82" s="218"/>
      <c r="C82" s="218"/>
      <c r="D82" s="218"/>
      <c r="E82" s="218"/>
      <c r="F82" s="219"/>
      <c r="G82" s="226"/>
      <c r="H82" s="227"/>
      <c r="I82" s="227"/>
      <c r="J82" s="227"/>
      <c r="K82" s="227"/>
      <c r="L82" s="227"/>
      <c r="M82" s="227"/>
      <c r="N82" s="227"/>
      <c r="O82" s="227"/>
      <c r="P82" s="229"/>
      <c r="Q82" s="175"/>
      <c r="R82" s="175"/>
      <c r="S82" s="175"/>
      <c r="T82" s="175"/>
      <c r="U82" s="175"/>
      <c r="V82" s="175"/>
      <c r="W82" s="175"/>
      <c r="X82" s="176"/>
      <c r="Y82" s="233" t="s">
        <v>27</v>
      </c>
      <c r="Z82" s="234"/>
      <c r="AA82" s="235"/>
      <c r="AB82" s="180"/>
      <c r="AC82" s="180"/>
      <c r="AD82" s="180"/>
      <c r="AE82" s="201"/>
      <c r="AF82" s="201"/>
      <c r="AG82" s="201"/>
      <c r="AH82" s="201"/>
      <c r="AI82" s="201"/>
      <c r="AJ82" s="201"/>
      <c r="AK82" s="201"/>
      <c r="AL82" s="201"/>
      <c r="AM82" s="201"/>
      <c r="AN82" s="201"/>
      <c r="AO82" s="201"/>
      <c r="AP82" s="201"/>
      <c r="AQ82" s="201"/>
      <c r="AR82" s="201"/>
      <c r="AS82" s="201"/>
      <c r="AT82" s="201"/>
      <c r="AU82" s="181"/>
      <c r="AV82" s="182"/>
      <c r="AW82" s="182"/>
      <c r="AX82" s="202"/>
      <c r="AY82" s="77">
        <f t="shared" si="12"/>
        <v>0</v>
      </c>
    </row>
    <row r="83" spans="1:51" ht="27" hidden="1" customHeight="1" x14ac:dyDescent="0.15">
      <c r="A83" s="85"/>
      <c r="B83" s="86"/>
      <c r="C83" s="86"/>
      <c r="D83" s="86"/>
      <c r="E83" s="86"/>
      <c r="F83" s="87"/>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77">
        <f t="shared" si="12"/>
        <v>0</v>
      </c>
    </row>
    <row r="84" spans="1:51" ht="123.75" hidden="1" customHeight="1" x14ac:dyDescent="0.15">
      <c r="A84" s="196" t="s">
        <v>464</v>
      </c>
      <c r="B84" s="197"/>
      <c r="C84" s="198" t="s">
        <v>605</v>
      </c>
      <c r="D84" s="198"/>
      <c r="E84" s="198"/>
      <c r="F84" s="199"/>
      <c r="G84" s="108"/>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10"/>
      <c r="AY84" s="77">
        <f t="shared" si="12"/>
        <v>0</v>
      </c>
    </row>
    <row r="85" spans="1:51" ht="18.75" hidden="1" customHeight="1" x14ac:dyDescent="0.15">
      <c r="A85" s="123" t="s">
        <v>620</v>
      </c>
      <c r="B85" s="124"/>
      <c r="C85" s="124"/>
      <c r="D85" s="124"/>
      <c r="E85" s="124"/>
      <c r="F85" s="125"/>
      <c r="G85" s="133" t="s">
        <v>486</v>
      </c>
      <c r="H85" s="134"/>
      <c r="I85" s="134"/>
      <c r="J85" s="134"/>
      <c r="K85" s="134"/>
      <c r="L85" s="134"/>
      <c r="M85" s="134"/>
      <c r="N85" s="134"/>
      <c r="O85" s="135"/>
      <c r="P85" s="139" t="s">
        <v>487</v>
      </c>
      <c r="Q85" s="134"/>
      <c r="R85" s="134"/>
      <c r="S85" s="134"/>
      <c r="T85" s="134"/>
      <c r="U85" s="134"/>
      <c r="V85" s="134"/>
      <c r="W85" s="134"/>
      <c r="X85" s="135"/>
      <c r="Y85" s="141"/>
      <c r="Z85" s="142"/>
      <c r="AA85" s="143"/>
      <c r="AB85" s="147" t="s">
        <v>7</v>
      </c>
      <c r="AC85" s="148"/>
      <c r="AD85" s="149"/>
      <c r="AE85" s="147" t="s">
        <v>525</v>
      </c>
      <c r="AF85" s="148"/>
      <c r="AG85" s="148"/>
      <c r="AH85" s="149"/>
      <c r="AI85" s="153" t="s">
        <v>524</v>
      </c>
      <c r="AJ85" s="153"/>
      <c r="AK85" s="153"/>
      <c r="AL85" s="147"/>
      <c r="AM85" s="153" t="s">
        <v>301</v>
      </c>
      <c r="AN85" s="153"/>
      <c r="AO85" s="153"/>
      <c r="AP85" s="147"/>
      <c r="AQ85" s="155" t="s">
        <v>543</v>
      </c>
      <c r="AR85" s="156"/>
      <c r="AS85" s="156"/>
      <c r="AT85" s="156"/>
      <c r="AU85" s="156"/>
      <c r="AV85" s="156"/>
      <c r="AW85" s="156"/>
      <c r="AX85" s="157"/>
      <c r="AY85" s="77">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50"/>
      <c r="AC86" s="151"/>
      <c r="AD86" s="152"/>
      <c r="AE86" s="150"/>
      <c r="AF86" s="151"/>
      <c r="AG86" s="151"/>
      <c r="AH86" s="152"/>
      <c r="AI86" s="154"/>
      <c r="AJ86" s="154"/>
      <c r="AK86" s="154"/>
      <c r="AL86" s="150"/>
      <c r="AM86" s="154"/>
      <c r="AN86" s="154"/>
      <c r="AO86" s="154"/>
      <c r="AP86" s="150"/>
      <c r="AQ86" s="158"/>
      <c r="AR86" s="159"/>
      <c r="AS86" s="159"/>
      <c r="AT86" s="159"/>
      <c r="AU86" s="160"/>
      <c r="AV86" s="160"/>
      <c r="AW86" s="137" t="s">
        <v>103</v>
      </c>
      <c r="AX86" s="161"/>
      <c r="AY86" s="77">
        <f t="shared" ref="AY86:AY92" si="13">IF(AY$78=0,0,COUNTA(G$87))</f>
        <v>0</v>
      </c>
    </row>
    <row r="87" spans="1:51" ht="23.25" hidden="1" customHeight="1" x14ac:dyDescent="0.15">
      <c r="A87" s="129"/>
      <c r="B87" s="127"/>
      <c r="C87" s="127"/>
      <c r="D87" s="127"/>
      <c r="E87" s="127"/>
      <c r="F87" s="128"/>
      <c r="G87" s="162"/>
      <c r="H87" s="163"/>
      <c r="I87" s="163"/>
      <c r="J87" s="163"/>
      <c r="K87" s="163"/>
      <c r="L87" s="163"/>
      <c r="M87" s="163"/>
      <c r="N87" s="163"/>
      <c r="O87" s="164"/>
      <c r="P87" s="171"/>
      <c r="Q87" s="171"/>
      <c r="R87" s="171"/>
      <c r="S87" s="171"/>
      <c r="T87" s="171"/>
      <c r="U87" s="171"/>
      <c r="V87" s="171"/>
      <c r="W87" s="171"/>
      <c r="X87" s="172"/>
      <c r="Y87" s="177" t="s">
        <v>8</v>
      </c>
      <c r="Z87" s="178"/>
      <c r="AA87" s="179"/>
      <c r="AB87" s="180"/>
      <c r="AC87" s="180"/>
      <c r="AD87" s="180"/>
      <c r="AE87" s="181"/>
      <c r="AF87" s="182"/>
      <c r="AG87" s="182"/>
      <c r="AH87" s="182"/>
      <c r="AI87" s="181"/>
      <c r="AJ87" s="182"/>
      <c r="AK87" s="182"/>
      <c r="AL87" s="182"/>
      <c r="AM87" s="181"/>
      <c r="AN87" s="182"/>
      <c r="AO87" s="182"/>
      <c r="AP87" s="182"/>
      <c r="AQ87" s="183"/>
      <c r="AR87" s="184"/>
      <c r="AS87" s="184"/>
      <c r="AT87" s="184"/>
      <c r="AU87" s="184"/>
      <c r="AV87" s="184"/>
      <c r="AW87" s="184"/>
      <c r="AX87" s="185"/>
      <c r="AY87" s="77">
        <f t="shared" si="13"/>
        <v>0</v>
      </c>
    </row>
    <row r="88" spans="1:51" ht="23.25" hidden="1" customHeight="1" x14ac:dyDescent="0.15">
      <c r="A88" s="130"/>
      <c r="B88" s="131"/>
      <c r="C88" s="131"/>
      <c r="D88" s="131"/>
      <c r="E88" s="131"/>
      <c r="F88" s="132"/>
      <c r="G88" s="165"/>
      <c r="H88" s="166"/>
      <c r="I88" s="166"/>
      <c r="J88" s="166"/>
      <c r="K88" s="166"/>
      <c r="L88" s="166"/>
      <c r="M88" s="166"/>
      <c r="N88" s="166"/>
      <c r="O88" s="167"/>
      <c r="P88" s="173"/>
      <c r="Q88" s="173"/>
      <c r="R88" s="173"/>
      <c r="S88" s="173"/>
      <c r="T88" s="173"/>
      <c r="U88" s="173"/>
      <c r="V88" s="173"/>
      <c r="W88" s="173"/>
      <c r="X88" s="174"/>
      <c r="Y88" s="186" t="s">
        <v>25</v>
      </c>
      <c r="Z88" s="187"/>
      <c r="AA88" s="188"/>
      <c r="AB88" s="189"/>
      <c r="AC88" s="189"/>
      <c r="AD88" s="189"/>
      <c r="AE88" s="181"/>
      <c r="AF88" s="182"/>
      <c r="AG88" s="182"/>
      <c r="AH88" s="182"/>
      <c r="AI88" s="181"/>
      <c r="AJ88" s="182"/>
      <c r="AK88" s="182"/>
      <c r="AL88" s="182"/>
      <c r="AM88" s="181"/>
      <c r="AN88" s="182"/>
      <c r="AO88" s="182"/>
      <c r="AP88" s="182"/>
      <c r="AQ88" s="183"/>
      <c r="AR88" s="184"/>
      <c r="AS88" s="184"/>
      <c r="AT88" s="184"/>
      <c r="AU88" s="184"/>
      <c r="AV88" s="184"/>
      <c r="AW88" s="184"/>
      <c r="AX88" s="185"/>
      <c r="AY88" s="77">
        <f t="shared" si="13"/>
        <v>0</v>
      </c>
    </row>
    <row r="89" spans="1:51" ht="23.25" hidden="1" customHeight="1" x14ac:dyDescent="0.15">
      <c r="A89" s="129"/>
      <c r="B89" s="127"/>
      <c r="C89" s="127"/>
      <c r="D89" s="127"/>
      <c r="E89" s="127"/>
      <c r="F89" s="128"/>
      <c r="G89" s="168"/>
      <c r="H89" s="169"/>
      <c r="I89" s="169"/>
      <c r="J89" s="169"/>
      <c r="K89" s="169"/>
      <c r="L89" s="169"/>
      <c r="M89" s="169"/>
      <c r="N89" s="169"/>
      <c r="O89" s="170"/>
      <c r="P89" s="175"/>
      <c r="Q89" s="175"/>
      <c r="R89" s="175"/>
      <c r="S89" s="175"/>
      <c r="T89" s="175"/>
      <c r="U89" s="175"/>
      <c r="V89" s="175"/>
      <c r="W89" s="175"/>
      <c r="X89" s="176"/>
      <c r="Y89" s="186" t="s">
        <v>9</v>
      </c>
      <c r="Z89" s="187"/>
      <c r="AA89" s="188"/>
      <c r="AB89" s="200" t="s">
        <v>10</v>
      </c>
      <c r="AC89" s="200"/>
      <c r="AD89" s="200"/>
      <c r="AE89" s="191" t="str">
        <f t="shared" ref="AE89" si="14">IFERROR(AE87/AE88*100,"-")</f>
        <v>-</v>
      </c>
      <c r="AF89" s="192"/>
      <c r="AG89" s="192"/>
      <c r="AH89" s="192"/>
      <c r="AI89" s="191" t="str">
        <f t="shared" ref="AI89" si="15">IFERROR(AI87/AI88*100,"-")</f>
        <v>-</v>
      </c>
      <c r="AJ89" s="192"/>
      <c r="AK89" s="192"/>
      <c r="AL89" s="192"/>
      <c r="AM89" s="191" t="str">
        <f t="shared" ref="AM89" si="16">IFERROR(AM87/AM88*100,"-")</f>
        <v>-</v>
      </c>
      <c r="AN89" s="192"/>
      <c r="AO89" s="192"/>
      <c r="AP89" s="192"/>
      <c r="AQ89" s="183" t="str">
        <f>IFERROR(AQ87/AQ88*100,"-")</f>
        <v>-</v>
      </c>
      <c r="AR89" s="184"/>
      <c r="AS89" s="184"/>
      <c r="AT89" s="184"/>
      <c r="AU89" s="184"/>
      <c r="AV89" s="184"/>
      <c r="AW89" s="184"/>
      <c r="AX89" s="185"/>
      <c r="AY89" s="77">
        <f t="shared" si="13"/>
        <v>0</v>
      </c>
    </row>
    <row r="90" spans="1:51" ht="90" hidden="1" customHeight="1" x14ac:dyDescent="0.15">
      <c r="A90" s="105" t="s">
        <v>635</v>
      </c>
      <c r="B90" s="106"/>
      <c r="C90" s="106"/>
      <c r="D90" s="106"/>
      <c r="E90" s="106"/>
      <c r="F90" s="107"/>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10"/>
      <c r="AY90" s="77">
        <f t="shared" si="13"/>
        <v>0</v>
      </c>
    </row>
    <row r="91" spans="1:51" ht="15" hidden="1" customHeight="1" x14ac:dyDescent="0.15">
      <c r="A91" s="85"/>
      <c r="B91" s="86"/>
      <c r="C91" s="86"/>
      <c r="D91" s="86"/>
      <c r="E91" s="86"/>
      <c r="F91" s="87"/>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77">
        <f t="shared" si="13"/>
        <v>0</v>
      </c>
    </row>
    <row r="92" spans="1:51" ht="123.75" hidden="1" customHeight="1" x14ac:dyDescent="0.15">
      <c r="A92" s="196" t="s">
        <v>464</v>
      </c>
      <c r="B92" s="197"/>
      <c r="C92" s="198" t="s">
        <v>596</v>
      </c>
      <c r="D92" s="198"/>
      <c r="E92" s="198"/>
      <c r="F92" s="199"/>
      <c r="G92" s="10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c r="AY92" s="77">
        <f t="shared" si="13"/>
        <v>0</v>
      </c>
    </row>
    <row r="93" spans="1:51" ht="18.75" hidden="1" customHeight="1" x14ac:dyDescent="0.15">
      <c r="A93" s="123" t="s">
        <v>621</v>
      </c>
      <c r="B93" s="124"/>
      <c r="C93" s="124"/>
      <c r="D93" s="124"/>
      <c r="E93" s="124"/>
      <c r="F93" s="125"/>
      <c r="G93" s="133" t="s">
        <v>486</v>
      </c>
      <c r="H93" s="134"/>
      <c r="I93" s="134"/>
      <c r="J93" s="134"/>
      <c r="K93" s="134"/>
      <c r="L93" s="134"/>
      <c r="M93" s="134"/>
      <c r="N93" s="134"/>
      <c r="O93" s="135"/>
      <c r="P93" s="139" t="s">
        <v>487</v>
      </c>
      <c r="Q93" s="134"/>
      <c r="R93" s="134"/>
      <c r="S93" s="134"/>
      <c r="T93" s="134"/>
      <c r="U93" s="134"/>
      <c r="V93" s="134"/>
      <c r="W93" s="134"/>
      <c r="X93" s="135"/>
      <c r="Y93" s="141"/>
      <c r="Z93" s="142"/>
      <c r="AA93" s="143"/>
      <c r="AB93" s="147" t="s">
        <v>7</v>
      </c>
      <c r="AC93" s="148"/>
      <c r="AD93" s="149"/>
      <c r="AE93" s="147" t="s">
        <v>525</v>
      </c>
      <c r="AF93" s="148"/>
      <c r="AG93" s="148"/>
      <c r="AH93" s="149"/>
      <c r="AI93" s="153" t="s">
        <v>524</v>
      </c>
      <c r="AJ93" s="153"/>
      <c r="AK93" s="153"/>
      <c r="AL93" s="147"/>
      <c r="AM93" s="153" t="s">
        <v>301</v>
      </c>
      <c r="AN93" s="153"/>
      <c r="AO93" s="153"/>
      <c r="AP93" s="147"/>
      <c r="AQ93" s="155" t="s">
        <v>551</v>
      </c>
      <c r="AR93" s="156"/>
      <c r="AS93" s="156"/>
      <c r="AT93" s="156"/>
      <c r="AU93" s="156"/>
      <c r="AV93" s="156"/>
      <c r="AW93" s="156"/>
      <c r="AX93" s="157"/>
      <c r="AY93" s="77">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50"/>
      <c r="AC94" s="151"/>
      <c r="AD94" s="152"/>
      <c r="AE94" s="150"/>
      <c r="AF94" s="151"/>
      <c r="AG94" s="151"/>
      <c r="AH94" s="152"/>
      <c r="AI94" s="154"/>
      <c r="AJ94" s="154"/>
      <c r="AK94" s="154"/>
      <c r="AL94" s="150"/>
      <c r="AM94" s="154"/>
      <c r="AN94" s="154"/>
      <c r="AO94" s="154"/>
      <c r="AP94" s="150"/>
      <c r="AQ94" s="158"/>
      <c r="AR94" s="159"/>
      <c r="AS94" s="159"/>
      <c r="AT94" s="159"/>
      <c r="AU94" s="160"/>
      <c r="AV94" s="160"/>
      <c r="AW94" s="137" t="s">
        <v>103</v>
      </c>
      <c r="AX94" s="161"/>
      <c r="AY94" s="77">
        <f t="shared" ref="AY94:AY100" si="17">IF(AY$78=0,0,COUNTA(G$95))</f>
        <v>0</v>
      </c>
    </row>
    <row r="95" spans="1:51" ht="23.25" hidden="1" customHeight="1" x14ac:dyDescent="0.15">
      <c r="A95" s="129"/>
      <c r="B95" s="127"/>
      <c r="C95" s="127"/>
      <c r="D95" s="127"/>
      <c r="E95" s="127"/>
      <c r="F95" s="128"/>
      <c r="G95" s="162"/>
      <c r="H95" s="163"/>
      <c r="I95" s="163"/>
      <c r="J95" s="163"/>
      <c r="K95" s="163"/>
      <c r="L95" s="163"/>
      <c r="M95" s="163"/>
      <c r="N95" s="163"/>
      <c r="O95" s="164"/>
      <c r="P95" s="171"/>
      <c r="Q95" s="171"/>
      <c r="R95" s="171"/>
      <c r="S95" s="171"/>
      <c r="T95" s="171"/>
      <c r="U95" s="171"/>
      <c r="V95" s="171"/>
      <c r="W95" s="171"/>
      <c r="X95" s="172"/>
      <c r="Y95" s="177" t="s">
        <v>8</v>
      </c>
      <c r="Z95" s="178"/>
      <c r="AA95" s="179"/>
      <c r="AB95" s="180"/>
      <c r="AC95" s="180"/>
      <c r="AD95" s="180"/>
      <c r="AE95" s="181"/>
      <c r="AF95" s="182"/>
      <c r="AG95" s="182"/>
      <c r="AH95" s="182"/>
      <c r="AI95" s="181"/>
      <c r="AJ95" s="182"/>
      <c r="AK95" s="182"/>
      <c r="AL95" s="182"/>
      <c r="AM95" s="181"/>
      <c r="AN95" s="182"/>
      <c r="AO95" s="182"/>
      <c r="AP95" s="182"/>
      <c r="AQ95" s="183"/>
      <c r="AR95" s="184"/>
      <c r="AS95" s="184"/>
      <c r="AT95" s="184"/>
      <c r="AU95" s="184"/>
      <c r="AV95" s="184"/>
      <c r="AW95" s="184"/>
      <c r="AX95" s="185"/>
      <c r="AY95" s="77">
        <f t="shared" si="17"/>
        <v>0</v>
      </c>
    </row>
    <row r="96" spans="1:51" ht="23.25" hidden="1" customHeight="1" x14ac:dyDescent="0.15">
      <c r="A96" s="130"/>
      <c r="B96" s="131"/>
      <c r="C96" s="131"/>
      <c r="D96" s="131"/>
      <c r="E96" s="131"/>
      <c r="F96" s="132"/>
      <c r="G96" s="165"/>
      <c r="H96" s="166"/>
      <c r="I96" s="166"/>
      <c r="J96" s="166"/>
      <c r="K96" s="166"/>
      <c r="L96" s="166"/>
      <c r="M96" s="166"/>
      <c r="N96" s="166"/>
      <c r="O96" s="167"/>
      <c r="P96" s="173"/>
      <c r="Q96" s="173"/>
      <c r="R96" s="173"/>
      <c r="S96" s="173"/>
      <c r="T96" s="173"/>
      <c r="U96" s="173"/>
      <c r="V96" s="173"/>
      <c r="W96" s="173"/>
      <c r="X96" s="174"/>
      <c r="Y96" s="186" t="s">
        <v>25</v>
      </c>
      <c r="Z96" s="187"/>
      <c r="AA96" s="188"/>
      <c r="AB96" s="189"/>
      <c r="AC96" s="189"/>
      <c r="AD96" s="189"/>
      <c r="AE96" s="181"/>
      <c r="AF96" s="182"/>
      <c r="AG96" s="182"/>
      <c r="AH96" s="182"/>
      <c r="AI96" s="181"/>
      <c r="AJ96" s="182"/>
      <c r="AK96" s="182"/>
      <c r="AL96" s="182"/>
      <c r="AM96" s="181"/>
      <c r="AN96" s="182"/>
      <c r="AO96" s="182"/>
      <c r="AP96" s="182"/>
      <c r="AQ96" s="183"/>
      <c r="AR96" s="184"/>
      <c r="AS96" s="184"/>
      <c r="AT96" s="184"/>
      <c r="AU96" s="184"/>
      <c r="AV96" s="184"/>
      <c r="AW96" s="184"/>
      <c r="AX96" s="185"/>
      <c r="AY96" s="77">
        <f t="shared" si="17"/>
        <v>0</v>
      </c>
    </row>
    <row r="97" spans="1:51" ht="23.25" hidden="1" customHeight="1" x14ac:dyDescent="0.15">
      <c r="A97" s="129"/>
      <c r="B97" s="127"/>
      <c r="C97" s="127"/>
      <c r="D97" s="127"/>
      <c r="E97" s="127"/>
      <c r="F97" s="128"/>
      <c r="G97" s="168"/>
      <c r="H97" s="169"/>
      <c r="I97" s="169"/>
      <c r="J97" s="169"/>
      <c r="K97" s="169"/>
      <c r="L97" s="169"/>
      <c r="M97" s="169"/>
      <c r="N97" s="169"/>
      <c r="O97" s="170"/>
      <c r="P97" s="175"/>
      <c r="Q97" s="175"/>
      <c r="R97" s="175"/>
      <c r="S97" s="175"/>
      <c r="T97" s="175"/>
      <c r="U97" s="175"/>
      <c r="V97" s="175"/>
      <c r="W97" s="175"/>
      <c r="X97" s="176"/>
      <c r="Y97" s="186" t="s">
        <v>9</v>
      </c>
      <c r="Z97" s="187"/>
      <c r="AA97" s="188"/>
      <c r="AB97" s="190" t="s">
        <v>10</v>
      </c>
      <c r="AC97" s="190"/>
      <c r="AD97" s="190"/>
      <c r="AE97" s="191" t="str">
        <f t="shared" ref="AE97" si="18">IFERROR(AE95/AE96*100,"-")</f>
        <v>-</v>
      </c>
      <c r="AF97" s="192"/>
      <c r="AG97" s="192"/>
      <c r="AH97" s="192"/>
      <c r="AI97" s="191" t="str">
        <f t="shared" ref="AI97" si="19">IFERROR(AI95/AI96*100,"-")</f>
        <v>-</v>
      </c>
      <c r="AJ97" s="192"/>
      <c r="AK97" s="192"/>
      <c r="AL97" s="192"/>
      <c r="AM97" s="191" t="str">
        <f t="shared" ref="AM97" si="20">IFERROR(AM95/AM96*100,"-")</f>
        <v>-</v>
      </c>
      <c r="AN97" s="192"/>
      <c r="AO97" s="192"/>
      <c r="AP97" s="192"/>
      <c r="AQ97" s="183" t="str">
        <f>IFERROR(AQ95/AQ96*100,"-")</f>
        <v>-</v>
      </c>
      <c r="AR97" s="184"/>
      <c r="AS97" s="184"/>
      <c r="AT97" s="184"/>
      <c r="AU97" s="184"/>
      <c r="AV97" s="184"/>
      <c r="AW97" s="184"/>
      <c r="AX97" s="185"/>
      <c r="AY97" s="77">
        <f t="shared" si="17"/>
        <v>0</v>
      </c>
    </row>
    <row r="98" spans="1:51" ht="90" hidden="1" customHeight="1" x14ac:dyDescent="0.15">
      <c r="A98" s="105" t="s">
        <v>635</v>
      </c>
      <c r="B98" s="106"/>
      <c r="C98" s="106"/>
      <c r="D98" s="106"/>
      <c r="E98" s="106"/>
      <c r="F98" s="107"/>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77">
        <f t="shared" si="17"/>
        <v>0</v>
      </c>
    </row>
    <row r="99" spans="1:51" ht="15" hidden="1" customHeight="1" x14ac:dyDescent="0.15">
      <c r="A99" s="85"/>
      <c r="B99" s="86"/>
      <c r="C99" s="86"/>
      <c r="D99" s="86"/>
      <c r="E99" s="86"/>
      <c r="F99" s="87"/>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77">
        <f t="shared" si="17"/>
        <v>0</v>
      </c>
    </row>
    <row r="100" spans="1:51" ht="123.75" hidden="1" customHeight="1" x14ac:dyDescent="0.15">
      <c r="A100" s="196" t="s">
        <v>464</v>
      </c>
      <c r="B100" s="197"/>
      <c r="C100" s="198" t="s">
        <v>601</v>
      </c>
      <c r="D100" s="198"/>
      <c r="E100" s="198"/>
      <c r="F100" s="199"/>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77">
        <f t="shared" si="17"/>
        <v>0</v>
      </c>
    </row>
    <row r="101" spans="1:51" ht="18.75" hidden="1" customHeight="1" x14ac:dyDescent="0.15">
      <c r="A101" s="123" t="s">
        <v>622</v>
      </c>
      <c r="B101" s="124"/>
      <c r="C101" s="124"/>
      <c r="D101" s="124"/>
      <c r="E101" s="124"/>
      <c r="F101" s="125"/>
      <c r="G101" s="133" t="s">
        <v>486</v>
      </c>
      <c r="H101" s="134"/>
      <c r="I101" s="134"/>
      <c r="J101" s="134"/>
      <c r="K101" s="134"/>
      <c r="L101" s="134"/>
      <c r="M101" s="134"/>
      <c r="N101" s="134"/>
      <c r="O101" s="135"/>
      <c r="P101" s="139" t="s">
        <v>487</v>
      </c>
      <c r="Q101" s="134"/>
      <c r="R101" s="134"/>
      <c r="S101" s="134"/>
      <c r="T101" s="134"/>
      <c r="U101" s="134"/>
      <c r="V101" s="134"/>
      <c r="W101" s="134"/>
      <c r="X101" s="135"/>
      <c r="Y101" s="141"/>
      <c r="Z101" s="142"/>
      <c r="AA101" s="143"/>
      <c r="AB101" s="147" t="s">
        <v>7</v>
      </c>
      <c r="AC101" s="148"/>
      <c r="AD101" s="149"/>
      <c r="AE101" s="147" t="s">
        <v>525</v>
      </c>
      <c r="AF101" s="148"/>
      <c r="AG101" s="148"/>
      <c r="AH101" s="149"/>
      <c r="AI101" s="153" t="s">
        <v>524</v>
      </c>
      <c r="AJ101" s="153"/>
      <c r="AK101" s="153"/>
      <c r="AL101" s="147"/>
      <c r="AM101" s="153" t="s">
        <v>301</v>
      </c>
      <c r="AN101" s="153"/>
      <c r="AO101" s="153"/>
      <c r="AP101" s="147"/>
      <c r="AQ101" s="155" t="s">
        <v>72</v>
      </c>
      <c r="AR101" s="156"/>
      <c r="AS101" s="156"/>
      <c r="AT101" s="156"/>
      <c r="AU101" s="156"/>
      <c r="AV101" s="156"/>
      <c r="AW101" s="156"/>
      <c r="AX101" s="157"/>
      <c r="AY101" s="77">
        <f>IF(AY$78=0,0,1)</f>
        <v>0</v>
      </c>
    </row>
    <row r="102" spans="1:51" ht="18.75" hidden="1"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50"/>
      <c r="AC102" s="151"/>
      <c r="AD102" s="152"/>
      <c r="AE102" s="150"/>
      <c r="AF102" s="151"/>
      <c r="AG102" s="151"/>
      <c r="AH102" s="152"/>
      <c r="AI102" s="154"/>
      <c r="AJ102" s="154"/>
      <c r="AK102" s="154"/>
      <c r="AL102" s="150"/>
      <c r="AM102" s="154"/>
      <c r="AN102" s="154"/>
      <c r="AO102" s="154"/>
      <c r="AP102" s="150"/>
      <c r="AQ102" s="158"/>
      <c r="AR102" s="159"/>
      <c r="AS102" s="159"/>
      <c r="AT102" s="159"/>
      <c r="AU102" s="160"/>
      <c r="AV102" s="160"/>
      <c r="AW102" s="137" t="s">
        <v>103</v>
      </c>
      <c r="AX102" s="161"/>
      <c r="AY102" s="77">
        <f t="shared" ref="AY102:AY106" si="21">IF(AY$78=0,0,1)</f>
        <v>0</v>
      </c>
    </row>
    <row r="103" spans="1:51" ht="23.25" hidden="1" customHeight="1" x14ac:dyDescent="0.15">
      <c r="A103" s="129"/>
      <c r="B103" s="127"/>
      <c r="C103" s="127"/>
      <c r="D103" s="127"/>
      <c r="E103" s="127"/>
      <c r="F103" s="128"/>
      <c r="G103" s="162"/>
      <c r="H103" s="163"/>
      <c r="I103" s="163"/>
      <c r="J103" s="163"/>
      <c r="K103" s="163"/>
      <c r="L103" s="163"/>
      <c r="M103" s="163"/>
      <c r="N103" s="163"/>
      <c r="O103" s="164"/>
      <c r="P103" s="171"/>
      <c r="Q103" s="171"/>
      <c r="R103" s="171"/>
      <c r="S103" s="171"/>
      <c r="T103" s="171"/>
      <c r="U103" s="171"/>
      <c r="V103" s="171"/>
      <c r="W103" s="171"/>
      <c r="X103" s="172"/>
      <c r="Y103" s="177" t="s">
        <v>8</v>
      </c>
      <c r="Z103" s="178"/>
      <c r="AA103" s="179"/>
      <c r="AB103" s="180"/>
      <c r="AC103" s="180"/>
      <c r="AD103" s="180"/>
      <c r="AE103" s="181"/>
      <c r="AF103" s="182"/>
      <c r="AG103" s="182"/>
      <c r="AH103" s="182"/>
      <c r="AI103" s="181"/>
      <c r="AJ103" s="182"/>
      <c r="AK103" s="182"/>
      <c r="AL103" s="182"/>
      <c r="AM103" s="181"/>
      <c r="AN103" s="182"/>
      <c r="AO103" s="182"/>
      <c r="AP103" s="182"/>
      <c r="AQ103" s="183"/>
      <c r="AR103" s="184"/>
      <c r="AS103" s="184"/>
      <c r="AT103" s="184"/>
      <c r="AU103" s="184"/>
      <c r="AV103" s="184"/>
      <c r="AW103" s="184"/>
      <c r="AX103" s="185"/>
      <c r="AY103" s="77">
        <f t="shared" si="21"/>
        <v>0</v>
      </c>
    </row>
    <row r="104" spans="1:51" ht="23.25" hidden="1" customHeight="1" x14ac:dyDescent="0.15">
      <c r="A104" s="130"/>
      <c r="B104" s="131"/>
      <c r="C104" s="131"/>
      <c r="D104" s="131"/>
      <c r="E104" s="131"/>
      <c r="F104" s="132"/>
      <c r="G104" s="165"/>
      <c r="H104" s="166"/>
      <c r="I104" s="166"/>
      <c r="J104" s="166"/>
      <c r="K104" s="166"/>
      <c r="L104" s="166"/>
      <c r="M104" s="166"/>
      <c r="N104" s="166"/>
      <c r="O104" s="167"/>
      <c r="P104" s="173"/>
      <c r="Q104" s="173"/>
      <c r="R104" s="173"/>
      <c r="S104" s="173"/>
      <c r="T104" s="173"/>
      <c r="U104" s="173"/>
      <c r="V104" s="173"/>
      <c r="W104" s="173"/>
      <c r="X104" s="174"/>
      <c r="Y104" s="186" t="s">
        <v>25</v>
      </c>
      <c r="Z104" s="187"/>
      <c r="AA104" s="188"/>
      <c r="AB104" s="189"/>
      <c r="AC104" s="189"/>
      <c r="AD104" s="189"/>
      <c r="AE104" s="181"/>
      <c r="AF104" s="182"/>
      <c r="AG104" s="182"/>
      <c r="AH104" s="182"/>
      <c r="AI104" s="181"/>
      <c r="AJ104" s="182"/>
      <c r="AK104" s="182"/>
      <c r="AL104" s="182"/>
      <c r="AM104" s="181"/>
      <c r="AN104" s="182"/>
      <c r="AO104" s="182"/>
      <c r="AP104" s="182"/>
      <c r="AQ104" s="183"/>
      <c r="AR104" s="184"/>
      <c r="AS104" s="184"/>
      <c r="AT104" s="184"/>
      <c r="AU104" s="184"/>
      <c r="AV104" s="184"/>
      <c r="AW104" s="184"/>
      <c r="AX104" s="185"/>
      <c r="AY104" s="77">
        <f t="shared" si="21"/>
        <v>0</v>
      </c>
    </row>
    <row r="105" spans="1:51" ht="23.25" hidden="1" customHeight="1" x14ac:dyDescent="0.15">
      <c r="A105" s="129"/>
      <c r="B105" s="127"/>
      <c r="C105" s="127"/>
      <c r="D105" s="127"/>
      <c r="E105" s="127"/>
      <c r="F105" s="128"/>
      <c r="G105" s="168"/>
      <c r="H105" s="169"/>
      <c r="I105" s="169"/>
      <c r="J105" s="169"/>
      <c r="K105" s="169"/>
      <c r="L105" s="169"/>
      <c r="M105" s="169"/>
      <c r="N105" s="169"/>
      <c r="O105" s="170"/>
      <c r="P105" s="175"/>
      <c r="Q105" s="175"/>
      <c r="R105" s="175"/>
      <c r="S105" s="175"/>
      <c r="T105" s="175"/>
      <c r="U105" s="175"/>
      <c r="V105" s="175"/>
      <c r="W105" s="175"/>
      <c r="X105" s="176"/>
      <c r="Y105" s="186" t="s">
        <v>9</v>
      </c>
      <c r="Z105" s="187"/>
      <c r="AA105" s="188"/>
      <c r="AB105" s="190" t="s">
        <v>10</v>
      </c>
      <c r="AC105" s="190"/>
      <c r="AD105" s="190"/>
      <c r="AE105" s="191" t="str">
        <f t="shared" ref="AE105" si="22">IFERROR(AE103/AE104*100,"-")</f>
        <v>-</v>
      </c>
      <c r="AF105" s="192"/>
      <c r="AG105" s="192"/>
      <c r="AH105" s="192"/>
      <c r="AI105" s="191" t="str">
        <f t="shared" ref="AI105" si="23">IFERROR(AI103/AI104*100,"-")</f>
        <v>-</v>
      </c>
      <c r="AJ105" s="192"/>
      <c r="AK105" s="192"/>
      <c r="AL105" s="192"/>
      <c r="AM105" s="191" t="str">
        <f t="shared" ref="AM105" si="24">IFERROR(AM103/AM104*100,"-")</f>
        <v>-</v>
      </c>
      <c r="AN105" s="192"/>
      <c r="AO105" s="192"/>
      <c r="AP105" s="192"/>
      <c r="AQ105" s="183" t="str">
        <f>IFERROR(AQ103/AQ104*100,"-")</f>
        <v>-</v>
      </c>
      <c r="AR105" s="184"/>
      <c r="AS105" s="184"/>
      <c r="AT105" s="184"/>
      <c r="AU105" s="184"/>
      <c r="AV105" s="184"/>
      <c r="AW105" s="184"/>
      <c r="AX105" s="185"/>
      <c r="AY105" s="77">
        <f t="shared" si="21"/>
        <v>0</v>
      </c>
    </row>
    <row r="106" spans="1:51" ht="90" hidden="1" customHeight="1" x14ac:dyDescent="0.15">
      <c r="A106" s="105" t="s">
        <v>635</v>
      </c>
      <c r="B106" s="106"/>
      <c r="C106" s="106"/>
      <c r="D106" s="106"/>
      <c r="E106" s="106"/>
      <c r="F106" s="107"/>
      <c r="G106" s="108"/>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c r="AY106" s="77">
        <f t="shared" si="21"/>
        <v>0</v>
      </c>
    </row>
    <row r="107" spans="1:51" ht="22.5" hidden="1" customHeight="1" x14ac:dyDescent="0.15">
      <c r="A107" s="111" t="s">
        <v>539</v>
      </c>
      <c r="B107" s="111"/>
      <c r="C107" s="111"/>
      <c r="D107" s="111"/>
      <c r="E107" s="111"/>
      <c r="F107" s="112"/>
      <c r="G107" s="117" t="s">
        <v>544</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77">
        <f t="shared" si="12"/>
        <v>0</v>
      </c>
    </row>
    <row r="108" spans="1:51" ht="61.5" hidden="1" customHeight="1" x14ac:dyDescent="0.15">
      <c r="A108" s="113"/>
      <c r="B108" s="113"/>
      <c r="C108" s="113"/>
      <c r="D108" s="113"/>
      <c r="E108" s="113"/>
      <c r="F108" s="114"/>
      <c r="G108" s="120"/>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77">
        <f t="shared" si="12"/>
        <v>0</v>
      </c>
    </row>
    <row r="109" spans="1:51" ht="22.5" hidden="1" customHeight="1" x14ac:dyDescent="0.15">
      <c r="A109" s="113"/>
      <c r="B109" s="113"/>
      <c r="C109" s="113"/>
      <c r="D109" s="113"/>
      <c r="E109" s="113"/>
      <c r="F109" s="114"/>
      <c r="G109" s="117" t="s">
        <v>642</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77">
        <f t="shared" si="12"/>
        <v>0</v>
      </c>
    </row>
    <row r="110" spans="1:51" ht="59.25" hidden="1" customHeight="1" x14ac:dyDescent="0.15">
      <c r="A110" s="115"/>
      <c r="B110" s="115"/>
      <c r="C110" s="115"/>
      <c r="D110" s="115"/>
      <c r="E110" s="115"/>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77">
        <f t="shared" si="12"/>
        <v>0</v>
      </c>
    </row>
    <row r="111" spans="1:51" ht="61.5" hidden="1" customHeight="1" x14ac:dyDescent="0.15">
      <c r="A111" s="203" t="s">
        <v>592</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77">
        <f>COUNTA(G111)</f>
        <v>0</v>
      </c>
    </row>
    <row r="112" spans="1:51" ht="41.25" hidden="1" customHeight="1" x14ac:dyDescent="0.15">
      <c r="A112" s="208" t="s">
        <v>464</v>
      </c>
      <c r="B112" s="209"/>
      <c r="C112" s="209"/>
      <c r="D112" s="209"/>
      <c r="E112" s="209"/>
      <c r="F112" s="210"/>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11" t="s">
        <v>623</v>
      </c>
      <c r="B113" s="212"/>
      <c r="C113" s="212"/>
      <c r="D113" s="212"/>
      <c r="E113" s="212"/>
      <c r="F113" s="213"/>
      <c r="G113" s="136" t="s">
        <v>454</v>
      </c>
      <c r="H113" s="137"/>
      <c r="I113" s="137"/>
      <c r="J113" s="137"/>
      <c r="K113" s="137"/>
      <c r="L113" s="137"/>
      <c r="M113" s="137"/>
      <c r="N113" s="137"/>
      <c r="O113" s="137"/>
      <c r="P113" s="140" t="s">
        <v>453</v>
      </c>
      <c r="Q113" s="137"/>
      <c r="R113" s="137"/>
      <c r="S113" s="137"/>
      <c r="T113" s="137"/>
      <c r="U113" s="137"/>
      <c r="V113" s="137"/>
      <c r="W113" s="137"/>
      <c r="X113" s="138"/>
      <c r="Y113" s="141"/>
      <c r="Z113" s="142"/>
      <c r="AA113" s="143"/>
      <c r="AB113" s="154" t="s">
        <v>7</v>
      </c>
      <c r="AC113" s="154"/>
      <c r="AD113" s="154"/>
      <c r="AE113" s="150" t="s">
        <v>525</v>
      </c>
      <c r="AF113" s="151"/>
      <c r="AG113" s="151"/>
      <c r="AH113" s="152"/>
      <c r="AI113" s="150" t="s">
        <v>524</v>
      </c>
      <c r="AJ113" s="151"/>
      <c r="AK113" s="151"/>
      <c r="AL113" s="152"/>
      <c r="AM113" s="150" t="s">
        <v>301</v>
      </c>
      <c r="AN113" s="151"/>
      <c r="AO113" s="151"/>
      <c r="AP113" s="152"/>
      <c r="AQ113" s="220" t="s">
        <v>455</v>
      </c>
      <c r="AR113" s="221"/>
      <c r="AS113" s="221"/>
      <c r="AT113" s="222"/>
      <c r="AU113" s="220" t="s">
        <v>523</v>
      </c>
      <c r="AV113" s="221"/>
      <c r="AW113" s="221"/>
      <c r="AX113" s="223"/>
      <c r="AY113" s="77">
        <f t="shared" ref="AY113:AY143" si="25">IF(AY$111=0,0,1)</f>
        <v>0</v>
      </c>
    </row>
    <row r="114" spans="1:51" ht="23.25" hidden="1" customHeight="1" x14ac:dyDescent="0.15">
      <c r="A114" s="214"/>
      <c r="B114" s="215"/>
      <c r="C114" s="215"/>
      <c r="D114" s="215"/>
      <c r="E114" s="215"/>
      <c r="F114" s="216"/>
      <c r="G114" s="224"/>
      <c r="H114" s="225"/>
      <c r="I114" s="225"/>
      <c r="J114" s="225"/>
      <c r="K114" s="225"/>
      <c r="L114" s="225"/>
      <c r="M114" s="225"/>
      <c r="N114" s="225"/>
      <c r="O114" s="225"/>
      <c r="P114" s="228"/>
      <c r="Q114" s="171"/>
      <c r="R114" s="171"/>
      <c r="S114" s="171"/>
      <c r="T114" s="171"/>
      <c r="U114" s="171"/>
      <c r="V114" s="171"/>
      <c r="W114" s="171"/>
      <c r="X114" s="172"/>
      <c r="Y114" s="230" t="s">
        <v>26</v>
      </c>
      <c r="Z114" s="231"/>
      <c r="AA114" s="232"/>
      <c r="AB114" s="180"/>
      <c r="AC114" s="180"/>
      <c r="AD114" s="180"/>
      <c r="AE114" s="201"/>
      <c r="AF114" s="201"/>
      <c r="AG114" s="201"/>
      <c r="AH114" s="201"/>
      <c r="AI114" s="201"/>
      <c r="AJ114" s="201"/>
      <c r="AK114" s="201"/>
      <c r="AL114" s="201"/>
      <c r="AM114" s="201"/>
      <c r="AN114" s="201"/>
      <c r="AO114" s="201"/>
      <c r="AP114" s="201"/>
      <c r="AQ114" s="201"/>
      <c r="AR114" s="201"/>
      <c r="AS114" s="201"/>
      <c r="AT114" s="201"/>
      <c r="AU114" s="181"/>
      <c r="AV114" s="182"/>
      <c r="AW114" s="182"/>
      <c r="AX114" s="202"/>
      <c r="AY114" s="77">
        <f t="shared" si="25"/>
        <v>0</v>
      </c>
    </row>
    <row r="115" spans="1:51" ht="23.25" hidden="1" customHeight="1" x14ac:dyDescent="0.15">
      <c r="A115" s="217"/>
      <c r="B115" s="218"/>
      <c r="C115" s="218"/>
      <c r="D115" s="218"/>
      <c r="E115" s="218"/>
      <c r="F115" s="219"/>
      <c r="G115" s="226"/>
      <c r="H115" s="227"/>
      <c r="I115" s="227"/>
      <c r="J115" s="227"/>
      <c r="K115" s="227"/>
      <c r="L115" s="227"/>
      <c r="M115" s="227"/>
      <c r="N115" s="227"/>
      <c r="O115" s="227"/>
      <c r="P115" s="229"/>
      <c r="Q115" s="175"/>
      <c r="R115" s="175"/>
      <c r="S115" s="175"/>
      <c r="T115" s="175"/>
      <c r="U115" s="175"/>
      <c r="V115" s="175"/>
      <c r="W115" s="175"/>
      <c r="X115" s="176"/>
      <c r="Y115" s="233" t="s">
        <v>27</v>
      </c>
      <c r="Z115" s="234"/>
      <c r="AA115" s="235"/>
      <c r="AB115" s="180"/>
      <c r="AC115" s="180"/>
      <c r="AD115" s="180"/>
      <c r="AE115" s="201"/>
      <c r="AF115" s="201"/>
      <c r="AG115" s="201"/>
      <c r="AH115" s="201"/>
      <c r="AI115" s="201"/>
      <c r="AJ115" s="201"/>
      <c r="AK115" s="201"/>
      <c r="AL115" s="201"/>
      <c r="AM115" s="201"/>
      <c r="AN115" s="201"/>
      <c r="AO115" s="201"/>
      <c r="AP115" s="201"/>
      <c r="AQ115" s="201"/>
      <c r="AR115" s="201"/>
      <c r="AS115" s="201"/>
      <c r="AT115" s="201"/>
      <c r="AU115" s="181"/>
      <c r="AV115" s="182"/>
      <c r="AW115" s="182"/>
      <c r="AX115" s="202"/>
      <c r="AY115" s="77">
        <f t="shared" si="25"/>
        <v>0</v>
      </c>
    </row>
    <row r="116" spans="1:51" ht="27" hidden="1" customHeight="1" x14ac:dyDescent="0.15">
      <c r="A116" s="85"/>
      <c r="B116" s="86"/>
      <c r="C116" s="86"/>
      <c r="D116" s="86"/>
      <c r="E116" s="86"/>
      <c r="F116" s="87"/>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77">
        <f t="shared" si="25"/>
        <v>0</v>
      </c>
    </row>
    <row r="117" spans="1:51" ht="123.75" hidden="1" customHeight="1" x14ac:dyDescent="0.15">
      <c r="A117" s="196" t="s">
        <v>464</v>
      </c>
      <c r="B117" s="197"/>
      <c r="C117" s="198" t="s">
        <v>607</v>
      </c>
      <c r="D117" s="198"/>
      <c r="E117" s="198"/>
      <c r="F117" s="199"/>
      <c r="G117" s="108"/>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c r="AY117" s="77">
        <f t="shared" si="25"/>
        <v>0</v>
      </c>
    </row>
    <row r="118" spans="1:51" ht="18.75" hidden="1" customHeight="1" x14ac:dyDescent="0.15">
      <c r="A118" s="123" t="s">
        <v>624</v>
      </c>
      <c r="B118" s="124"/>
      <c r="C118" s="124"/>
      <c r="D118" s="124"/>
      <c r="E118" s="124"/>
      <c r="F118" s="125"/>
      <c r="G118" s="133" t="s">
        <v>486</v>
      </c>
      <c r="H118" s="134"/>
      <c r="I118" s="134"/>
      <c r="J118" s="134"/>
      <c r="K118" s="134"/>
      <c r="L118" s="134"/>
      <c r="M118" s="134"/>
      <c r="N118" s="134"/>
      <c r="O118" s="135"/>
      <c r="P118" s="139" t="s">
        <v>487</v>
      </c>
      <c r="Q118" s="134"/>
      <c r="R118" s="134"/>
      <c r="S118" s="134"/>
      <c r="T118" s="134"/>
      <c r="U118" s="134"/>
      <c r="V118" s="134"/>
      <c r="W118" s="134"/>
      <c r="X118" s="135"/>
      <c r="Y118" s="141"/>
      <c r="Z118" s="142"/>
      <c r="AA118" s="143"/>
      <c r="AB118" s="147" t="s">
        <v>7</v>
      </c>
      <c r="AC118" s="148"/>
      <c r="AD118" s="149"/>
      <c r="AE118" s="147" t="s">
        <v>525</v>
      </c>
      <c r="AF118" s="148"/>
      <c r="AG118" s="148"/>
      <c r="AH118" s="149"/>
      <c r="AI118" s="153" t="s">
        <v>524</v>
      </c>
      <c r="AJ118" s="153"/>
      <c r="AK118" s="153"/>
      <c r="AL118" s="147"/>
      <c r="AM118" s="153" t="s">
        <v>301</v>
      </c>
      <c r="AN118" s="153"/>
      <c r="AO118" s="153"/>
      <c r="AP118" s="147"/>
      <c r="AQ118" s="155" t="s">
        <v>543</v>
      </c>
      <c r="AR118" s="156"/>
      <c r="AS118" s="156"/>
      <c r="AT118" s="156"/>
      <c r="AU118" s="156"/>
      <c r="AV118" s="156"/>
      <c r="AW118" s="156"/>
      <c r="AX118" s="157"/>
      <c r="AY118" s="77">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50"/>
      <c r="AC119" s="151"/>
      <c r="AD119" s="152"/>
      <c r="AE119" s="150"/>
      <c r="AF119" s="151"/>
      <c r="AG119" s="151"/>
      <c r="AH119" s="152"/>
      <c r="AI119" s="154"/>
      <c r="AJ119" s="154"/>
      <c r="AK119" s="154"/>
      <c r="AL119" s="150"/>
      <c r="AM119" s="154"/>
      <c r="AN119" s="154"/>
      <c r="AO119" s="154"/>
      <c r="AP119" s="150"/>
      <c r="AQ119" s="158"/>
      <c r="AR119" s="159"/>
      <c r="AS119" s="159"/>
      <c r="AT119" s="159"/>
      <c r="AU119" s="160"/>
      <c r="AV119" s="160"/>
      <c r="AW119" s="137" t="s">
        <v>103</v>
      </c>
      <c r="AX119" s="161"/>
      <c r="AY119" s="77">
        <f t="shared" ref="AY119:AY125" si="26">IF(AY$111=0,0,COUNTA(G$120))</f>
        <v>0</v>
      </c>
    </row>
    <row r="120" spans="1:51" ht="23.25" hidden="1" customHeight="1" x14ac:dyDescent="0.15">
      <c r="A120" s="129"/>
      <c r="B120" s="127"/>
      <c r="C120" s="127"/>
      <c r="D120" s="127"/>
      <c r="E120" s="127"/>
      <c r="F120" s="128"/>
      <c r="G120" s="162"/>
      <c r="H120" s="163"/>
      <c r="I120" s="163"/>
      <c r="J120" s="163"/>
      <c r="K120" s="163"/>
      <c r="L120" s="163"/>
      <c r="M120" s="163"/>
      <c r="N120" s="163"/>
      <c r="O120" s="164"/>
      <c r="P120" s="171"/>
      <c r="Q120" s="171"/>
      <c r="R120" s="171"/>
      <c r="S120" s="171"/>
      <c r="T120" s="171"/>
      <c r="U120" s="171"/>
      <c r="V120" s="171"/>
      <c r="W120" s="171"/>
      <c r="X120" s="172"/>
      <c r="Y120" s="177" t="s">
        <v>8</v>
      </c>
      <c r="Z120" s="178"/>
      <c r="AA120" s="179"/>
      <c r="AB120" s="180"/>
      <c r="AC120" s="180"/>
      <c r="AD120" s="180"/>
      <c r="AE120" s="181"/>
      <c r="AF120" s="182"/>
      <c r="AG120" s="182"/>
      <c r="AH120" s="182"/>
      <c r="AI120" s="181"/>
      <c r="AJ120" s="182"/>
      <c r="AK120" s="182"/>
      <c r="AL120" s="182"/>
      <c r="AM120" s="181"/>
      <c r="AN120" s="182"/>
      <c r="AO120" s="182"/>
      <c r="AP120" s="182"/>
      <c r="AQ120" s="183"/>
      <c r="AR120" s="184"/>
      <c r="AS120" s="184"/>
      <c r="AT120" s="184"/>
      <c r="AU120" s="184"/>
      <c r="AV120" s="184"/>
      <c r="AW120" s="184"/>
      <c r="AX120" s="185"/>
      <c r="AY120" s="77">
        <f t="shared" si="26"/>
        <v>0</v>
      </c>
    </row>
    <row r="121" spans="1:51" ht="23.25" hidden="1" customHeight="1" x14ac:dyDescent="0.15">
      <c r="A121" s="130"/>
      <c r="B121" s="131"/>
      <c r="C121" s="131"/>
      <c r="D121" s="131"/>
      <c r="E121" s="131"/>
      <c r="F121" s="132"/>
      <c r="G121" s="165"/>
      <c r="H121" s="166"/>
      <c r="I121" s="166"/>
      <c r="J121" s="166"/>
      <c r="K121" s="166"/>
      <c r="L121" s="166"/>
      <c r="M121" s="166"/>
      <c r="N121" s="166"/>
      <c r="O121" s="167"/>
      <c r="P121" s="173"/>
      <c r="Q121" s="173"/>
      <c r="R121" s="173"/>
      <c r="S121" s="173"/>
      <c r="T121" s="173"/>
      <c r="U121" s="173"/>
      <c r="V121" s="173"/>
      <c r="W121" s="173"/>
      <c r="X121" s="174"/>
      <c r="Y121" s="186" t="s">
        <v>25</v>
      </c>
      <c r="Z121" s="187"/>
      <c r="AA121" s="188"/>
      <c r="AB121" s="189"/>
      <c r="AC121" s="189"/>
      <c r="AD121" s="189"/>
      <c r="AE121" s="181"/>
      <c r="AF121" s="182"/>
      <c r="AG121" s="182"/>
      <c r="AH121" s="182"/>
      <c r="AI121" s="181"/>
      <c r="AJ121" s="182"/>
      <c r="AK121" s="182"/>
      <c r="AL121" s="182"/>
      <c r="AM121" s="181"/>
      <c r="AN121" s="182"/>
      <c r="AO121" s="182"/>
      <c r="AP121" s="182"/>
      <c r="AQ121" s="183"/>
      <c r="AR121" s="184"/>
      <c r="AS121" s="184"/>
      <c r="AT121" s="184"/>
      <c r="AU121" s="184"/>
      <c r="AV121" s="184"/>
      <c r="AW121" s="184"/>
      <c r="AX121" s="185"/>
      <c r="AY121" s="77">
        <f t="shared" si="26"/>
        <v>0</v>
      </c>
    </row>
    <row r="122" spans="1:51" ht="23.25" hidden="1" customHeight="1" x14ac:dyDescent="0.15">
      <c r="A122" s="129"/>
      <c r="B122" s="127"/>
      <c r="C122" s="127"/>
      <c r="D122" s="127"/>
      <c r="E122" s="127"/>
      <c r="F122" s="128"/>
      <c r="G122" s="168"/>
      <c r="H122" s="169"/>
      <c r="I122" s="169"/>
      <c r="J122" s="169"/>
      <c r="K122" s="169"/>
      <c r="L122" s="169"/>
      <c r="M122" s="169"/>
      <c r="N122" s="169"/>
      <c r="O122" s="170"/>
      <c r="P122" s="175"/>
      <c r="Q122" s="175"/>
      <c r="R122" s="175"/>
      <c r="S122" s="175"/>
      <c r="T122" s="175"/>
      <c r="U122" s="175"/>
      <c r="V122" s="175"/>
      <c r="W122" s="175"/>
      <c r="X122" s="176"/>
      <c r="Y122" s="186" t="s">
        <v>9</v>
      </c>
      <c r="Z122" s="187"/>
      <c r="AA122" s="188"/>
      <c r="AB122" s="200" t="s">
        <v>10</v>
      </c>
      <c r="AC122" s="200"/>
      <c r="AD122" s="200"/>
      <c r="AE122" s="191" t="str">
        <f t="shared" ref="AE122" si="27">IFERROR(AE120/AE121*100,"-")</f>
        <v>-</v>
      </c>
      <c r="AF122" s="192"/>
      <c r="AG122" s="192"/>
      <c r="AH122" s="192"/>
      <c r="AI122" s="191" t="str">
        <f t="shared" ref="AI122" si="28">IFERROR(AI120/AI121*100,"-")</f>
        <v>-</v>
      </c>
      <c r="AJ122" s="192"/>
      <c r="AK122" s="192"/>
      <c r="AL122" s="192"/>
      <c r="AM122" s="191" t="str">
        <f t="shared" ref="AM122" si="29">IFERROR(AM120/AM121*100,"-")</f>
        <v>-</v>
      </c>
      <c r="AN122" s="192"/>
      <c r="AO122" s="192"/>
      <c r="AP122" s="192"/>
      <c r="AQ122" s="183" t="str">
        <f>IFERROR(AQ120/AQ121*100,"-")</f>
        <v>-</v>
      </c>
      <c r="AR122" s="184"/>
      <c r="AS122" s="184"/>
      <c r="AT122" s="184"/>
      <c r="AU122" s="184"/>
      <c r="AV122" s="184"/>
      <c r="AW122" s="184"/>
      <c r="AX122" s="185"/>
      <c r="AY122" s="77">
        <f t="shared" si="26"/>
        <v>0</v>
      </c>
    </row>
    <row r="123" spans="1:51" ht="90" hidden="1" customHeight="1" x14ac:dyDescent="0.15">
      <c r="A123" s="105" t="s">
        <v>635</v>
      </c>
      <c r="B123" s="106"/>
      <c r="C123" s="106"/>
      <c r="D123" s="106"/>
      <c r="E123" s="106"/>
      <c r="F123" s="107"/>
      <c r="G123" s="108"/>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c r="AY123" s="77">
        <f t="shared" si="26"/>
        <v>0</v>
      </c>
    </row>
    <row r="124" spans="1:51" ht="15" hidden="1" customHeight="1" x14ac:dyDescent="0.15">
      <c r="A124" s="85"/>
      <c r="B124" s="86"/>
      <c r="C124" s="86"/>
      <c r="D124" s="86"/>
      <c r="E124" s="86"/>
      <c r="F124" s="87"/>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77">
        <f t="shared" si="26"/>
        <v>0</v>
      </c>
    </row>
    <row r="125" spans="1:51" ht="123.75" hidden="1" customHeight="1" x14ac:dyDescent="0.15">
      <c r="A125" s="196" t="s">
        <v>464</v>
      </c>
      <c r="B125" s="197"/>
      <c r="C125" s="198" t="s">
        <v>597</v>
      </c>
      <c r="D125" s="198"/>
      <c r="E125" s="198"/>
      <c r="F125" s="199"/>
      <c r="G125" s="108"/>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0"/>
      <c r="AY125" s="77">
        <f t="shared" si="26"/>
        <v>0</v>
      </c>
    </row>
    <row r="126" spans="1:51" ht="18.75" hidden="1" customHeight="1" x14ac:dyDescent="0.15">
      <c r="A126" s="123" t="s">
        <v>625</v>
      </c>
      <c r="B126" s="124"/>
      <c r="C126" s="124"/>
      <c r="D126" s="124"/>
      <c r="E126" s="124"/>
      <c r="F126" s="125"/>
      <c r="G126" s="133" t="s">
        <v>486</v>
      </c>
      <c r="H126" s="134"/>
      <c r="I126" s="134"/>
      <c r="J126" s="134"/>
      <c r="K126" s="134"/>
      <c r="L126" s="134"/>
      <c r="M126" s="134"/>
      <c r="N126" s="134"/>
      <c r="O126" s="135"/>
      <c r="P126" s="139" t="s">
        <v>487</v>
      </c>
      <c r="Q126" s="134"/>
      <c r="R126" s="134"/>
      <c r="S126" s="134"/>
      <c r="T126" s="134"/>
      <c r="U126" s="134"/>
      <c r="V126" s="134"/>
      <c r="W126" s="134"/>
      <c r="X126" s="135"/>
      <c r="Y126" s="141"/>
      <c r="Z126" s="142"/>
      <c r="AA126" s="143"/>
      <c r="AB126" s="147" t="s">
        <v>7</v>
      </c>
      <c r="AC126" s="148"/>
      <c r="AD126" s="149"/>
      <c r="AE126" s="147" t="s">
        <v>525</v>
      </c>
      <c r="AF126" s="148"/>
      <c r="AG126" s="148"/>
      <c r="AH126" s="149"/>
      <c r="AI126" s="153" t="s">
        <v>524</v>
      </c>
      <c r="AJ126" s="153"/>
      <c r="AK126" s="153"/>
      <c r="AL126" s="147"/>
      <c r="AM126" s="153" t="s">
        <v>301</v>
      </c>
      <c r="AN126" s="153"/>
      <c r="AO126" s="153"/>
      <c r="AP126" s="147"/>
      <c r="AQ126" s="155" t="s">
        <v>552</v>
      </c>
      <c r="AR126" s="156"/>
      <c r="AS126" s="156"/>
      <c r="AT126" s="156"/>
      <c r="AU126" s="156"/>
      <c r="AV126" s="156"/>
      <c r="AW126" s="156"/>
      <c r="AX126" s="157"/>
      <c r="AY126" s="77">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50"/>
      <c r="AC127" s="151"/>
      <c r="AD127" s="152"/>
      <c r="AE127" s="150"/>
      <c r="AF127" s="151"/>
      <c r="AG127" s="151"/>
      <c r="AH127" s="152"/>
      <c r="AI127" s="154"/>
      <c r="AJ127" s="154"/>
      <c r="AK127" s="154"/>
      <c r="AL127" s="150"/>
      <c r="AM127" s="154"/>
      <c r="AN127" s="154"/>
      <c r="AO127" s="154"/>
      <c r="AP127" s="150"/>
      <c r="AQ127" s="158"/>
      <c r="AR127" s="159"/>
      <c r="AS127" s="159"/>
      <c r="AT127" s="159"/>
      <c r="AU127" s="160"/>
      <c r="AV127" s="160"/>
      <c r="AW127" s="137" t="s">
        <v>103</v>
      </c>
      <c r="AX127" s="161"/>
      <c r="AY127" s="77">
        <f t="shared" ref="AY127:AY133" si="30">IF(AY$111=0,0,COUNTA(G$128))</f>
        <v>0</v>
      </c>
    </row>
    <row r="128" spans="1:51" ht="23.25" hidden="1" customHeight="1" x14ac:dyDescent="0.15">
      <c r="A128" s="129"/>
      <c r="B128" s="127"/>
      <c r="C128" s="127"/>
      <c r="D128" s="127"/>
      <c r="E128" s="127"/>
      <c r="F128" s="128"/>
      <c r="G128" s="162"/>
      <c r="H128" s="163"/>
      <c r="I128" s="163"/>
      <c r="J128" s="163"/>
      <c r="K128" s="163"/>
      <c r="L128" s="163"/>
      <c r="M128" s="163"/>
      <c r="N128" s="163"/>
      <c r="O128" s="164"/>
      <c r="P128" s="171"/>
      <c r="Q128" s="171"/>
      <c r="R128" s="171"/>
      <c r="S128" s="171"/>
      <c r="T128" s="171"/>
      <c r="U128" s="171"/>
      <c r="V128" s="171"/>
      <c r="W128" s="171"/>
      <c r="X128" s="172"/>
      <c r="Y128" s="177" t="s">
        <v>8</v>
      </c>
      <c r="Z128" s="178"/>
      <c r="AA128" s="179"/>
      <c r="AB128" s="180"/>
      <c r="AC128" s="180"/>
      <c r="AD128" s="180"/>
      <c r="AE128" s="181"/>
      <c r="AF128" s="182"/>
      <c r="AG128" s="182"/>
      <c r="AH128" s="182"/>
      <c r="AI128" s="181"/>
      <c r="AJ128" s="182"/>
      <c r="AK128" s="182"/>
      <c r="AL128" s="182"/>
      <c r="AM128" s="181"/>
      <c r="AN128" s="182"/>
      <c r="AO128" s="182"/>
      <c r="AP128" s="182"/>
      <c r="AQ128" s="183"/>
      <c r="AR128" s="184"/>
      <c r="AS128" s="184"/>
      <c r="AT128" s="184"/>
      <c r="AU128" s="184"/>
      <c r="AV128" s="184"/>
      <c r="AW128" s="184"/>
      <c r="AX128" s="185"/>
      <c r="AY128" s="77">
        <f t="shared" si="30"/>
        <v>0</v>
      </c>
    </row>
    <row r="129" spans="1:51" ht="23.25" hidden="1" customHeight="1" x14ac:dyDescent="0.15">
      <c r="A129" s="130"/>
      <c r="B129" s="131"/>
      <c r="C129" s="131"/>
      <c r="D129" s="131"/>
      <c r="E129" s="131"/>
      <c r="F129" s="132"/>
      <c r="G129" s="165"/>
      <c r="H129" s="166"/>
      <c r="I129" s="166"/>
      <c r="J129" s="166"/>
      <c r="K129" s="166"/>
      <c r="L129" s="166"/>
      <c r="M129" s="166"/>
      <c r="N129" s="166"/>
      <c r="O129" s="167"/>
      <c r="P129" s="173"/>
      <c r="Q129" s="173"/>
      <c r="R129" s="173"/>
      <c r="S129" s="173"/>
      <c r="T129" s="173"/>
      <c r="U129" s="173"/>
      <c r="V129" s="173"/>
      <c r="W129" s="173"/>
      <c r="X129" s="174"/>
      <c r="Y129" s="186" t="s">
        <v>25</v>
      </c>
      <c r="Z129" s="187"/>
      <c r="AA129" s="188"/>
      <c r="AB129" s="189"/>
      <c r="AC129" s="189"/>
      <c r="AD129" s="189"/>
      <c r="AE129" s="181"/>
      <c r="AF129" s="182"/>
      <c r="AG129" s="182"/>
      <c r="AH129" s="182"/>
      <c r="AI129" s="181"/>
      <c r="AJ129" s="182"/>
      <c r="AK129" s="182"/>
      <c r="AL129" s="182"/>
      <c r="AM129" s="181"/>
      <c r="AN129" s="182"/>
      <c r="AO129" s="182"/>
      <c r="AP129" s="182"/>
      <c r="AQ129" s="183"/>
      <c r="AR129" s="184"/>
      <c r="AS129" s="184"/>
      <c r="AT129" s="184"/>
      <c r="AU129" s="184"/>
      <c r="AV129" s="184"/>
      <c r="AW129" s="184"/>
      <c r="AX129" s="185"/>
      <c r="AY129" s="77">
        <f t="shared" si="30"/>
        <v>0</v>
      </c>
    </row>
    <row r="130" spans="1:51" ht="23.25" hidden="1" customHeight="1" x14ac:dyDescent="0.15">
      <c r="A130" s="129"/>
      <c r="B130" s="127"/>
      <c r="C130" s="127"/>
      <c r="D130" s="127"/>
      <c r="E130" s="127"/>
      <c r="F130" s="128"/>
      <c r="G130" s="168"/>
      <c r="H130" s="169"/>
      <c r="I130" s="169"/>
      <c r="J130" s="169"/>
      <c r="K130" s="169"/>
      <c r="L130" s="169"/>
      <c r="M130" s="169"/>
      <c r="N130" s="169"/>
      <c r="O130" s="170"/>
      <c r="P130" s="175"/>
      <c r="Q130" s="175"/>
      <c r="R130" s="175"/>
      <c r="S130" s="175"/>
      <c r="T130" s="175"/>
      <c r="U130" s="175"/>
      <c r="V130" s="175"/>
      <c r="W130" s="175"/>
      <c r="X130" s="176"/>
      <c r="Y130" s="186" t="s">
        <v>9</v>
      </c>
      <c r="Z130" s="187"/>
      <c r="AA130" s="188"/>
      <c r="AB130" s="190" t="s">
        <v>10</v>
      </c>
      <c r="AC130" s="190"/>
      <c r="AD130" s="190"/>
      <c r="AE130" s="191" t="str">
        <f t="shared" ref="AE130" si="31">IFERROR(AE128/AE129*100,"-")</f>
        <v>-</v>
      </c>
      <c r="AF130" s="192"/>
      <c r="AG130" s="192"/>
      <c r="AH130" s="192"/>
      <c r="AI130" s="191" t="str">
        <f t="shared" ref="AI130" si="32">IFERROR(AI128/AI129*100,"-")</f>
        <v>-</v>
      </c>
      <c r="AJ130" s="192"/>
      <c r="AK130" s="192"/>
      <c r="AL130" s="192"/>
      <c r="AM130" s="191" t="str">
        <f t="shared" ref="AM130" si="33">IFERROR(AM128/AM129*100,"-")</f>
        <v>-</v>
      </c>
      <c r="AN130" s="192"/>
      <c r="AO130" s="192"/>
      <c r="AP130" s="192"/>
      <c r="AQ130" s="183" t="str">
        <f>IFERROR(AQ128/AQ129*100,"-")</f>
        <v>-</v>
      </c>
      <c r="AR130" s="184"/>
      <c r="AS130" s="184"/>
      <c r="AT130" s="184"/>
      <c r="AU130" s="184"/>
      <c r="AV130" s="184"/>
      <c r="AW130" s="184"/>
      <c r="AX130" s="185"/>
      <c r="AY130" s="77">
        <f t="shared" si="30"/>
        <v>0</v>
      </c>
    </row>
    <row r="131" spans="1:51" ht="90" hidden="1" customHeight="1" x14ac:dyDescent="0.15">
      <c r="A131" s="105" t="s">
        <v>635</v>
      </c>
      <c r="B131" s="106"/>
      <c r="C131" s="106"/>
      <c r="D131" s="106"/>
      <c r="E131" s="106"/>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c r="AY131" s="77">
        <f t="shared" si="30"/>
        <v>0</v>
      </c>
    </row>
    <row r="132" spans="1:51" ht="15" hidden="1" customHeight="1" x14ac:dyDescent="0.15">
      <c r="A132" s="85"/>
      <c r="B132" s="86"/>
      <c r="C132" s="86"/>
      <c r="D132" s="86"/>
      <c r="E132" s="86"/>
      <c r="F132" s="87"/>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77">
        <f t="shared" si="30"/>
        <v>0</v>
      </c>
    </row>
    <row r="133" spans="1:51" ht="123.75" hidden="1" customHeight="1" x14ac:dyDescent="0.15">
      <c r="A133" s="196" t="s">
        <v>464</v>
      </c>
      <c r="B133" s="197"/>
      <c r="C133" s="198" t="s">
        <v>602</v>
      </c>
      <c r="D133" s="198"/>
      <c r="E133" s="198"/>
      <c r="F133" s="199"/>
      <c r="G133" s="108"/>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10"/>
      <c r="AY133" s="77">
        <f t="shared" si="30"/>
        <v>0</v>
      </c>
    </row>
    <row r="134" spans="1:51" ht="18.75" hidden="1" customHeight="1" x14ac:dyDescent="0.15">
      <c r="A134" s="123" t="s">
        <v>626</v>
      </c>
      <c r="B134" s="124"/>
      <c r="C134" s="124"/>
      <c r="D134" s="124"/>
      <c r="E134" s="124"/>
      <c r="F134" s="125"/>
      <c r="G134" s="133" t="s">
        <v>486</v>
      </c>
      <c r="H134" s="134"/>
      <c r="I134" s="134"/>
      <c r="J134" s="134"/>
      <c r="K134" s="134"/>
      <c r="L134" s="134"/>
      <c r="M134" s="134"/>
      <c r="N134" s="134"/>
      <c r="O134" s="135"/>
      <c r="P134" s="139" t="s">
        <v>487</v>
      </c>
      <c r="Q134" s="134"/>
      <c r="R134" s="134"/>
      <c r="S134" s="134"/>
      <c r="T134" s="134"/>
      <c r="U134" s="134"/>
      <c r="V134" s="134"/>
      <c r="W134" s="134"/>
      <c r="X134" s="135"/>
      <c r="Y134" s="141"/>
      <c r="Z134" s="142"/>
      <c r="AA134" s="143"/>
      <c r="AB134" s="147" t="s">
        <v>7</v>
      </c>
      <c r="AC134" s="148"/>
      <c r="AD134" s="149"/>
      <c r="AE134" s="147" t="s">
        <v>525</v>
      </c>
      <c r="AF134" s="148"/>
      <c r="AG134" s="148"/>
      <c r="AH134" s="149"/>
      <c r="AI134" s="153" t="s">
        <v>524</v>
      </c>
      <c r="AJ134" s="153"/>
      <c r="AK134" s="153"/>
      <c r="AL134" s="147"/>
      <c r="AM134" s="153" t="s">
        <v>301</v>
      </c>
      <c r="AN134" s="153"/>
      <c r="AO134" s="153"/>
      <c r="AP134" s="147"/>
      <c r="AQ134" s="155" t="s">
        <v>72</v>
      </c>
      <c r="AR134" s="156"/>
      <c r="AS134" s="156"/>
      <c r="AT134" s="156"/>
      <c r="AU134" s="156"/>
      <c r="AV134" s="156"/>
      <c r="AW134" s="156"/>
      <c r="AX134" s="157"/>
      <c r="AY134" s="77">
        <f t="shared" si="25"/>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50"/>
      <c r="AC135" s="151"/>
      <c r="AD135" s="152"/>
      <c r="AE135" s="150"/>
      <c r="AF135" s="151"/>
      <c r="AG135" s="151"/>
      <c r="AH135" s="152"/>
      <c r="AI135" s="154"/>
      <c r="AJ135" s="154"/>
      <c r="AK135" s="154"/>
      <c r="AL135" s="150"/>
      <c r="AM135" s="154"/>
      <c r="AN135" s="154"/>
      <c r="AO135" s="154"/>
      <c r="AP135" s="150"/>
      <c r="AQ135" s="158"/>
      <c r="AR135" s="159"/>
      <c r="AS135" s="159"/>
      <c r="AT135" s="159"/>
      <c r="AU135" s="160"/>
      <c r="AV135" s="160"/>
      <c r="AW135" s="137" t="s">
        <v>103</v>
      </c>
      <c r="AX135" s="161"/>
      <c r="AY135" s="77">
        <f t="shared" si="25"/>
        <v>0</v>
      </c>
    </row>
    <row r="136" spans="1:51" ht="23.25" hidden="1" customHeight="1" x14ac:dyDescent="0.15">
      <c r="A136" s="129"/>
      <c r="B136" s="127"/>
      <c r="C136" s="127"/>
      <c r="D136" s="127"/>
      <c r="E136" s="127"/>
      <c r="F136" s="128"/>
      <c r="G136" s="162"/>
      <c r="H136" s="163"/>
      <c r="I136" s="163"/>
      <c r="J136" s="163"/>
      <c r="K136" s="163"/>
      <c r="L136" s="163"/>
      <c r="M136" s="163"/>
      <c r="N136" s="163"/>
      <c r="O136" s="164"/>
      <c r="P136" s="171"/>
      <c r="Q136" s="171"/>
      <c r="R136" s="171"/>
      <c r="S136" s="171"/>
      <c r="T136" s="171"/>
      <c r="U136" s="171"/>
      <c r="V136" s="171"/>
      <c r="W136" s="171"/>
      <c r="X136" s="172"/>
      <c r="Y136" s="177" t="s">
        <v>8</v>
      </c>
      <c r="Z136" s="178"/>
      <c r="AA136" s="179"/>
      <c r="AB136" s="180"/>
      <c r="AC136" s="180"/>
      <c r="AD136" s="180"/>
      <c r="AE136" s="181"/>
      <c r="AF136" s="182"/>
      <c r="AG136" s="182"/>
      <c r="AH136" s="182"/>
      <c r="AI136" s="181"/>
      <c r="AJ136" s="182"/>
      <c r="AK136" s="182"/>
      <c r="AL136" s="182"/>
      <c r="AM136" s="181"/>
      <c r="AN136" s="182"/>
      <c r="AO136" s="182"/>
      <c r="AP136" s="182"/>
      <c r="AQ136" s="183"/>
      <c r="AR136" s="184"/>
      <c r="AS136" s="184"/>
      <c r="AT136" s="184"/>
      <c r="AU136" s="184"/>
      <c r="AV136" s="184"/>
      <c r="AW136" s="184"/>
      <c r="AX136" s="185"/>
      <c r="AY136" s="77">
        <f t="shared" si="25"/>
        <v>0</v>
      </c>
    </row>
    <row r="137" spans="1:51" ht="23.25" hidden="1" customHeight="1" x14ac:dyDescent="0.15">
      <c r="A137" s="130"/>
      <c r="B137" s="131"/>
      <c r="C137" s="131"/>
      <c r="D137" s="131"/>
      <c r="E137" s="131"/>
      <c r="F137" s="132"/>
      <c r="G137" s="165"/>
      <c r="H137" s="166"/>
      <c r="I137" s="166"/>
      <c r="J137" s="166"/>
      <c r="K137" s="166"/>
      <c r="L137" s="166"/>
      <c r="M137" s="166"/>
      <c r="N137" s="166"/>
      <c r="O137" s="167"/>
      <c r="P137" s="173"/>
      <c r="Q137" s="173"/>
      <c r="R137" s="173"/>
      <c r="S137" s="173"/>
      <c r="T137" s="173"/>
      <c r="U137" s="173"/>
      <c r="V137" s="173"/>
      <c r="W137" s="173"/>
      <c r="X137" s="174"/>
      <c r="Y137" s="186" t="s">
        <v>25</v>
      </c>
      <c r="Z137" s="187"/>
      <c r="AA137" s="188"/>
      <c r="AB137" s="189"/>
      <c r="AC137" s="189"/>
      <c r="AD137" s="189"/>
      <c r="AE137" s="181"/>
      <c r="AF137" s="182"/>
      <c r="AG137" s="182"/>
      <c r="AH137" s="182"/>
      <c r="AI137" s="181"/>
      <c r="AJ137" s="182"/>
      <c r="AK137" s="182"/>
      <c r="AL137" s="182"/>
      <c r="AM137" s="181"/>
      <c r="AN137" s="182"/>
      <c r="AO137" s="182"/>
      <c r="AP137" s="182"/>
      <c r="AQ137" s="183"/>
      <c r="AR137" s="184"/>
      <c r="AS137" s="184"/>
      <c r="AT137" s="184"/>
      <c r="AU137" s="184"/>
      <c r="AV137" s="184"/>
      <c r="AW137" s="184"/>
      <c r="AX137" s="185"/>
      <c r="AY137" s="77">
        <f t="shared" si="25"/>
        <v>0</v>
      </c>
    </row>
    <row r="138" spans="1:51" ht="23.25" hidden="1" customHeight="1" x14ac:dyDescent="0.15">
      <c r="A138" s="129"/>
      <c r="B138" s="127"/>
      <c r="C138" s="127"/>
      <c r="D138" s="127"/>
      <c r="E138" s="127"/>
      <c r="F138" s="128"/>
      <c r="G138" s="168"/>
      <c r="H138" s="169"/>
      <c r="I138" s="169"/>
      <c r="J138" s="169"/>
      <c r="K138" s="169"/>
      <c r="L138" s="169"/>
      <c r="M138" s="169"/>
      <c r="N138" s="169"/>
      <c r="O138" s="170"/>
      <c r="P138" s="175"/>
      <c r="Q138" s="175"/>
      <c r="R138" s="175"/>
      <c r="S138" s="175"/>
      <c r="T138" s="175"/>
      <c r="U138" s="175"/>
      <c r="V138" s="175"/>
      <c r="W138" s="175"/>
      <c r="X138" s="176"/>
      <c r="Y138" s="186" t="s">
        <v>9</v>
      </c>
      <c r="Z138" s="187"/>
      <c r="AA138" s="188"/>
      <c r="AB138" s="190" t="s">
        <v>10</v>
      </c>
      <c r="AC138" s="190"/>
      <c r="AD138" s="190"/>
      <c r="AE138" s="191" t="str">
        <f t="shared" ref="AE138" si="34">IFERROR(AE136/AE137*100,"-")</f>
        <v>-</v>
      </c>
      <c r="AF138" s="192"/>
      <c r="AG138" s="192"/>
      <c r="AH138" s="192"/>
      <c r="AI138" s="191" t="str">
        <f t="shared" ref="AI138" si="35">IFERROR(AI136/AI137*100,"-")</f>
        <v>-</v>
      </c>
      <c r="AJ138" s="192"/>
      <c r="AK138" s="192"/>
      <c r="AL138" s="192"/>
      <c r="AM138" s="191" t="str">
        <f t="shared" ref="AM138" si="36">IFERROR(AM136/AM137*100,"-")</f>
        <v>-</v>
      </c>
      <c r="AN138" s="192"/>
      <c r="AO138" s="192"/>
      <c r="AP138" s="192"/>
      <c r="AQ138" s="183" t="str">
        <f>IFERROR(AQ136/AQ137*100,"-")</f>
        <v>-</v>
      </c>
      <c r="AR138" s="184"/>
      <c r="AS138" s="184"/>
      <c r="AT138" s="184"/>
      <c r="AU138" s="184"/>
      <c r="AV138" s="184"/>
      <c r="AW138" s="184"/>
      <c r="AX138" s="185"/>
      <c r="AY138" s="77">
        <f t="shared" si="25"/>
        <v>0</v>
      </c>
    </row>
    <row r="139" spans="1:51" ht="90" hidden="1" customHeight="1" x14ac:dyDescent="0.15">
      <c r="A139" s="105" t="s">
        <v>635</v>
      </c>
      <c r="B139" s="106"/>
      <c r="C139" s="106"/>
      <c r="D139" s="106"/>
      <c r="E139" s="106"/>
      <c r="F139" s="107"/>
      <c r="G139" s="108"/>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AY139" s="77">
        <f t="shared" si="25"/>
        <v>0</v>
      </c>
    </row>
    <row r="140" spans="1:51" ht="22.5" hidden="1" customHeight="1" x14ac:dyDescent="0.15">
      <c r="A140" s="111" t="s">
        <v>539</v>
      </c>
      <c r="B140" s="111"/>
      <c r="C140" s="111"/>
      <c r="D140" s="111"/>
      <c r="E140" s="111"/>
      <c r="F140" s="112"/>
      <c r="G140" s="117" t="s">
        <v>545</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77">
        <f t="shared" si="25"/>
        <v>0</v>
      </c>
    </row>
    <row r="141" spans="1:51" ht="61.5" hidden="1" customHeight="1" x14ac:dyDescent="0.15">
      <c r="A141" s="113"/>
      <c r="B141" s="113"/>
      <c r="C141" s="113"/>
      <c r="D141" s="113"/>
      <c r="E141" s="113"/>
      <c r="F141" s="114"/>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77">
        <f t="shared" si="25"/>
        <v>0</v>
      </c>
    </row>
    <row r="142" spans="1:51" ht="22.5" hidden="1" customHeight="1" x14ac:dyDescent="0.15">
      <c r="A142" s="113"/>
      <c r="B142" s="113"/>
      <c r="C142" s="113"/>
      <c r="D142" s="113"/>
      <c r="E142" s="113"/>
      <c r="F142" s="114"/>
      <c r="G142" s="117" t="s">
        <v>643</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77">
        <f t="shared" si="25"/>
        <v>0</v>
      </c>
    </row>
    <row r="143" spans="1:51" ht="59.25" hidden="1"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77">
        <f t="shared" si="25"/>
        <v>0</v>
      </c>
    </row>
    <row r="144" spans="1:51" ht="61.5" hidden="1" customHeight="1" collapsed="1" x14ac:dyDescent="0.15">
      <c r="A144" s="203" t="s">
        <v>593</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77">
        <f>COUNTA(G144)</f>
        <v>0</v>
      </c>
    </row>
    <row r="145" spans="1:51" ht="41.25" hidden="1" customHeight="1" x14ac:dyDescent="0.15">
      <c r="A145" s="208" t="s">
        <v>464</v>
      </c>
      <c r="B145" s="209"/>
      <c r="C145" s="209"/>
      <c r="D145" s="209"/>
      <c r="E145" s="209"/>
      <c r="F145" s="210"/>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11" t="s">
        <v>627</v>
      </c>
      <c r="B146" s="212"/>
      <c r="C146" s="212"/>
      <c r="D146" s="212"/>
      <c r="E146" s="212"/>
      <c r="F146" s="213"/>
      <c r="G146" s="136" t="s">
        <v>454</v>
      </c>
      <c r="H146" s="137"/>
      <c r="I146" s="137"/>
      <c r="J146" s="137"/>
      <c r="K146" s="137"/>
      <c r="L146" s="137"/>
      <c r="M146" s="137"/>
      <c r="N146" s="137"/>
      <c r="O146" s="137"/>
      <c r="P146" s="140" t="s">
        <v>453</v>
      </c>
      <c r="Q146" s="137"/>
      <c r="R146" s="137"/>
      <c r="S146" s="137"/>
      <c r="T146" s="137"/>
      <c r="U146" s="137"/>
      <c r="V146" s="137"/>
      <c r="W146" s="137"/>
      <c r="X146" s="138"/>
      <c r="Y146" s="141"/>
      <c r="Z146" s="142"/>
      <c r="AA146" s="143"/>
      <c r="AB146" s="154" t="s">
        <v>7</v>
      </c>
      <c r="AC146" s="154"/>
      <c r="AD146" s="154"/>
      <c r="AE146" s="150" t="s">
        <v>525</v>
      </c>
      <c r="AF146" s="151"/>
      <c r="AG146" s="151"/>
      <c r="AH146" s="152"/>
      <c r="AI146" s="150" t="s">
        <v>524</v>
      </c>
      <c r="AJ146" s="151"/>
      <c r="AK146" s="151"/>
      <c r="AL146" s="152"/>
      <c r="AM146" s="150" t="s">
        <v>301</v>
      </c>
      <c r="AN146" s="151"/>
      <c r="AO146" s="151"/>
      <c r="AP146" s="152"/>
      <c r="AQ146" s="220" t="s">
        <v>455</v>
      </c>
      <c r="AR146" s="221"/>
      <c r="AS146" s="221"/>
      <c r="AT146" s="222"/>
      <c r="AU146" s="220" t="s">
        <v>523</v>
      </c>
      <c r="AV146" s="221"/>
      <c r="AW146" s="221"/>
      <c r="AX146" s="223"/>
      <c r="AY146" s="77">
        <f t="shared" ref="AY146:AY176" si="37">IF(AY$144=0,0,1)</f>
        <v>0</v>
      </c>
    </row>
    <row r="147" spans="1:51" ht="23.25" hidden="1" customHeight="1" x14ac:dyDescent="0.15">
      <c r="A147" s="214"/>
      <c r="B147" s="215"/>
      <c r="C147" s="215"/>
      <c r="D147" s="215"/>
      <c r="E147" s="215"/>
      <c r="F147" s="216"/>
      <c r="G147" s="224"/>
      <c r="H147" s="225"/>
      <c r="I147" s="225"/>
      <c r="J147" s="225"/>
      <c r="K147" s="225"/>
      <c r="L147" s="225"/>
      <c r="M147" s="225"/>
      <c r="N147" s="225"/>
      <c r="O147" s="225"/>
      <c r="P147" s="228"/>
      <c r="Q147" s="171"/>
      <c r="R147" s="171"/>
      <c r="S147" s="171"/>
      <c r="T147" s="171"/>
      <c r="U147" s="171"/>
      <c r="V147" s="171"/>
      <c r="W147" s="171"/>
      <c r="X147" s="172"/>
      <c r="Y147" s="230" t="s">
        <v>26</v>
      </c>
      <c r="Z147" s="231"/>
      <c r="AA147" s="232"/>
      <c r="AB147" s="180"/>
      <c r="AC147" s="180"/>
      <c r="AD147" s="180"/>
      <c r="AE147" s="201"/>
      <c r="AF147" s="201"/>
      <c r="AG147" s="201"/>
      <c r="AH147" s="201"/>
      <c r="AI147" s="201"/>
      <c r="AJ147" s="201"/>
      <c r="AK147" s="201"/>
      <c r="AL147" s="201"/>
      <c r="AM147" s="201"/>
      <c r="AN147" s="201"/>
      <c r="AO147" s="201"/>
      <c r="AP147" s="201"/>
      <c r="AQ147" s="201"/>
      <c r="AR147" s="201"/>
      <c r="AS147" s="201"/>
      <c r="AT147" s="201"/>
      <c r="AU147" s="181"/>
      <c r="AV147" s="182"/>
      <c r="AW147" s="182"/>
      <c r="AX147" s="202"/>
      <c r="AY147" s="77">
        <f t="shared" si="37"/>
        <v>0</v>
      </c>
    </row>
    <row r="148" spans="1:51" ht="23.25" hidden="1" customHeight="1" x14ac:dyDescent="0.15">
      <c r="A148" s="217"/>
      <c r="B148" s="218"/>
      <c r="C148" s="218"/>
      <c r="D148" s="218"/>
      <c r="E148" s="218"/>
      <c r="F148" s="219"/>
      <c r="G148" s="226"/>
      <c r="H148" s="227"/>
      <c r="I148" s="227"/>
      <c r="J148" s="227"/>
      <c r="K148" s="227"/>
      <c r="L148" s="227"/>
      <c r="M148" s="227"/>
      <c r="N148" s="227"/>
      <c r="O148" s="227"/>
      <c r="P148" s="229"/>
      <c r="Q148" s="175"/>
      <c r="R148" s="175"/>
      <c r="S148" s="175"/>
      <c r="T148" s="175"/>
      <c r="U148" s="175"/>
      <c r="V148" s="175"/>
      <c r="W148" s="175"/>
      <c r="X148" s="176"/>
      <c r="Y148" s="233" t="s">
        <v>27</v>
      </c>
      <c r="Z148" s="234"/>
      <c r="AA148" s="235"/>
      <c r="AB148" s="180"/>
      <c r="AC148" s="180"/>
      <c r="AD148" s="180"/>
      <c r="AE148" s="201"/>
      <c r="AF148" s="201"/>
      <c r="AG148" s="201"/>
      <c r="AH148" s="201"/>
      <c r="AI148" s="201"/>
      <c r="AJ148" s="201"/>
      <c r="AK148" s="201"/>
      <c r="AL148" s="201"/>
      <c r="AM148" s="201"/>
      <c r="AN148" s="201"/>
      <c r="AO148" s="201"/>
      <c r="AP148" s="201"/>
      <c r="AQ148" s="201"/>
      <c r="AR148" s="201"/>
      <c r="AS148" s="201"/>
      <c r="AT148" s="201"/>
      <c r="AU148" s="181"/>
      <c r="AV148" s="182"/>
      <c r="AW148" s="182"/>
      <c r="AX148" s="202"/>
      <c r="AY148" s="77">
        <f t="shared" si="37"/>
        <v>0</v>
      </c>
    </row>
    <row r="149" spans="1:51" ht="27" hidden="1" customHeight="1" x14ac:dyDescent="0.15">
      <c r="A149" s="85"/>
      <c r="B149" s="86"/>
      <c r="C149" s="86"/>
      <c r="D149" s="86"/>
      <c r="E149" s="86"/>
      <c r="F149" s="87"/>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77">
        <f t="shared" si="37"/>
        <v>0</v>
      </c>
    </row>
    <row r="150" spans="1:51" ht="123.75" hidden="1" customHeight="1" x14ac:dyDescent="0.15">
      <c r="A150" s="196" t="s">
        <v>464</v>
      </c>
      <c r="B150" s="197"/>
      <c r="C150" s="198" t="s">
        <v>608</v>
      </c>
      <c r="D150" s="198"/>
      <c r="E150" s="198"/>
      <c r="F150" s="199"/>
      <c r="G150" s="108"/>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c r="AY150" s="77">
        <f t="shared" si="37"/>
        <v>0</v>
      </c>
    </row>
    <row r="151" spans="1:51" ht="18.75" hidden="1" customHeight="1" x14ac:dyDescent="0.15">
      <c r="A151" s="123" t="s">
        <v>628</v>
      </c>
      <c r="B151" s="124"/>
      <c r="C151" s="124"/>
      <c r="D151" s="124"/>
      <c r="E151" s="124"/>
      <c r="F151" s="125"/>
      <c r="G151" s="133" t="s">
        <v>486</v>
      </c>
      <c r="H151" s="134"/>
      <c r="I151" s="134"/>
      <c r="J151" s="134"/>
      <c r="K151" s="134"/>
      <c r="L151" s="134"/>
      <c r="M151" s="134"/>
      <c r="N151" s="134"/>
      <c r="O151" s="135"/>
      <c r="P151" s="139" t="s">
        <v>487</v>
      </c>
      <c r="Q151" s="134"/>
      <c r="R151" s="134"/>
      <c r="S151" s="134"/>
      <c r="T151" s="134"/>
      <c r="U151" s="134"/>
      <c r="V151" s="134"/>
      <c r="W151" s="134"/>
      <c r="X151" s="135"/>
      <c r="Y151" s="141"/>
      <c r="Z151" s="142"/>
      <c r="AA151" s="143"/>
      <c r="AB151" s="147" t="s">
        <v>7</v>
      </c>
      <c r="AC151" s="148"/>
      <c r="AD151" s="149"/>
      <c r="AE151" s="147" t="s">
        <v>525</v>
      </c>
      <c r="AF151" s="148"/>
      <c r="AG151" s="148"/>
      <c r="AH151" s="149"/>
      <c r="AI151" s="153" t="s">
        <v>524</v>
      </c>
      <c r="AJ151" s="153"/>
      <c r="AK151" s="153"/>
      <c r="AL151" s="147"/>
      <c r="AM151" s="153" t="s">
        <v>301</v>
      </c>
      <c r="AN151" s="153"/>
      <c r="AO151" s="153"/>
      <c r="AP151" s="147"/>
      <c r="AQ151" s="155" t="s">
        <v>543</v>
      </c>
      <c r="AR151" s="156"/>
      <c r="AS151" s="156"/>
      <c r="AT151" s="156"/>
      <c r="AU151" s="156"/>
      <c r="AV151" s="156"/>
      <c r="AW151" s="156"/>
      <c r="AX151" s="157"/>
      <c r="AY151" s="77">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50"/>
      <c r="AC152" s="151"/>
      <c r="AD152" s="152"/>
      <c r="AE152" s="150"/>
      <c r="AF152" s="151"/>
      <c r="AG152" s="151"/>
      <c r="AH152" s="152"/>
      <c r="AI152" s="154"/>
      <c r="AJ152" s="154"/>
      <c r="AK152" s="154"/>
      <c r="AL152" s="150"/>
      <c r="AM152" s="154"/>
      <c r="AN152" s="154"/>
      <c r="AO152" s="154"/>
      <c r="AP152" s="150"/>
      <c r="AQ152" s="158"/>
      <c r="AR152" s="159"/>
      <c r="AS152" s="159"/>
      <c r="AT152" s="159"/>
      <c r="AU152" s="160"/>
      <c r="AV152" s="160"/>
      <c r="AW152" s="137" t="s">
        <v>103</v>
      </c>
      <c r="AX152" s="161"/>
      <c r="AY152" s="77">
        <f t="shared" ref="AY152:AY158" si="38">IF(AY$144=0,0,COUNTA(G$153))</f>
        <v>0</v>
      </c>
    </row>
    <row r="153" spans="1:51" ht="23.25" hidden="1" customHeight="1" x14ac:dyDescent="0.15">
      <c r="A153" s="129"/>
      <c r="B153" s="127"/>
      <c r="C153" s="127"/>
      <c r="D153" s="127"/>
      <c r="E153" s="127"/>
      <c r="F153" s="128"/>
      <c r="G153" s="162"/>
      <c r="H153" s="163"/>
      <c r="I153" s="163"/>
      <c r="J153" s="163"/>
      <c r="K153" s="163"/>
      <c r="L153" s="163"/>
      <c r="M153" s="163"/>
      <c r="N153" s="163"/>
      <c r="O153" s="164"/>
      <c r="P153" s="171"/>
      <c r="Q153" s="171"/>
      <c r="R153" s="171"/>
      <c r="S153" s="171"/>
      <c r="T153" s="171"/>
      <c r="U153" s="171"/>
      <c r="V153" s="171"/>
      <c r="W153" s="171"/>
      <c r="X153" s="172"/>
      <c r="Y153" s="177" t="s">
        <v>8</v>
      </c>
      <c r="Z153" s="178"/>
      <c r="AA153" s="179"/>
      <c r="AB153" s="180"/>
      <c r="AC153" s="180"/>
      <c r="AD153" s="180"/>
      <c r="AE153" s="181"/>
      <c r="AF153" s="182"/>
      <c r="AG153" s="182"/>
      <c r="AH153" s="182"/>
      <c r="AI153" s="181"/>
      <c r="AJ153" s="182"/>
      <c r="AK153" s="182"/>
      <c r="AL153" s="182"/>
      <c r="AM153" s="181"/>
      <c r="AN153" s="182"/>
      <c r="AO153" s="182"/>
      <c r="AP153" s="182"/>
      <c r="AQ153" s="183"/>
      <c r="AR153" s="184"/>
      <c r="AS153" s="184"/>
      <c r="AT153" s="184"/>
      <c r="AU153" s="184"/>
      <c r="AV153" s="184"/>
      <c r="AW153" s="184"/>
      <c r="AX153" s="185"/>
      <c r="AY153" s="77">
        <f t="shared" si="38"/>
        <v>0</v>
      </c>
    </row>
    <row r="154" spans="1:51" ht="23.25" hidden="1" customHeight="1" x14ac:dyDescent="0.15">
      <c r="A154" s="130"/>
      <c r="B154" s="131"/>
      <c r="C154" s="131"/>
      <c r="D154" s="131"/>
      <c r="E154" s="131"/>
      <c r="F154" s="132"/>
      <c r="G154" s="165"/>
      <c r="H154" s="166"/>
      <c r="I154" s="166"/>
      <c r="J154" s="166"/>
      <c r="K154" s="166"/>
      <c r="L154" s="166"/>
      <c r="M154" s="166"/>
      <c r="N154" s="166"/>
      <c r="O154" s="167"/>
      <c r="P154" s="173"/>
      <c r="Q154" s="173"/>
      <c r="R154" s="173"/>
      <c r="S154" s="173"/>
      <c r="T154" s="173"/>
      <c r="U154" s="173"/>
      <c r="V154" s="173"/>
      <c r="W154" s="173"/>
      <c r="X154" s="174"/>
      <c r="Y154" s="186" t="s">
        <v>25</v>
      </c>
      <c r="Z154" s="187"/>
      <c r="AA154" s="188"/>
      <c r="AB154" s="189"/>
      <c r="AC154" s="189"/>
      <c r="AD154" s="189"/>
      <c r="AE154" s="181"/>
      <c r="AF154" s="182"/>
      <c r="AG154" s="182"/>
      <c r="AH154" s="182"/>
      <c r="AI154" s="181"/>
      <c r="AJ154" s="182"/>
      <c r="AK154" s="182"/>
      <c r="AL154" s="182"/>
      <c r="AM154" s="181"/>
      <c r="AN154" s="182"/>
      <c r="AO154" s="182"/>
      <c r="AP154" s="182"/>
      <c r="AQ154" s="183"/>
      <c r="AR154" s="184"/>
      <c r="AS154" s="184"/>
      <c r="AT154" s="184"/>
      <c r="AU154" s="184"/>
      <c r="AV154" s="184"/>
      <c r="AW154" s="184"/>
      <c r="AX154" s="185"/>
      <c r="AY154" s="77">
        <f t="shared" si="38"/>
        <v>0</v>
      </c>
    </row>
    <row r="155" spans="1:51" ht="23.25" hidden="1" customHeight="1" x14ac:dyDescent="0.15">
      <c r="A155" s="129"/>
      <c r="B155" s="127"/>
      <c r="C155" s="127"/>
      <c r="D155" s="127"/>
      <c r="E155" s="127"/>
      <c r="F155" s="128"/>
      <c r="G155" s="168"/>
      <c r="H155" s="169"/>
      <c r="I155" s="169"/>
      <c r="J155" s="169"/>
      <c r="K155" s="169"/>
      <c r="L155" s="169"/>
      <c r="M155" s="169"/>
      <c r="N155" s="169"/>
      <c r="O155" s="170"/>
      <c r="P155" s="175"/>
      <c r="Q155" s="175"/>
      <c r="R155" s="175"/>
      <c r="S155" s="175"/>
      <c r="T155" s="175"/>
      <c r="U155" s="175"/>
      <c r="V155" s="175"/>
      <c r="W155" s="175"/>
      <c r="X155" s="176"/>
      <c r="Y155" s="186" t="s">
        <v>9</v>
      </c>
      <c r="Z155" s="187"/>
      <c r="AA155" s="188"/>
      <c r="AB155" s="190" t="s">
        <v>10</v>
      </c>
      <c r="AC155" s="190"/>
      <c r="AD155" s="190"/>
      <c r="AE155" s="191" t="str">
        <f t="shared" ref="AE155" si="39">IFERROR(AE153/AE154*100,"-")</f>
        <v>-</v>
      </c>
      <c r="AF155" s="192"/>
      <c r="AG155" s="192"/>
      <c r="AH155" s="192"/>
      <c r="AI155" s="191" t="str">
        <f t="shared" ref="AI155" si="40">IFERROR(AI153/AI154*100,"-")</f>
        <v>-</v>
      </c>
      <c r="AJ155" s="192"/>
      <c r="AK155" s="192"/>
      <c r="AL155" s="192"/>
      <c r="AM155" s="191" t="str">
        <f t="shared" ref="AM155" si="41">IFERROR(AM153/AM154*100,"-")</f>
        <v>-</v>
      </c>
      <c r="AN155" s="192"/>
      <c r="AO155" s="192"/>
      <c r="AP155" s="192"/>
      <c r="AQ155" s="183" t="str">
        <f>IFERROR(AQ153/AQ154*100,"-")</f>
        <v>-</v>
      </c>
      <c r="AR155" s="184"/>
      <c r="AS155" s="184"/>
      <c r="AT155" s="184"/>
      <c r="AU155" s="184"/>
      <c r="AV155" s="184"/>
      <c r="AW155" s="184"/>
      <c r="AX155" s="185"/>
      <c r="AY155" s="77">
        <f t="shared" si="38"/>
        <v>0</v>
      </c>
    </row>
    <row r="156" spans="1:51" ht="90" hidden="1" customHeight="1" x14ac:dyDescent="0.15">
      <c r="A156" s="105" t="s">
        <v>635</v>
      </c>
      <c r="B156" s="106"/>
      <c r="C156" s="106"/>
      <c r="D156" s="106"/>
      <c r="E156" s="106"/>
      <c r="F156" s="107"/>
      <c r="G156" s="108"/>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c r="AY156" s="77">
        <f t="shared" si="38"/>
        <v>0</v>
      </c>
    </row>
    <row r="157" spans="1:51" ht="15" hidden="1" customHeight="1" x14ac:dyDescent="0.15">
      <c r="A157" s="85"/>
      <c r="B157" s="86"/>
      <c r="C157" s="86"/>
      <c r="D157" s="86"/>
      <c r="E157" s="86"/>
      <c r="F157" s="87"/>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77">
        <f t="shared" si="38"/>
        <v>0</v>
      </c>
    </row>
    <row r="158" spans="1:51" ht="123.75" hidden="1" customHeight="1" x14ac:dyDescent="0.15">
      <c r="A158" s="196" t="s">
        <v>464</v>
      </c>
      <c r="B158" s="197"/>
      <c r="C158" s="198" t="s">
        <v>598</v>
      </c>
      <c r="D158" s="198"/>
      <c r="E158" s="198"/>
      <c r="F158" s="199"/>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10"/>
      <c r="AY158" s="77">
        <f t="shared" si="38"/>
        <v>0</v>
      </c>
    </row>
    <row r="159" spans="1:51" ht="18.75" hidden="1" customHeight="1" x14ac:dyDescent="0.15">
      <c r="A159" s="123" t="s">
        <v>629</v>
      </c>
      <c r="B159" s="124"/>
      <c r="C159" s="124"/>
      <c r="D159" s="124"/>
      <c r="E159" s="124"/>
      <c r="F159" s="125"/>
      <c r="G159" s="133" t="s">
        <v>486</v>
      </c>
      <c r="H159" s="134"/>
      <c r="I159" s="134"/>
      <c r="J159" s="134"/>
      <c r="K159" s="134"/>
      <c r="L159" s="134"/>
      <c r="M159" s="134"/>
      <c r="N159" s="134"/>
      <c r="O159" s="135"/>
      <c r="P159" s="139" t="s">
        <v>487</v>
      </c>
      <c r="Q159" s="134"/>
      <c r="R159" s="134"/>
      <c r="S159" s="134"/>
      <c r="T159" s="134"/>
      <c r="U159" s="134"/>
      <c r="V159" s="134"/>
      <c r="W159" s="134"/>
      <c r="X159" s="135"/>
      <c r="Y159" s="141"/>
      <c r="Z159" s="142"/>
      <c r="AA159" s="143"/>
      <c r="AB159" s="147" t="s">
        <v>7</v>
      </c>
      <c r="AC159" s="148"/>
      <c r="AD159" s="149"/>
      <c r="AE159" s="147" t="s">
        <v>525</v>
      </c>
      <c r="AF159" s="148"/>
      <c r="AG159" s="148"/>
      <c r="AH159" s="149"/>
      <c r="AI159" s="153" t="s">
        <v>524</v>
      </c>
      <c r="AJ159" s="153"/>
      <c r="AK159" s="153"/>
      <c r="AL159" s="147"/>
      <c r="AM159" s="153" t="s">
        <v>301</v>
      </c>
      <c r="AN159" s="153"/>
      <c r="AO159" s="153"/>
      <c r="AP159" s="147"/>
      <c r="AQ159" s="155" t="s">
        <v>552</v>
      </c>
      <c r="AR159" s="156"/>
      <c r="AS159" s="156"/>
      <c r="AT159" s="156"/>
      <c r="AU159" s="156"/>
      <c r="AV159" s="156"/>
      <c r="AW159" s="156"/>
      <c r="AX159" s="157"/>
      <c r="AY159" s="77">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50"/>
      <c r="AC160" s="151"/>
      <c r="AD160" s="152"/>
      <c r="AE160" s="150"/>
      <c r="AF160" s="151"/>
      <c r="AG160" s="151"/>
      <c r="AH160" s="152"/>
      <c r="AI160" s="154"/>
      <c r="AJ160" s="154"/>
      <c r="AK160" s="154"/>
      <c r="AL160" s="150"/>
      <c r="AM160" s="154"/>
      <c r="AN160" s="154"/>
      <c r="AO160" s="154"/>
      <c r="AP160" s="150"/>
      <c r="AQ160" s="158"/>
      <c r="AR160" s="159"/>
      <c r="AS160" s="159"/>
      <c r="AT160" s="159"/>
      <c r="AU160" s="160"/>
      <c r="AV160" s="160"/>
      <c r="AW160" s="137" t="s">
        <v>103</v>
      </c>
      <c r="AX160" s="161"/>
      <c r="AY160" s="77">
        <f t="shared" ref="AY160:AY166" si="42">IF(AY$144=0,0,COUNTA(G$161))</f>
        <v>0</v>
      </c>
    </row>
    <row r="161" spans="1:51" ht="23.25" hidden="1" customHeight="1" x14ac:dyDescent="0.15">
      <c r="A161" s="129"/>
      <c r="B161" s="127"/>
      <c r="C161" s="127"/>
      <c r="D161" s="127"/>
      <c r="E161" s="127"/>
      <c r="F161" s="128"/>
      <c r="G161" s="162"/>
      <c r="H161" s="163"/>
      <c r="I161" s="163"/>
      <c r="J161" s="163"/>
      <c r="K161" s="163"/>
      <c r="L161" s="163"/>
      <c r="M161" s="163"/>
      <c r="N161" s="163"/>
      <c r="O161" s="164"/>
      <c r="P161" s="171"/>
      <c r="Q161" s="171"/>
      <c r="R161" s="171"/>
      <c r="S161" s="171"/>
      <c r="T161" s="171"/>
      <c r="U161" s="171"/>
      <c r="V161" s="171"/>
      <c r="W161" s="171"/>
      <c r="X161" s="172"/>
      <c r="Y161" s="177" t="s">
        <v>8</v>
      </c>
      <c r="Z161" s="178"/>
      <c r="AA161" s="179"/>
      <c r="AB161" s="180"/>
      <c r="AC161" s="180"/>
      <c r="AD161" s="180"/>
      <c r="AE161" s="181"/>
      <c r="AF161" s="182"/>
      <c r="AG161" s="182"/>
      <c r="AH161" s="182"/>
      <c r="AI161" s="181"/>
      <c r="AJ161" s="182"/>
      <c r="AK161" s="182"/>
      <c r="AL161" s="182"/>
      <c r="AM161" s="181"/>
      <c r="AN161" s="182"/>
      <c r="AO161" s="182"/>
      <c r="AP161" s="182"/>
      <c r="AQ161" s="183"/>
      <c r="AR161" s="184"/>
      <c r="AS161" s="184"/>
      <c r="AT161" s="184"/>
      <c r="AU161" s="184"/>
      <c r="AV161" s="184"/>
      <c r="AW161" s="184"/>
      <c r="AX161" s="185"/>
      <c r="AY161" s="77">
        <f t="shared" si="42"/>
        <v>0</v>
      </c>
    </row>
    <row r="162" spans="1:51" ht="23.25" hidden="1" customHeight="1" x14ac:dyDescent="0.15">
      <c r="A162" s="130"/>
      <c r="B162" s="131"/>
      <c r="C162" s="131"/>
      <c r="D162" s="131"/>
      <c r="E162" s="131"/>
      <c r="F162" s="132"/>
      <c r="G162" s="165"/>
      <c r="H162" s="166"/>
      <c r="I162" s="166"/>
      <c r="J162" s="166"/>
      <c r="K162" s="166"/>
      <c r="L162" s="166"/>
      <c r="M162" s="166"/>
      <c r="N162" s="166"/>
      <c r="O162" s="167"/>
      <c r="P162" s="173"/>
      <c r="Q162" s="173"/>
      <c r="R162" s="173"/>
      <c r="S162" s="173"/>
      <c r="T162" s="173"/>
      <c r="U162" s="173"/>
      <c r="V162" s="173"/>
      <c r="W162" s="173"/>
      <c r="X162" s="174"/>
      <c r="Y162" s="186" t="s">
        <v>25</v>
      </c>
      <c r="Z162" s="187"/>
      <c r="AA162" s="188"/>
      <c r="AB162" s="189"/>
      <c r="AC162" s="189"/>
      <c r="AD162" s="189"/>
      <c r="AE162" s="181"/>
      <c r="AF162" s="182"/>
      <c r="AG162" s="182"/>
      <c r="AH162" s="182"/>
      <c r="AI162" s="181"/>
      <c r="AJ162" s="182"/>
      <c r="AK162" s="182"/>
      <c r="AL162" s="182"/>
      <c r="AM162" s="181"/>
      <c r="AN162" s="182"/>
      <c r="AO162" s="182"/>
      <c r="AP162" s="182"/>
      <c r="AQ162" s="183"/>
      <c r="AR162" s="184"/>
      <c r="AS162" s="184"/>
      <c r="AT162" s="184"/>
      <c r="AU162" s="184"/>
      <c r="AV162" s="184"/>
      <c r="AW162" s="184"/>
      <c r="AX162" s="185"/>
      <c r="AY162" s="77">
        <f t="shared" si="42"/>
        <v>0</v>
      </c>
    </row>
    <row r="163" spans="1:51" ht="23.25" hidden="1" customHeight="1" x14ac:dyDescent="0.15">
      <c r="A163" s="129"/>
      <c r="B163" s="127"/>
      <c r="C163" s="127"/>
      <c r="D163" s="127"/>
      <c r="E163" s="127"/>
      <c r="F163" s="128"/>
      <c r="G163" s="168"/>
      <c r="H163" s="169"/>
      <c r="I163" s="169"/>
      <c r="J163" s="169"/>
      <c r="K163" s="169"/>
      <c r="L163" s="169"/>
      <c r="M163" s="169"/>
      <c r="N163" s="169"/>
      <c r="O163" s="170"/>
      <c r="P163" s="175"/>
      <c r="Q163" s="175"/>
      <c r="R163" s="175"/>
      <c r="S163" s="175"/>
      <c r="T163" s="175"/>
      <c r="U163" s="175"/>
      <c r="V163" s="175"/>
      <c r="W163" s="175"/>
      <c r="X163" s="176"/>
      <c r="Y163" s="186" t="s">
        <v>9</v>
      </c>
      <c r="Z163" s="187"/>
      <c r="AA163" s="188"/>
      <c r="AB163" s="190" t="s">
        <v>10</v>
      </c>
      <c r="AC163" s="190"/>
      <c r="AD163" s="190"/>
      <c r="AE163" s="191" t="str">
        <f>IFERROR(AE161/AE162*100,"-")</f>
        <v>-</v>
      </c>
      <c r="AF163" s="192"/>
      <c r="AG163" s="192"/>
      <c r="AH163" s="192"/>
      <c r="AI163" s="191" t="str">
        <f t="shared" ref="AI163" si="43">IFERROR(AI161/AI162*100,"-")</f>
        <v>-</v>
      </c>
      <c r="AJ163" s="192"/>
      <c r="AK163" s="192"/>
      <c r="AL163" s="192"/>
      <c r="AM163" s="191" t="str">
        <f t="shared" ref="AM163" si="44">IFERROR(AM161/AM162*100,"-")</f>
        <v>-</v>
      </c>
      <c r="AN163" s="192"/>
      <c r="AO163" s="192"/>
      <c r="AP163" s="192"/>
      <c r="AQ163" s="183" t="str">
        <f>IFERROR(AQ161/AQ162*100,"-")</f>
        <v>-</v>
      </c>
      <c r="AR163" s="184"/>
      <c r="AS163" s="184"/>
      <c r="AT163" s="184"/>
      <c r="AU163" s="184"/>
      <c r="AV163" s="184"/>
      <c r="AW163" s="184"/>
      <c r="AX163" s="185"/>
      <c r="AY163" s="77">
        <f t="shared" si="42"/>
        <v>0</v>
      </c>
    </row>
    <row r="164" spans="1:51" ht="90" hidden="1" customHeight="1" x14ac:dyDescent="0.15">
      <c r="A164" s="105" t="s">
        <v>635</v>
      </c>
      <c r="B164" s="106"/>
      <c r="C164" s="106"/>
      <c r="D164" s="106"/>
      <c r="E164" s="106"/>
      <c r="F164" s="107"/>
      <c r="G164" s="108"/>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c r="AY164" s="77">
        <f t="shared" si="42"/>
        <v>0</v>
      </c>
    </row>
    <row r="165" spans="1:51" ht="15" hidden="1" customHeight="1" x14ac:dyDescent="0.15">
      <c r="A165" s="85"/>
      <c r="B165" s="86"/>
      <c r="C165" s="86"/>
      <c r="D165" s="86"/>
      <c r="E165" s="86"/>
      <c r="F165" s="87"/>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77">
        <f t="shared" si="42"/>
        <v>0</v>
      </c>
    </row>
    <row r="166" spans="1:51" ht="123.75" hidden="1" customHeight="1" x14ac:dyDescent="0.15">
      <c r="A166" s="196" t="s">
        <v>464</v>
      </c>
      <c r="B166" s="197"/>
      <c r="C166" s="198" t="s">
        <v>603</v>
      </c>
      <c r="D166" s="198"/>
      <c r="E166" s="198"/>
      <c r="F166" s="199"/>
      <c r="G166" s="108"/>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10"/>
      <c r="AY166" s="77">
        <f t="shared" si="42"/>
        <v>0</v>
      </c>
    </row>
    <row r="167" spans="1:51" ht="18.75" hidden="1" customHeight="1" x14ac:dyDescent="0.15">
      <c r="A167" s="123" t="s">
        <v>630</v>
      </c>
      <c r="B167" s="124"/>
      <c r="C167" s="124"/>
      <c r="D167" s="124"/>
      <c r="E167" s="124"/>
      <c r="F167" s="125"/>
      <c r="G167" s="133" t="s">
        <v>486</v>
      </c>
      <c r="H167" s="134"/>
      <c r="I167" s="134"/>
      <c r="J167" s="134"/>
      <c r="K167" s="134"/>
      <c r="L167" s="134"/>
      <c r="M167" s="134"/>
      <c r="N167" s="134"/>
      <c r="O167" s="135"/>
      <c r="P167" s="139" t="s">
        <v>487</v>
      </c>
      <c r="Q167" s="134"/>
      <c r="R167" s="134"/>
      <c r="S167" s="134"/>
      <c r="T167" s="134"/>
      <c r="U167" s="134"/>
      <c r="V167" s="134"/>
      <c r="W167" s="134"/>
      <c r="X167" s="135"/>
      <c r="Y167" s="141"/>
      <c r="Z167" s="142"/>
      <c r="AA167" s="143"/>
      <c r="AB167" s="147" t="s">
        <v>7</v>
      </c>
      <c r="AC167" s="148"/>
      <c r="AD167" s="149"/>
      <c r="AE167" s="147" t="s">
        <v>525</v>
      </c>
      <c r="AF167" s="148"/>
      <c r="AG167" s="148"/>
      <c r="AH167" s="149"/>
      <c r="AI167" s="153" t="s">
        <v>524</v>
      </c>
      <c r="AJ167" s="153"/>
      <c r="AK167" s="153"/>
      <c r="AL167" s="147"/>
      <c r="AM167" s="153" t="s">
        <v>301</v>
      </c>
      <c r="AN167" s="153"/>
      <c r="AO167" s="153"/>
      <c r="AP167" s="147"/>
      <c r="AQ167" s="155" t="s">
        <v>72</v>
      </c>
      <c r="AR167" s="156"/>
      <c r="AS167" s="156"/>
      <c r="AT167" s="156"/>
      <c r="AU167" s="156"/>
      <c r="AV167" s="156"/>
      <c r="AW167" s="156"/>
      <c r="AX167" s="157"/>
      <c r="AY167" s="77">
        <f t="shared" si="37"/>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50"/>
      <c r="AC168" s="151"/>
      <c r="AD168" s="152"/>
      <c r="AE168" s="150"/>
      <c r="AF168" s="151"/>
      <c r="AG168" s="151"/>
      <c r="AH168" s="152"/>
      <c r="AI168" s="154"/>
      <c r="AJ168" s="154"/>
      <c r="AK168" s="154"/>
      <c r="AL168" s="150"/>
      <c r="AM168" s="154"/>
      <c r="AN168" s="154"/>
      <c r="AO168" s="154"/>
      <c r="AP168" s="150"/>
      <c r="AQ168" s="158"/>
      <c r="AR168" s="159"/>
      <c r="AS168" s="159"/>
      <c r="AT168" s="159"/>
      <c r="AU168" s="160"/>
      <c r="AV168" s="160"/>
      <c r="AW168" s="137" t="s">
        <v>103</v>
      </c>
      <c r="AX168" s="161"/>
      <c r="AY168" s="77">
        <f t="shared" si="37"/>
        <v>0</v>
      </c>
    </row>
    <row r="169" spans="1:51" ht="23.25" hidden="1" customHeight="1" x14ac:dyDescent="0.15">
      <c r="A169" s="129"/>
      <c r="B169" s="127"/>
      <c r="C169" s="127"/>
      <c r="D169" s="127"/>
      <c r="E169" s="127"/>
      <c r="F169" s="128"/>
      <c r="G169" s="162"/>
      <c r="H169" s="163"/>
      <c r="I169" s="163"/>
      <c r="J169" s="163"/>
      <c r="K169" s="163"/>
      <c r="L169" s="163"/>
      <c r="M169" s="163"/>
      <c r="N169" s="163"/>
      <c r="O169" s="164"/>
      <c r="P169" s="171"/>
      <c r="Q169" s="171"/>
      <c r="R169" s="171"/>
      <c r="S169" s="171"/>
      <c r="T169" s="171"/>
      <c r="U169" s="171"/>
      <c r="V169" s="171"/>
      <c r="W169" s="171"/>
      <c r="X169" s="172"/>
      <c r="Y169" s="177" t="s">
        <v>8</v>
      </c>
      <c r="Z169" s="178"/>
      <c r="AA169" s="179"/>
      <c r="AB169" s="180"/>
      <c r="AC169" s="180"/>
      <c r="AD169" s="180"/>
      <c r="AE169" s="181"/>
      <c r="AF169" s="182"/>
      <c r="AG169" s="182"/>
      <c r="AH169" s="182"/>
      <c r="AI169" s="181"/>
      <c r="AJ169" s="182"/>
      <c r="AK169" s="182"/>
      <c r="AL169" s="182"/>
      <c r="AM169" s="181"/>
      <c r="AN169" s="182"/>
      <c r="AO169" s="182"/>
      <c r="AP169" s="182"/>
      <c r="AQ169" s="183"/>
      <c r="AR169" s="184"/>
      <c r="AS169" s="184"/>
      <c r="AT169" s="184"/>
      <c r="AU169" s="184"/>
      <c r="AV169" s="184"/>
      <c r="AW169" s="184"/>
      <c r="AX169" s="185"/>
      <c r="AY169" s="77">
        <f t="shared" si="37"/>
        <v>0</v>
      </c>
    </row>
    <row r="170" spans="1:51" ht="23.25" hidden="1" customHeight="1" x14ac:dyDescent="0.15">
      <c r="A170" s="130"/>
      <c r="B170" s="131"/>
      <c r="C170" s="131"/>
      <c r="D170" s="131"/>
      <c r="E170" s="131"/>
      <c r="F170" s="132"/>
      <c r="G170" s="165"/>
      <c r="H170" s="166"/>
      <c r="I170" s="166"/>
      <c r="J170" s="166"/>
      <c r="K170" s="166"/>
      <c r="L170" s="166"/>
      <c r="M170" s="166"/>
      <c r="N170" s="166"/>
      <c r="O170" s="167"/>
      <c r="P170" s="173"/>
      <c r="Q170" s="173"/>
      <c r="R170" s="173"/>
      <c r="S170" s="173"/>
      <c r="T170" s="173"/>
      <c r="U170" s="173"/>
      <c r="V170" s="173"/>
      <c r="W170" s="173"/>
      <c r="X170" s="174"/>
      <c r="Y170" s="186" t="s">
        <v>25</v>
      </c>
      <c r="Z170" s="187"/>
      <c r="AA170" s="188"/>
      <c r="AB170" s="189"/>
      <c r="AC170" s="189"/>
      <c r="AD170" s="189"/>
      <c r="AE170" s="181"/>
      <c r="AF170" s="182"/>
      <c r="AG170" s="182"/>
      <c r="AH170" s="182"/>
      <c r="AI170" s="181"/>
      <c r="AJ170" s="182"/>
      <c r="AK170" s="182"/>
      <c r="AL170" s="182"/>
      <c r="AM170" s="181"/>
      <c r="AN170" s="182"/>
      <c r="AO170" s="182"/>
      <c r="AP170" s="182"/>
      <c r="AQ170" s="183"/>
      <c r="AR170" s="184"/>
      <c r="AS170" s="184"/>
      <c r="AT170" s="184"/>
      <c r="AU170" s="184"/>
      <c r="AV170" s="184"/>
      <c r="AW170" s="184"/>
      <c r="AX170" s="185"/>
      <c r="AY170" s="77">
        <f t="shared" si="37"/>
        <v>0</v>
      </c>
    </row>
    <row r="171" spans="1:51" ht="23.25" hidden="1" customHeight="1" x14ac:dyDescent="0.15">
      <c r="A171" s="129"/>
      <c r="B171" s="127"/>
      <c r="C171" s="127"/>
      <c r="D171" s="127"/>
      <c r="E171" s="127"/>
      <c r="F171" s="128"/>
      <c r="G171" s="168"/>
      <c r="H171" s="169"/>
      <c r="I171" s="169"/>
      <c r="J171" s="169"/>
      <c r="K171" s="169"/>
      <c r="L171" s="169"/>
      <c r="M171" s="169"/>
      <c r="N171" s="169"/>
      <c r="O171" s="170"/>
      <c r="P171" s="175"/>
      <c r="Q171" s="175"/>
      <c r="R171" s="175"/>
      <c r="S171" s="175"/>
      <c r="T171" s="175"/>
      <c r="U171" s="175"/>
      <c r="V171" s="175"/>
      <c r="W171" s="175"/>
      <c r="X171" s="176"/>
      <c r="Y171" s="186" t="s">
        <v>9</v>
      </c>
      <c r="Z171" s="187"/>
      <c r="AA171" s="188"/>
      <c r="AB171" s="190" t="s">
        <v>10</v>
      </c>
      <c r="AC171" s="190"/>
      <c r="AD171" s="190"/>
      <c r="AE171" s="191" t="str">
        <f t="shared" ref="AE171" si="45">IFERROR(AE169/AE170*100,"-")</f>
        <v>-</v>
      </c>
      <c r="AF171" s="192"/>
      <c r="AG171" s="192"/>
      <c r="AH171" s="192"/>
      <c r="AI171" s="191" t="str">
        <f t="shared" ref="AI171" si="46">IFERROR(AI169/AI170*100,"-")</f>
        <v>-</v>
      </c>
      <c r="AJ171" s="192"/>
      <c r="AK171" s="192"/>
      <c r="AL171" s="192"/>
      <c r="AM171" s="191" t="str">
        <f t="shared" ref="AM171" si="47">IFERROR(AM169/AM170*100,"-")</f>
        <v>-</v>
      </c>
      <c r="AN171" s="192"/>
      <c r="AO171" s="192"/>
      <c r="AP171" s="192"/>
      <c r="AQ171" s="183" t="str">
        <f>IFERROR(AQ169/AQ170*100,"-")</f>
        <v>-</v>
      </c>
      <c r="AR171" s="184"/>
      <c r="AS171" s="184"/>
      <c r="AT171" s="184"/>
      <c r="AU171" s="184"/>
      <c r="AV171" s="184"/>
      <c r="AW171" s="184"/>
      <c r="AX171" s="185"/>
      <c r="AY171" s="77">
        <f t="shared" si="37"/>
        <v>0</v>
      </c>
    </row>
    <row r="172" spans="1:51" ht="90" hidden="1" customHeight="1" x14ac:dyDescent="0.15">
      <c r="A172" s="105" t="s">
        <v>635</v>
      </c>
      <c r="B172" s="106"/>
      <c r="C172" s="106"/>
      <c r="D172" s="106"/>
      <c r="E172" s="106"/>
      <c r="F172" s="107"/>
      <c r="G172" s="108"/>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10"/>
      <c r="AY172" s="77">
        <f t="shared" si="37"/>
        <v>0</v>
      </c>
    </row>
    <row r="173" spans="1:51" ht="22.5" hidden="1" customHeight="1" x14ac:dyDescent="0.15">
      <c r="A173" s="111" t="s">
        <v>539</v>
      </c>
      <c r="B173" s="111"/>
      <c r="C173" s="111"/>
      <c r="D173" s="111"/>
      <c r="E173" s="111"/>
      <c r="F173" s="112"/>
      <c r="G173" s="117" t="s">
        <v>546</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77">
        <f t="shared" si="37"/>
        <v>0</v>
      </c>
    </row>
    <row r="174" spans="1:51" ht="61.5" hidden="1" customHeight="1" x14ac:dyDescent="0.15">
      <c r="A174" s="113"/>
      <c r="B174" s="113"/>
      <c r="C174" s="113"/>
      <c r="D174" s="113"/>
      <c r="E174" s="113"/>
      <c r="F174" s="114"/>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77">
        <f t="shared" si="37"/>
        <v>0</v>
      </c>
    </row>
    <row r="175" spans="1:51" ht="22.5" hidden="1" customHeight="1" x14ac:dyDescent="0.15">
      <c r="A175" s="113"/>
      <c r="B175" s="113"/>
      <c r="C175" s="113"/>
      <c r="D175" s="113"/>
      <c r="E175" s="113"/>
      <c r="F175" s="114"/>
      <c r="G175" s="117" t="s">
        <v>644</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77">
        <f t="shared" si="37"/>
        <v>0</v>
      </c>
    </row>
    <row r="176" spans="1:51" ht="59.25" hidden="1"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77">
        <f t="shared" si="37"/>
        <v>0</v>
      </c>
    </row>
    <row r="177" spans="1:51" ht="61.5" hidden="1" customHeight="1" x14ac:dyDescent="0.15">
      <c r="A177" s="203" t="s">
        <v>594</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77">
        <f>COUNTA(G177)</f>
        <v>0</v>
      </c>
    </row>
    <row r="178" spans="1:51" ht="41.25" hidden="1" customHeight="1" x14ac:dyDescent="0.15">
      <c r="A178" s="208" t="s">
        <v>464</v>
      </c>
      <c r="B178" s="209"/>
      <c r="C178" s="209"/>
      <c r="D178" s="209"/>
      <c r="E178" s="209"/>
      <c r="F178" s="210"/>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11" t="s">
        <v>631</v>
      </c>
      <c r="B179" s="212"/>
      <c r="C179" s="212"/>
      <c r="D179" s="212"/>
      <c r="E179" s="212"/>
      <c r="F179" s="213"/>
      <c r="G179" s="136" t="s">
        <v>454</v>
      </c>
      <c r="H179" s="137"/>
      <c r="I179" s="137"/>
      <c r="J179" s="137"/>
      <c r="K179" s="137"/>
      <c r="L179" s="137"/>
      <c r="M179" s="137"/>
      <c r="N179" s="137"/>
      <c r="O179" s="137"/>
      <c r="P179" s="140" t="s">
        <v>453</v>
      </c>
      <c r="Q179" s="137"/>
      <c r="R179" s="137"/>
      <c r="S179" s="137"/>
      <c r="T179" s="137"/>
      <c r="U179" s="137"/>
      <c r="V179" s="137"/>
      <c r="W179" s="137"/>
      <c r="X179" s="138"/>
      <c r="Y179" s="141"/>
      <c r="Z179" s="142"/>
      <c r="AA179" s="143"/>
      <c r="AB179" s="154" t="s">
        <v>7</v>
      </c>
      <c r="AC179" s="154"/>
      <c r="AD179" s="154"/>
      <c r="AE179" s="150" t="s">
        <v>525</v>
      </c>
      <c r="AF179" s="151"/>
      <c r="AG179" s="151"/>
      <c r="AH179" s="152"/>
      <c r="AI179" s="150" t="s">
        <v>524</v>
      </c>
      <c r="AJ179" s="151"/>
      <c r="AK179" s="151"/>
      <c r="AL179" s="152"/>
      <c r="AM179" s="150" t="s">
        <v>301</v>
      </c>
      <c r="AN179" s="151"/>
      <c r="AO179" s="151"/>
      <c r="AP179" s="152"/>
      <c r="AQ179" s="220" t="s">
        <v>455</v>
      </c>
      <c r="AR179" s="221"/>
      <c r="AS179" s="221"/>
      <c r="AT179" s="222"/>
      <c r="AU179" s="220" t="s">
        <v>523</v>
      </c>
      <c r="AV179" s="221"/>
      <c r="AW179" s="221"/>
      <c r="AX179" s="223"/>
      <c r="AY179" s="77">
        <f t="shared" ref="AY179:AY209" si="48">IF(AY$177=0,0,1)</f>
        <v>0</v>
      </c>
    </row>
    <row r="180" spans="1:51" ht="23.25" hidden="1" customHeight="1" x14ac:dyDescent="0.15">
      <c r="A180" s="214"/>
      <c r="B180" s="215"/>
      <c r="C180" s="215"/>
      <c r="D180" s="215"/>
      <c r="E180" s="215"/>
      <c r="F180" s="216"/>
      <c r="G180" s="224"/>
      <c r="H180" s="225"/>
      <c r="I180" s="225"/>
      <c r="J180" s="225"/>
      <c r="K180" s="225"/>
      <c r="L180" s="225"/>
      <c r="M180" s="225"/>
      <c r="N180" s="225"/>
      <c r="O180" s="225"/>
      <c r="P180" s="228"/>
      <c r="Q180" s="171"/>
      <c r="R180" s="171"/>
      <c r="S180" s="171"/>
      <c r="T180" s="171"/>
      <c r="U180" s="171"/>
      <c r="V180" s="171"/>
      <c r="W180" s="171"/>
      <c r="X180" s="172"/>
      <c r="Y180" s="230" t="s">
        <v>26</v>
      </c>
      <c r="Z180" s="231"/>
      <c r="AA180" s="232"/>
      <c r="AB180" s="180"/>
      <c r="AC180" s="180"/>
      <c r="AD180" s="180"/>
      <c r="AE180" s="201"/>
      <c r="AF180" s="201"/>
      <c r="AG180" s="201"/>
      <c r="AH180" s="201"/>
      <c r="AI180" s="201"/>
      <c r="AJ180" s="201"/>
      <c r="AK180" s="201"/>
      <c r="AL180" s="201"/>
      <c r="AM180" s="201"/>
      <c r="AN180" s="201"/>
      <c r="AO180" s="201"/>
      <c r="AP180" s="201"/>
      <c r="AQ180" s="201"/>
      <c r="AR180" s="201"/>
      <c r="AS180" s="201"/>
      <c r="AT180" s="201"/>
      <c r="AU180" s="181"/>
      <c r="AV180" s="182"/>
      <c r="AW180" s="182"/>
      <c r="AX180" s="202"/>
      <c r="AY180" s="77">
        <f t="shared" si="48"/>
        <v>0</v>
      </c>
    </row>
    <row r="181" spans="1:51" ht="23.25" hidden="1" customHeight="1" x14ac:dyDescent="0.15">
      <c r="A181" s="217"/>
      <c r="B181" s="218"/>
      <c r="C181" s="218"/>
      <c r="D181" s="218"/>
      <c r="E181" s="218"/>
      <c r="F181" s="219"/>
      <c r="G181" s="226"/>
      <c r="H181" s="227"/>
      <c r="I181" s="227"/>
      <c r="J181" s="227"/>
      <c r="K181" s="227"/>
      <c r="L181" s="227"/>
      <c r="M181" s="227"/>
      <c r="N181" s="227"/>
      <c r="O181" s="227"/>
      <c r="P181" s="229"/>
      <c r="Q181" s="175"/>
      <c r="R181" s="175"/>
      <c r="S181" s="175"/>
      <c r="T181" s="175"/>
      <c r="U181" s="175"/>
      <c r="V181" s="175"/>
      <c r="W181" s="175"/>
      <c r="X181" s="176"/>
      <c r="Y181" s="233" t="s">
        <v>27</v>
      </c>
      <c r="Z181" s="234"/>
      <c r="AA181" s="235"/>
      <c r="AB181" s="180"/>
      <c r="AC181" s="180"/>
      <c r="AD181" s="180"/>
      <c r="AE181" s="201"/>
      <c r="AF181" s="201"/>
      <c r="AG181" s="201"/>
      <c r="AH181" s="201"/>
      <c r="AI181" s="201"/>
      <c r="AJ181" s="201"/>
      <c r="AK181" s="201"/>
      <c r="AL181" s="201"/>
      <c r="AM181" s="201"/>
      <c r="AN181" s="201"/>
      <c r="AO181" s="201"/>
      <c r="AP181" s="201"/>
      <c r="AQ181" s="201"/>
      <c r="AR181" s="201"/>
      <c r="AS181" s="201"/>
      <c r="AT181" s="201"/>
      <c r="AU181" s="181"/>
      <c r="AV181" s="182"/>
      <c r="AW181" s="182"/>
      <c r="AX181" s="202"/>
      <c r="AY181" s="77">
        <f t="shared" si="48"/>
        <v>0</v>
      </c>
    </row>
    <row r="182" spans="1:51" ht="27" hidden="1" customHeight="1" x14ac:dyDescent="0.15">
      <c r="A182" s="85"/>
      <c r="B182" s="86"/>
      <c r="C182" s="86"/>
      <c r="D182" s="86"/>
      <c r="E182" s="86"/>
      <c r="F182" s="87"/>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77">
        <f t="shared" si="48"/>
        <v>0</v>
      </c>
    </row>
    <row r="183" spans="1:51" ht="123.75" hidden="1" customHeight="1" x14ac:dyDescent="0.15">
      <c r="A183" s="196" t="s">
        <v>464</v>
      </c>
      <c r="B183" s="197"/>
      <c r="C183" s="198" t="s">
        <v>609</v>
      </c>
      <c r="D183" s="198"/>
      <c r="E183" s="198"/>
      <c r="F183" s="199"/>
      <c r="G183" s="108"/>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77">
        <f t="shared" si="48"/>
        <v>0</v>
      </c>
    </row>
    <row r="184" spans="1:51" ht="18.75" hidden="1" customHeight="1" x14ac:dyDescent="0.15">
      <c r="A184" s="123" t="s">
        <v>632</v>
      </c>
      <c r="B184" s="124"/>
      <c r="C184" s="124"/>
      <c r="D184" s="124"/>
      <c r="E184" s="124"/>
      <c r="F184" s="125"/>
      <c r="G184" s="133" t="s">
        <v>486</v>
      </c>
      <c r="H184" s="134"/>
      <c r="I184" s="134"/>
      <c r="J184" s="134"/>
      <c r="K184" s="134"/>
      <c r="L184" s="134"/>
      <c r="M184" s="134"/>
      <c r="N184" s="134"/>
      <c r="O184" s="135"/>
      <c r="P184" s="139" t="s">
        <v>487</v>
      </c>
      <c r="Q184" s="134"/>
      <c r="R184" s="134"/>
      <c r="S184" s="134"/>
      <c r="T184" s="134"/>
      <c r="U184" s="134"/>
      <c r="V184" s="134"/>
      <c r="W184" s="134"/>
      <c r="X184" s="135"/>
      <c r="Y184" s="141"/>
      <c r="Z184" s="142"/>
      <c r="AA184" s="143"/>
      <c r="AB184" s="147" t="s">
        <v>7</v>
      </c>
      <c r="AC184" s="148"/>
      <c r="AD184" s="149"/>
      <c r="AE184" s="147" t="s">
        <v>525</v>
      </c>
      <c r="AF184" s="148"/>
      <c r="AG184" s="148"/>
      <c r="AH184" s="149"/>
      <c r="AI184" s="153" t="s">
        <v>524</v>
      </c>
      <c r="AJ184" s="153"/>
      <c r="AK184" s="153"/>
      <c r="AL184" s="147"/>
      <c r="AM184" s="153" t="s">
        <v>301</v>
      </c>
      <c r="AN184" s="153"/>
      <c r="AO184" s="153"/>
      <c r="AP184" s="147"/>
      <c r="AQ184" s="155" t="s">
        <v>543</v>
      </c>
      <c r="AR184" s="156"/>
      <c r="AS184" s="156"/>
      <c r="AT184" s="156"/>
      <c r="AU184" s="156"/>
      <c r="AV184" s="156"/>
      <c r="AW184" s="156"/>
      <c r="AX184" s="157"/>
      <c r="AY184" s="77">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50"/>
      <c r="AC185" s="151"/>
      <c r="AD185" s="152"/>
      <c r="AE185" s="150"/>
      <c r="AF185" s="151"/>
      <c r="AG185" s="151"/>
      <c r="AH185" s="152"/>
      <c r="AI185" s="154"/>
      <c r="AJ185" s="154"/>
      <c r="AK185" s="154"/>
      <c r="AL185" s="150"/>
      <c r="AM185" s="154"/>
      <c r="AN185" s="154"/>
      <c r="AO185" s="154"/>
      <c r="AP185" s="150"/>
      <c r="AQ185" s="158"/>
      <c r="AR185" s="159"/>
      <c r="AS185" s="159"/>
      <c r="AT185" s="159"/>
      <c r="AU185" s="160"/>
      <c r="AV185" s="160"/>
      <c r="AW185" s="137" t="s">
        <v>103</v>
      </c>
      <c r="AX185" s="161"/>
      <c r="AY185" s="77">
        <f t="shared" ref="AY185:AY191" si="49">IF(AY$177=0,0,COUNTA(G$186))</f>
        <v>0</v>
      </c>
    </row>
    <row r="186" spans="1:51" ht="23.25" hidden="1" customHeight="1" x14ac:dyDescent="0.15">
      <c r="A186" s="129"/>
      <c r="B186" s="127"/>
      <c r="C186" s="127"/>
      <c r="D186" s="127"/>
      <c r="E186" s="127"/>
      <c r="F186" s="128"/>
      <c r="G186" s="162"/>
      <c r="H186" s="163"/>
      <c r="I186" s="163"/>
      <c r="J186" s="163"/>
      <c r="K186" s="163"/>
      <c r="L186" s="163"/>
      <c r="M186" s="163"/>
      <c r="N186" s="163"/>
      <c r="O186" s="164"/>
      <c r="P186" s="171"/>
      <c r="Q186" s="171"/>
      <c r="R186" s="171"/>
      <c r="S186" s="171"/>
      <c r="T186" s="171"/>
      <c r="U186" s="171"/>
      <c r="V186" s="171"/>
      <c r="W186" s="171"/>
      <c r="X186" s="172"/>
      <c r="Y186" s="177" t="s">
        <v>8</v>
      </c>
      <c r="Z186" s="178"/>
      <c r="AA186" s="179"/>
      <c r="AB186" s="180"/>
      <c r="AC186" s="180"/>
      <c r="AD186" s="180"/>
      <c r="AE186" s="181"/>
      <c r="AF186" s="182"/>
      <c r="AG186" s="182"/>
      <c r="AH186" s="182"/>
      <c r="AI186" s="181"/>
      <c r="AJ186" s="182"/>
      <c r="AK186" s="182"/>
      <c r="AL186" s="182"/>
      <c r="AM186" s="181"/>
      <c r="AN186" s="182"/>
      <c r="AO186" s="182"/>
      <c r="AP186" s="182"/>
      <c r="AQ186" s="183"/>
      <c r="AR186" s="184"/>
      <c r="AS186" s="184"/>
      <c r="AT186" s="184"/>
      <c r="AU186" s="184"/>
      <c r="AV186" s="184"/>
      <c r="AW186" s="184"/>
      <c r="AX186" s="185"/>
      <c r="AY186" s="77">
        <f t="shared" si="49"/>
        <v>0</v>
      </c>
    </row>
    <row r="187" spans="1:51" ht="23.25" hidden="1" customHeight="1" x14ac:dyDescent="0.15">
      <c r="A187" s="130"/>
      <c r="B187" s="131"/>
      <c r="C187" s="131"/>
      <c r="D187" s="131"/>
      <c r="E187" s="131"/>
      <c r="F187" s="132"/>
      <c r="G187" s="165"/>
      <c r="H187" s="166"/>
      <c r="I187" s="166"/>
      <c r="J187" s="166"/>
      <c r="K187" s="166"/>
      <c r="L187" s="166"/>
      <c r="M187" s="166"/>
      <c r="N187" s="166"/>
      <c r="O187" s="167"/>
      <c r="P187" s="173"/>
      <c r="Q187" s="173"/>
      <c r="R187" s="173"/>
      <c r="S187" s="173"/>
      <c r="T187" s="173"/>
      <c r="U187" s="173"/>
      <c r="V187" s="173"/>
      <c r="W187" s="173"/>
      <c r="X187" s="174"/>
      <c r="Y187" s="186" t="s">
        <v>25</v>
      </c>
      <c r="Z187" s="187"/>
      <c r="AA187" s="188"/>
      <c r="AB187" s="189"/>
      <c r="AC187" s="189"/>
      <c r="AD187" s="189"/>
      <c r="AE187" s="181"/>
      <c r="AF187" s="182"/>
      <c r="AG187" s="182"/>
      <c r="AH187" s="182"/>
      <c r="AI187" s="181"/>
      <c r="AJ187" s="182"/>
      <c r="AK187" s="182"/>
      <c r="AL187" s="182"/>
      <c r="AM187" s="181"/>
      <c r="AN187" s="182"/>
      <c r="AO187" s="182"/>
      <c r="AP187" s="182"/>
      <c r="AQ187" s="183"/>
      <c r="AR187" s="184"/>
      <c r="AS187" s="184"/>
      <c r="AT187" s="184"/>
      <c r="AU187" s="184"/>
      <c r="AV187" s="184"/>
      <c r="AW187" s="184"/>
      <c r="AX187" s="185"/>
      <c r="AY187" s="77">
        <f t="shared" si="49"/>
        <v>0</v>
      </c>
    </row>
    <row r="188" spans="1:51" ht="23.25" hidden="1" customHeight="1" x14ac:dyDescent="0.15">
      <c r="A188" s="129"/>
      <c r="B188" s="127"/>
      <c r="C188" s="127"/>
      <c r="D188" s="127"/>
      <c r="E188" s="127"/>
      <c r="F188" s="128"/>
      <c r="G188" s="168"/>
      <c r="H188" s="169"/>
      <c r="I188" s="169"/>
      <c r="J188" s="169"/>
      <c r="K188" s="169"/>
      <c r="L188" s="169"/>
      <c r="M188" s="169"/>
      <c r="N188" s="169"/>
      <c r="O188" s="170"/>
      <c r="P188" s="175"/>
      <c r="Q188" s="175"/>
      <c r="R188" s="175"/>
      <c r="S188" s="175"/>
      <c r="T188" s="175"/>
      <c r="U188" s="175"/>
      <c r="V188" s="175"/>
      <c r="W188" s="175"/>
      <c r="X188" s="176"/>
      <c r="Y188" s="186" t="s">
        <v>9</v>
      </c>
      <c r="Z188" s="187"/>
      <c r="AA188" s="188"/>
      <c r="AB188" s="190" t="s">
        <v>10</v>
      </c>
      <c r="AC188" s="190"/>
      <c r="AD188" s="190"/>
      <c r="AE188" s="191" t="str">
        <f t="shared" ref="AE188" si="50">IFERROR(AE186/AE187*100,"-")</f>
        <v>-</v>
      </c>
      <c r="AF188" s="192"/>
      <c r="AG188" s="192"/>
      <c r="AH188" s="192"/>
      <c r="AI188" s="191" t="str">
        <f t="shared" ref="AI188" si="51">IFERROR(AI186/AI187*100,"-")</f>
        <v>-</v>
      </c>
      <c r="AJ188" s="192"/>
      <c r="AK188" s="192"/>
      <c r="AL188" s="192"/>
      <c r="AM188" s="191" t="str">
        <f t="shared" ref="AM188" si="52">IFERROR(AM186/AM187*100,"-")</f>
        <v>-</v>
      </c>
      <c r="AN188" s="192"/>
      <c r="AO188" s="192"/>
      <c r="AP188" s="192"/>
      <c r="AQ188" s="183" t="str">
        <f>IFERROR(AQ186/AQ187*100,"-")</f>
        <v>-</v>
      </c>
      <c r="AR188" s="184"/>
      <c r="AS188" s="184"/>
      <c r="AT188" s="184"/>
      <c r="AU188" s="184"/>
      <c r="AV188" s="184"/>
      <c r="AW188" s="184"/>
      <c r="AX188" s="185"/>
      <c r="AY188" s="77">
        <f t="shared" si="49"/>
        <v>0</v>
      </c>
    </row>
    <row r="189" spans="1:51" ht="90" hidden="1" customHeight="1" x14ac:dyDescent="0.15">
      <c r="A189" s="105" t="s">
        <v>637</v>
      </c>
      <c r="B189" s="106"/>
      <c r="C189" s="106"/>
      <c r="D189" s="106"/>
      <c r="E189" s="106"/>
      <c r="F189" s="107"/>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s="77">
        <f t="shared" si="49"/>
        <v>0</v>
      </c>
    </row>
    <row r="190" spans="1:51" ht="15" hidden="1" customHeight="1" x14ac:dyDescent="0.15">
      <c r="A190" s="85"/>
      <c r="B190" s="86"/>
      <c r="C190" s="86"/>
      <c r="D190" s="86"/>
      <c r="E190" s="86"/>
      <c r="F190" s="87"/>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77">
        <f t="shared" si="49"/>
        <v>0</v>
      </c>
    </row>
    <row r="191" spans="1:51" ht="123.75" hidden="1" customHeight="1" x14ac:dyDescent="0.15">
      <c r="A191" s="196" t="s">
        <v>464</v>
      </c>
      <c r="B191" s="197"/>
      <c r="C191" s="198" t="s">
        <v>599</v>
      </c>
      <c r="D191" s="198"/>
      <c r="E191" s="198"/>
      <c r="F191" s="199"/>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c r="AY191" s="77">
        <f t="shared" si="49"/>
        <v>0</v>
      </c>
    </row>
    <row r="192" spans="1:51" ht="18.75" hidden="1" customHeight="1" x14ac:dyDescent="0.15">
      <c r="A192" s="123" t="s">
        <v>633</v>
      </c>
      <c r="B192" s="124"/>
      <c r="C192" s="124"/>
      <c r="D192" s="124"/>
      <c r="E192" s="124"/>
      <c r="F192" s="125"/>
      <c r="G192" s="133" t="s">
        <v>486</v>
      </c>
      <c r="H192" s="134"/>
      <c r="I192" s="134"/>
      <c r="J192" s="134"/>
      <c r="K192" s="134"/>
      <c r="L192" s="134"/>
      <c r="M192" s="134"/>
      <c r="N192" s="134"/>
      <c r="O192" s="135"/>
      <c r="P192" s="139" t="s">
        <v>487</v>
      </c>
      <c r="Q192" s="134"/>
      <c r="R192" s="134"/>
      <c r="S192" s="134"/>
      <c r="T192" s="134"/>
      <c r="U192" s="134"/>
      <c r="V192" s="134"/>
      <c r="W192" s="134"/>
      <c r="X192" s="135"/>
      <c r="Y192" s="141"/>
      <c r="Z192" s="142"/>
      <c r="AA192" s="143"/>
      <c r="AB192" s="147" t="s">
        <v>7</v>
      </c>
      <c r="AC192" s="148"/>
      <c r="AD192" s="149"/>
      <c r="AE192" s="147" t="s">
        <v>525</v>
      </c>
      <c r="AF192" s="148"/>
      <c r="AG192" s="148"/>
      <c r="AH192" s="149"/>
      <c r="AI192" s="153" t="s">
        <v>524</v>
      </c>
      <c r="AJ192" s="153"/>
      <c r="AK192" s="153"/>
      <c r="AL192" s="147"/>
      <c r="AM192" s="153" t="s">
        <v>301</v>
      </c>
      <c r="AN192" s="153"/>
      <c r="AO192" s="153"/>
      <c r="AP192" s="147"/>
      <c r="AQ192" s="155" t="s">
        <v>552</v>
      </c>
      <c r="AR192" s="156"/>
      <c r="AS192" s="156"/>
      <c r="AT192" s="156"/>
      <c r="AU192" s="156"/>
      <c r="AV192" s="156"/>
      <c r="AW192" s="156"/>
      <c r="AX192" s="157"/>
      <c r="AY192" s="77">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50"/>
      <c r="AC193" s="151"/>
      <c r="AD193" s="152"/>
      <c r="AE193" s="150"/>
      <c r="AF193" s="151"/>
      <c r="AG193" s="151"/>
      <c r="AH193" s="152"/>
      <c r="AI193" s="154"/>
      <c r="AJ193" s="154"/>
      <c r="AK193" s="154"/>
      <c r="AL193" s="150"/>
      <c r="AM193" s="154"/>
      <c r="AN193" s="154"/>
      <c r="AO193" s="154"/>
      <c r="AP193" s="150"/>
      <c r="AQ193" s="158"/>
      <c r="AR193" s="159"/>
      <c r="AS193" s="159"/>
      <c r="AT193" s="159"/>
      <c r="AU193" s="160"/>
      <c r="AV193" s="160"/>
      <c r="AW193" s="137" t="s">
        <v>103</v>
      </c>
      <c r="AX193" s="161"/>
      <c r="AY193" s="77">
        <f t="shared" ref="AY193:AY199" si="53">IF(AY$177=0,0,COUNTA(G$194))</f>
        <v>0</v>
      </c>
    </row>
    <row r="194" spans="1:51" ht="23.25" hidden="1" customHeight="1" x14ac:dyDescent="0.15">
      <c r="A194" s="129"/>
      <c r="B194" s="127"/>
      <c r="C194" s="127"/>
      <c r="D194" s="127"/>
      <c r="E194" s="127"/>
      <c r="F194" s="128"/>
      <c r="G194" s="162"/>
      <c r="H194" s="163"/>
      <c r="I194" s="163"/>
      <c r="J194" s="163"/>
      <c r="K194" s="163"/>
      <c r="L194" s="163"/>
      <c r="M194" s="163"/>
      <c r="N194" s="163"/>
      <c r="O194" s="164"/>
      <c r="P194" s="171"/>
      <c r="Q194" s="171"/>
      <c r="R194" s="171"/>
      <c r="S194" s="171"/>
      <c r="T194" s="171"/>
      <c r="U194" s="171"/>
      <c r="V194" s="171"/>
      <c r="W194" s="171"/>
      <c r="X194" s="172"/>
      <c r="Y194" s="177" t="s">
        <v>8</v>
      </c>
      <c r="Z194" s="178"/>
      <c r="AA194" s="179"/>
      <c r="AB194" s="180"/>
      <c r="AC194" s="180"/>
      <c r="AD194" s="180"/>
      <c r="AE194" s="181"/>
      <c r="AF194" s="182"/>
      <c r="AG194" s="182"/>
      <c r="AH194" s="182"/>
      <c r="AI194" s="181"/>
      <c r="AJ194" s="182"/>
      <c r="AK194" s="182"/>
      <c r="AL194" s="182"/>
      <c r="AM194" s="181"/>
      <c r="AN194" s="182"/>
      <c r="AO194" s="182"/>
      <c r="AP194" s="182"/>
      <c r="AQ194" s="183"/>
      <c r="AR194" s="184"/>
      <c r="AS194" s="184"/>
      <c r="AT194" s="184"/>
      <c r="AU194" s="184"/>
      <c r="AV194" s="184"/>
      <c r="AW194" s="184"/>
      <c r="AX194" s="185"/>
      <c r="AY194" s="77">
        <f t="shared" si="53"/>
        <v>0</v>
      </c>
    </row>
    <row r="195" spans="1:51" ht="23.25" hidden="1" customHeight="1" x14ac:dyDescent="0.15">
      <c r="A195" s="130"/>
      <c r="B195" s="131"/>
      <c r="C195" s="131"/>
      <c r="D195" s="131"/>
      <c r="E195" s="131"/>
      <c r="F195" s="132"/>
      <c r="G195" s="165"/>
      <c r="H195" s="166"/>
      <c r="I195" s="166"/>
      <c r="J195" s="166"/>
      <c r="K195" s="166"/>
      <c r="L195" s="166"/>
      <c r="M195" s="166"/>
      <c r="N195" s="166"/>
      <c r="O195" s="167"/>
      <c r="P195" s="173"/>
      <c r="Q195" s="173"/>
      <c r="R195" s="173"/>
      <c r="S195" s="173"/>
      <c r="T195" s="173"/>
      <c r="U195" s="173"/>
      <c r="V195" s="173"/>
      <c r="W195" s="173"/>
      <c r="X195" s="174"/>
      <c r="Y195" s="186" t="s">
        <v>25</v>
      </c>
      <c r="Z195" s="187"/>
      <c r="AA195" s="188"/>
      <c r="AB195" s="189"/>
      <c r="AC195" s="189"/>
      <c r="AD195" s="189"/>
      <c r="AE195" s="181"/>
      <c r="AF195" s="182"/>
      <c r="AG195" s="182"/>
      <c r="AH195" s="182"/>
      <c r="AI195" s="181"/>
      <c r="AJ195" s="182"/>
      <c r="AK195" s="182"/>
      <c r="AL195" s="182"/>
      <c r="AM195" s="181"/>
      <c r="AN195" s="182"/>
      <c r="AO195" s="182"/>
      <c r="AP195" s="182"/>
      <c r="AQ195" s="183"/>
      <c r="AR195" s="184"/>
      <c r="AS195" s="184"/>
      <c r="AT195" s="184"/>
      <c r="AU195" s="184"/>
      <c r="AV195" s="184"/>
      <c r="AW195" s="184"/>
      <c r="AX195" s="185"/>
      <c r="AY195" s="77">
        <f t="shared" si="53"/>
        <v>0</v>
      </c>
    </row>
    <row r="196" spans="1:51" ht="23.25" hidden="1" customHeight="1" x14ac:dyDescent="0.15">
      <c r="A196" s="129"/>
      <c r="B196" s="127"/>
      <c r="C196" s="127"/>
      <c r="D196" s="127"/>
      <c r="E196" s="127"/>
      <c r="F196" s="128"/>
      <c r="G196" s="168"/>
      <c r="H196" s="169"/>
      <c r="I196" s="169"/>
      <c r="J196" s="169"/>
      <c r="K196" s="169"/>
      <c r="L196" s="169"/>
      <c r="M196" s="169"/>
      <c r="N196" s="169"/>
      <c r="O196" s="170"/>
      <c r="P196" s="175"/>
      <c r="Q196" s="175"/>
      <c r="R196" s="175"/>
      <c r="S196" s="175"/>
      <c r="T196" s="175"/>
      <c r="U196" s="175"/>
      <c r="V196" s="175"/>
      <c r="W196" s="175"/>
      <c r="X196" s="176"/>
      <c r="Y196" s="186" t="s">
        <v>9</v>
      </c>
      <c r="Z196" s="187"/>
      <c r="AA196" s="188"/>
      <c r="AB196" s="190" t="s">
        <v>10</v>
      </c>
      <c r="AC196" s="190"/>
      <c r="AD196" s="190"/>
      <c r="AE196" s="191" t="str">
        <f t="shared" ref="AE196" si="54">IFERROR(AE194/AE195*100,"-")</f>
        <v>-</v>
      </c>
      <c r="AF196" s="192"/>
      <c r="AG196" s="192"/>
      <c r="AH196" s="192"/>
      <c r="AI196" s="191" t="str">
        <f t="shared" ref="AI196" si="55">IFERROR(AI194/AI195*100,"-")</f>
        <v>-</v>
      </c>
      <c r="AJ196" s="192"/>
      <c r="AK196" s="192"/>
      <c r="AL196" s="192"/>
      <c r="AM196" s="191" t="str">
        <f t="shared" ref="AM196" si="56">IFERROR(AM194/AM195*100,"-")</f>
        <v>-</v>
      </c>
      <c r="AN196" s="192"/>
      <c r="AO196" s="192"/>
      <c r="AP196" s="192"/>
      <c r="AQ196" s="183" t="str">
        <f>IFERROR(AQ194/AQ195*100,"-")</f>
        <v>-</v>
      </c>
      <c r="AR196" s="184"/>
      <c r="AS196" s="184"/>
      <c r="AT196" s="184"/>
      <c r="AU196" s="184"/>
      <c r="AV196" s="184"/>
      <c r="AW196" s="184"/>
      <c r="AX196" s="185"/>
      <c r="AY196" s="77">
        <f t="shared" si="53"/>
        <v>0</v>
      </c>
    </row>
    <row r="197" spans="1:51" ht="90" hidden="1" customHeight="1" x14ac:dyDescent="0.15">
      <c r="A197" s="105" t="s">
        <v>640</v>
      </c>
      <c r="B197" s="106"/>
      <c r="C197" s="106"/>
      <c r="D197" s="106"/>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10"/>
      <c r="AY197" s="77">
        <f t="shared" si="53"/>
        <v>0</v>
      </c>
    </row>
    <row r="198" spans="1:51" ht="15" hidden="1" customHeight="1" x14ac:dyDescent="0.15">
      <c r="A198" s="85"/>
      <c r="B198" s="86"/>
      <c r="C198" s="86"/>
      <c r="D198" s="86"/>
      <c r="E198" s="86"/>
      <c r="F198" s="87"/>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77">
        <f t="shared" si="53"/>
        <v>0</v>
      </c>
    </row>
    <row r="199" spans="1:51" ht="123.75" hidden="1" customHeight="1" x14ac:dyDescent="0.15">
      <c r="A199" s="196" t="s">
        <v>464</v>
      </c>
      <c r="B199" s="197"/>
      <c r="C199" s="198" t="s">
        <v>604</v>
      </c>
      <c r="D199" s="198"/>
      <c r="E199" s="198"/>
      <c r="F199" s="199"/>
      <c r="G199" s="108"/>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10"/>
      <c r="AY199" s="77">
        <f t="shared" si="53"/>
        <v>0</v>
      </c>
    </row>
    <row r="200" spans="1:51" ht="18.75" hidden="1" customHeight="1" x14ac:dyDescent="0.15">
      <c r="A200" s="123" t="s">
        <v>634</v>
      </c>
      <c r="B200" s="124"/>
      <c r="C200" s="124"/>
      <c r="D200" s="124"/>
      <c r="E200" s="124"/>
      <c r="F200" s="125"/>
      <c r="G200" s="133" t="s">
        <v>486</v>
      </c>
      <c r="H200" s="134"/>
      <c r="I200" s="134"/>
      <c r="J200" s="134"/>
      <c r="K200" s="134"/>
      <c r="L200" s="134"/>
      <c r="M200" s="134"/>
      <c r="N200" s="134"/>
      <c r="O200" s="135"/>
      <c r="P200" s="139" t="s">
        <v>487</v>
      </c>
      <c r="Q200" s="134"/>
      <c r="R200" s="134"/>
      <c r="S200" s="134"/>
      <c r="T200" s="134"/>
      <c r="U200" s="134"/>
      <c r="V200" s="134"/>
      <c r="W200" s="134"/>
      <c r="X200" s="135"/>
      <c r="Y200" s="141"/>
      <c r="Z200" s="142"/>
      <c r="AA200" s="143"/>
      <c r="AB200" s="147" t="s">
        <v>7</v>
      </c>
      <c r="AC200" s="148"/>
      <c r="AD200" s="149"/>
      <c r="AE200" s="147" t="s">
        <v>525</v>
      </c>
      <c r="AF200" s="148"/>
      <c r="AG200" s="148"/>
      <c r="AH200" s="149"/>
      <c r="AI200" s="153" t="s">
        <v>524</v>
      </c>
      <c r="AJ200" s="153"/>
      <c r="AK200" s="153"/>
      <c r="AL200" s="147"/>
      <c r="AM200" s="153" t="s">
        <v>301</v>
      </c>
      <c r="AN200" s="153"/>
      <c r="AO200" s="153"/>
      <c r="AP200" s="147"/>
      <c r="AQ200" s="155" t="s">
        <v>72</v>
      </c>
      <c r="AR200" s="156"/>
      <c r="AS200" s="156"/>
      <c r="AT200" s="156"/>
      <c r="AU200" s="156"/>
      <c r="AV200" s="156"/>
      <c r="AW200" s="156"/>
      <c r="AX200" s="157"/>
      <c r="AY200" s="77">
        <f t="shared" si="48"/>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50"/>
      <c r="AC201" s="151"/>
      <c r="AD201" s="152"/>
      <c r="AE201" s="150"/>
      <c r="AF201" s="151"/>
      <c r="AG201" s="151"/>
      <c r="AH201" s="152"/>
      <c r="AI201" s="154"/>
      <c r="AJ201" s="154"/>
      <c r="AK201" s="154"/>
      <c r="AL201" s="150"/>
      <c r="AM201" s="154"/>
      <c r="AN201" s="154"/>
      <c r="AO201" s="154"/>
      <c r="AP201" s="150"/>
      <c r="AQ201" s="158"/>
      <c r="AR201" s="159"/>
      <c r="AS201" s="159"/>
      <c r="AT201" s="159"/>
      <c r="AU201" s="160"/>
      <c r="AV201" s="160"/>
      <c r="AW201" s="137" t="s">
        <v>103</v>
      </c>
      <c r="AX201" s="161"/>
      <c r="AY201" s="77">
        <f t="shared" si="48"/>
        <v>0</v>
      </c>
    </row>
    <row r="202" spans="1:51" ht="23.25" hidden="1" customHeight="1" x14ac:dyDescent="0.15">
      <c r="A202" s="129"/>
      <c r="B202" s="127"/>
      <c r="C202" s="127"/>
      <c r="D202" s="127"/>
      <c r="E202" s="127"/>
      <c r="F202" s="128"/>
      <c r="G202" s="162"/>
      <c r="H202" s="163"/>
      <c r="I202" s="163"/>
      <c r="J202" s="163"/>
      <c r="K202" s="163"/>
      <c r="L202" s="163"/>
      <c r="M202" s="163"/>
      <c r="N202" s="163"/>
      <c r="O202" s="164"/>
      <c r="P202" s="171"/>
      <c r="Q202" s="171"/>
      <c r="R202" s="171"/>
      <c r="S202" s="171"/>
      <c r="T202" s="171"/>
      <c r="U202" s="171"/>
      <c r="V202" s="171"/>
      <c r="W202" s="171"/>
      <c r="X202" s="172"/>
      <c r="Y202" s="177" t="s">
        <v>8</v>
      </c>
      <c r="Z202" s="178"/>
      <c r="AA202" s="179"/>
      <c r="AB202" s="180"/>
      <c r="AC202" s="180"/>
      <c r="AD202" s="180"/>
      <c r="AE202" s="181"/>
      <c r="AF202" s="182"/>
      <c r="AG202" s="182"/>
      <c r="AH202" s="182"/>
      <c r="AI202" s="181"/>
      <c r="AJ202" s="182"/>
      <c r="AK202" s="182"/>
      <c r="AL202" s="182"/>
      <c r="AM202" s="181"/>
      <c r="AN202" s="182"/>
      <c r="AO202" s="182"/>
      <c r="AP202" s="182"/>
      <c r="AQ202" s="183"/>
      <c r="AR202" s="184"/>
      <c r="AS202" s="184"/>
      <c r="AT202" s="184"/>
      <c r="AU202" s="184"/>
      <c r="AV202" s="184"/>
      <c r="AW202" s="184"/>
      <c r="AX202" s="185"/>
      <c r="AY202" s="77">
        <f t="shared" si="48"/>
        <v>0</v>
      </c>
    </row>
    <row r="203" spans="1:51" ht="23.25" hidden="1" customHeight="1" x14ac:dyDescent="0.15">
      <c r="A203" s="130"/>
      <c r="B203" s="131"/>
      <c r="C203" s="131"/>
      <c r="D203" s="131"/>
      <c r="E203" s="131"/>
      <c r="F203" s="132"/>
      <c r="G203" s="165"/>
      <c r="H203" s="166"/>
      <c r="I203" s="166"/>
      <c r="J203" s="166"/>
      <c r="K203" s="166"/>
      <c r="L203" s="166"/>
      <c r="M203" s="166"/>
      <c r="N203" s="166"/>
      <c r="O203" s="167"/>
      <c r="P203" s="173"/>
      <c r="Q203" s="173"/>
      <c r="R203" s="173"/>
      <c r="S203" s="173"/>
      <c r="T203" s="173"/>
      <c r="U203" s="173"/>
      <c r="V203" s="173"/>
      <c r="W203" s="173"/>
      <c r="X203" s="174"/>
      <c r="Y203" s="186" t="s">
        <v>25</v>
      </c>
      <c r="Z203" s="187"/>
      <c r="AA203" s="188"/>
      <c r="AB203" s="189"/>
      <c r="AC203" s="189"/>
      <c r="AD203" s="189"/>
      <c r="AE203" s="181"/>
      <c r="AF203" s="182"/>
      <c r="AG203" s="182"/>
      <c r="AH203" s="182"/>
      <c r="AI203" s="181"/>
      <c r="AJ203" s="182"/>
      <c r="AK203" s="182"/>
      <c r="AL203" s="182"/>
      <c r="AM203" s="181"/>
      <c r="AN203" s="182"/>
      <c r="AO203" s="182"/>
      <c r="AP203" s="182"/>
      <c r="AQ203" s="183"/>
      <c r="AR203" s="184"/>
      <c r="AS203" s="184"/>
      <c r="AT203" s="184"/>
      <c r="AU203" s="184"/>
      <c r="AV203" s="184"/>
      <c r="AW203" s="184"/>
      <c r="AX203" s="185"/>
      <c r="AY203" s="77">
        <f t="shared" si="48"/>
        <v>0</v>
      </c>
    </row>
    <row r="204" spans="1:51" ht="23.25" hidden="1" customHeight="1" x14ac:dyDescent="0.15">
      <c r="A204" s="129"/>
      <c r="B204" s="127"/>
      <c r="C204" s="127"/>
      <c r="D204" s="127"/>
      <c r="E204" s="127"/>
      <c r="F204" s="128"/>
      <c r="G204" s="168"/>
      <c r="H204" s="169"/>
      <c r="I204" s="169"/>
      <c r="J204" s="169"/>
      <c r="K204" s="169"/>
      <c r="L204" s="169"/>
      <c r="M204" s="169"/>
      <c r="N204" s="169"/>
      <c r="O204" s="170"/>
      <c r="P204" s="175"/>
      <c r="Q204" s="175"/>
      <c r="R204" s="175"/>
      <c r="S204" s="175"/>
      <c r="T204" s="175"/>
      <c r="U204" s="175"/>
      <c r="V204" s="175"/>
      <c r="W204" s="175"/>
      <c r="X204" s="176"/>
      <c r="Y204" s="186" t="s">
        <v>9</v>
      </c>
      <c r="Z204" s="187"/>
      <c r="AA204" s="188"/>
      <c r="AB204" s="190" t="s">
        <v>10</v>
      </c>
      <c r="AC204" s="190"/>
      <c r="AD204" s="190"/>
      <c r="AE204" s="191" t="str">
        <f t="shared" ref="AE204" si="57">IFERROR(AE202/AE203*100,"-")</f>
        <v>-</v>
      </c>
      <c r="AF204" s="192"/>
      <c r="AG204" s="192"/>
      <c r="AH204" s="192"/>
      <c r="AI204" s="191" t="str">
        <f t="shared" ref="AI204" si="58">IFERROR(AI202/AI203*100,"-")</f>
        <v>-</v>
      </c>
      <c r="AJ204" s="192"/>
      <c r="AK204" s="192"/>
      <c r="AL204" s="192"/>
      <c r="AM204" s="191" t="str">
        <f t="shared" ref="AM204" si="59">IFERROR(AM202/AM203*100,"-")</f>
        <v>-</v>
      </c>
      <c r="AN204" s="192"/>
      <c r="AO204" s="192"/>
      <c r="AP204" s="192"/>
      <c r="AQ204" s="183" t="str">
        <f>IFERROR(AQ202/AQ203*100,"-")</f>
        <v>-</v>
      </c>
      <c r="AR204" s="184"/>
      <c r="AS204" s="184"/>
      <c r="AT204" s="184"/>
      <c r="AU204" s="184"/>
      <c r="AV204" s="184"/>
      <c r="AW204" s="184"/>
      <c r="AX204" s="185"/>
      <c r="AY204" s="77">
        <f t="shared" si="48"/>
        <v>0</v>
      </c>
    </row>
    <row r="205" spans="1:51" ht="90" hidden="1" customHeight="1" x14ac:dyDescent="0.15">
      <c r="A205" s="105" t="s">
        <v>635</v>
      </c>
      <c r="B205" s="106"/>
      <c r="C205" s="106"/>
      <c r="D205" s="106"/>
      <c r="E205" s="106"/>
      <c r="F205" s="107"/>
      <c r="G205" s="108"/>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77">
        <f t="shared" si="48"/>
        <v>0</v>
      </c>
    </row>
    <row r="206" spans="1:51" ht="22.5" hidden="1" customHeight="1" x14ac:dyDescent="0.15">
      <c r="A206" s="111" t="s">
        <v>539</v>
      </c>
      <c r="B206" s="111"/>
      <c r="C206" s="111"/>
      <c r="D206" s="111"/>
      <c r="E206" s="111"/>
      <c r="F206" s="112"/>
      <c r="G206" s="117" t="s">
        <v>547</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77">
        <f t="shared" si="48"/>
        <v>0</v>
      </c>
    </row>
    <row r="207" spans="1:51" ht="61.5" hidden="1"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77">
        <f t="shared" si="48"/>
        <v>0</v>
      </c>
    </row>
    <row r="208" spans="1:51" ht="22.5" hidden="1" customHeight="1" x14ac:dyDescent="0.15">
      <c r="A208" s="113"/>
      <c r="B208" s="113"/>
      <c r="C208" s="113"/>
      <c r="D208" s="113"/>
      <c r="E208" s="113"/>
      <c r="F208" s="114"/>
      <c r="G208" s="117" t="s">
        <v>645</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77">
        <f t="shared" si="48"/>
        <v>0</v>
      </c>
    </row>
    <row r="209" spans="1:58" ht="59.25" hidden="1"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77">
        <f t="shared" si="48"/>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77">
        <f>IF(AR$211=0,0,1)</f>
        <v>0</v>
      </c>
    </row>
    <row r="211" spans="1:58" ht="18.75" hidden="1" customHeight="1" x14ac:dyDescent="0.15">
      <c r="A211" s="63"/>
      <c r="B211" s="62"/>
      <c r="C211" s="62"/>
      <c r="D211" s="62"/>
      <c r="E211" s="62"/>
      <c r="F211" s="62"/>
      <c r="G211" s="284" t="s">
        <v>530</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3" t="s">
        <v>142</v>
      </c>
      <c r="AP211" s="654"/>
      <c r="AQ211" s="654"/>
      <c r="AR211" s="50"/>
      <c r="AS211" s="653"/>
      <c r="AT211" s="654"/>
      <c r="AU211" s="654"/>
      <c r="AV211" s="654"/>
      <c r="AW211" s="654"/>
      <c r="AX211" s="655"/>
      <c r="AY211" s="77">
        <f>IF(AR$211=0,0,1)</f>
        <v>0</v>
      </c>
    </row>
    <row r="212" spans="1:58" ht="30.75" customHeight="1" x14ac:dyDescent="0.15">
      <c r="A212" s="462" t="s">
        <v>531</v>
      </c>
      <c r="B212" s="463"/>
      <c r="C212" s="463"/>
      <c r="D212" s="464"/>
      <c r="E212" s="468" t="s">
        <v>532</v>
      </c>
      <c r="F212" s="469"/>
      <c r="G212" s="648" t="s">
        <v>659</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s="34">
        <v>1</v>
      </c>
      <c r="BD212" s="66"/>
      <c r="BE212" s="69"/>
      <c r="BF212" s="69"/>
    </row>
    <row r="213" spans="1:58" ht="30.75" customHeight="1" x14ac:dyDescent="0.15">
      <c r="A213" s="465"/>
      <c r="B213" s="466"/>
      <c r="C213" s="466"/>
      <c r="D213" s="467"/>
      <c r="E213" s="470" t="s">
        <v>533</v>
      </c>
      <c r="F213" s="471"/>
      <c r="G213" s="281" t="s">
        <v>659</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34">
        <v>1</v>
      </c>
      <c r="BD213" s="66"/>
      <c r="BE213" s="69"/>
      <c r="BF213" s="69"/>
    </row>
    <row r="214" spans="1:58" ht="30.75" customHeight="1" thickBot="1" x14ac:dyDescent="0.2">
      <c r="A214" s="465"/>
      <c r="B214" s="466"/>
      <c r="C214" s="466"/>
      <c r="D214" s="467"/>
      <c r="E214" s="472" t="s">
        <v>534</v>
      </c>
      <c r="F214" s="473"/>
      <c r="G214" s="281" t="s">
        <v>659</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34">
        <v>1</v>
      </c>
      <c r="BD214" s="66"/>
      <c r="BE214" s="69"/>
      <c r="BF214" s="69"/>
    </row>
    <row r="215" spans="1:58" ht="27" customHeight="1" x14ac:dyDescent="0.15">
      <c r="A215" s="273" t="s">
        <v>646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34">
        <v>1</v>
      </c>
      <c r="BD215" s="66"/>
      <c r="BE215" s="69"/>
      <c r="BF215" s="69"/>
    </row>
    <row r="216" spans="1:58" ht="35.25" customHeight="1" x14ac:dyDescent="0.15">
      <c r="A216" s="641" t="s">
        <v>24</v>
      </c>
      <c r="B216" s="642"/>
      <c r="C216" s="642"/>
      <c r="D216" s="642"/>
      <c r="E216" s="642"/>
      <c r="F216" s="643"/>
      <c r="G216" s="644" t="s">
        <v>684</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s="34">
        <v>1</v>
      </c>
      <c r="BD216" s="66"/>
      <c r="BE216" s="69"/>
      <c r="BF216" s="69"/>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659</v>
      </c>
      <c r="AF217" s="639"/>
      <c r="AG217" s="639"/>
      <c r="AH217" s="639"/>
      <c r="AI217" s="639"/>
      <c r="AJ217" s="639"/>
      <c r="AK217" s="639"/>
      <c r="AL217" s="639"/>
      <c r="AM217" s="639"/>
      <c r="AN217" s="639"/>
      <c r="AO217" s="639"/>
      <c r="AP217" s="639"/>
      <c r="AQ217" s="639"/>
      <c r="AR217" s="639"/>
      <c r="AS217" s="639"/>
      <c r="AT217" s="639"/>
      <c r="AU217" s="639"/>
      <c r="AV217" s="639"/>
      <c r="AW217" s="639"/>
      <c r="AX217" s="640"/>
      <c r="AY217" s="34">
        <v>1</v>
      </c>
      <c r="BD217" s="65"/>
    </row>
    <row r="218" spans="1:58" ht="69" customHeight="1" thickBot="1" x14ac:dyDescent="0.2">
      <c r="A218" s="268" t="s">
        <v>28</v>
      </c>
      <c r="B218" s="269"/>
      <c r="C218" s="269"/>
      <c r="D218" s="269"/>
      <c r="E218" s="269"/>
      <c r="F218" s="270"/>
      <c r="G218" s="492" t="s">
        <v>659</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34">
        <v>1</v>
      </c>
    </row>
    <row r="219" spans="1:58" ht="24" customHeight="1" x14ac:dyDescent="0.15">
      <c r="A219" s="481" t="s">
        <v>20</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34">
        <v>1</v>
      </c>
    </row>
    <row r="220" spans="1:58" ht="27.75" customHeight="1" thickBot="1" x14ac:dyDescent="0.2">
      <c r="A220" s="656" t="s">
        <v>652</v>
      </c>
      <c r="B220" s="651"/>
      <c r="C220" s="651"/>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2"/>
      <c r="AY220" s="34">
        <v>1</v>
      </c>
    </row>
    <row r="221" spans="1:58" ht="24.75" customHeight="1" x14ac:dyDescent="0.15">
      <c r="A221" s="481" t="s">
        <v>554</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34">
        <v>1</v>
      </c>
    </row>
    <row r="222" spans="1:58" ht="35.25" customHeight="1" thickBot="1" x14ac:dyDescent="0.2">
      <c r="A222" s="486" t="s">
        <v>610</v>
      </c>
      <c r="B222" s="487"/>
      <c r="C222" s="487"/>
      <c r="D222" s="487"/>
      <c r="E222" s="487"/>
      <c r="F222" s="488"/>
      <c r="G222" s="651" t="s">
        <v>688</v>
      </c>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651"/>
      <c r="AT222" s="651"/>
      <c r="AU222" s="651"/>
      <c r="AV222" s="651"/>
      <c r="AW222" s="651"/>
      <c r="AX222" s="652"/>
      <c r="AY222" s="34">
        <v>1</v>
      </c>
    </row>
    <row r="223" spans="1:58" ht="24.75" customHeight="1" x14ac:dyDescent="0.15">
      <c r="A223" s="60"/>
      <c r="B223" s="61"/>
      <c r="C223" s="61"/>
      <c r="D223" s="61"/>
      <c r="E223" s="61"/>
      <c r="F223" s="61"/>
      <c r="G223" s="271" t="s">
        <v>526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34">
        <v>1</v>
      </c>
    </row>
    <row r="224" spans="1:58" ht="30" customHeight="1" thickBot="1" x14ac:dyDescent="0.2">
      <c r="A224" s="486" t="s">
        <v>610</v>
      </c>
      <c r="B224" s="487"/>
      <c r="C224" s="487"/>
      <c r="D224" s="487"/>
      <c r="E224" s="487"/>
      <c r="F224" s="488"/>
      <c r="G224" s="483" t="s">
        <v>652</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34">
        <v>1</v>
      </c>
    </row>
    <row r="225" spans="1:51" ht="30.75" customHeight="1" x14ac:dyDescent="0.15">
      <c r="A225" s="626" t="s">
        <v>490</v>
      </c>
      <c r="B225" s="627"/>
      <c r="C225" s="627"/>
      <c r="D225" s="627"/>
      <c r="E225" s="627"/>
      <c r="F225" s="627"/>
      <c r="G225" s="481" t="s">
        <v>529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2"/>
      <c r="AT225" s="72"/>
      <c r="AU225" s="72"/>
      <c r="AV225" s="72"/>
      <c r="AW225" s="72"/>
      <c r="AX225" s="73"/>
      <c r="AY225" s="34">
        <v>1</v>
      </c>
    </row>
    <row r="226" spans="1:51" ht="140.25" customHeight="1" x14ac:dyDescent="0.15">
      <c r="A226" s="628"/>
      <c r="B226" s="629"/>
      <c r="C226" s="629"/>
      <c r="D226" s="629"/>
      <c r="E226" s="629"/>
      <c r="F226" s="629"/>
      <c r="G226" s="632" t="s">
        <v>652</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s="34">
        <v>1</v>
      </c>
    </row>
    <row r="227" spans="1:51" ht="30.75" customHeight="1" x14ac:dyDescent="0.15">
      <c r="A227" s="628"/>
      <c r="B227" s="629"/>
      <c r="C227" s="629"/>
      <c r="D227" s="629"/>
      <c r="E227" s="629"/>
      <c r="F227" s="629"/>
      <c r="G227" s="623" t="s">
        <v>535</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74"/>
      <c r="AT227" s="74"/>
      <c r="AU227" s="74"/>
      <c r="AV227" s="74"/>
      <c r="AW227" s="74"/>
      <c r="AX227" s="64"/>
      <c r="AY227" s="34">
        <v>1</v>
      </c>
    </row>
    <row r="228" spans="1:51" ht="77.25" customHeight="1" thickBot="1" x14ac:dyDescent="0.2">
      <c r="A228" s="628"/>
      <c r="B228" s="629"/>
      <c r="C228" s="629"/>
      <c r="D228" s="629"/>
      <c r="E228" s="629"/>
      <c r="F228" s="629"/>
      <c r="G228" s="625" t="s">
        <v>652</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34">
        <v>1</v>
      </c>
    </row>
    <row r="229" spans="1:51" ht="24" customHeight="1" x14ac:dyDescent="0.15">
      <c r="A229" s="628"/>
      <c r="B229" s="629"/>
      <c r="C229" s="629"/>
      <c r="D229" s="629"/>
      <c r="E229" s="629"/>
      <c r="F229" s="629"/>
      <c r="G229" s="481" t="s">
        <v>536</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2"/>
      <c r="AT229" s="72"/>
      <c r="AU229" s="72"/>
      <c r="AV229" s="72"/>
      <c r="AW229" s="72"/>
      <c r="AX229" s="73"/>
      <c r="AY229" s="34">
        <v>1</v>
      </c>
    </row>
    <row r="230" spans="1:51" ht="109.5" customHeight="1" x14ac:dyDescent="0.15">
      <c r="A230" s="628"/>
      <c r="B230" s="629"/>
      <c r="C230" s="629"/>
      <c r="D230" s="629"/>
      <c r="E230" s="629"/>
      <c r="F230" s="629"/>
      <c r="G230" s="632" t="s">
        <v>652</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s="34">
        <v>1</v>
      </c>
    </row>
    <row r="231" spans="1:51" ht="30.75" customHeight="1" x14ac:dyDescent="0.15">
      <c r="A231" s="628"/>
      <c r="B231" s="629"/>
      <c r="C231" s="629"/>
      <c r="D231" s="629"/>
      <c r="E231" s="629"/>
      <c r="F231" s="629"/>
      <c r="G231" s="623" t="s">
        <v>535</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74"/>
      <c r="AT231" s="74"/>
      <c r="AU231" s="74"/>
      <c r="AV231" s="74"/>
      <c r="AW231" s="74"/>
      <c r="AX231" s="64"/>
      <c r="AY231" s="34">
        <v>1</v>
      </c>
    </row>
    <row r="232" spans="1:51" ht="92.25" customHeight="1" thickBot="1" x14ac:dyDescent="0.2">
      <c r="A232" s="630"/>
      <c r="B232" s="631"/>
      <c r="C232" s="631"/>
      <c r="D232" s="631"/>
      <c r="E232" s="631"/>
      <c r="F232" s="631"/>
      <c r="G232" s="625" t="s">
        <v>652</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34">
        <v>1</v>
      </c>
    </row>
    <row r="233" spans="1:51" ht="24.75" customHeight="1" x14ac:dyDescent="0.15">
      <c r="A233" s="477" t="s">
        <v>22</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34">
        <v>1</v>
      </c>
    </row>
    <row r="234" spans="1:51" ht="27.75" customHeight="1" thickBot="1" x14ac:dyDescent="0.2">
      <c r="A234" s="495" t="s">
        <v>659</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34">
        <v>1</v>
      </c>
    </row>
    <row r="235" spans="1:51" ht="24.75" customHeight="1" x14ac:dyDescent="0.15">
      <c r="A235" s="498" t="s">
        <v>143</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34">
        <v>1</v>
      </c>
    </row>
    <row r="236" spans="1:51" ht="24.75" customHeight="1" x14ac:dyDescent="0.15">
      <c r="A236" s="489" t="s">
        <v>174</v>
      </c>
      <c r="B236" s="490"/>
      <c r="C236" s="490"/>
      <c r="D236" s="491"/>
      <c r="E236" s="475" t="s">
        <v>659</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34">
        <v>1</v>
      </c>
    </row>
    <row r="237" spans="1:51" ht="24.75" customHeight="1" x14ac:dyDescent="0.15">
      <c r="A237" s="474" t="s">
        <v>173</v>
      </c>
      <c r="B237" s="474"/>
      <c r="C237" s="474"/>
      <c r="D237" s="474"/>
      <c r="E237" s="475" t="s">
        <v>659</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34">
        <v>1</v>
      </c>
    </row>
    <row r="238" spans="1:51" ht="24.75" customHeight="1" x14ac:dyDescent="0.15">
      <c r="A238" s="474" t="s">
        <v>172</v>
      </c>
      <c r="B238" s="474"/>
      <c r="C238" s="474"/>
      <c r="D238" s="474"/>
      <c r="E238" s="475" t="s">
        <v>659</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34">
        <v>1</v>
      </c>
    </row>
    <row r="239" spans="1:51" ht="24.75" customHeight="1" x14ac:dyDescent="0.15">
      <c r="A239" s="474" t="s">
        <v>171</v>
      </c>
      <c r="B239" s="474"/>
      <c r="C239" s="474"/>
      <c r="D239" s="474"/>
      <c r="E239" s="475" t="s">
        <v>659</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34">
        <v>1</v>
      </c>
    </row>
    <row r="240" spans="1:51" ht="24.75" customHeight="1" x14ac:dyDescent="0.15">
      <c r="A240" s="474" t="s">
        <v>170</v>
      </c>
      <c r="B240" s="474"/>
      <c r="C240" s="474"/>
      <c r="D240" s="474"/>
      <c r="E240" s="475" t="s">
        <v>659</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34">
        <v>1</v>
      </c>
    </row>
    <row r="241" spans="1:51" ht="24.75" customHeight="1" x14ac:dyDescent="0.15">
      <c r="A241" s="474" t="s">
        <v>169</v>
      </c>
      <c r="B241" s="474"/>
      <c r="C241" s="474"/>
      <c r="D241" s="474"/>
      <c r="E241" s="475" t="s">
        <v>659</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34">
        <v>1</v>
      </c>
    </row>
    <row r="242" spans="1:51" ht="24.75" customHeight="1" x14ac:dyDescent="0.15">
      <c r="A242" s="474" t="s">
        <v>168</v>
      </c>
      <c r="B242" s="474"/>
      <c r="C242" s="474"/>
      <c r="D242" s="474"/>
      <c r="E242" s="475" t="s">
        <v>659</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34">
        <v>1</v>
      </c>
    </row>
    <row r="243" spans="1:51" ht="24.75" customHeight="1" x14ac:dyDescent="0.15">
      <c r="A243" s="474" t="s">
        <v>167</v>
      </c>
      <c r="B243" s="474"/>
      <c r="C243" s="474"/>
      <c r="D243" s="474"/>
      <c r="E243" s="475" t="s">
        <v>659</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34">
        <v>1</v>
      </c>
    </row>
    <row r="244" spans="1:51" ht="24.75" customHeight="1" x14ac:dyDescent="0.15">
      <c r="A244" s="474" t="s">
        <v>302</v>
      </c>
      <c r="B244" s="474"/>
      <c r="C244" s="474"/>
      <c r="D244" s="474"/>
      <c r="E244" s="480"/>
      <c r="F244" s="480"/>
      <c r="G244" s="480"/>
      <c r="H244" s="90" t="str">
        <f>IF(E244="","","-")</f>
        <v/>
      </c>
      <c r="I244" s="480"/>
      <c r="J244" s="480"/>
      <c r="K244" s="90" t="str">
        <f>IF(I244="","","-")</f>
        <v/>
      </c>
      <c r="L244" s="482"/>
      <c r="M244" s="482"/>
      <c r="N244" s="90" t="str">
        <f>IF(O244="","","-")</f>
        <v/>
      </c>
      <c r="O244" s="501"/>
      <c r="P244" s="501"/>
      <c r="Q244" s="480"/>
      <c r="R244" s="480"/>
      <c r="S244" s="480"/>
      <c r="T244" s="90" t="str">
        <f>IF(Q244="","","-")</f>
        <v/>
      </c>
      <c r="U244" s="480"/>
      <c r="V244" s="480"/>
      <c r="W244" s="90" t="str">
        <f>IF(U244="","","-")</f>
        <v/>
      </c>
      <c r="X244" s="482"/>
      <c r="Y244" s="482"/>
      <c r="Z244" s="90" t="str">
        <f>IF(AA244="","","-")</f>
        <v/>
      </c>
      <c r="AA244" s="501"/>
      <c r="AB244" s="501"/>
      <c r="AC244" s="480"/>
      <c r="AD244" s="480"/>
      <c r="AE244" s="480"/>
      <c r="AF244" s="90" t="str">
        <f>IF(AC244="","","-")</f>
        <v/>
      </c>
      <c r="AG244" s="480"/>
      <c r="AH244" s="480"/>
      <c r="AI244" s="90" t="str">
        <f>IF(AG244="","","-")</f>
        <v/>
      </c>
      <c r="AJ244" s="482"/>
      <c r="AK244" s="482"/>
      <c r="AL244" s="90" t="str">
        <f>IF(AM244="","","-")</f>
        <v/>
      </c>
      <c r="AM244" s="501"/>
      <c r="AN244" s="501"/>
      <c r="AO244" s="480"/>
      <c r="AP244" s="480"/>
      <c r="AQ244" s="91" t="str">
        <f>IF(AO244="","","-")</f>
        <v/>
      </c>
      <c r="AR244" s="480"/>
      <c r="AS244" s="480"/>
      <c r="AT244" s="91" t="str">
        <f>IF(AR244="","","-")</f>
        <v/>
      </c>
      <c r="AU244" s="482"/>
      <c r="AV244" s="482"/>
      <c r="AW244" s="91" t="str">
        <f>IF(AX244="","","-")</f>
        <v/>
      </c>
      <c r="AX244" s="92"/>
      <c r="AY244" s="34">
        <v>1</v>
      </c>
    </row>
    <row r="245" spans="1:51" ht="24.75" customHeight="1" x14ac:dyDescent="0.15">
      <c r="A245" s="474" t="s">
        <v>456</v>
      </c>
      <c r="B245" s="474"/>
      <c r="C245" s="474"/>
      <c r="D245" s="474"/>
      <c r="E245" s="480"/>
      <c r="F245" s="480"/>
      <c r="G245" s="480"/>
      <c r="H245" s="90"/>
      <c r="I245" s="480"/>
      <c r="J245" s="480"/>
      <c r="K245" s="90"/>
      <c r="L245" s="482"/>
      <c r="M245" s="482"/>
      <c r="N245" s="90" t="str">
        <f>IF(O245="","","-")</f>
        <v/>
      </c>
      <c r="O245" s="501"/>
      <c r="P245" s="501"/>
      <c r="Q245" s="480"/>
      <c r="R245" s="480"/>
      <c r="S245" s="480"/>
      <c r="T245" s="90" t="str">
        <f>IF(Q245="","","-")</f>
        <v/>
      </c>
      <c r="U245" s="480"/>
      <c r="V245" s="480"/>
      <c r="W245" s="90" t="str">
        <f>IF(U245="","","-")</f>
        <v/>
      </c>
      <c r="X245" s="482"/>
      <c r="Y245" s="482"/>
      <c r="Z245" s="90" t="str">
        <f>IF(AA245="","","-")</f>
        <v/>
      </c>
      <c r="AA245" s="501"/>
      <c r="AB245" s="501"/>
      <c r="AC245" s="480"/>
      <c r="AD245" s="480"/>
      <c r="AE245" s="480"/>
      <c r="AF245" s="90" t="str">
        <f>IF(AC245="","","-")</f>
        <v/>
      </c>
      <c r="AG245" s="480"/>
      <c r="AH245" s="480"/>
      <c r="AI245" s="90" t="str">
        <f>IF(AG245="","","-")</f>
        <v/>
      </c>
      <c r="AJ245" s="482"/>
      <c r="AK245" s="482"/>
      <c r="AL245" s="90" t="str">
        <f>IF(AM245="","","-")</f>
        <v/>
      </c>
      <c r="AM245" s="501"/>
      <c r="AN245" s="501"/>
      <c r="AO245" s="480"/>
      <c r="AP245" s="480"/>
      <c r="AQ245" s="91" t="str">
        <f>IF(AO245="","","-")</f>
        <v/>
      </c>
      <c r="AR245" s="480"/>
      <c r="AS245" s="480"/>
      <c r="AT245" s="91" t="str">
        <f>IF(AR245="","","-")</f>
        <v/>
      </c>
      <c r="AU245" s="482"/>
      <c r="AV245" s="482"/>
      <c r="AW245" s="91" t="str">
        <f>IF(AX245="","","-")</f>
        <v/>
      </c>
      <c r="AX245" s="92"/>
      <c r="AY245" s="34">
        <v>1</v>
      </c>
    </row>
    <row r="246" spans="1:51" ht="24.75" customHeight="1" x14ac:dyDescent="0.15">
      <c r="A246" s="474" t="s">
        <v>273</v>
      </c>
      <c r="B246" s="474"/>
      <c r="C246" s="474"/>
      <c r="D246" s="474"/>
      <c r="E246" s="502"/>
      <c r="F246" s="502"/>
      <c r="G246" s="480"/>
      <c r="H246" s="480"/>
      <c r="I246" s="480"/>
      <c r="J246" s="502"/>
      <c r="K246" s="502"/>
      <c r="L246" s="482"/>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92"/>
      <c r="AY246" s="34">
        <v>1</v>
      </c>
    </row>
    <row r="247" spans="1:51" ht="24.75" customHeight="1" thickBot="1" x14ac:dyDescent="0.2">
      <c r="A247" s="474" t="s">
        <v>301</v>
      </c>
      <c r="B247" s="474"/>
      <c r="C247" s="474"/>
      <c r="D247" s="474"/>
      <c r="E247" s="502"/>
      <c r="F247" s="502"/>
      <c r="G247" s="530"/>
      <c r="H247" s="530"/>
      <c r="I247" s="530"/>
      <c r="J247" s="531"/>
      <c r="K247" s="531"/>
      <c r="L247" s="622"/>
      <c r="M247" s="622"/>
      <c r="N247" s="622"/>
      <c r="O247" s="531"/>
      <c r="P247" s="531"/>
      <c r="Q247" s="531"/>
      <c r="R247" s="531"/>
      <c r="S247" s="530"/>
      <c r="T247" s="530"/>
      <c r="U247" s="530"/>
      <c r="V247" s="531"/>
      <c r="W247" s="531"/>
      <c r="X247" s="622"/>
      <c r="Y247" s="622"/>
      <c r="Z247" s="622"/>
      <c r="AA247" s="531"/>
      <c r="AB247" s="531"/>
      <c r="AC247" s="531"/>
      <c r="AD247" s="531"/>
      <c r="AE247" s="530"/>
      <c r="AF247" s="530"/>
      <c r="AG247" s="530"/>
      <c r="AH247" s="531"/>
      <c r="AI247" s="531"/>
      <c r="AJ247" s="622"/>
      <c r="AK247" s="622"/>
      <c r="AL247" s="622"/>
      <c r="AM247" s="531"/>
      <c r="AN247" s="531"/>
      <c r="AO247" s="531"/>
      <c r="AP247" s="531"/>
      <c r="AQ247" s="530"/>
      <c r="AR247" s="530"/>
      <c r="AS247" s="530"/>
      <c r="AT247" s="531"/>
      <c r="AU247" s="531"/>
      <c r="AV247" s="622"/>
      <c r="AW247" s="622"/>
      <c r="AX247" s="93"/>
      <c r="AY247" s="34">
        <v>1</v>
      </c>
    </row>
    <row r="248" spans="1:51" ht="28.35" customHeight="1" x14ac:dyDescent="0.15">
      <c r="A248" s="537" t="s">
        <v>162</v>
      </c>
      <c r="B248" s="538"/>
      <c r="C248" s="538"/>
      <c r="D248" s="538"/>
      <c r="E248" s="538"/>
      <c r="F248" s="539"/>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4">
        <v>1</v>
      </c>
    </row>
    <row r="249" spans="1:51" ht="35.25" customHeight="1" x14ac:dyDescent="0.15">
      <c r="A249" s="537"/>
      <c r="B249" s="538"/>
      <c r="C249" s="538"/>
      <c r="D249" s="538"/>
      <c r="E249" s="538"/>
      <c r="F249" s="539"/>
      <c r="G249" s="97"/>
      <c r="H249" s="104" t="s">
        <v>665</v>
      </c>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34">
        <v>1</v>
      </c>
    </row>
    <row r="250" spans="1:51" ht="35.25" customHeight="1" x14ac:dyDescent="0.15">
      <c r="A250" s="537"/>
      <c r="B250" s="538"/>
      <c r="C250" s="538"/>
      <c r="D250" s="538"/>
      <c r="E250" s="538"/>
      <c r="F250" s="539"/>
      <c r="G250" s="100"/>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34">
        <v>1</v>
      </c>
    </row>
    <row r="251" spans="1:51" ht="35.25" customHeight="1" x14ac:dyDescent="0.15">
      <c r="A251" s="537"/>
      <c r="B251" s="538"/>
      <c r="C251" s="538"/>
      <c r="D251" s="538"/>
      <c r="E251" s="538"/>
      <c r="F251" s="539"/>
      <c r="G251" s="100"/>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34">
        <v>1</v>
      </c>
    </row>
    <row r="252" spans="1:51" ht="35.25" customHeight="1" x14ac:dyDescent="0.15">
      <c r="A252" s="537"/>
      <c r="B252" s="538"/>
      <c r="C252" s="538"/>
      <c r="D252" s="538"/>
      <c r="E252" s="538"/>
      <c r="F252" s="539"/>
      <c r="G252" s="100"/>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34">
        <v>1</v>
      </c>
    </row>
    <row r="253" spans="1:51" ht="35.25" customHeight="1" x14ac:dyDescent="0.15">
      <c r="A253" s="537"/>
      <c r="B253" s="538"/>
      <c r="C253" s="538"/>
      <c r="D253" s="538"/>
      <c r="E253" s="538"/>
      <c r="F253" s="539"/>
      <c r="G253" s="100"/>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34">
        <v>1</v>
      </c>
    </row>
    <row r="254" spans="1:51" ht="35.25" customHeight="1" x14ac:dyDescent="0.15">
      <c r="A254" s="537"/>
      <c r="B254" s="538"/>
      <c r="C254" s="538"/>
      <c r="D254" s="538"/>
      <c r="E254" s="538"/>
      <c r="F254" s="539"/>
      <c r="G254" s="100"/>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34">
        <v>1</v>
      </c>
    </row>
    <row r="255" spans="1:51" ht="35.25" customHeight="1" x14ac:dyDescent="0.15">
      <c r="A255" s="537"/>
      <c r="B255" s="538"/>
      <c r="C255" s="538"/>
      <c r="D255" s="538"/>
      <c r="E255" s="538"/>
      <c r="F255" s="539"/>
      <c r="G255" s="100"/>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34">
        <v>1</v>
      </c>
    </row>
    <row r="256" spans="1:51" ht="35.25" customHeight="1" x14ac:dyDescent="0.15">
      <c r="A256" s="537"/>
      <c r="B256" s="538"/>
      <c r="C256" s="538"/>
      <c r="D256" s="538"/>
      <c r="E256" s="538"/>
      <c r="F256" s="539"/>
      <c r="G256" s="100"/>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34">
        <v>1</v>
      </c>
    </row>
    <row r="257" spans="1:51" ht="35.25" customHeight="1" x14ac:dyDescent="0.15">
      <c r="A257" s="537"/>
      <c r="B257" s="538"/>
      <c r="C257" s="538"/>
      <c r="D257" s="538"/>
      <c r="E257" s="538"/>
      <c r="F257" s="539"/>
      <c r="G257" s="100"/>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34">
        <v>1</v>
      </c>
    </row>
    <row r="258" spans="1:51" ht="35.25" customHeight="1" x14ac:dyDescent="0.15">
      <c r="A258" s="537"/>
      <c r="B258" s="538"/>
      <c r="C258" s="538"/>
      <c r="D258" s="538"/>
      <c r="E258" s="538"/>
      <c r="F258" s="539"/>
      <c r="G258" s="100"/>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34">
        <v>1</v>
      </c>
    </row>
    <row r="259" spans="1:51" ht="35.25" customHeight="1" x14ac:dyDescent="0.15">
      <c r="A259" s="537"/>
      <c r="B259" s="538"/>
      <c r="C259" s="538"/>
      <c r="D259" s="538"/>
      <c r="E259" s="538"/>
      <c r="F259" s="539"/>
      <c r="G259" s="100"/>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34">
        <v>1</v>
      </c>
    </row>
    <row r="260" spans="1:51" ht="35.25" customHeight="1" x14ac:dyDescent="0.15">
      <c r="A260" s="537"/>
      <c r="B260" s="538"/>
      <c r="C260" s="538"/>
      <c r="D260" s="538"/>
      <c r="E260" s="538"/>
      <c r="F260" s="539"/>
      <c r="G260" s="100"/>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34">
        <v>1</v>
      </c>
    </row>
    <row r="261" spans="1:51" ht="13.5" customHeight="1" x14ac:dyDescent="0.15">
      <c r="A261" s="537"/>
      <c r="B261" s="538"/>
      <c r="C261" s="538"/>
      <c r="D261" s="538"/>
      <c r="E261" s="538"/>
      <c r="F261" s="539"/>
      <c r="G261" s="100"/>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34">
        <v>1</v>
      </c>
    </row>
    <row r="262" spans="1:51" ht="35.25" customHeight="1" x14ac:dyDescent="0.15">
      <c r="A262" s="537"/>
      <c r="B262" s="538"/>
      <c r="C262" s="538"/>
      <c r="D262" s="538"/>
      <c r="E262" s="538"/>
      <c r="F262" s="539"/>
      <c r="G262" s="100"/>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34">
        <v>1</v>
      </c>
    </row>
    <row r="263" spans="1:51" ht="35.25" customHeight="1" x14ac:dyDescent="0.15">
      <c r="A263" s="537"/>
      <c r="B263" s="538"/>
      <c r="C263" s="538"/>
      <c r="D263" s="538"/>
      <c r="E263" s="538"/>
      <c r="F263" s="539"/>
      <c r="G263" s="100"/>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34">
        <v>1</v>
      </c>
    </row>
    <row r="264" spans="1:51" ht="35.25" customHeight="1" x14ac:dyDescent="0.15">
      <c r="A264" s="537"/>
      <c r="B264" s="538"/>
      <c r="C264" s="538"/>
      <c r="D264" s="538"/>
      <c r="E264" s="538"/>
      <c r="F264" s="539"/>
      <c r="G264" s="100"/>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34">
        <v>1</v>
      </c>
    </row>
    <row r="265" spans="1:51" ht="35.25" customHeight="1" x14ac:dyDescent="0.15">
      <c r="A265" s="537"/>
      <c r="B265" s="538"/>
      <c r="C265" s="538"/>
      <c r="D265" s="538"/>
      <c r="E265" s="538"/>
      <c r="F265" s="539"/>
      <c r="G265" s="100"/>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34">
        <v>1</v>
      </c>
    </row>
    <row r="266" spans="1:51" ht="35.25" customHeight="1" x14ac:dyDescent="0.15">
      <c r="A266" s="537"/>
      <c r="B266" s="538"/>
      <c r="C266" s="538"/>
      <c r="D266" s="538"/>
      <c r="E266" s="538"/>
      <c r="F266" s="539"/>
      <c r="G266" s="100"/>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34">
        <v>1</v>
      </c>
    </row>
    <row r="267" spans="1:51" ht="35.25" customHeight="1" x14ac:dyDescent="0.15">
      <c r="A267" s="537"/>
      <c r="B267" s="538"/>
      <c r="C267" s="538"/>
      <c r="D267" s="538"/>
      <c r="E267" s="538"/>
      <c r="F267" s="539"/>
      <c r="G267" s="100"/>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34">
        <v>1</v>
      </c>
    </row>
    <row r="268" spans="1:51" ht="35.25" customHeight="1" x14ac:dyDescent="0.15">
      <c r="A268" s="537"/>
      <c r="B268" s="538"/>
      <c r="C268" s="538"/>
      <c r="D268" s="538"/>
      <c r="E268" s="538"/>
      <c r="F268" s="539"/>
      <c r="G268" s="100"/>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34">
        <v>1</v>
      </c>
    </row>
    <row r="269" spans="1:51" ht="35.25" customHeight="1" x14ac:dyDescent="0.15">
      <c r="A269" s="537"/>
      <c r="B269" s="538"/>
      <c r="C269" s="538"/>
      <c r="D269" s="538"/>
      <c r="E269" s="538"/>
      <c r="F269" s="539"/>
      <c r="G269" s="100"/>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34">
        <v>1</v>
      </c>
    </row>
    <row r="270" spans="1:51" ht="35.25" customHeight="1" x14ac:dyDescent="0.15">
      <c r="A270" s="537"/>
      <c r="B270" s="538"/>
      <c r="C270" s="538"/>
      <c r="D270" s="538"/>
      <c r="E270" s="538"/>
      <c r="F270" s="539"/>
      <c r="G270" s="100"/>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34">
        <v>1</v>
      </c>
    </row>
    <row r="271" spans="1:51" ht="35.25" customHeight="1" x14ac:dyDescent="0.15">
      <c r="A271" s="537"/>
      <c r="B271" s="538"/>
      <c r="C271" s="538"/>
      <c r="D271" s="538"/>
      <c r="E271" s="538"/>
      <c r="F271" s="539"/>
      <c r="G271" s="100"/>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34">
        <v>1</v>
      </c>
    </row>
    <row r="272" spans="1:51" ht="35.25" customHeight="1" x14ac:dyDescent="0.15">
      <c r="A272" s="537"/>
      <c r="B272" s="538"/>
      <c r="C272" s="538"/>
      <c r="D272" s="538"/>
      <c r="E272" s="538"/>
      <c r="F272" s="539"/>
      <c r="G272" s="100"/>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34">
        <v>1</v>
      </c>
    </row>
    <row r="273" spans="1:51" ht="35.25" customHeight="1" x14ac:dyDescent="0.15">
      <c r="A273" s="537"/>
      <c r="B273" s="538"/>
      <c r="C273" s="538"/>
      <c r="D273" s="538"/>
      <c r="E273" s="538"/>
      <c r="F273" s="539"/>
      <c r="G273" s="100"/>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34">
        <v>1</v>
      </c>
    </row>
    <row r="274" spans="1:51" ht="35.25" customHeight="1" x14ac:dyDescent="0.15">
      <c r="A274" s="537"/>
      <c r="B274" s="538"/>
      <c r="C274" s="538"/>
      <c r="D274" s="538"/>
      <c r="E274" s="538"/>
      <c r="F274" s="539"/>
      <c r="G274" s="100"/>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34">
        <v>1</v>
      </c>
    </row>
    <row r="275" spans="1:51" ht="35.25" customHeight="1" x14ac:dyDescent="0.15">
      <c r="A275" s="537"/>
      <c r="B275" s="538"/>
      <c r="C275" s="538"/>
      <c r="D275" s="538"/>
      <c r="E275" s="538"/>
      <c r="F275" s="539"/>
      <c r="G275" s="100"/>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34">
        <v>1</v>
      </c>
    </row>
    <row r="276" spans="1:51" ht="35.25" customHeight="1" x14ac:dyDescent="0.15">
      <c r="A276" s="537"/>
      <c r="B276" s="538"/>
      <c r="C276" s="538"/>
      <c r="D276" s="538"/>
      <c r="E276" s="538"/>
      <c r="F276" s="539"/>
      <c r="G276" s="100"/>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34">
        <v>1</v>
      </c>
    </row>
    <row r="277" spans="1:51" ht="35.25" customHeight="1" x14ac:dyDescent="0.15">
      <c r="A277" s="537"/>
      <c r="B277" s="538"/>
      <c r="C277" s="538"/>
      <c r="D277" s="538"/>
      <c r="E277" s="538"/>
      <c r="F277" s="539"/>
      <c r="G277" s="100"/>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34">
        <v>1</v>
      </c>
    </row>
    <row r="278" spans="1:51" ht="35.25" customHeight="1" x14ac:dyDescent="0.15">
      <c r="A278" s="537"/>
      <c r="B278" s="538"/>
      <c r="C278" s="538"/>
      <c r="D278" s="538"/>
      <c r="E278" s="538"/>
      <c r="F278" s="539"/>
      <c r="G278" s="100"/>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34">
        <v>1</v>
      </c>
    </row>
    <row r="279" spans="1:51" ht="35.25" customHeight="1" thickBot="1" x14ac:dyDescent="0.2">
      <c r="A279" s="540"/>
      <c r="B279" s="541"/>
      <c r="C279" s="541"/>
      <c r="D279" s="541"/>
      <c r="E279" s="541"/>
      <c r="F279" s="542"/>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34">
        <v>1</v>
      </c>
    </row>
    <row r="280" spans="1:51" ht="24.75" hidden="1" customHeight="1" x14ac:dyDescent="0.15">
      <c r="A280" s="543" t="s">
        <v>164</v>
      </c>
      <c r="B280" s="544"/>
      <c r="C280" s="544"/>
      <c r="D280" s="544"/>
      <c r="E280" s="544"/>
      <c r="F280" s="545"/>
      <c r="G280" s="532" t="s">
        <v>146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147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34">
        <f>COUNTA(G282:AX291)</f>
        <v>0</v>
      </c>
    </row>
    <row r="281" spans="1:51" ht="24.75" hidden="1"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34">
        <f>IF(AY280=0,0,1)</f>
        <v>0</v>
      </c>
    </row>
    <row r="282" spans="1:51" ht="21.75" hidden="1" customHeight="1" x14ac:dyDescent="0.15">
      <c r="A282" s="546"/>
      <c r="B282" s="547"/>
      <c r="C282" s="547"/>
      <c r="D282" s="547"/>
      <c r="E282" s="547"/>
      <c r="F282" s="548"/>
      <c r="G282" s="514"/>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s="34">
        <f>COUNTA(G282:AX282)</f>
        <v>0</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34">
        <f t="shared" ref="AY283:AY330" si="60">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34">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34">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34">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34">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34">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34">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34">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34">
        <f t="shared" si="60"/>
        <v>0</v>
      </c>
    </row>
    <row r="292" spans="1:51" ht="24.75" hidden="1" customHeight="1" thickBot="1" x14ac:dyDescent="0.2">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34">
        <f>IF(AY280=0,0,1)</f>
        <v>0</v>
      </c>
    </row>
    <row r="293" spans="1:51" ht="24.75" hidden="1" customHeight="1" x14ac:dyDescent="0.15">
      <c r="A293" s="546"/>
      <c r="B293" s="547"/>
      <c r="C293" s="547"/>
      <c r="D293" s="547"/>
      <c r="E293" s="547"/>
      <c r="F293" s="548"/>
      <c r="G293" s="532" t="s">
        <v>135</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134</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34">
        <f>COUNTA(G295:AX304)</f>
        <v>0</v>
      </c>
    </row>
    <row r="294" spans="1:51" ht="24.75" hidden="1"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34">
        <f>IF(AY293=0,0,1)</f>
        <v>0</v>
      </c>
    </row>
    <row r="295" spans="1:51" ht="21" hidden="1" customHeight="1" x14ac:dyDescent="0.15">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34">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34">
        <f t="shared" si="60"/>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34">
        <f t="shared" si="60"/>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34">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34">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34">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34">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34">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34">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34">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34">
        <f>IF(AY293=0,0,1)</f>
        <v>0</v>
      </c>
    </row>
    <row r="306" spans="1:51" ht="24.75" hidden="1" customHeight="1" x14ac:dyDescent="0.15">
      <c r="A306" s="546"/>
      <c r="B306" s="547"/>
      <c r="C306" s="547"/>
      <c r="D306" s="547"/>
      <c r="E306" s="547"/>
      <c r="F306" s="548"/>
      <c r="G306" s="532" t="s">
        <v>136</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137</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34">
        <f>COUNTA(G308:AX317)</f>
        <v>0</v>
      </c>
    </row>
    <row r="307" spans="1:51" ht="24.75" hidden="1"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34">
        <f>IF(AY306=0,0,1)</f>
        <v>0</v>
      </c>
    </row>
    <row r="308" spans="1:51" ht="18.75" hidden="1" customHeight="1" x14ac:dyDescent="0.15">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34">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34">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34">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34">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34">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34">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34">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34">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34">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34">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34">
        <f>IF(AY306=0,0,1)</f>
        <v>0</v>
      </c>
    </row>
    <row r="319" spans="1:51" ht="24.75" hidden="1" customHeight="1" x14ac:dyDescent="0.15">
      <c r="A319" s="546"/>
      <c r="B319" s="547"/>
      <c r="C319" s="547"/>
      <c r="D319" s="547"/>
      <c r="E319" s="547"/>
      <c r="F319" s="548"/>
      <c r="G319" s="532" t="s">
        <v>119</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104</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34">
        <f>COUNTA(G321:AX330)</f>
        <v>0</v>
      </c>
    </row>
    <row r="320" spans="1:51" ht="24.75" hidden="1"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34">
        <f>IF(AY319=0,0,1)</f>
        <v>0</v>
      </c>
    </row>
    <row r="321" spans="1:51" s="13" customFormat="1" ht="20.25" hidden="1" customHeight="1" x14ac:dyDescent="0.15">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34">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34">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34">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34">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34">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34">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34">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34">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34">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34">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34">
        <f>IF(AY319=0,0,1)</f>
        <v>0</v>
      </c>
    </row>
    <row r="332" spans="1:51" ht="24.75" customHeight="1" thickBot="1" x14ac:dyDescent="0.2">
      <c r="A332" s="578" t="s">
        <v>584</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142</v>
      </c>
      <c r="AM332" s="582"/>
      <c r="AN332" s="582"/>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hidden="1"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0</v>
      </c>
    </row>
    <row r="337" spans="1:51" ht="59.25" hidden="1" customHeight="1" x14ac:dyDescent="0.15">
      <c r="A337" s="583"/>
      <c r="B337" s="583"/>
      <c r="C337" s="584" t="s">
        <v>17</v>
      </c>
      <c r="D337" s="585"/>
      <c r="E337" s="585"/>
      <c r="F337" s="585"/>
      <c r="G337" s="585"/>
      <c r="H337" s="585"/>
      <c r="I337" s="586"/>
      <c r="J337" s="587" t="s">
        <v>121</v>
      </c>
      <c r="K337" s="474"/>
      <c r="L337" s="474"/>
      <c r="M337" s="474"/>
      <c r="N337" s="474"/>
      <c r="O337" s="474"/>
      <c r="P337" s="588" t="s">
        <v>18</v>
      </c>
      <c r="Q337" s="588"/>
      <c r="R337" s="588"/>
      <c r="S337" s="588"/>
      <c r="T337" s="588"/>
      <c r="U337" s="588"/>
      <c r="V337" s="588"/>
      <c r="W337" s="588"/>
      <c r="X337" s="588"/>
      <c r="Y337" s="589" t="s">
        <v>120</v>
      </c>
      <c r="Z337" s="590"/>
      <c r="AA337" s="590"/>
      <c r="AB337" s="590"/>
      <c r="AC337" s="587" t="s">
        <v>140</v>
      </c>
      <c r="AD337" s="587"/>
      <c r="AE337" s="587"/>
      <c r="AF337" s="587"/>
      <c r="AG337" s="587"/>
      <c r="AH337" s="589" t="s">
        <v>152</v>
      </c>
      <c r="AI337" s="583"/>
      <c r="AJ337" s="583"/>
      <c r="AK337" s="583"/>
      <c r="AL337" s="583" t="s">
        <v>15</v>
      </c>
      <c r="AM337" s="583"/>
      <c r="AN337" s="583"/>
      <c r="AO337" s="591"/>
      <c r="AP337" s="559" t="s">
        <v>122</v>
      </c>
      <c r="AQ337" s="559"/>
      <c r="AR337" s="559"/>
      <c r="AS337" s="559"/>
      <c r="AT337" s="559"/>
      <c r="AU337" s="559"/>
      <c r="AV337" s="559"/>
      <c r="AW337" s="559"/>
      <c r="AX337" s="559"/>
      <c r="AY337" s="34">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s="34">
        <f>COUNTA(C338:AX338)</f>
        <v>0</v>
      </c>
    </row>
    <row r="339" spans="1:51" ht="30" hidden="1" customHeight="1" x14ac:dyDescent="0.15">
      <c r="A339" s="560">
        <v>2</v>
      </c>
      <c r="B339" s="560">
        <v>1</v>
      </c>
      <c r="C339" s="592"/>
      <c r="D339" s="593"/>
      <c r="E339" s="593"/>
      <c r="F339" s="593"/>
      <c r="G339" s="593"/>
      <c r="H339" s="593"/>
      <c r="I339" s="594"/>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s="34">
        <f t="shared" ref="AY339:AY368" si="61">COUNTA(C339:AX339)</f>
        <v>0</v>
      </c>
    </row>
    <row r="340" spans="1:51" ht="30" hidden="1" customHeight="1" x14ac:dyDescent="0.15">
      <c r="A340" s="560">
        <v>3</v>
      </c>
      <c r="B340" s="560">
        <v>1</v>
      </c>
      <c r="C340" s="592"/>
      <c r="D340" s="593"/>
      <c r="E340" s="593"/>
      <c r="F340" s="593"/>
      <c r="G340" s="593"/>
      <c r="H340" s="593"/>
      <c r="I340" s="594"/>
      <c r="J340" s="564"/>
      <c r="K340" s="565"/>
      <c r="L340" s="565"/>
      <c r="M340" s="565"/>
      <c r="N340" s="565"/>
      <c r="O340" s="565"/>
      <c r="P340" s="595"/>
      <c r="Q340" s="566"/>
      <c r="R340" s="566"/>
      <c r="S340" s="566"/>
      <c r="T340" s="566"/>
      <c r="U340" s="566"/>
      <c r="V340" s="566"/>
      <c r="W340" s="566"/>
      <c r="X340" s="566"/>
      <c r="Y340" s="567"/>
      <c r="Z340" s="568"/>
      <c r="AA340" s="568"/>
      <c r="AB340" s="569"/>
      <c r="AC340" s="570"/>
      <c r="AD340" s="571"/>
      <c r="AE340" s="571"/>
      <c r="AF340" s="571"/>
      <c r="AG340" s="571"/>
      <c r="AH340" s="596"/>
      <c r="AI340" s="597"/>
      <c r="AJ340" s="597"/>
      <c r="AK340" s="597"/>
      <c r="AL340" s="574"/>
      <c r="AM340" s="575"/>
      <c r="AN340" s="575"/>
      <c r="AO340" s="576"/>
      <c r="AP340" s="577"/>
      <c r="AQ340" s="577"/>
      <c r="AR340" s="577"/>
      <c r="AS340" s="577"/>
      <c r="AT340" s="577"/>
      <c r="AU340" s="577"/>
      <c r="AV340" s="577"/>
      <c r="AW340" s="577"/>
      <c r="AX340" s="577"/>
      <c r="AY340" s="34">
        <f t="shared" si="61"/>
        <v>0</v>
      </c>
    </row>
    <row r="341" spans="1:51" ht="30" hidden="1" customHeight="1" x14ac:dyDescent="0.15">
      <c r="A341" s="560">
        <v>4</v>
      </c>
      <c r="B341" s="560">
        <v>1</v>
      </c>
      <c r="C341" s="592"/>
      <c r="D341" s="593"/>
      <c r="E341" s="593"/>
      <c r="F341" s="593"/>
      <c r="G341" s="593"/>
      <c r="H341" s="593"/>
      <c r="I341" s="594"/>
      <c r="J341" s="564"/>
      <c r="K341" s="565"/>
      <c r="L341" s="565"/>
      <c r="M341" s="565"/>
      <c r="N341" s="565"/>
      <c r="O341" s="565"/>
      <c r="P341" s="595"/>
      <c r="Q341" s="566"/>
      <c r="R341" s="566"/>
      <c r="S341" s="566"/>
      <c r="T341" s="566"/>
      <c r="U341" s="566"/>
      <c r="V341" s="566"/>
      <c r="W341" s="566"/>
      <c r="X341" s="566"/>
      <c r="Y341" s="567"/>
      <c r="Z341" s="568"/>
      <c r="AA341" s="568"/>
      <c r="AB341" s="569"/>
      <c r="AC341" s="570"/>
      <c r="AD341" s="571"/>
      <c r="AE341" s="571"/>
      <c r="AF341" s="571"/>
      <c r="AG341" s="571"/>
      <c r="AH341" s="596"/>
      <c r="AI341" s="597"/>
      <c r="AJ341" s="597"/>
      <c r="AK341" s="597"/>
      <c r="AL341" s="574"/>
      <c r="AM341" s="575"/>
      <c r="AN341" s="575"/>
      <c r="AO341" s="576"/>
      <c r="AP341" s="577"/>
      <c r="AQ341" s="577"/>
      <c r="AR341" s="577"/>
      <c r="AS341" s="577"/>
      <c r="AT341" s="577"/>
      <c r="AU341" s="577"/>
      <c r="AV341" s="577"/>
      <c r="AW341" s="577"/>
      <c r="AX341" s="577"/>
      <c r="AY341" s="34">
        <f t="shared" si="61"/>
        <v>0</v>
      </c>
    </row>
    <row r="342" spans="1:51" ht="30" hidden="1" customHeight="1" x14ac:dyDescent="0.15">
      <c r="A342" s="560">
        <v>5</v>
      </c>
      <c r="B342" s="560">
        <v>1</v>
      </c>
      <c r="C342" s="592"/>
      <c r="D342" s="593"/>
      <c r="E342" s="593"/>
      <c r="F342" s="593"/>
      <c r="G342" s="593"/>
      <c r="H342" s="593"/>
      <c r="I342" s="594"/>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6"/>
      <c r="AI342" s="597"/>
      <c r="AJ342" s="597"/>
      <c r="AK342" s="597"/>
      <c r="AL342" s="574"/>
      <c r="AM342" s="575"/>
      <c r="AN342" s="575"/>
      <c r="AO342" s="576"/>
      <c r="AP342" s="577"/>
      <c r="AQ342" s="577"/>
      <c r="AR342" s="577"/>
      <c r="AS342" s="577"/>
      <c r="AT342" s="577"/>
      <c r="AU342" s="577"/>
      <c r="AV342" s="577"/>
      <c r="AW342" s="577"/>
      <c r="AX342" s="577"/>
      <c r="AY342" s="34">
        <f>COUNTA(C342:AX342)</f>
        <v>0</v>
      </c>
    </row>
    <row r="343" spans="1:51" ht="30" hidden="1" customHeight="1" x14ac:dyDescent="0.15">
      <c r="A343" s="560">
        <v>6</v>
      </c>
      <c r="B343" s="560">
        <v>1</v>
      </c>
      <c r="C343" s="592"/>
      <c r="D343" s="593"/>
      <c r="E343" s="593"/>
      <c r="F343" s="593"/>
      <c r="G343" s="593"/>
      <c r="H343" s="593"/>
      <c r="I343" s="594"/>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6"/>
      <c r="AI343" s="597"/>
      <c r="AJ343" s="597"/>
      <c r="AK343" s="597"/>
      <c r="AL343" s="574"/>
      <c r="AM343" s="575"/>
      <c r="AN343" s="575"/>
      <c r="AO343" s="576"/>
      <c r="AP343" s="577"/>
      <c r="AQ343" s="577"/>
      <c r="AR343" s="577"/>
      <c r="AS343" s="577"/>
      <c r="AT343" s="577"/>
      <c r="AU343" s="577"/>
      <c r="AV343" s="577"/>
      <c r="AW343" s="577"/>
      <c r="AX343" s="577"/>
      <c r="AY343" s="34">
        <f t="shared" si="61"/>
        <v>0</v>
      </c>
    </row>
    <row r="344" spans="1:51" ht="30" hidden="1" customHeight="1" x14ac:dyDescent="0.15">
      <c r="A344" s="560">
        <v>7</v>
      </c>
      <c r="B344" s="560">
        <v>1</v>
      </c>
      <c r="C344" s="592"/>
      <c r="D344" s="593"/>
      <c r="E344" s="593"/>
      <c r="F344" s="593"/>
      <c r="G344" s="593"/>
      <c r="H344" s="593"/>
      <c r="I344" s="594"/>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6"/>
      <c r="AI344" s="597"/>
      <c r="AJ344" s="597"/>
      <c r="AK344" s="597"/>
      <c r="AL344" s="574"/>
      <c r="AM344" s="575"/>
      <c r="AN344" s="575"/>
      <c r="AO344" s="576"/>
      <c r="AP344" s="577"/>
      <c r="AQ344" s="577"/>
      <c r="AR344" s="577"/>
      <c r="AS344" s="577"/>
      <c r="AT344" s="577"/>
      <c r="AU344" s="577"/>
      <c r="AV344" s="577"/>
      <c r="AW344" s="577"/>
      <c r="AX344" s="577"/>
      <c r="AY344" s="34">
        <f t="shared" si="61"/>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6"/>
      <c r="AI345" s="597"/>
      <c r="AJ345" s="597"/>
      <c r="AK345" s="597"/>
      <c r="AL345" s="574"/>
      <c r="AM345" s="575"/>
      <c r="AN345" s="575"/>
      <c r="AO345" s="576"/>
      <c r="AP345" s="577"/>
      <c r="AQ345" s="577"/>
      <c r="AR345" s="577"/>
      <c r="AS345" s="577"/>
      <c r="AT345" s="577"/>
      <c r="AU345" s="577"/>
      <c r="AV345" s="577"/>
      <c r="AW345" s="577"/>
      <c r="AX345" s="577"/>
      <c r="AY345" s="34">
        <f t="shared" si="61"/>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6"/>
      <c r="AI346" s="597"/>
      <c r="AJ346" s="597"/>
      <c r="AK346" s="597"/>
      <c r="AL346" s="574"/>
      <c r="AM346" s="575"/>
      <c r="AN346" s="575"/>
      <c r="AO346" s="576"/>
      <c r="AP346" s="577"/>
      <c r="AQ346" s="577"/>
      <c r="AR346" s="577"/>
      <c r="AS346" s="577"/>
      <c r="AT346" s="577"/>
      <c r="AU346" s="577"/>
      <c r="AV346" s="577"/>
      <c r="AW346" s="577"/>
      <c r="AX346" s="577"/>
      <c r="AY346" s="34">
        <f t="shared" si="61"/>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6"/>
      <c r="AI347" s="597"/>
      <c r="AJ347" s="597"/>
      <c r="AK347" s="597"/>
      <c r="AL347" s="574"/>
      <c r="AM347" s="575"/>
      <c r="AN347" s="575"/>
      <c r="AO347" s="576"/>
      <c r="AP347" s="577"/>
      <c r="AQ347" s="577"/>
      <c r="AR347" s="577"/>
      <c r="AS347" s="577"/>
      <c r="AT347" s="577"/>
      <c r="AU347" s="577"/>
      <c r="AV347" s="577"/>
      <c r="AW347" s="577"/>
      <c r="AX347" s="577"/>
      <c r="AY347" s="34">
        <f t="shared" si="61"/>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34">
        <f t="shared" si="61"/>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34">
        <f t="shared" si="61"/>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34">
        <f t="shared" si="61"/>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34">
        <f t="shared" si="61"/>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34">
        <f t="shared" si="61"/>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34">
        <f t="shared" si="61"/>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34">
        <f t="shared" si="61"/>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34">
        <f t="shared" si="61"/>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34">
        <f t="shared" si="61"/>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34">
        <f t="shared" si="61"/>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34">
        <f t="shared" si="61"/>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34">
        <f t="shared" si="61"/>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34">
        <f t="shared" si="61"/>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34">
        <f t="shared" si="61"/>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34">
        <f t="shared" si="61"/>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34">
        <f t="shared" si="61"/>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34">
        <f t="shared" si="61"/>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34">
        <f t="shared" si="61"/>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34">
        <f t="shared" si="61"/>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34">
        <f t="shared" si="61"/>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61"/>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583"/>
      <c r="B370" s="583"/>
      <c r="C370" s="584" t="s">
        <v>17</v>
      </c>
      <c r="D370" s="585"/>
      <c r="E370" s="585"/>
      <c r="F370" s="585"/>
      <c r="G370" s="585"/>
      <c r="H370" s="585"/>
      <c r="I370" s="586"/>
      <c r="J370" s="587" t="s">
        <v>121</v>
      </c>
      <c r="K370" s="474"/>
      <c r="L370" s="474"/>
      <c r="M370" s="474"/>
      <c r="N370" s="474"/>
      <c r="O370" s="474"/>
      <c r="P370" s="588" t="s">
        <v>18</v>
      </c>
      <c r="Q370" s="588"/>
      <c r="R370" s="588"/>
      <c r="S370" s="588"/>
      <c r="T370" s="588"/>
      <c r="U370" s="588"/>
      <c r="V370" s="588"/>
      <c r="W370" s="588"/>
      <c r="X370" s="588"/>
      <c r="Y370" s="589" t="s">
        <v>120</v>
      </c>
      <c r="Z370" s="590"/>
      <c r="AA370" s="590"/>
      <c r="AB370" s="590"/>
      <c r="AC370" s="587" t="s">
        <v>140</v>
      </c>
      <c r="AD370" s="587"/>
      <c r="AE370" s="587"/>
      <c r="AF370" s="587"/>
      <c r="AG370" s="587"/>
      <c r="AH370" s="589" t="s">
        <v>152</v>
      </c>
      <c r="AI370" s="583"/>
      <c r="AJ370" s="583"/>
      <c r="AK370" s="583"/>
      <c r="AL370" s="583" t="s">
        <v>15</v>
      </c>
      <c r="AM370" s="583"/>
      <c r="AN370" s="583"/>
      <c r="AO370" s="591"/>
      <c r="AP370" s="559" t="s">
        <v>122</v>
      </c>
      <c r="AQ370" s="559"/>
      <c r="AR370" s="559"/>
      <c r="AS370" s="559"/>
      <c r="AT370" s="559"/>
      <c r="AU370" s="559"/>
      <c r="AV370" s="559"/>
      <c r="AW370" s="559"/>
      <c r="AX370" s="559"/>
      <c r="AY370" s="34">
        <f>IF(AY369=0,0,1)</f>
        <v>0</v>
      </c>
    </row>
    <row r="371" spans="1:51" ht="30" hidden="1" customHeight="1" x14ac:dyDescent="0.15">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s="34">
        <f>COUNTA(C371:AX371)</f>
        <v>0</v>
      </c>
    </row>
    <row r="372" spans="1:51" ht="30" hidden="1" customHeight="1" x14ac:dyDescent="0.15">
      <c r="A372" s="560">
        <v>2</v>
      </c>
      <c r="B372" s="560">
        <v>1</v>
      </c>
      <c r="C372" s="592"/>
      <c r="D372" s="593"/>
      <c r="E372" s="593"/>
      <c r="F372" s="593"/>
      <c r="G372" s="593"/>
      <c r="H372" s="593"/>
      <c r="I372" s="594"/>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s="34">
        <f t="shared" ref="AY372:AY401" si="62">COUNTA(C372:AX372)</f>
        <v>0</v>
      </c>
    </row>
    <row r="373" spans="1:51" ht="30" hidden="1" customHeight="1" x14ac:dyDescent="0.15">
      <c r="A373" s="560">
        <v>3</v>
      </c>
      <c r="B373" s="560">
        <v>1</v>
      </c>
      <c r="C373" s="592"/>
      <c r="D373" s="593"/>
      <c r="E373" s="593"/>
      <c r="F373" s="593"/>
      <c r="G373" s="593"/>
      <c r="H373" s="593"/>
      <c r="I373" s="594"/>
      <c r="J373" s="564"/>
      <c r="K373" s="565"/>
      <c r="L373" s="565"/>
      <c r="M373" s="565"/>
      <c r="N373" s="565"/>
      <c r="O373" s="565"/>
      <c r="P373" s="595"/>
      <c r="Q373" s="566"/>
      <c r="R373" s="566"/>
      <c r="S373" s="566"/>
      <c r="T373" s="566"/>
      <c r="U373" s="566"/>
      <c r="V373" s="566"/>
      <c r="W373" s="566"/>
      <c r="X373" s="566"/>
      <c r="Y373" s="567"/>
      <c r="Z373" s="568"/>
      <c r="AA373" s="568"/>
      <c r="AB373" s="569"/>
      <c r="AC373" s="570"/>
      <c r="AD373" s="571"/>
      <c r="AE373" s="571"/>
      <c r="AF373" s="571"/>
      <c r="AG373" s="571"/>
      <c r="AH373" s="596"/>
      <c r="AI373" s="597"/>
      <c r="AJ373" s="597"/>
      <c r="AK373" s="597"/>
      <c r="AL373" s="574"/>
      <c r="AM373" s="575"/>
      <c r="AN373" s="575"/>
      <c r="AO373" s="576"/>
      <c r="AP373" s="577"/>
      <c r="AQ373" s="577"/>
      <c r="AR373" s="577"/>
      <c r="AS373" s="577"/>
      <c r="AT373" s="577"/>
      <c r="AU373" s="577"/>
      <c r="AV373" s="577"/>
      <c r="AW373" s="577"/>
      <c r="AX373" s="577"/>
      <c r="AY373" s="34">
        <f t="shared" si="62"/>
        <v>0</v>
      </c>
    </row>
    <row r="374" spans="1:51" ht="30" hidden="1" customHeight="1" x14ac:dyDescent="0.15">
      <c r="A374" s="560">
        <v>4</v>
      </c>
      <c r="B374" s="560">
        <v>1</v>
      </c>
      <c r="C374" s="592"/>
      <c r="D374" s="593"/>
      <c r="E374" s="593"/>
      <c r="F374" s="593"/>
      <c r="G374" s="593"/>
      <c r="H374" s="593"/>
      <c r="I374" s="594"/>
      <c r="J374" s="564"/>
      <c r="K374" s="565"/>
      <c r="L374" s="565"/>
      <c r="M374" s="565"/>
      <c r="N374" s="565"/>
      <c r="O374" s="565"/>
      <c r="P374" s="595"/>
      <c r="Q374" s="566"/>
      <c r="R374" s="566"/>
      <c r="S374" s="566"/>
      <c r="T374" s="566"/>
      <c r="U374" s="566"/>
      <c r="V374" s="566"/>
      <c r="W374" s="566"/>
      <c r="X374" s="566"/>
      <c r="Y374" s="567"/>
      <c r="Z374" s="568"/>
      <c r="AA374" s="568"/>
      <c r="AB374" s="569"/>
      <c r="AC374" s="570"/>
      <c r="AD374" s="571"/>
      <c r="AE374" s="571"/>
      <c r="AF374" s="571"/>
      <c r="AG374" s="571"/>
      <c r="AH374" s="596"/>
      <c r="AI374" s="597"/>
      <c r="AJ374" s="597"/>
      <c r="AK374" s="597"/>
      <c r="AL374" s="574"/>
      <c r="AM374" s="575"/>
      <c r="AN374" s="575"/>
      <c r="AO374" s="576"/>
      <c r="AP374" s="577"/>
      <c r="AQ374" s="577"/>
      <c r="AR374" s="577"/>
      <c r="AS374" s="577"/>
      <c r="AT374" s="577"/>
      <c r="AU374" s="577"/>
      <c r="AV374" s="577"/>
      <c r="AW374" s="577"/>
      <c r="AX374" s="577"/>
      <c r="AY374" s="34">
        <f t="shared" si="62"/>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6"/>
      <c r="AI375" s="597"/>
      <c r="AJ375" s="597"/>
      <c r="AK375" s="597"/>
      <c r="AL375" s="574"/>
      <c r="AM375" s="575"/>
      <c r="AN375" s="575"/>
      <c r="AO375" s="576"/>
      <c r="AP375" s="577"/>
      <c r="AQ375" s="577"/>
      <c r="AR375" s="577"/>
      <c r="AS375" s="577"/>
      <c r="AT375" s="577"/>
      <c r="AU375" s="577"/>
      <c r="AV375" s="577"/>
      <c r="AW375" s="577"/>
      <c r="AX375" s="577"/>
      <c r="AY375" s="34">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6"/>
      <c r="AI376" s="597"/>
      <c r="AJ376" s="597"/>
      <c r="AK376" s="597"/>
      <c r="AL376" s="574"/>
      <c r="AM376" s="575"/>
      <c r="AN376" s="575"/>
      <c r="AO376" s="576"/>
      <c r="AP376" s="577"/>
      <c r="AQ376" s="577"/>
      <c r="AR376" s="577"/>
      <c r="AS376" s="577"/>
      <c r="AT376" s="577"/>
      <c r="AU376" s="577"/>
      <c r="AV376" s="577"/>
      <c r="AW376" s="577"/>
      <c r="AX376" s="577"/>
      <c r="AY376" s="34">
        <f t="shared" si="62"/>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6"/>
      <c r="AI377" s="597"/>
      <c r="AJ377" s="597"/>
      <c r="AK377" s="597"/>
      <c r="AL377" s="574"/>
      <c r="AM377" s="575"/>
      <c r="AN377" s="575"/>
      <c r="AO377" s="576"/>
      <c r="AP377" s="577"/>
      <c r="AQ377" s="577"/>
      <c r="AR377" s="577"/>
      <c r="AS377" s="577"/>
      <c r="AT377" s="577"/>
      <c r="AU377" s="577"/>
      <c r="AV377" s="577"/>
      <c r="AW377" s="577"/>
      <c r="AX377" s="577"/>
      <c r="AY377" s="34">
        <f t="shared" si="62"/>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6"/>
      <c r="AI378" s="597"/>
      <c r="AJ378" s="597"/>
      <c r="AK378" s="597"/>
      <c r="AL378" s="574"/>
      <c r="AM378" s="575"/>
      <c r="AN378" s="575"/>
      <c r="AO378" s="576"/>
      <c r="AP378" s="577"/>
      <c r="AQ378" s="577"/>
      <c r="AR378" s="577"/>
      <c r="AS378" s="577"/>
      <c r="AT378" s="577"/>
      <c r="AU378" s="577"/>
      <c r="AV378" s="577"/>
      <c r="AW378" s="577"/>
      <c r="AX378" s="577"/>
      <c r="AY378" s="34">
        <f t="shared" si="62"/>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6"/>
      <c r="AI379" s="597"/>
      <c r="AJ379" s="597"/>
      <c r="AK379" s="597"/>
      <c r="AL379" s="574"/>
      <c r="AM379" s="575"/>
      <c r="AN379" s="575"/>
      <c r="AO379" s="576"/>
      <c r="AP379" s="577"/>
      <c r="AQ379" s="577"/>
      <c r="AR379" s="577"/>
      <c r="AS379" s="577"/>
      <c r="AT379" s="577"/>
      <c r="AU379" s="577"/>
      <c r="AV379" s="577"/>
      <c r="AW379" s="577"/>
      <c r="AX379" s="577"/>
      <c r="AY379" s="34">
        <f t="shared" si="62"/>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6"/>
      <c r="AI380" s="597"/>
      <c r="AJ380" s="597"/>
      <c r="AK380" s="597"/>
      <c r="AL380" s="574"/>
      <c r="AM380" s="575"/>
      <c r="AN380" s="575"/>
      <c r="AO380" s="576"/>
      <c r="AP380" s="577"/>
      <c r="AQ380" s="577"/>
      <c r="AR380" s="577"/>
      <c r="AS380" s="577"/>
      <c r="AT380" s="577"/>
      <c r="AU380" s="577"/>
      <c r="AV380" s="577"/>
      <c r="AW380" s="577"/>
      <c r="AX380" s="577"/>
      <c r="AY380" s="34">
        <f t="shared" si="62"/>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34">
        <f t="shared" si="62"/>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34">
        <f t="shared" si="62"/>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34">
        <f t="shared" si="62"/>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34">
        <f t="shared" si="62"/>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34">
        <f t="shared" si="62"/>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34">
        <f t="shared" si="62"/>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34">
        <f t="shared" si="62"/>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34">
        <f t="shared" si="62"/>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34">
        <f t="shared" si="62"/>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34">
        <f t="shared" si="62"/>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34">
        <f t="shared" si="62"/>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34">
        <f t="shared" si="62"/>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34">
        <f t="shared" si="62"/>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34">
        <f t="shared" si="62"/>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34">
        <f t="shared" si="62"/>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34">
        <f t="shared" si="62"/>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34">
        <f t="shared" si="62"/>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34">
        <f t="shared" si="62"/>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34">
        <f t="shared" si="62"/>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34">
        <f t="shared" si="62"/>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62"/>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583"/>
      <c r="B403" s="583"/>
      <c r="C403" s="584" t="s">
        <v>17</v>
      </c>
      <c r="D403" s="585"/>
      <c r="E403" s="585"/>
      <c r="F403" s="585"/>
      <c r="G403" s="585"/>
      <c r="H403" s="585"/>
      <c r="I403" s="586"/>
      <c r="J403" s="587" t="s">
        <v>121</v>
      </c>
      <c r="K403" s="474"/>
      <c r="L403" s="474"/>
      <c r="M403" s="474"/>
      <c r="N403" s="474"/>
      <c r="O403" s="474"/>
      <c r="P403" s="588" t="s">
        <v>18</v>
      </c>
      <c r="Q403" s="588"/>
      <c r="R403" s="588"/>
      <c r="S403" s="588"/>
      <c r="T403" s="588"/>
      <c r="U403" s="588"/>
      <c r="V403" s="588"/>
      <c r="W403" s="588"/>
      <c r="X403" s="588"/>
      <c r="Y403" s="589" t="s">
        <v>120</v>
      </c>
      <c r="Z403" s="590"/>
      <c r="AA403" s="590"/>
      <c r="AB403" s="590"/>
      <c r="AC403" s="587" t="s">
        <v>140</v>
      </c>
      <c r="AD403" s="587"/>
      <c r="AE403" s="587"/>
      <c r="AF403" s="587"/>
      <c r="AG403" s="587"/>
      <c r="AH403" s="589" t="s">
        <v>152</v>
      </c>
      <c r="AI403" s="583"/>
      <c r="AJ403" s="583"/>
      <c r="AK403" s="583"/>
      <c r="AL403" s="583" t="s">
        <v>15</v>
      </c>
      <c r="AM403" s="583"/>
      <c r="AN403" s="583"/>
      <c r="AO403" s="591"/>
      <c r="AP403" s="559" t="s">
        <v>122</v>
      </c>
      <c r="AQ403" s="559"/>
      <c r="AR403" s="559"/>
      <c r="AS403" s="559"/>
      <c r="AT403" s="559"/>
      <c r="AU403" s="559"/>
      <c r="AV403" s="559"/>
      <c r="AW403" s="559"/>
      <c r="AX403" s="559"/>
      <c r="AY403" s="34">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s="34">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34">
        <f t="shared" ref="AY405:AY434" si="63">COUNTA(C405:AX405)</f>
        <v>0</v>
      </c>
    </row>
    <row r="406" spans="1:51" ht="30" hidden="1" customHeight="1" x14ac:dyDescent="0.15">
      <c r="A406" s="560">
        <v>3</v>
      </c>
      <c r="B406" s="560">
        <v>1</v>
      </c>
      <c r="C406" s="592"/>
      <c r="D406" s="593"/>
      <c r="E406" s="593"/>
      <c r="F406" s="593"/>
      <c r="G406" s="593"/>
      <c r="H406" s="593"/>
      <c r="I406" s="594"/>
      <c r="J406" s="564"/>
      <c r="K406" s="565"/>
      <c r="L406" s="565"/>
      <c r="M406" s="565"/>
      <c r="N406" s="565"/>
      <c r="O406" s="565"/>
      <c r="P406" s="595"/>
      <c r="Q406" s="566"/>
      <c r="R406" s="566"/>
      <c r="S406" s="566"/>
      <c r="T406" s="566"/>
      <c r="U406" s="566"/>
      <c r="V406" s="566"/>
      <c r="W406" s="566"/>
      <c r="X406" s="566"/>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34">
        <f t="shared" si="63"/>
        <v>0</v>
      </c>
    </row>
    <row r="407" spans="1:51" ht="30" hidden="1" customHeight="1" x14ac:dyDescent="0.15">
      <c r="A407" s="560">
        <v>4</v>
      </c>
      <c r="B407" s="560">
        <v>1</v>
      </c>
      <c r="C407" s="592"/>
      <c r="D407" s="593"/>
      <c r="E407" s="593"/>
      <c r="F407" s="593"/>
      <c r="G407" s="593"/>
      <c r="H407" s="593"/>
      <c r="I407" s="594"/>
      <c r="J407" s="564"/>
      <c r="K407" s="565"/>
      <c r="L407" s="565"/>
      <c r="M407" s="565"/>
      <c r="N407" s="565"/>
      <c r="O407" s="565"/>
      <c r="P407" s="595"/>
      <c r="Q407" s="566"/>
      <c r="R407" s="566"/>
      <c r="S407" s="566"/>
      <c r="T407" s="566"/>
      <c r="U407" s="566"/>
      <c r="V407" s="566"/>
      <c r="W407" s="566"/>
      <c r="X407" s="566"/>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34">
        <f t="shared" si="63"/>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34">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34">
        <f t="shared" si="63"/>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34">
        <f t="shared" si="63"/>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34">
        <f t="shared" si="63"/>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34">
        <f t="shared" si="63"/>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34">
        <f t="shared" si="63"/>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34">
        <f t="shared" si="63"/>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34">
        <f t="shared" si="63"/>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34">
        <f t="shared" si="63"/>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34">
        <f t="shared" si="63"/>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34">
        <f t="shared" si="63"/>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34">
        <f t="shared" si="63"/>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34">
        <f t="shared" si="63"/>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34">
        <f t="shared" si="63"/>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34">
        <f t="shared" si="63"/>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34">
        <f t="shared" si="63"/>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34">
        <f t="shared" si="63"/>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34">
        <f t="shared" si="63"/>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34">
        <f t="shared" si="63"/>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34">
        <f t="shared" si="63"/>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34">
        <f t="shared" si="63"/>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34">
        <f t="shared" si="63"/>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34">
        <f t="shared" si="63"/>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34">
        <f t="shared" si="63"/>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34">
        <f t="shared" si="63"/>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34">
        <f t="shared" si="63"/>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63"/>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583"/>
      <c r="B436" s="583"/>
      <c r="C436" s="584" t="s">
        <v>17</v>
      </c>
      <c r="D436" s="585"/>
      <c r="E436" s="585"/>
      <c r="F436" s="585"/>
      <c r="G436" s="585"/>
      <c r="H436" s="585"/>
      <c r="I436" s="586"/>
      <c r="J436" s="587" t="s">
        <v>121</v>
      </c>
      <c r="K436" s="474"/>
      <c r="L436" s="474"/>
      <c r="M436" s="474"/>
      <c r="N436" s="474"/>
      <c r="O436" s="474"/>
      <c r="P436" s="588" t="s">
        <v>18</v>
      </c>
      <c r="Q436" s="588"/>
      <c r="R436" s="588"/>
      <c r="S436" s="588"/>
      <c r="T436" s="588"/>
      <c r="U436" s="588"/>
      <c r="V436" s="588"/>
      <c r="W436" s="588"/>
      <c r="X436" s="588"/>
      <c r="Y436" s="589" t="s">
        <v>120</v>
      </c>
      <c r="Z436" s="590"/>
      <c r="AA436" s="590"/>
      <c r="AB436" s="590"/>
      <c r="AC436" s="587" t="s">
        <v>140</v>
      </c>
      <c r="AD436" s="587"/>
      <c r="AE436" s="587"/>
      <c r="AF436" s="587"/>
      <c r="AG436" s="587"/>
      <c r="AH436" s="589" t="s">
        <v>152</v>
      </c>
      <c r="AI436" s="583"/>
      <c r="AJ436" s="583"/>
      <c r="AK436" s="583"/>
      <c r="AL436" s="583" t="s">
        <v>15</v>
      </c>
      <c r="AM436" s="583"/>
      <c r="AN436" s="583"/>
      <c r="AO436" s="591"/>
      <c r="AP436" s="559" t="s">
        <v>122</v>
      </c>
      <c r="AQ436" s="559"/>
      <c r="AR436" s="559"/>
      <c r="AS436" s="559"/>
      <c r="AT436" s="559"/>
      <c r="AU436" s="559"/>
      <c r="AV436" s="559"/>
      <c r="AW436" s="559"/>
      <c r="AX436" s="559"/>
      <c r="AY436" s="34">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s="34">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34">
        <f t="shared" ref="AY438:AY467" si="64">COUNTA(C438:AX438)</f>
        <v>0</v>
      </c>
    </row>
    <row r="439" spans="1:51" ht="30" hidden="1" customHeight="1" x14ac:dyDescent="0.15">
      <c r="A439" s="560">
        <v>3</v>
      </c>
      <c r="B439" s="560">
        <v>1</v>
      </c>
      <c r="C439" s="592"/>
      <c r="D439" s="593"/>
      <c r="E439" s="593"/>
      <c r="F439" s="593"/>
      <c r="G439" s="593"/>
      <c r="H439" s="593"/>
      <c r="I439" s="594"/>
      <c r="J439" s="564"/>
      <c r="K439" s="565"/>
      <c r="L439" s="565"/>
      <c r="M439" s="565"/>
      <c r="N439" s="565"/>
      <c r="O439" s="565"/>
      <c r="P439" s="595"/>
      <c r="Q439" s="566"/>
      <c r="R439" s="566"/>
      <c r="S439" s="566"/>
      <c r="T439" s="566"/>
      <c r="U439" s="566"/>
      <c r="V439" s="566"/>
      <c r="W439" s="566"/>
      <c r="X439" s="566"/>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34">
        <f t="shared" si="64"/>
        <v>0</v>
      </c>
    </row>
    <row r="440" spans="1:51" ht="30" hidden="1" customHeight="1" x14ac:dyDescent="0.15">
      <c r="A440" s="560">
        <v>4</v>
      </c>
      <c r="B440" s="560">
        <v>1</v>
      </c>
      <c r="C440" s="592"/>
      <c r="D440" s="593"/>
      <c r="E440" s="593"/>
      <c r="F440" s="593"/>
      <c r="G440" s="593"/>
      <c r="H440" s="593"/>
      <c r="I440" s="594"/>
      <c r="J440" s="564"/>
      <c r="K440" s="565"/>
      <c r="L440" s="565"/>
      <c r="M440" s="565"/>
      <c r="N440" s="565"/>
      <c r="O440" s="565"/>
      <c r="P440" s="595"/>
      <c r="Q440" s="566"/>
      <c r="R440" s="566"/>
      <c r="S440" s="566"/>
      <c r="T440" s="566"/>
      <c r="U440" s="566"/>
      <c r="V440" s="566"/>
      <c r="W440" s="566"/>
      <c r="X440" s="566"/>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34">
        <f t="shared" si="64"/>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34">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34">
        <f t="shared" si="64"/>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34">
        <f t="shared" si="64"/>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34">
        <f t="shared" si="64"/>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34">
        <f t="shared" si="64"/>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34">
        <f t="shared" si="64"/>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34">
        <f t="shared" si="64"/>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34">
        <f t="shared" si="64"/>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34">
        <f t="shared" si="64"/>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34">
        <f t="shared" si="64"/>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34">
        <f t="shared" si="64"/>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34">
        <f t="shared" si="64"/>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34">
        <f t="shared" si="64"/>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34">
        <f t="shared" si="64"/>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34">
        <f t="shared" si="64"/>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34">
        <f t="shared" si="64"/>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34">
        <f t="shared" si="64"/>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34">
        <f t="shared" si="64"/>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34">
        <f t="shared" si="64"/>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34">
        <f t="shared" si="64"/>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34">
        <f t="shared" si="64"/>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34">
        <f t="shared" si="64"/>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34">
        <f t="shared" si="64"/>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34">
        <f t="shared" si="64"/>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34">
        <f t="shared" si="64"/>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34">
        <f t="shared" si="64"/>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64"/>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583"/>
      <c r="B469" s="583"/>
      <c r="C469" s="584" t="s">
        <v>17</v>
      </c>
      <c r="D469" s="585"/>
      <c r="E469" s="585"/>
      <c r="F469" s="585"/>
      <c r="G469" s="585"/>
      <c r="H469" s="585"/>
      <c r="I469" s="586"/>
      <c r="J469" s="587" t="s">
        <v>121</v>
      </c>
      <c r="K469" s="474"/>
      <c r="L469" s="474"/>
      <c r="M469" s="474"/>
      <c r="N469" s="474"/>
      <c r="O469" s="474"/>
      <c r="P469" s="588" t="s">
        <v>18</v>
      </c>
      <c r="Q469" s="588"/>
      <c r="R469" s="588"/>
      <c r="S469" s="588"/>
      <c r="T469" s="588"/>
      <c r="U469" s="588"/>
      <c r="V469" s="588"/>
      <c r="W469" s="588"/>
      <c r="X469" s="588"/>
      <c r="Y469" s="589" t="s">
        <v>120</v>
      </c>
      <c r="Z469" s="590"/>
      <c r="AA469" s="590"/>
      <c r="AB469" s="590"/>
      <c r="AC469" s="587" t="s">
        <v>140</v>
      </c>
      <c r="AD469" s="587"/>
      <c r="AE469" s="587"/>
      <c r="AF469" s="587"/>
      <c r="AG469" s="587"/>
      <c r="AH469" s="589" t="s">
        <v>152</v>
      </c>
      <c r="AI469" s="583"/>
      <c r="AJ469" s="583"/>
      <c r="AK469" s="583"/>
      <c r="AL469" s="583" t="s">
        <v>15</v>
      </c>
      <c r="AM469" s="583"/>
      <c r="AN469" s="583"/>
      <c r="AO469" s="591"/>
      <c r="AP469" s="559" t="s">
        <v>122</v>
      </c>
      <c r="AQ469" s="559"/>
      <c r="AR469" s="559"/>
      <c r="AS469" s="559"/>
      <c r="AT469" s="559"/>
      <c r="AU469" s="559"/>
      <c r="AV469" s="559"/>
      <c r="AW469" s="559"/>
      <c r="AX469" s="559"/>
      <c r="AY469" s="34">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s="34">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34">
        <f t="shared" ref="AY471:AY500" si="65">COUNTA(C471:AX471)</f>
        <v>0</v>
      </c>
    </row>
    <row r="472" spans="1:51" ht="30" hidden="1" customHeight="1" x14ac:dyDescent="0.15">
      <c r="A472" s="560">
        <v>3</v>
      </c>
      <c r="B472" s="560">
        <v>1</v>
      </c>
      <c r="C472" s="592"/>
      <c r="D472" s="593"/>
      <c r="E472" s="593"/>
      <c r="F472" s="593"/>
      <c r="G472" s="593"/>
      <c r="H472" s="593"/>
      <c r="I472" s="594"/>
      <c r="J472" s="564"/>
      <c r="K472" s="565"/>
      <c r="L472" s="565"/>
      <c r="M472" s="565"/>
      <c r="N472" s="565"/>
      <c r="O472" s="565"/>
      <c r="P472" s="595"/>
      <c r="Q472" s="566"/>
      <c r="R472" s="566"/>
      <c r="S472" s="566"/>
      <c r="T472" s="566"/>
      <c r="U472" s="566"/>
      <c r="V472" s="566"/>
      <c r="W472" s="566"/>
      <c r="X472" s="566"/>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34">
        <f t="shared" si="65"/>
        <v>0</v>
      </c>
    </row>
    <row r="473" spans="1:51" ht="30" hidden="1" customHeight="1" x14ac:dyDescent="0.15">
      <c r="A473" s="560">
        <v>4</v>
      </c>
      <c r="B473" s="560">
        <v>1</v>
      </c>
      <c r="C473" s="592"/>
      <c r="D473" s="593"/>
      <c r="E473" s="593"/>
      <c r="F473" s="593"/>
      <c r="G473" s="593"/>
      <c r="H473" s="593"/>
      <c r="I473" s="594"/>
      <c r="J473" s="564"/>
      <c r="K473" s="565"/>
      <c r="L473" s="565"/>
      <c r="M473" s="565"/>
      <c r="N473" s="565"/>
      <c r="O473" s="565"/>
      <c r="P473" s="595"/>
      <c r="Q473" s="566"/>
      <c r="R473" s="566"/>
      <c r="S473" s="566"/>
      <c r="T473" s="566"/>
      <c r="U473" s="566"/>
      <c r="V473" s="566"/>
      <c r="W473" s="566"/>
      <c r="X473" s="566"/>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34">
        <f t="shared" si="65"/>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34">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34">
        <f t="shared" si="65"/>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34">
        <f t="shared" si="65"/>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34">
        <f t="shared" si="65"/>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34">
        <f t="shared" si="65"/>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34">
        <f t="shared" si="65"/>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34">
        <f t="shared" si="65"/>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34">
        <f t="shared" si="65"/>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34">
        <f t="shared" si="65"/>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34">
        <f t="shared" si="65"/>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34">
        <f t="shared" si="65"/>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34">
        <f t="shared" si="65"/>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34">
        <f t="shared" si="65"/>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34">
        <f t="shared" si="65"/>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34">
        <f t="shared" si="65"/>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34">
        <f t="shared" si="65"/>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34">
        <f t="shared" si="65"/>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34">
        <f t="shared" si="65"/>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34">
        <f t="shared" si="65"/>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34">
        <f t="shared" si="65"/>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34">
        <f t="shared" si="65"/>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34">
        <f t="shared" si="65"/>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34">
        <f t="shared" si="65"/>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34">
        <f t="shared" si="65"/>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34">
        <f t="shared" si="65"/>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34">
        <f t="shared" si="65"/>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65"/>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583"/>
      <c r="B502" s="583"/>
      <c r="C502" s="584" t="s">
        <v>17</v>
      </c>
      <c r="D502" s="585"/>
      <c r="E502" s="585"/>
      <c r="F502" s="585"/>
      <c r="G502" s="585"/>
      <c r="H502" s="585"/>
      <c r="I502" s="586"/>
      <c r="J502" s="587" t="s">
        <v>121</v>
      </c>
      <c r="K502" s="474"/>
      <c r="L502" s="474"/>
      <c r="M502" s="474"/>
      <c r="N502" s="474"/>
      <c r="O502" s="474"/>
      <c r="P502" s="588" t="s">
        <v>18</v>
      </c>
      <c r="Q502" s="588"/>
      <c r="R502" s="588"/>
      <c r="S502" s="588"/>
      <c r="T502" s="588"/>
      <c r="U502" s="588"/>
      <c r="V502" s="588"/>
      <c r="W502" s="588"/>
      <c r="X502" s="588"/>
      <c r="Y502" s="589" t="s">
        <v>120</v>
      </c>
      <c r="Z502" s="590"/>
      <c r="AA502" s="590"/>
      <c r="AB502" s="590"/>
      <c r="AC502" s="587" t="s">
        <v>140</v>
      </c>
      <c r="AD502" s="587"/>
      <c r="AE502" s="587"/>
      <c r="AF502" s="587"/>
      <c r="AG502" s="587"/>
      <c r="AH502" s="589" t="s">
        <v>152</v>
      </c>
      <c r="AI502" s="583"/>
      <c r="AJ502" s="583"/>
      <c r="AK502" s="583"/>
      <c r="AL502" s="583" t="s">
        <v>15</v>
      </c>
      <c r="AM502" s="583"/>
      <c r="AN502" s="583"/>
      <c r="AO502" s="591"/>
      <c r="AP502" s="559" t="s">
        <v>122</v>
      </c>
      <c r="AQ502" s="559"/>
      <c r="AR502" s="559"/>
      <c r="AS502" s="559"/>
      <c r="AT502" s="559"/>
      <c r="AU502" s="559"/>
      <c r="AV502" s="559"/>
      <c r="AW502" s="559"/>
      <c r="AX502" s="559"/>
      <c r="AY502" s="34">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s="34">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34">
        <f t="shared" ref="AY504:AY533" si="66">COUNTA(C504:AX504)</f>
        <v>0</v>
      </c>
    </row>
    <row r="505" spans="1:51" ht="30" hidden="1" customHeight="1" x14ac:dyDescent="0.15">
      <c r="A505" s="560">
        <v>3</v>
      </c>
      <c r="B505" s="560">
        <v>1</v>
      </c>
      <c r="C505" s="592"/>
      <c r="D505" s="593"/>
      <c r="E505" s="593"/>
      <c r="F505" s="593"/>
      <c r="G505" s="593"/>
      <c r="H505" s="593"/>
      <c r="I505" s="594"/>
      <c r="J505" s="564"/>
      <c r="K505" s="565"/>
      <c r="L505" s="565"/>
      <c r="M505" s="565"/>
      <c r="N505" s="565"/>
      <c r="O505" s="565"/>
      <c r="P505" s="595"/>
      <c r="Q505" s="566"/>
      <c r="R505" s="566"/>
      <c r="S505" s="566"/>
      <c r="T505" s="566"/>
      <c r="U505" s="566"/>
      <c r="V505" s="566"/>
      <c r="W505" s="566"/>
      <c r="X505" s="566"/>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34">
        <f t="shared" si="66"/>
        <v>0</v>
      </c>
    </row>
    <row r="506" spans="1:51" ht="30" hidden="1" customHeight="1" x14ac:dyDescent="0.15">
      <c r="A506" s="560">
        <v>4</v>
      </c>
      <c r="B506" s="560">
        <v>1</v>
      </c>
      <c r="C506" s="592"/>
      <c r="D506" s="593"/>
      <c r="E506" s="593"/>
      <c r="F506" s="593"/>
      <c r="G506" s="593"/>
      <c r="H506" s="593"/>
      <c r="I506" s="594"/>
      <c r="J506" s="564"/>
      <c r="K506" s="565"/>
      <c r="L506" s="565"/>
      <c r="M506" s="565"/>
      <c r="N506" s="565"/>
      <c r="O506" s="565"/>
      <c r="P506" s="595"/>
      <c r="Q506" s="566"/>
      <c r="R506" s="566"/>
      <c r="S506" s="566"/>
      <c r="T506" s="566"/>
      <c r="U506" s="566"/>
      <c r="V506" s="566"/>
      <c r="W506" s="566"/>
      <c r="X506" s="566"/>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34">
        <f t="shared" si="66"/>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34">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34">
        <f t="shared" si="66"/>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34">
        <f t="shared" si="66"/>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34">
        <f t="shared" si="66"/>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34">
        <f t="shared" si="66"/>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34">
        <f t="shared" si="66"/>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34">
        <f t="shared" si="66"/>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34">
        <f t="shared" si="66"/>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34">
        <f t="shared" si="66"/>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34">
        <f t="shared" si="66"/>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34">
        <f t="shared" si="66"/>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34">
        <f t="shared" si="66"/>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34">
        <f t="shared" si="66"/>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34">
        <f t="shared" si="66"/>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34">
        <f t="shared" si="66"/>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34">
        <f t="shared" si="66"/>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34">
        <f t="shared" si="66"/>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34">
        <f t="shared" si="66"/>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34">
        <f t="shared" si="66"/>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34">
        <f t="shared" si="66"/>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34">
        <f t="shared" si="66"/>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34">
        <f t="shared" si="66"/>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34">
        <f t="shared" si="66"/>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34">
        <f t="shared" si="66"/>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34">
        <f t="shared" si="66"/>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34">
        <f t="shared" si="66"/>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6"/>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583"/>
      <c r="B535" s="583"/>
      <c r="C535" s="584" t="s">
        <v>17</v>
      </c>
      <c r="D535" s="585"/>
      <c r="E535" s="585"/>
      <c r="F535" s="585"/>
      <c r="G535" s="585"/>
      <c r="H535" s="585"/>
      <c r="I535" s="586"/>
      <c r="J535" s="587" t="s">
        <v>121</v>
      </c>
      <c r="K535" s="474"/>
      <c r="L535" s="474"/>
      <c r="M535" s="474"/>
      <c r="N535" s="474"/>
      <c r="O535" s="474"/>
      <c r="P535" s="588" t="s">
        <v>18</v>
      </c>
      <c r="Q535" s="588"/>
      <c r="R535" s="588"/>
      <c r="S535" s="588"/>
      <c r="T535" s="588"/>
      <c r="U535" s="588"/>
      <c r="V535" s="588"/>
      <c r="W535" s="588"/>
      <c r="X535" s="588"/>
      <c r="Y535" s="589" t="s">
        <v>120</v>
      </c>
      <c r="Z535" s="590"/>
      <c r="AA535" s="590"/>
      <c r="AB535" s="590"/>
      <c r="AC535" s="587" t="s">
        <v>140</v>
      </c>
      <c r="AD535" s="587"/>
      <c r="AE535" s="587"/>
      <c r="AF535" s="587"/>
      <c r="AG535" s="587"/>
      <c r="AH535" s="589" t="s">
        <v>152</v>
      </c>
      <c r="AI535" s="583"/>
      <c r="AJ535" s="583"/>
      <c r="AK535" s="583"/>
      <c r="AL535" s="583" t="s">
        <v>15</v>
      </c>
      <c r="AM535" s="583"/>
      <c r="AN535" s="583"/>
      <c r="AO535" s="591"/>
      <c r="AP535" s="559" t="s">
        <v>122</v>
      </c>
      <c r="AQ535" s="559"/>
      <c r="AR535" s="559"/>
      <c r="AS535" s="559"/>
      <c r="AT535" s="559"/>
      <c r="AU535" s="559"/>
      <c r="AV535" s="559"/>
      <c r="AW535" s="559"/>
      <c r="AX535" s="559"/>
      <c r="AY535" s="34">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34">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34">
        <f t="shared" ref="AY537:AY566" si="67">COUNTA(C537:AX537)</f>
        <v>0</v>
      </c>
    </row>
    <row r="538" spans="1:51" ht="30" hidden="1" customHeight="1" x14ac:dyDescent="0.15">
      <c r="A538" s="560">
        <v>3</v>
      </c>
      <c r="B538" s="560">
        <v>1</v>
      </c>
      <c r="C538" s="592"/>
      <c r="D538" s="593"/>
      <c r="E538" s="593"/>
      <c r="F538" s="593"/>
      <c r="G538" s="593"/>
      <c r="H538" s="593"/>
      <c r="I538" s="594"/>
      <c r="J538" s="564"/>
      <c r="K538" s="565"/>
      <c r="L538" s="565"/>
      <c r="M538" s="565"/>
      <c r="N538" s="565"/>
      <c r="O538" s="565"/>
      <c r="P538" s="595"/>
      <c r="Q538" s="566"/>
      <c r="R538" s="566"/>
      <c r="S538" s="566"/>
      <c r="T538" s="566"/>
      <c r="U538" s="566"/>
      <c r="V538" s="566"/>
      <c r="W538" s="566"/>
      <c r="X538" s="566"/>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34">
        <f t="shared" si="67"/>
        <v>0</v>
      </c>
    </row>
    <row r="539" spans="1:51" ht="30" hidden="1" customHeight="1" x14ac:dyDescent="0.15">
      <c r="A539" s="560">
        <v>4</v>
      </c>
      <c r="B539" s="560">
        <v>1</v>
      </c>
      <c r="C539" s="592"/>
      <c r="D539" s="593"/>
      <c r="E539" s="593"/>
      <c r="F539" s="593"/>
      <c r="G539" s="593"/>
      <c r="H539" s="593"/>
      <c r="I539" s="594"/>
      <c r="J539" s="564"/>
      <c r="K539" s="565"/>
      <c r="L539" s="565"/>
      <c r="M539" s="565"/>
      <c r="N539" s="565"/>
      <c r="O539" s="565"/>
      <c r="P539" s="595"/>
      <c r="Q539" s="566"/>
      <c r="R539" s="566"/>
      <c r="S539" s="566"/>
      <c r="T539" s="566"/>
      <c r="U539" s="566"/>
      <c r="V539" s="566"/>
      <c r="W539" s="566"/>
      <c r="X539" s="566"/>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34">
        <f t="shared" si="67"/>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34">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34">
        <f t="shared" si="67"/>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34">
        <f t="shared" si="67"/>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34">
        <f t="shared" si="67"/>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34">
        <f t="shared" si="67"/>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34">
        <f t="shared" si="67"/>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34">
        <f t="shared" si="67"/>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34">
        <f t="shared" si="67"/>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34">
        <f t="shared" si="67"/>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34">
        <f t="shared" si="67"/>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34">
        <f t="shared" si="67"/>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34">
        <f t="shared" si="67"/>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34">
        <f t="shared" si="67"/>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34">
        <f t="shared" si="67"/>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34">
        <f t="shared" si="67"/>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34">
        <f t="shared" si="67"/>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34">
        <f t="shared" si="67"/>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34">
        <f t="shared" si="67"/>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34">
        <f t="shared" si="67"/>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34">
        <f t="shared" si="67"/>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34">
        <f t="shared" si="67"/>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34">
        <f t="shared" si="67"/>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34">
        <f t="shared" si="67"/>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34">
        <f t="shared" si="67"/>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34">
        <f t="shared" si="67"/>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34">
        <f t="shared" si="67"/>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7"/>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583"/>
      <c r="B568" s="583"/>
      <c r="C568" s="584" t="s">
        <v>17</v>
      </c>
      <c r="D568" s="585"/>
      <c r="E568" s="585"/>
      <c r="F568" s="585"/>
      <c r="G568" s="585"/>
      <c r="H568" s="585"/>
      <c r="I568" s="586"/>
      <c r="J568" s="587" t="s">
        <v>121</v>
      </c>
      <c r="K568" s="474"/>
      <c r="L568" s="474"/>
      <c r="M568" s="474"/>
      <c r="N568" s="474"/>
      <c r="O568" s="474"/>
      <c r="P568" s="588" t="s">
        <v>18</v>
      </c>
      <c r="Q568" s="588"/>
      <c r="R568" s="588"/>
      <c r="S568" s="588"/>
      <c r="T568" s="588"/>
      <c r="U568" s="588"/>
      <c r="V568" s="588"/>
      <c r="W568" s="588"/>
      <c r="X568" s="588"/>
      <c r="Y568" s="589" t="s">
        <v>120</v>
      </c>
      <c r="Z568" s="590"/>
      <c r="AA568" s="590"/>
      <c r="AB568" s="590"/>
      <c r="AC568" s="587" t="s">
        <v>140</v>
      </c>
      <c r="AD568" s="587"/>
      <c r="AE568" s="587"/>
      <c r="AF568" s="587"/>
      <c r="AG568" s="587"/>
      <c r="AH568" s="589" t="s">
        <v>152</v>
      </c>
      <c r="AI568" s="583"/>
      <c r="AJ568" s="583"/>
      <c r="AK568" s="583"/>
      <c r="AL568" s="583" t="s">
        <v>15</v>
      </c>
      <c r="AM568" s="583"/>
      <c r="AN568" s="583"/>
      <c r="AO568" s="591"/>
      <c r="AP568" s="559" t="s">
        <v>122</v>
      </c>
      <c r="AQ568" s="559"/>
      <c r="AR568" s="559"/>
      <c r="AS568" s="559"/>
      <c r="AT568" s="559"/>
      <c r="AU568" s="559"/>
      <c r="AV568" s="559"/>
      <c r="AW568" s="559"/>
      <c r="AX568" s="559"/>
      <c r="AY568" s="34">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34">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34">
        <f t="shared" ref="AY570:AY598" si="68">COUNTA(C570:AX570)</f>
        <v>0</v>
      </c>
    </row>
    <row r="571" spans="1:51" ht="30" hidden="1" customHeight="1" x14ac:dyDescent="0.15">
      <c r="A571" s="560">
        <v>3</v>
      </c>
      <c r="B571" s="560">
        <v>1</v>
      </c>
      <c r="C571" s="592"/>
      <c r="D571" s="593"/>
      <c r="E571" s="593"/>
      <c r="F571" s="593"/>
      <c r="G571" s="593"/>
      <c r="H571" s="593"/>
      <c r="I571" s="594"/>
      <c r="J571" s="564"/>
      <c r="K571" s="565"/>
      <c r="L571" s="565"/>
      <c r="M571" s="565"/>
      <c r="N571" s="565"/>
      <c r="O571" s="565"/>
      <c r="P571" s="595"/>
      <c r="Q571" s="566"/>
      <c r="R571" s="566"/>
      <c r="S571" s="566"/>
      <c r="T571" s="566"/>
      <c r="U571" s="566"/>
      <c r="V571" s="566"/>
      <c r="W571" s="566"/>
      <c r="X571" s="566"/>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34">
        <f t="shared" si="68"/>
        <v>0</v>
      </c>
    </row>
    <row r="572" spans="1:51" ht="30" hidden="1" customHeight="1" x14ac:dyDescent="0.15">
      <c r="A572" s="560">
        <v>4</v>
      </c>
      <c r="B572" s="560">
        <v>1</v>
      </c>
      <c r="C572" s="592"/>
      <c r="D572" s="593"/>
      <c r="E572" s="593"/>
      <c r="F572" s="593"/>
      <c r="G572" s="593"/>
      <c r="H572" s="593"/>
      <c r="I572" s="594"/>
      <c r="J572" s="564"/>
      <c r="K572" s="565"/>
      <c r="L572" s="565"/>
      <c r="M572" s="565"/>
      <c r="N572" s="565"/>
      <c r="O572" s="565"/>
      <c r="P572" s="595"/>
      <c r="Q572" s="566"/>
      <c r="R572" s="566"/>
      <c r="S572" s="566"/>
      <c r="T572" s="566"/>
      <c r="U572" s="566"/>
      <c r="V572" s="566"/>
      <c r="W572" s="566"/>
      <c r="X572" s="566"/>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34">
        <f t="shared" si="68"/>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34">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34">
        <f t="shared" si="68"/>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34">
        <f t="shared" si="68"/>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34">
        <f t="shared" si="68"/>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34">
        <f t="shared" si="68"/>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34">
        <f t="shared" si="68"/>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34">
        <f t="shared" si="68"/>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34">
        <f t="shared" si="68"/>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34">
        <f t="shared" si="68"/>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34">
        <f t="shared" si="68"/>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34">
        <f t="shared" si="68"/>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34">
        <f t="shared" si="68"/>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34">
        <f t="shared" si="68"/>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34">
        <f t="shared" si="68"/>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34">
        <f t="shared" si="68"/>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34">
        <f t="shared" si="68"/>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34">
        <f t="shared" si="68"/>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34">
        <f t="shared" si="68"/>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34">
        <f t="shared" si="68"/>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34">
        <f t="shared" si="68"/>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34">
        <f t="shared" si="68"/>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34">
        <f t="shared" si="68"/>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34">
        <f t="shared" si="68"/>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34">
        <f t="shared" si="68"/>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34">
        <f t="shared" si="68"/>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34">
        <f t="shared" si="68"/>
        <v>0</v>
      </c>
    </row>
    <row r="599" spans="1:51" ht="24.75" customHeight="1" x14ac:dyDescent="0.15">
      <c r="A599" s="604" t="s">
        <v>583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5" t="s">
        <v>142</v>
      </c>
      <c r="AM599" s="606"/>
      <c r="AN599" s="606"/>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hidden="1"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0</v>
      </c>
    </row>
    <row r="602" spans="1:51" ht="58.5" hidden="1" customHeight="1" x14ac:dyDescent="0.15">
      <c r="A602" s="599"/>
      <c r="B602" s="599"/>
      <c r="C602" s="587" t="s">
        <v>118</v>
      </c>
      <c r="D602" s="598"/>
      <c r="E602" s="607" t="s">
        <v>117</v>
      </c>
      <c r="F602" s="608"/>
      <c r="G602" s="608"/>
      <c r="H602" s="608"/>
      <c r="I602" s="609"/>
      <c r="J602" s="587" t="s">
        <v>121</v>
      </c>
      <c r="K602" s="587"/>
      <c r="L602" s="587"/>
      <c r="M602" s="587"/>
      <c r="N602" s="587"/>
      <c r="O602" s="587"/>
      <c r="P602" s="587" t="s">
        <v>18</v>
      </c>
      <c r="Q602" s="587"/>
      <c r="R602" s="587"/>
      <c r="S602" s="587"/>
      <c r="T602" s="587"/>
      <c r="U602" s="587"/>
      <c r="V602" s="587"/>
      <c r="W602" s="587"/>
      <c r="X602" s="587"/>
      <c r="Y602" s="587" t="s">
        <v>123</v>
      </c>
      <c r="Z602" s="598"/>
      <c r="AA602" s="598"/>
      <c r="AB602" s="598"/>
      <c r="AC602" s="587" t="s">
        <v>111</v>
      </c>
      <c r="AD602" s="587"/>
      <c r="AE602" s="587"/>
      <c r="AF602" s="587"/>
      <c r="AG602" s="587"/>
      <c r="AH602" s="587" t="s">
        <v>113</v>
      </c>
      <c r="AI602" s="598"/>
      <c r="AJ602" s="598"/>
      <c r="AK602" s="598"/>
      <c r="AL602" s="598" t="s">
        <v>15</v>
      </c>
      <c r="AM602" s="598"/>
      <c r="AN602" s="598"/>
      <c r="AO602" s="599"/>
      <c r="AP602" s="559" t="s">
        <v>139</v>
      </c>
      <c r="AQ602" s="559"/>
      <c r="AR602" s="559"/>
      <c r="AS602" s="559"/>
      <c r="AT602" s="559"/>
      <c r="AU602" s="559"/>
      <c r="AV602" s="559"/>
      <c r="AW602" s="559"/>
      <c r="AX602" s="559"/>
      <c r="AY602" s="34">
        <f>IF(AY601=0,0,1)</f>
        <v>0</v>
      </c>
    </row>
    <row r="603" spans="1:51" ht="30" hidden="1" customHeight="1" x14ac:dyDescent="0.15">
      <c r="A603" s="560">
        <v>1</v>
      </c>
      <c r="B603" s="560">
        <v>1</v>
      </c>
      <c r="C603" s="600"/>
      <c r="D603" s="600"/>
      <c r="E603" s="601"/>
      <c r="F603" s="602"/>
      <c r="G603" s="602"/>
      <c r="H603" s="602"/>
      <c r="I603" s="603"/>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34">
        <f>COUNTA(C603:AX603)</f>
        <v>0</v>
      </c>
    </row>
    <row r="604" spans="1:51" ht="30" hidden="1" customHeight="1" x14ac:dyDescent="0.15">
      <c r="A604" s="560">
        <v>2</v>
      </c>
      <c r="B604" s="560">
        <v>1</v>
      </c>
      <c r="C604" s="600"/>
      <c r="D604" s="600"/>
      <c r="E604" s="601"/>
      <c r="F604" s="602"/>
      <c r="G604" s="602"/>
      <c r="H604" s="602"/>
      <c r="I604" s="603"/>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34">
        <f t="shared" ref="AY604:AY633" si="69">COUNTA(C604:AX604)</f>
        <v>0</v>
      </c>
    </row>
    <row r="605" spans="1:51" ht="30" hidden="1" customHeight="1" x14ac:dyDescent="0.15">
      <c r="A605" s="560">
        <v>3</v>
      </c>
      <c r="B605" s="560">
        <v>1</v>
      </c>
      <c r="C605" s="600"/>
      <c r="D605" s="600"/>
      <c r="E605" s="601"/>
      <c r="F605" s="602"/>
      <c r="G605" s="602"/>
      <c r="H605" s="602"/>
      <c r="I605" s="603"/>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34">
        <f t="shared" si="69"/>
        <v>0</v>
      </c>
    </row>
    <row r="606" spans="1:51" ht="30" hidden="1" customHeight="1" x14ac:dyDescent="0.15">
      <c r="A606" s="560">
        <v>4</v>
      </c>
      <c r="B606" s="560">
        <v>1</v>
      </c>
      <c r="C606" s="600"/>
      <c r="D606" s="600"/>
      <c r="E606" s="601"/>
      <c r="F606" s="602"/>
      <c r="G606" s="602"/>
      <c r="H606" s="602"/>
      <c r="I606" s="603"/>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34">
        <f t="shared" si="69"/>
        <v>0</v>
      </c>
    </row>
    <row r="607" spans="1:51" ht="30" hidden="1" customHeight="1" x14ac:dyDescent="0.15">
      <c r="A607" s="560">
        <v>5</v>
      </c>
      <c r="B607" s="560">
        <v>1</v>
      </c>
      <c r="C607" s="600"/>
      <c r="D607" s="600"/>
      <c r="E607" s="601"/>
      <c r="F607" s="602"/>
      <c r="G607" s="602"/>
      <c r="H607" s="602"/>
      <c r="I607" s="603"/>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34">
        <f t="shared" si="69"/>
        <v>0</v>
      </c>
    </row>
    <row r="608" spans="1:51" ht="30" hidden="1" customHeight="1" x14ac:dyDescent="0.15">
      <c r="A608" s="560">
        <v>6</v>
      </c>
      <c r="B608" s="560">
        <v>1</v>
      </c>
      <c r="C608" s="600"/>
      <c r="D608" s="600"/>
      <c r="E608" s="601"/>
      <c r="F608" s="602"/>
      <c r="G608" s="602"/>
      <c r="H608" s="602"/>
      <c r="I608" s="603"/>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34">
        <f t="shared" si="69"/>
        <v>0</v>
      </c>
    </row>
    <row r="609" spans="1:51" ht="30" hidden="1" customHeight="1" x14ac:dyDescent="0.15">
      <c r="A609" s="560">
        <v>7</v>
      </c>
      <c r="B609" s="560">
        <v>1</v>
      </c>
      <c r="C609" s="600"/>
      <c r="D609" s="600"/>
      <c r="E609" s="601"/>
      <c r="F609" s="602"/>
      <c r="G609" s="602"/>
      <c r="H609" s="602"/>
      <c r="I609" s="603"/>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34">
        <f t="shared" si="69"/>
        <v>0</v>
      </c>
    </row>
    <row r="610" spans="1:51" ht="30" hidden="1" customHeight="1" x14ac:dyDescent="0.15">
      <c r="A610" s="560">
        <v>8</v>
      </c>
      <c r="B610" s="560">
        <v>1</v>
      </c>
      <c r="C610" s="600"/>
      <c r="D610" s="600"/>
      <c r="E610" s="601"/>
      <c r="F610" s="602"/>
      <c r="G610" s="602"/>
      <c r="H610" s="602"/>
      <c r="I610" s="603"/>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34">
        <f t="shared" si="69"/>
        <v>0</v>
      </c>
    </row>
    <row r="611" spans="1:51" ht="30" hidden="1" customHeight="1" x14ac:dyDescent="0.15">
      <c r="A611" s="560">
        <v>9</v>
      </c>
      <c r="B611" s="560">
        <v>1</v>
      </c>
      <c r="C611" s="600"/>
      <c r="D611" s="600"/>
      <c r="E611" s="601"/>
      <c r="F611" s="602"/>
      <c r="G611" s="602"/>
      <c r="H611" s="602"/>
      <c r="I611" s="603"/>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34">
        <f t="shared" si="69"/>
        <v>0</v>
      </c>
    </row>
    <row r="612" spans="1:51" ht="30" hidden="1" customHeight="1" x14ac:dyDescent="0.15">
      <c r="A612" s="560">
        <v>10</v>
      </c>
      <c r="B612" s="560">
        <v>1</v>
      </c>
      <c r="C612" s="600"/>
      <c r="D612" s="600"/>
      <c r="E612" s="601"/>
      <c r="F612" s="602"/>
      <c r="G612" s="602"/>
      <c r="H612" s="602"/>
      <c r="I612" s="603"/>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34">
        <f t="shared" si="69"/>
        <v>0</v>
      </c>
    </row>
    <row r="613" spans="1:51" ht="30" hidden="1" customHeight="1" x14ac:dyDescent="0.15">
      <c r="A613" s="560">
        <v>11</v>
      </c>
      <c r="B613" s="560">
        <v>1</v>
      </c>
      <c r="C613" s="600"/>
      <c r="D613" s="600"/>
      <c r="E613" s="601"/>
      <c r="F613" s="602"/>
      <c r="G613" s="602"/>
      <c r="H613" s="602"/>
      <c r="I613" s="603"/>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34">
        <f t="shared" si="69"/>
        <v>0</v>
      </c>
    </row>
    <row r="614" spans="1:51" ht="30" hidden="1" customHeight="1" x14ac:dyDescent="0.15">
      <c r="A614" s="560">
        <v>12</v>
      </c>
      <c r="B614" s="560">
        <v>1</v>
      </c>
      <c r="C614" s="600"/>
      <c r="D614" s="600"/>
      <c r="E614" s="601"/>
      <c r="F614" s="602"/>
      <c r="G614" s="602"/>
      <c r="H614" s="602"/>
      <c r="I614" s="603"/>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34">
        <f t="shared" si="69"/>
        <v>0</v>
      </c>
    </row>
    <row r="615" spans="1:51" ht="30" hidden="1" customHeight="1" x14ac:dyDescent="0.15">
      <c r="A615" s="560">
        <v>13</v>
      </c>
      <c r="B615" s="560">
        <v>1</v>
      </c>
      <c r="C615" s="600"/>
      <c r="D615" s="600"/>
      <c r="E615" s="601"/>
      <c r="F615" s="602"/>
      <c r="G615" s="602"/>
      <c r="H615" s="602"/>
      <c r="I615" s="603"/>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34">
        <f t="shared" si="69"/>
        <v>0</v>
      </c>
    </row>
    <row r="616" spans="1:51" ht="30" hidden="1" customHeight="1" x14ac:dyDescent="0.15">
      <c r="A616" s="560">
        <v>14</v>
      </c>
      <c r="B616" s="560">
        <v>1</v>
      </c>
      <c r="C616" s="600"/>
      <c r="D616" s="600"/>
      <c r="E616" s="601"/>
      <c r="F616" s="602"/>
      <c r="G616" s="602"/>
      <c r="H616" s="602"/>
      <c r="I616" s="603"/>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34">
        <f t="shared" si="69"/>
        <v>0</v>
      </c>
    </row>
    <row r="617" spans="1:51" ht="30" hidden="1" customHeight="1" x14ac:dyDescent="0.15">
      <c r="A617" s="560">
        <v>15</v>
      </c>
      <c r="B617" s="560">
        <v>1</v>
      </c>
      <c r="C617" s="600"/>
      <c r="D617" s="600"/>
      <c r="E617" s="601"/>
      <c r="F617" s="602"/>
      <c r="G617" s="602"/>
      <c r="H617" s="602"/>
      <c r="I617" s="603"/>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34">
        <f t="shared" si="69"/>
        <v>0</v>
      </c>
    </row>
    <row r="618" spans="1:51" ht="30" hidden="1" customHeight="1" x14ac:dyDescent="0.15">
      <c r="A618" s="560">
        <v>16</v>
      </c>
      <c r="B618" s="560">
        <v>1</v>
      </c>
      <c r="C618" s="600"/>
      <c r="D618" s="600"/>
      <c r="E618" s="601"/>
      <c r="F618" s="602"/>
      <c r="G618" s="602"/>
      <c r="H618" s="602"/>
      <c r="I618" s="603"/>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34">
        <f t="shared" si="69"/>
        <v>0</v>
      </c>
    </row>
    <row r="619" spans="1:51" ht="30" hidden="1" customHeight="1" x14ac:dyDescent="0.15">
      <c r="A619" s="560">
        <v>17</v>
      </c>
      <c r="B619" s="560">
        <v>1</v>
      </c>
      <c r="C619" s="600"/>
      <c r="D619" s="600"/>
      <c r="E619" s="601"/>
      <c r="F619" s="602"/>
      <c r="G619" s="602"/>
      <c r="H619" s="602"/>
      <c r="I619" s="603"/>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34">
        <f t="shared" si="69"/>
        <v>0</v>
      </c>
    </row>
    <row r="620" spans="1:51" ht="30" hidden="1" customHeight="1" x14ac:dyDescent="0.15">
      <c r="A620" s="560">
        <v>18</v>
      </c>
      <c r="B620" s="560">
        <v>1</v>
      </c>
      <c r="C620" s="600"/>
      <c r="D620" s="600"/>
      <c r="E620" s="610"/>
      <c r="F620" s="611"/>
      <c r="G620" s="611"/>
      <c r="H620" s="611"/>
      <c r="I620" s="612"/>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34">
        <f t="shared" si="69"/>
        <v>0</v>
      </c>
    </row>
    <row r="621" spans="1:51" ht="30" hidden="1" customHeight="1" x14ac:dyDescent="0.15">
      <c r="A621" s="560">
        <v>19</v>
      </c>
      <c r="B621" s="560">
        <v>1</v>
      </c>
      <c r="C621" s="600"/>
      <c r="D621" s="600"/>
      <c r="E621" s="601"/>
      <c r="F621" s="602"/>
      <c r="G621" s="602"/>
      <c r="H621" s="602"/>
      <c r="I621" s="603"/>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34">
        <f t="shared" si="69"/>
        <v>0</v>
      </c>
    </row>
    <row r="622" spans="1:51" ht="30" hidden="1" customHeight="1" x14ac:dyDescent="0.15">
      <c r="A622" s="560">
        <v>20</v>
      </c>
      <c r="B622" s="560">
        <v>1</v>
      </c>
      <c r="C622" s="600"/>
      <c r="D622" s="600"/>
      <c r="E622" s="601"/>
      <c r="F622" s="602"/>
      <c r="G622" s="602"/>
      <c r="H622" s="602"/>
      <c r="I622" s="603"/>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34">
        <f t="shared" si="69"/>
        <v>0</v>
      </c>
    </row>
    <row r="623" spans="1:51" ht="30" hidden="1" customHeight="1" x14ac:dyDescent="0.15">
      <c r="A623" s="560">
        <v>21</v>
      </c>
      <c r="B623" s="560">
        <v>1</v>
      </c>
      <c r="C623" s="600"/>
      <c r="D623" s="600"/>
      <c r="E623" s="601"/>
      <c r="F623" s="602"/>
      <c r="G623" s="602"/>
      <c r="H623" s="602"/>
      <c r="I623" s="603"/>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34">
        <f t="shared" si="69"/>
        <v>0</v>
      </c>
    </row>
    <row r="624" spans="1:51" ht="30" hidden="1" customHeight="1" x14ac:dyDescent="0.15">
      <c r="A624" s="560">
        <v>22</v>
      </c>
      <c r="B624" s="560">
        <v>1</v>
      </c>
      <c r="C624" s="600"/>
      <c r="D624" s="600"/>
      <c r="E624" s="601"/>
      <c r="F624" s="602"/>
      <c r="G624" s="602"/>
      <c r="H624" s="602"/>
      <c r="I624" s="603"/>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34">
        <f t="shared" si="69"/>
        <v>0</v>
      </c>
    </row>
    <row r="625" spans="1:51" ht="30" hidden="1" customHeight="1" x14ac:dyDescent="0.15">
      <c r="A625" s="560">
        <v>23</v>
      </c>
      <c r="B625" s="560">
        <v>1</v>
      </c>
      <c r="C625" s="600"/>
      <c r="D625" s="600"/>
      <c r="E625" s="601"/>
      <c r="F625" s="602"/>
      <c r="G625" s="602"/>
      <c r="H625" s="602"/>
      <c r="I625" s="603"/>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34">
        <f t="shared" si="69"/>
        <v>0</v>
      </c>
    </row>
    <row r="626" spans="1:51" ht="30" hidden="1" customHeight="1" x14ac:dyDescent="0.15">
      <c r="A626" s="560">
        <v>24</v>
      </c>
      <c r="B626" s="560">
        <v>1</v>
      </c>
      <c r="C626" s="600"/>
      <c r="D626" s="600"/>
      <c r="E626" s="601"/>
      <c r="F626" s="602"/>
      <c r="G626" s="602"/>
      <c r="H626" s="602"/>
      <c r="I626" s="603"/>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34">
        <f t="shared" si="69"/>
        <v>0</v>
      </c>
    </row>
    <row r="627" spans="1:51" ht="30" hidden="1" customHeight="1" x14ac:dyDescent="0.15">
      <c r="A627" s="560">
        <v>25</v>
      </c>
      <c r="B627" s="560">
        <v>1</v>
      </c>
      <c r="C627" s="600"/>
      <c r="D627" s="600"/>
      <c r="E627" s="601"/>
      <c r="F627" s="602"/>
      <c r="G627" s="602"/>
      <c r="H627" s="602"/>
      <c r="I627" s="603"/>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34">
        <f t="shared" si="69"/>
        <v>0</v>
      </c>
    </row>
    <row r="628" spans="1:51" ht="30" hidden="1" customHeight="1" x14ac:dyDescent="0.15">
      <c r="A628" s="560">
        <v>26</v>
      </c>
      <c r="B628" s="560">
        <v>1</v>
      </c>
      <c r="C628" s="600"/>
      <c r="D628" s="600"/>
      <c r="E628" s="601"/>
      <c r="F628" s="602"/>
      <c r="G628" s="602"/>
      <c r="H628" s="602"/>
      <c r="I628" s="603"/>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34">
        <f t="shared" si="69"/>
        <v>0</v>
      </c>
    </row>
    <row r="629" spans="1:51" ht="30" hidden="1" customHeight="1" x14ac:dyDescent="0.15">
      <c r="A629" s="560">
        <v>27</v>
      </c>
      <c r="B629" s="560">
        <v>1</v>
      </c>
      <c r="C629" s="600"/>
      <c r="D629" s="600"/>
      <c r="E629" s="601"/>
      <c r="F629" s="602"/>
      <c r="G629" s="602"/>
      <c r="H629" s="602"/>
      <c r="I629" s="603"/>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34">
        <f t="shared" si="69"/>
        <v>0</v>
      </c>
    </row>
    <row r="630" spans="1:51" ht="30" hidden="1" customHeight="1" x14ac:dyDescent="0.15">
      <c r="A630" s="560">
        <v>28</v>
      </c>
      <c r="B630" s="560">
        <v>1</v>
      </c>
      <c r="C630" s="600"/>
      <c r="D630" s="600"/>
      <c r="E630" s="601"/>
      <c r="F630" s="602"/>
      <c r="G630" s="602"/>
      <c r="H630" s="602"/>
      <c r="I630" s="603"/>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34">
        <f t="shared" si="69"/>
        <v>0</v>
      </c>
    </row>
    <row r="631" spans="1:51" ht="30" hidden="1" customHeight="1" x14ac:dyDescent="0.15">
      <c r="A631" s="560">
        <v>29</v>
      </c>
      <c r="B631" s="560">
        <v>1</v>
      </c>
      <c r="C631" s="600"/>
      <c r="D631" s="600"/>
      <c r="E631" s="601"/>
      <c r="F631" s="602"/>
      <c r="G631" s="602"/>
      <c r="H631" s="602"/>
      <c r="I631" s="603"/>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34">
        <f t="shared" si="69"/>
        <v>0</v>
      </c>
    </row>
    <row r="632" spans="1:51" ht="30" hidden="1" customHeight="1" x14ac:dyDescent="0.15">
      <c r="A632" s="560">
        <v>30</v>
      </c>
      <c r="B632" s="560">
        <v>1</v>
      </c>
      <c r="C632" s="600"/>
      <c r="D632" s="600"/>
      <c r="E632" s="601"/>
      <c r="F632" s="602"/>
      <c r="G632" s="602"/>
      <c r="H632" s="602"/>
      <c r="I632" s="603"/>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34">
        <f t="shared" si="69"/>
        <v>0</v>
      </c>
    </row>
    <row r="633" spans="1:51" hidden="1" x14ac:dyDescent="0.15">
      <c r="AX633" t="s">
        <v>581</v>
      </c>
      <c r="AY633" s="34">
        <f t="shared" si="69"/>
        <v>1</v>
      </c>
    </row>
  </sheetData>
  <sheetProtection algorithmName="SHA-512" hashValue="tCzvYkVhjRFVBZSyWWiWfMOK5Y+nAUmxcpfZbYJpShIQcMbnLj9EoG4GTHbjk7iBYs7IOcRzpWyLhASGhWMZTQ==" saltValue="UEXMEzAIflFP9oS1WE70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89">
      <formula>IF(RIGHT(TEXT(P28,"0.#"),1)=".",FALSE,TRUE)</formula>
    </cfRule>
    <cfRule type="expression" dxfId="497" priority="2590">
      <formula>IF(RIGHT(TEXT(P28,"0.#"),1)=".",TRUE,FALSE)</formula>
    </cfRule>
  </conditionalFormatting>
  <conditionalFormatting sqref="Y283">
    <cfRule type="expression" dxfId="496" priority="2587">
      <formula>IF(RIGHT(TEXT(Y283,"0.#"),1)=".",FALSE,TRUE)</formula>
    </cfRule>
    <cfRule type="expression" dxfId="495" priority="2588">
      <formula>IF(RIGHT(TEXT(Y283,"0.#"),1)=".",TRUE,FALSE)</formula>
    </cfRule>
  </conditionalFormatting>
  <conditionalFormatting sqref="Y292">
    <cfRule type="expression" dxfId="494" priority="2585">
      <formula>IF(RIGHT(TEXT(Y292,"0.#"),1)=".",FALSE,TRUE)</formula>
    </cfRule>
    <cfRule type="expression" dxfId="493" priority="2586">
      <formula>IF(RIGHT(TEXT(Y292,"0.#"),1)=".",TRUE,FALSE)</formula>
    </cfRule>
  </conditionalFormatting>
  <conditionalFormatting sqref="Y323:Y330 Y321 Y310:Y317 Y308 Y297:Y304 Y295">
    <cfRule type="expression" dxfId="492" priority="2565">
      <formula>IF(RIGHT(TEXT(Y295,"0.#"),1)=".",FALSE,TRUE)</formula>
    </cfRule>
    <cfRule type="expression" dxfId="491" priority="2566">
      <formula>IF(RIGHT(TEXT(Y295,"0.#"),1)=".",TRUE,FALSE)</formula>
    </cfRule>
  </conditionalFormatting>
  <conditionalFormatting sqref="P26:AQ27 P25:AX25 P18:AX18">
    <cfRule type="expression" dxfId="490" priority="2583">
      <formula>IF(RIGHT(TEXT(P18,"0.#"),1)=".",FALSE,TRUE)</formula>
    </cfRule>
    <cfRule type="expression" dxfId="489" priority="2584">
      <formula>IF(RIGHT(TEXT(P18,"0.#"),1)=".",TRUE,FALSE)</formula>
    </cfRule>
  </conditionalFormatting>
  <conditionalFormatting sqref="P29:AJ29">
    <cfRule type="expression" dxfId="488" priority="2581">
      <formula>IF(RIGHT(TEXT(P29,"0.#"),1)=".",FALSE,TRUE)</formula>
    </cfRule>
    <cfRule type="expression" dxfId="487" priority="2582">
      <formula>IF(RIGHT(TEXT(P29,"0.#"),1)=".",TRUE,FALSE)</formula>
    </cfRule>
  </conditionalFormatting>
  <conditionalFormatting sqref="AE48 AQ48">
    <cfRule type="expression" dxfId="486" priority="2579">
      <formula>IF(RIGHT(TEXT(AE48,"0.#"),1)=".",FALSE,TRUE)</formula>
    </cfRule>
    <cfRule type="expression" dxfId="485" priority="2580">
      <formula>IF(RIGHT(TEXT(AE48,"0.#"),1)=".",TRUE,FALSE)</formula>
    </cfRule>
  </conditionalFormatting>
  <conditionalFormatting sqref="Y284:Y291 Y282">
    <cfRule type="expression" dxfId="484" priority="2577">
      <formula>IF(RIGHT(TEXT(Y282,"0.#"),1)=".",FALSE,TRUE)</formula>
    </cfRule>
    <cfRule type="expression" dxfId="483" priority="2578">
      <formula>IF(RIGHT(TEXT(Y282,"0.#"),1)=".",TRUE,FALSE)</formula>
    </cfRule>
  </conditionalFormatting>
  <conditionalFormatting sqref="AU283">
    <cfRule type="expression" dxfId="482" priority="2575">
      <formula>IF(RIGHT(TEXT(AU283,"0.#"),1)=".",FALSE,TRUE)</formula>
    </cfRule>
    <cfRule type="expression" dxfId="481" priority="2576">
      <formula>IF(RIGHT(TEXT(AU283,"0.#"),1)=".",TRUE,FALSE)</formula>
    </cfRule>
  </conditionalFormatting>
  <conditionalFormatting sqref="AU292">
    <cfRule type="expression" dxfId="480" priority="2573">
      <formula>IF(RIGHT(TEXT(AU292,"0.#"),1)=".",FALSE,TRUE)</formula>
    </cfRule>
    <cfRule type="expression" dxfId="479" priority="2574">
      <formula>IF(RIGHT(TEXT(AU292,"0.#"),1)=".",TRUE,FALSE)</formula>
    </cfRule>
  </conditionalFormatting>
  <conditionalFormatting sqref="AU284:AU291 AU282">
    <cfRule type="expression" dxfId="478" priority="2571">
      <formula>IF(RIGHT(TEXT(AU282,"0.#"),1)=".",FALSE,TRUE)</formula>
    </cfRule>
    <cfRule type="expression" dxfId="477" priority="2572">
      <formula>IF(RIGHT(TEXT(AU282,"0.#"),1)=".",TRUE,FALSE)</formula>
    </cfRule>
  </conditionalFormatting>
  <conditionalFormatting sqref="Y322 Y309 Y296">
    <cfRule type="expression" dxfId="476" priority="2569">
      <formula>IF(RIGHT(TEXT(Y296,"0.#"),1)=".",FALSE,TRUE)</formula>
    </cfRule>
    <cfRule type="expression" dxfId="475" priority="2570">
      <formula>IF(RIGHT(TEXT(Y296,"0.#"),1)=".",TRUE,FALSE)</formula>
    </cfRule>
  </conditionalFormatting>
  <conditionalFormatting sqref="Y331 Y318 Y305">
    <cfRule type="expression" dxfId="474" priority="2567">
      <formula>IF(RIGHT(TEXT(Y305,"0.#"),1)=".",FALSE,TRUE)</formula>
    </cfRule>
    <cfRule type="expression" dxfId="473" priority="2568">
      <formula>IF(RIGHT(TEXT(Y305,"0.#"),1)=".",TRUE,FALSE)</formula>
    </cfRule>
  </conditionalFormatting>
  <conditionalFormatting sqref="AU322 AU309 AU296">
    <cfRule type="expression" dxfId="472" priority="2563">
      <formula>IF(RIGHT(TEXT(AU296,"0.#"),1)=".",FALSE,TRUE)</formula>
    </cfRule>
    <cfRule type="expression" dxfId="471" priority="2564">
      <formula>IF(RIGHT(TEXT(AU296,"0.#"),1)=".",TRUE,FALSE)</formula>
    </cfRule>
  </conditionalFormatting>
  <conditionalFormatting sqref="AU331 AU318 AU305">
    <cfRule type="expression" dxfId="470" priority="2561">
      <formula>IF(RIGHT(TEXT(AU305,"0.#"),1)=".",FALSE,TRUE)</formula>
    </cfRule>
    <cfRule type="expression" dxfId="469" priority="2562">
      <formula>IF(RIGHT(TEXT(AU305,"0.#"),1)=".",TRUE,FALSE)</formula>
    </cfRule>
  </conditionalFormatting>
  <conditionalFormatting sqref="AU323:AU330 AU321 AU310:AU317 AU308 AU297:AU304 AU295">
    <cfRule type="expression" dxfId="468" priority="2559">
      <formula>IF(RIGHT(TEXT(AU295,"0.#"),1)=".",FALSE,TRUE)</formula>
    </cfRule>
    <cfRule type="expression" dxfId="467" priority="2560">
      <formula>IF(RIGHT(TEXT(AU295,"0.#"),1)=".",TRUE,FALSE)</formula>
    </cfRule>
  </conditionalFormatting>
  <conditionalFormatting sqref="AI48">
    <cfRule type="expression" dxfId="466" priority="2557">
      <formula>IF(RIGHT(TEXT(AI48,"0.#"),1)=".",FALSE,TRUE)</formula>
    </cfRule>
    <cfRule type="expression" dxfId="465" priority="2558">
      <formula>IF(RIGHT(TEXT(AI48,"0.#"),1)=".",TRUE,FALSE)</formula>
    </cfRule>
  </conditionalFormatting>
  <conditionalFormatting sqref="AM48">
    <cfRule type="expression" dxfId="464" priority="2555">
      <formula>IF(RIGHT(TEXT(AM48,"0.#"),1)=".",FALSE,TRUE)</formula>
    </cfRule>
    <cfRule type="expression" dxfId="463" priority="2556">
      <formula>IF(RIGHT(TEXT(AM48,"0.#"),1)=".",TRUE,FALSE)</formula>
    </cfRule>
  </conditionalFormatting>
  <conditionalFormatting sqref="AE49">
    <cfRule type="expression" dxfId="462" priority="2553">
      <formula>IF(RIGHT(TEXT(AE49,"0.#"),1)=".",FALSE,TRUE)</formula>
    </cfRule>
    <cfRule type="expression" dxfId="461" priority="2554">
      <formula>IF(RIGHT(TEXT(AE49,"0.#"),1)=".",TRUE,FALSE)</formula>
    </cfRule>
  </conditionalFormatting>
  <conditionalFormatting sqref="AI49">
    <cfRule type="expression" dxfId="460" priority="2551">
      <formula>IF(RIGHT(TEXT(AI49,"0.#"),1)=".",FALSE,TRUE)</formula>
    </cfRule>
    <cfRule type="expression" dxfId="459" priority="2552">
      <formula>IF(RIGHT(TEXT(AI49,"0.#"),1)=".",TRUE,FALSE)</formula>
    </cfRule>
  </conditionalFormatting>
  <conditionalFormatting sqref="AM49">
    <cfRule type="expression" dxfId="458" priority="2549">
      <formula>IF(RIGHT(TEXT(AM49,"0.#"),1)=".",FALSE,TRUE)</formula>
    </cfRule>
    <cfRule type="expression" dxfId="457" priority="2550">
      <formula>IF(RIGHT(TEXT(AM49,"0.#"),1)=".",TRUE,FALSE)</formula>
    </cfRule>
  </conditionalFormatting>
  <conditionalFormatting sqref="AQ49">
    <cfRule type="expression" dxfId="456" priority="2547">
      <formula>IF(RIGHT(TEXT(AQ49,"0.#"),1)=".",FALSE,TRUE)</formula>
    </cfRule>
    <cfRule type="expression" dxfId="455" priority="2548">
      <formula>IF(RIGHT(TEXT(AQ49,"0.#"),1)=".",TRUE,FALSE)</formula>
    </cfRule>
  </conditionalFormatting>
  <conditionalFormatting sqref="AL340:AO367">
    <cfRule type="expression" dxfId="454" priority="2525">
      <formula>IF(AND(AL340&gt;=0, RIGHT(TEXT(AL340,"0.#"),1)&lt;&gt;"."),TRUE,FALSE)</formula>
    </cfRule>
    <cfRule type="expression" dxfId="453" priority="2526">
      <formula>IF(AND(AL340&gt;=0, RIGHT(TEXT(AL340,"0.#"),1)="."),TRUE,FALSE)</formula>
    </cfRule>
    <cfRule type="expression" dxfId="452" priority="2527">
      <formula>IF(AND(AL340&lt;0, RIGHT(TEXT(AL340,"0.#"),1)&lt;&gt;"."),TRUE,FALSE)</formula>
    </cfRule>
    <cfRule type="expression" dxfId="451" priority="2528">
      <formula>IF(AND(AL340&lt;0, RIGHT(TEXT(AL340,"0.#"),1)="."),TRUE,FALSE)</formula>
    </cfRule>
  </conditionalFormatting>
  <conditionalFormatting sqref="Y340:Y367">
    <cfRule type="expression" dxfId="450" priority="2519">
      <formula>IF(RIGHT(TEXT(Y340,"0.#"),1)=".",FALSE,TRUE)</formula>
    </cfRule>
    <cfRule type="expression" dxfId="449" priority="2520">
      <formula>IF(RIGHT(TEXT(Y340,"0.#"),1)=".",TRUE,FALSE)</formula>
    </cfRule>
  </conditionalFormatting>
  <conditionalFormatting sqref="AL603:AO632">
    <cfRule type="expression" dxfId="448" priority="2515">
      <formula>IF(AND(AL603&gt;=0, RIGHT(TEXT(AL603,"0.#"),1)&lt;&gt;"."),TRUE,FALSE)</formula>
    </cfRule>
    <cfRule type="expression" dxfId="447" priority="2516">
      <formula>IF(AND(AL603&gt;=0, RIGHT(TEXT(AL603,"0.#"),1)="."),TRUE,FALSE)</formula>
    </cfRule>
    <cfRule type="expression" dxfId="446" priority="2517">
      <formula>IF(AND(AL603&lt;0, RIGHT(TEXT(AL603,"0.#"),1)&lt;&gt;"."),TRUE,FALSE)</formula>
    </cfRule>
    <cfRule type="expression" dxfId="445" priority="2518">
      <formula>IF(AND(AL603&lt;0, RIGHT(TEXT(AL603,"0.#"),1)="."),TRUE,FALSE)</formula>
    </cfRule>
  </conditionalFormatting>
  <conditionalFormatting sqref="Y603:Y632">
    <cfRule type="expression" dxfId="444" priority="2513">
      <formula>IF(RIGHT(TEXT(Y603,"0.#"),1)=".",FALSE,TRUE)</formula>
    </cfRule>
    <cfRule type="expression" dxfId="443" priority="2514">
      <formula>IF(RIGHT(TEXT(Y603,"0.#"),1)=".",TRUE,FALSE)</formula>
    </cfRule>
  </conditionalFormatting>
  <conditionalFormatting sqref="AL338:AO339">
    <cfRule type="expression" dxfId="442" priority="2509">
      <formula>IF(AND(AL338&gt;=0, RIGHT(TEXT(AL338,"0.#"),1)&lt;&gt;"."),TRUE,FALSE)</formula>
    </cfRule>
    <cfRule type="expression" dxfId="441" priority="2510">
      <formula>IF(AND(AL338&gt;=0, RIGHT(TEXT(AL338,"0.#"),1)="."),TRUE,FALSE)</formula>
    </cfRule>
    <cfRule type="expression" dxfId="440" priority="2511">
      <formula>IF(AND(AL338&lt;0, RIGHT(TEXT(AL338,"0.#"),1)&lt;&gt;"."),TRUE,FALSE)</formula>
    </cfRule>
    <cfRule type="expression" dxfId="439" priority="2512">
      <formula>IF(AND(AL338&lt;0, RIGHT(TEXT(AL338,"0.#"),1)="."),TRUE,FALSE)</formula>
    </cfRule>
  </conditionalFormatting>
  <conditionalFormatting sqref="Y338:Y339">
    <cfRule type="expression" dxfId="438" priority="2507">
      <formula>IF(RIGHT(TEXT(Y338,"0.#"),1)=".",FALSE,TRUE)</formula>
    </cfRule>
    <cfRule type="expression" dxfId="437" priority="2508">
      <formula>IF(RIGHT(TEXT(Y338,"0.#"),1)=".",TRUE,FALSE)</formula>
    </cfRule>
  </conditionalFormatting>
  <conditionalFormatting sqref="Y373:Y400">
    <cfRule type="expression" dxfId="436" priority="2445">
      <formula>IF(RIGHT(TEXT(Y373,"0.#"),1)=".",FALSE,TRUE)</formula>
    </cfRule>
    <cfRule type="expression" dxfId="435" priority="2446">
      <formula>IF(RIGHT(TEXT(Y373,"0.#"),1)=".",TRUE,FALSE)</formula>
    </cfRule>
  </conditionalFormatting>
  <conditionalFormatting sqref="Y371:Y372">
    <cfRule type="expression" dxfId="434" priority="2439">
      <formula>IF(RIGHT(TEXT(Y371,"0.#"),1)=".",FALSE,TRUE)</formula>
    </cfRule>
    <cfRule type="expression" dxfId="433" priority="2440">
      <formula>IF(RIGHT(TEXT(Y371,"0.#"),1)=".",TRUE,FALSE)</formula>
    </cfRule>
  </conditionalFormatting>
  <conditionalFormatting sqref="Y406:Y433">
    <cfRule type="expression" dxfId="432" priority="2433">
      <formula>IF(RIGHT(TEXT(Y406,"0.#"),1)=".",FALSE,TRUE)</formula>
    </cfRule>
    <cfRule type="expression" dxfId="431" priority="2434">
      <formula>IF(RIGHT(TEXT(Y406,"0.#"),1)=".",TRUE,FALSE)</formula>
    </cfRule>
  </conditionalFormatting>
  <conditionalFormatting sqref="Y404:Y405">
    <cfRule type="expression" dxfId="430" priority="2427">
      <formula>IF(RIGHT(TEXT(Y404,"0.#"),1)=".",FALSE,TRUE)</formula>
    </cfRule>
    <cfRule type="expression" dxfId="429" priority="2428">
      <formula>IF(RIGHT(TEXT(Y404,"0.#"),1)=".",TRUE,FALSE)</formula>
    </cfRule>
  </conditionalFormatting>
  <conditionalFormatting sqref="Y439:Y466">
    <cfRule type="expression" dxfId="428" priority="2421">
      <formula>IF(RIGHT(TEXT(Y439,"0.#"),1)=".",FALSE,TRUE)</formula>
    </cfRule>
    <cfRule type="expression" dxfId="427" priority="2422">
      <formula>IF(RIGHT(TEXT(Y439,"0.#"),1)=".",TRUE,FALSE)</formula>
    </cfRule>
  </conditionalFormatting>
  <conditionalFormatting sqref="Y437:Y438">
    <cfRule type="expression" dxfId="426" priority="2415">
      <formula>IF(RIGHT(TEXT(Y437,"0.#"),1)=".",FALSE,TRUE)</formula>
    </cfRule>
    <cfRule type="expression" dxfId="425" priority="2416">
      <formula>IF(RIGHT(TEXT(Y437,"0.#"),1)=".",TRUE,FALSE)</formula>
    </cfRule>
  </conditionalFormatting>
  <conditionalFormatting sqref="Y472:Y499">
    <cfRule type="expression" dxfId="424" priority="2409">
      <formula>IF(RIGHT(TEXT(Y472,"0.#"),1)=".",FALSE,TRUE)</formula>
    </cfRule>
    <cfRule type="expression" dxfId="423" priority="2410">
      <formula>IF(RIGHT(TEXT(Y472,"0.#"),1)=".",TRUE,FALSE)</formula>
    </cfRule>
  </conditionalFormatting>
  <conditionalFormatting sqref="Y470:Y471">
    <cfRule type="expression" dxfId="422" priority="2403">
      <formula>IF(RIGHT(TEXT(Y470,"0.#"),1)=".",FALSE,TRUE)</formula>
    </cfRule>
    <cfRule type="expression" dxfId="421" priority="2404">
      <formula>IF(RIGHT(TEXT(Y470,"0.#"),1)=".",TRUE,FALSE)</formula>
    </cfRule>
  </conditionalFormatting>
  <conditionalFormatting sqref="Y505:Y532">
    <cfRule type="expression" dxfId="420" priority="2397">
      <formula>IF(RIGHT(TEXT(Y505,"0.#"),1)=".",FALSE,TRUE)</formula>
    </cfRule>
    <cfRule type="expression" dxfId="419" priority="2398">
      <formula>IF(RIGHT(TEXT(Y505,"0.#"),1)=".",TRUE,FALSE)</formula>
    </cfRule>
  </conditionalFormatting>
  <conditionalFormatting sqref="AL373:AO400">
    <cfRule type="expression" dxfId="418" priority="2447">
      <formula>IF(AND(AL373&gt;=0, RIGHT(TEXT(AL373,"0.#"),1)&lt;&gt;"."),TRUE,FALSE)</formula>
    </cfRule>
    <cfRule type="expression" dxfId="417" priority="2448">
      <formula>IF(AND(AL373&gt;=0, RIGHT(TEXT(AL373,"0.#"),1)="."),TRUE,FALSE)</formula>
    </cfRule>
    <cfRule type="expression" dxfId="416" priority="2449">
      <formula>IF(AND(AL373&lt;0, RIGHT(TEXT(AL373,"0.#"),1)&lt;&gt;"."),TRUE,FALSE)</formula>
    </cfRule>
    <cfRule type="expression" dxfId="415" priority="2450">
      <formula>IF(AND(AL373&lt;0, RIGHT(TEXT(AL373,"0.#"),1)="."),TRUE,FALSE)</formula>
    </cfRule>
  </conditionalFormatting>
  <conditionalFormatting sqref="AL371:AO372">
    <cfRule type="expression" dxfId="414" priority="2441">
      <formula>IF(AND(AL371&gt;=0, RIGHT(TEXT(AL371,"0.#"),1)&lt;&gt;"."),TRUE,FALSE)</formula>
    </cfRule>
    <cfRule type="expression" dxfId="413" priority="2442">
      <formula>IF(AND(AL371&gt;=0, RIGHT(TEXT(AL371,"0.#"),1)="."),TRUE,FALSE)</formula>
    </cfRule>
    <cfRule type="expression" dxfId="412" priority="2443">
      <formula>IF(AND(AL371&lt;0, RIGHT(TEXT(AL371,"0.#"),1)&lt;&gt;"."),TRUE,FALSE)</formula>
    </cfRule>
    <cfRule type="expression" dxfId="411" priority="2444">
      <formula>IF(AND(AL371&lt;0, RIGHT(TEXT(AL371,"0.#"),1)="."),TRUE,FALSE)</formula>
    </cfRule>
  </conditionalFormatting>
  <conditionalFormatting sqref="AL406:AO433">
    <cfRule type="expression" dxfId="410" priority="2435">
      <formula>IF(AND(AL406&gt;=0, RIGHT(TEXT(AL406,"0.#"),1)&lt;&gt;"."),TRUE,FALSE)</formula>
    </cfRule>
    <cfRule type="expression" dxfId="409" priority="2436">
      <formula>IF(AND(AL406&gt;=0, RIGHT(TEXT(AL406,"0.#"),1)="."),TRUE,FALSE)</formula>
    </cfRule>
    <cfRule type="expression" dxfId="408" priority="2437">
      <formula>IF(AND(AL406&lt;0, RIGHT(TEXT(AL406,"0.#"),1)&lt;&gt;"."),TRUE,FALSE)</formula>
    </cfRule>
    <cfRule type="expression" dxfId="407" priority="2438">
      <formula>IF(AND(AL406&lt;0, RIGHT(TEXT(AL406,"0.#"),1)="."),TRUE,FALSE)</formula>
    </cfRule>
  </conditionalFormatting>
  <conditionalFormatting sqref="AL404:AO405">
    <cfRule type="expression" dxfId="406" priority="2429">
      <formula>IF(AND(AL404&gt;=0, RIGHT(TEXT(AL404,"0.#"),1)&lt;&gt;"."),TRUE,FALSE)</formula>
    </cfRule>
    <cfRule type="expression" dxfId="405" priority="2430">
      <formula>IF(AND(AL404&gt;=0, RIGHT(TEXT(AL404,"0.#"),1)="."),TRUE,FALSE)</formula>
    </cfRule>
    <cfRule type="expression" dxfId="404" priority="2431">
      <formula>IF(AND(AL404&lt;0, RIGHT(TEXT(AL404,"0.#"),1)&lt;&gt;"."),TRUE,FALSE)</formula>
    </cfRule>
    <cfRule type="expression" dxfId="403" priority="2432">
      <formula>IF(AND(AL404&lt;0, RIGHT(TEXT(AL404,"0.#"),1)="."),TRUE,FALSE)</formula>
    </cfRule>
  </conditionalFormatting>
  <conditionalFormatting sqref="AL439:AO466">
    <cfRule type="expression" dxfId="402" priority="2423">
      <formula>IF(AND(AL439&gt;=0, RIGHT(TEXT(AL439,"0.#"),1)&lt;&gt;"."),TRUE,FALSE)</formula>
    </cfRule>
    <cfRule type="expression" dxfId="401" priority="2424">
      <formula>IF(AND(AL439&gt;=0, RIGHT(TEXT(AL439,"0.#"),1)="."),TRUE,FALSE)</formula>
    </cfRule>
    <cfRule type="expression" dxfId="400" priority="2425">
      <formula>IF(AND(AL439&lt;0, RIGHT(TEXT(AL439,"0.#"),1)&lt;&gt;"."),TRUE,FALSE)</formula>
    </cfRule>
    <cfRule type="expression" dxfId="399" priority="2426">
      <formula>IF(AND(AL439&lt;0, RIGHT(TEXT(AL439,"0.#"),1)="."),TRUE,FALSE)</formula>
    </cfRule>
  </conditionalFormatting>
  <conditionalFormatting sqref="AL437:AO438">
    <cfRule type="expression" dxfId="398" priority="2417">
      <formula>IF(AND(AL437&gt;=0, RIGHT(TEXT(AL437,"0.#"),1)&lt;&gt;"."),TRUE,FALSE)</formula>
    </cfRule>
    <cfRule type="expression" dxfId="397" priority="2418">
      <formula>IF(AND(AL437&gt;=0, RIGHT(TEXT(AL437,"0.#"),1)="."),TRUE,FALSE)</formula>
    </cfRule>
    <cfRule type="expression" dxfId="396" priority="2419">
      <formula>IF(AND(AL437&lt;0, RIGHT(TEXT(AL437,"0.#"),1)&lt;&gt;"."),TRUE,FALSE)</formula>
    </cfRule>
    <cfRule type="expression" dxfId="395" priority="2420">
      <formula>IF(AND(AL437&lt;0, RIGHT(TEXT(AL437,"0.#"),1)="."),TRUE,FALSE)</formula>
    </cfRule>
  </conditionalFormatting>
  <conditionalFormatting sqref="AL472:AO499">
    <cfRule type="expression" dxfId="394" priority="2411">
      <formula>IF(AND(AL472&gt;=0, RIGHT(TEXT(AL472,"0.#"),1)&lt;&gt;"."),TRUE,FALSE)</formula>
    </cfRule>
    <cfRule type="expression" dxfId="393" priority="2412">
      <formula>IF(AND(AL472&gt;=0, RIGHT(TEXT(AL472,"0.#"),1)="."),TRUE,FALSE)</formula>
    </cfRule>
    <cfRule type="expression" dxfId="392" priority="2413">
      <formula>IF(AND(AL472&lt;0, RIGHT(TEXT(AL472,"0.#"),1)&lt;&gt;"."),TRUE,FALSE)</formula>
    </cfRule>
    <cfRule type="expression" dxfId="391" priority="2414">
      <formula>IF(AND(AL472&lt;0, RIGHT(TEXT(AL472,"0.#"),1)="."),TRUE,FALSE)</formula>
    </cfRule>
  </conditionalFormatting>
  <conditionalFormatting sqref="AL470:AO471">
    <cfRule type="expression" dxfId="390" priority="2405">
      <formula>IF(AND(AL470&gt;=0, RIGHT(TEXT(AL470,"0.#"),1)&lt;&gt;"."),TRUE,FALSE)</formula>
    </cfRule>
    <cfRule type="expression" dxfId="389" priority="2406">
      <formula>IF(AND(AL470&gt;=0, RIGHT(TEXT(AL470,"0.#"),1)="."),TRUE,FALSE)</formula>
    </cfRule>
    <cfRule type="expression" dxfId="388" priority="2407">
      <formula>IF(AND(AL470&lt;0, RIGHT(TEXT(AL470,"0.#"),1)&lt;&gt;"."),TRUE,FALSE)</formula>
    </cfRule>
    <cfRule type="expression" dxfId="387" priority="2408">
      <formula>IF(AND(AL470&lt;0, RIGHT(TEXT(AL470,"0.#"),1)="."),TRUE,FALSE)</formula>
    </cfRule>
  </conditionalFormatting>
  <conditionalFormatting sqref="AL505:AO532">
    <cfRule type="expression" dxfId="386" priority="2399">
      <formula>IF(AND(AL505&gt;=0, RIGHT(TEXT(AL505,"0.#"),1)&lt;&gt;"."),TRUE,FALSE)</formula>
    </cfRule>
    <cfRule type="expression" dxfId="385" priority="2400">
      <formula>IF(AND(AL505&gt;=0, RIGHT(TEXT(AL505,"0.#"),1)="."),TRUE,FALSE)</formula>
    </cfRule>
    <cfRule type="expression" dxfId="384" priority="2401">
      <formula>IF(AND(AL505&lt;0, RIGHT(TEXT(AL505,"0.#"),1)&lt;&gt;"."),TRUE,FALSE)</formula>
    </cfRule>
    <cfRule type="expression" dxfId="383" priority="2402">
      <formula>IF(AND(AL505&lt;0, RIGHT(TEXT(AL505,"0.#"),1)="."),TRUE,FALSE)</formula>
    </cfRule>
  </conditionalFormatting>
  <conditionalFormatting sqref="AL503:AO504">
    <cfRule type="expression" dxfId="382" priority="2393">
      <formula>IF(AND(AL503&gt;=0, RIGHT(TEXT(AL503,"0.#"),1)&lt;&gt;"."),TRUE,FALSE)</formula>
    </cfRule>
    <cfRule type="expression" dxfId="381" priority="2394">
      <formula>IF(AND(AL503&gt;=0, RIGHT(TEXT(AL503,"0.#"),1)="."),TRUE,FALSE)</formula>
    </cfRule>
    <cfRule type="expression" dxfId="380" priority="2395">
      <formula>IF(AND(AL503&lt;0, RIGHT(TEXT(AL503,"0.#"),1)&lt;&gt;"."),TRUE,FALSE)</formula>
    </cfRule>
    <cfRule type="expression" dxfId="379" priority="2396">
      <formula>IF(AND(AL503&lt;0, RIGHT(TEXT(AL503,"0.#"),1)="."),TRUE,FALSE)</formula>
    </cfRule>
  </conditionalFormatting>
  <conditionalFormatting sqref="Y503:Y504">
    <cfRule type="expression" dxfId="378" priority="2391">
      <formula>IF(RIGHT(TEXT(Y503,"0.#"),1)=".",FALSE,TRUE)</formula>
    </cfRule>
    <cfRule type="expression" dxfId="377" priority="2392">
      <formula>IF(RIGHT(TEXT(Y503,"0.#"),1)=".",TRUE,FALSE)</formula>
    </cfRule>
  </conditionalFormatting>
  <conditionalFormatting sqref="AL538:AO565">
    <cfRule type="expression" dxfId="376" priority="2387">
      <formula>IF(AND(AL538&gt;=0, RIGHT(TEXT(AL538,"0.#"),1)&lt;&gt;"."),TRUE,FALSE)</formula>
    </cfRule>
    <cfRule type="expression" dxfId="375" priority="2388">
      <formula>IF(AND(AL538&gt;=0, RIGHT(TEXT(AL538,"0.#"),1)="."),TRUE,FALSE)</formula>
    </cfRule>
    <cfRule type="expression" dxfId="374" priority="2389">
      <formula>IF(AND(AL538&lt;0, RIGHT(TEXT(AL538,"0.#"),1)&lt;&gt;"."),TRUE,FALSE)</formula>
    </cfRule>
    <cfRule type="expression" dxfId="373" priority="2390">
      <formula>IF(AND(AL538&lt;0, RIGHT(TEXT(AL538,"0.#"),1)="."),TRUE,FALSE)</formula>
    </cfRule>
  </conditionalFormatting>
  <conditionalFormatting sqref="Y538:Y565">
    <cfRule type="expression" dxfId="372" priority="2385">
      <formula>IF(RIGHT(TEXT(Y538,"0.#"),1)=".",FALSE,TRUE)</formula>
    </cfRule>
    <cfRule type="expression" dxfId="371" priority="2386">
      <formula>IF(RIGHT(TEXT(Y538,"0.#"),1)=".",TRUE,FALSE)</formula>
    </cfRule>
  </conditionalFormatting>
  <conditionalFormatting sqref="AL536:AO537">
    <cfRule type="expression" dxfId="370" priority="2381">
      <formula>IF(AND(AL536&gt;=0, RIGHT(TEXT(AL536,"0.#"),1)&lt;&gt;"."),TRUE,FALSE)</formula>
    </cfRule>
    <cfRule type="expression" dxfId="369" priority="2382">
      <formula>IF(AND(AL536&gt;=0, RIGHT(TEXT(AL536,"0.#"),1)="."),TRUE,FALSE)</formula>
    </cfRule>
    <cfRule type="expression" dxfId="368" priority="2383">
      <formula>IF(AND(AL536&lt;0, RIGHT(TEXT(AL536,"0.#"),1)&lt;&gt;"."),TRUE,FALSE)</formula>
    </cfRule>
    <cfRule type="expression" dxfId="367" priority="2384">
      <formula>IF(AND(AL536&lt;0, RIGHT(TEXT(AL536,"0.#"),1)="."),TRUE,FALSE)</formula>
    </cfRule>
  </conditionalFormatting>
  <conditionalFormatting sqref="Y536:Y537">
    <cfRule type="expression" dxfId="366" priority="2379">
      <formula>IF(RIGHT(TEXT(Y536,"0.#"),1)=".",FALSE,TRUE)</formula>
    </cfRule>
    <cfRule type="expression" dxfId="365" priority="2380">
      <formula>IF(RIGHT(TEXT(Y536,"0.#"),1)=".",TRUE,FALSE)</formula>
    </cfRule>
  </conditionalFormatting>
  <conditionalFormatting sqref="AL571:AO598">
    <cfRule type="expression" dxfId="364" priority="2375">
      <formula>IF(AND(AL571&gt;=0, RIGHT(TEXT(AL571,"0.#"),1)&lt;&gt;"."),TRUE,FALSE)</formula>
    </cfRule>
    <cfRule type="expression" dxfId="363" priority="2376">
      <formula>IF(AND(AL571&gt;=0, RIGHT(TEXT(AL571,"0.#"),1)="."),TRUE,FALSE)</formula>
    </cfRule>
    <cfRule type="expression" dxfId="362" priority="2377">
      <formula>IF(AND(AL571&lt;0, RIGHT(TEXT(AL571,"0.#"),1)&lt;&gt;"."),TRUE,FALSE)</formula>
    </cfRule>
    <cfRule type="expression" dxfId="361" priority="2378">
      <formula>IF(AND(AL571&lt;0, RIGHT(TEXT(AL571,"0.#"),1)="."),TRUE,FALSE)</formula>
    </cfRule>
  </conditionalFormatting>
  <conditionalFormatting sqref="Y571:Y598">
    <cfRule type="expression" dxfId="360" priority="2373">
      <formula>IF(RIGHT(TEXT(Y571,"0.#"),1)=".",FALSE,TRUE)</formula>
    </cfRule>
    <cfRule type="expression" dxfId="359" priority="2374">
      <formula>IF(RIGHT(TEXT(Y571,"0.#"),1)=".",TRUE,FALSE)</formula>
    </cfRule>
  </conditionalFormatting>
  <conditionalFormatting sqref="AL569:AO570">
    <cfRule type="expression" dxfId="358" priority="2369">
      <formula>IF(AND(AL569&gt;=0, RIGHT(TEXT(AL569,"0.#"),1)&lt;&gt;"."),TRUE,FALSE)</formula>
    </cfRule>
    <cfRule type="expression" dxfId="357" priority="2370">
      <formula>IF(AND(AL569&gt;=0, RIGHT(TEXT(AL569,"0.#"),1)="."),TRUE,FALSE)</formula>
    </cfRule>
    <cfRule type="expression" dxfId="356" priority="2371">
      <formula>IF(AND(AL569&lt;0, RIGHT(TEXT(AL569,"0.#"),1)&lt;&gt;"."),TRUE,FALSE)</formula>
    </cfRule>
    <cfRule type="expression" dxfId="355" priority="2372">
      <formula>IF(AND(AL569&lt;0, RIGHT(TEXT(AL569,"0.#"),1)="."),TRUE,FALSE)</formula>
    </cfRule>
  </conditionalFormatting>
  <conditionalFormatting sqref="Y569:Y570">
    <cfRule type="expression" dxfId="354" priority="2367">
      <formula>IF(RIGHT(TEXT(Y569,"0.#"),1)=".",FALSE,TRUE)</formula>
    </cfRule>
    <cfRule type="expression" dxfId="353" priority="2368">
      <formula>IF(RIGHT(TEXT(Y569,"0.#"),1)=".",TRUE,FALSE)</formula>
    </cfRule>
  </conditionalFormatting>
  <conditionalFormatting sqref="AU49">
    <cfRule type="expression" dxfId="352" priority="2363">
      <formula>IF(RIGHT(TEXT(AU49,"0.#"),1)=".",FALSE,TRUE)</formula>
    </cfRule>
    <cfRule type="expression" dxfId="351" priority="2364">
      <formula>IF(RIGHT(TEXT(AU49,"0.#"),1)=".",TRUE,FALSE)</formula>
    </cfRule>
  </conditionalFormatting>
  <conditionalFormatting sqref="AU48">
    <cfRule type="expression" dxfId="350" priority="2365">
      <formula>IF(RIGHT(TEXT(AU48,"0.#"),1)=".",FALSE,TRUE)</formula>
    </cfRule>
    <cfRule type="expression" dxfId="349" priority="2366">
      <formula>IF(RIGHT(TEXT(AU48,"0.#"),1)=".",TRUE,FALSE)</formula>
    </cfRule>
  </conditionalFormatting>
  <conditionalFormatting sqref="P44:AC44">
    <cfRule type="expression" dxfId="348" priority="2361">
      <formula>IF(RIGHT(TEXT(P44,"0.#"),1)=".",FALSE,TRUE)</formula>
    </cfRule>
    <cfRule type="expression" dxfId="347" priority="2362">
      <formula>IF(RIGHT(TEXT(P44,"0.#"),1)=".",TRUE,FALSE)</formula>
    </cfRule>
  </conditionalFormatting>
  <conditionalFormatting sqref="AM55">
    <cfRule type="expression" dxfId="346" priority="2345">
      <formula>IF(RIGHT(TEXT(AM55,"0.#"),1)=".",FALSE,TRUE)</formula>
    </cfRule>
    <cfRule type="expression" dxfId="345" priority="2346">
      <formula>IF(RIGHT(TEXT(AM55,"0.#"),1)=".",TRUE,FALSE)</formula>
    </cfRule>
  </conditionalFormatting>
  <conditionalFormatting sqref="AE54">
    <cfRule type="expression" dxfId="344" priority="2359">
      <formula>IF(RIGHT(TEXT(AE54,"0.#"),1)=".",FALSE,TRUE)</formula>
    </cfRule>
    <cfRule type="expression" dxfId="343" priority="2360">
      <formula>IF(RIGHT(TEXT(AE54,"0.#"),1)=".",TRUE,FALSE)</formula>
    </cfRule>
  </conditionalFormatting>
  <conditionalFormatting sqref="AQ54:AQ56">
    <cfRule type="expression" dxfId="342" priority="2341">
      <formula>IF(RIGHT(TEXT(AQ54,"0.#"),1)=".",FALSE,TRUE)</formula>
    </cfRule>
    <cfRule type="expression" dxfId="341" priority="2342">
      <formula>IF(RIGHT(TEXT(AQ54,"0.#"),1)=".",TRUE,FALSE)</formula>
    </cfRule>
  </conditionalFormatting>
  <conditionalFormatting sqref="AE55">
    <cfRule type="expression" dxfId="340" priority="2357">
      <formula>IF(RIGHT(TEXT(AE55,"0.#"),1)=".",FALSE,TRUE)</formula>
    </cfRule>
    <cfRule type="expression" dxfId="339" priority="2358">
      <formula>IF(RIGHT(TEXT(AE55,"0.#"),1)=".",TRUE,FALSE)</formula>
    </cfRule>
  </conditionalFormatting>
  <conditionalFormatting sqref="AE56 AI56 AM56">
    <cfRule type="expression" dxfId="338" priority="2355">
      <formula>IF(RIGHT(TEXT(AE56,"0.#"),1)=".",FALSE,TRUE)</formula>
    </cfRule>
    <cfRule type="expression" dxfId="337" priority="2356">
      <formula>IF(RIGHT(TEXT(AE56,"0.#"),1)=".",TRUE,FALSE)</formula>
    </cfRule>
  </conditionalFormatting>
  <conditionalFormatting sqref="AM54">
    <cfRule type="expression" dxfId="336" priority="2347">
      <formula>IF(RIGHT(TEXT(AM54,"0.#"),1)=".",FALSE,TRUE)</formula>
    </cfRule>
    <cfRule type="expression" dxfId="335" priority="2348">
      <formula>IF(RIGHT(TEXT(AM54,"0.#"),1)=".",TRUE,FALSE)</formula>
    </cfRule>
  </conditionalFormatting>
  <conditionalFormatting sqref="AI54">
    <cfRule type="expression" dxfId="334" priority="2349">
      <formula>IF(RIGHT(TEXT(AI54,"0.#"),1)=".",FALSE,TRUE)</formula>
    </cfRule>
    <cfRule type="expression" dxfId="333" priority="2350">
      <formula>IF(RIGHT(TEXT(AI54,"0.#"),1)=".",TRUE,FALSE)</formula>
    </cfRule>
  </conditionalFormatting>
  <conditionalFormatting sqref="AI55">
    <cfRule type="expression" dxfId="332" priority="2351">
      <formula>IF(RIGHT(TEXT(AI55,"0.#"),1)=".",FALSE,TRUE)</formula>
    </cfRule>
    <cfRule type="expression" dxfId="331" priority="2352">
      <formula>IF(RIGHT(TEXT(AI55,"0.#"),1)=".",TRUE,FALSE)</formula>
    </cfRule>
  </conditionalFormatting>
  <conditionalFormatting sqref="AM63">
    <cfRule type="expression" dxfId="330" priority="519">
      <formula>IF(RIGHT(TEXT(AM63,"0.#"),1)=".",FALSE,TRUE)</formula>
    </cfRule>
    <cfRule type="expression" dxfId="329" priority="520">
      <formula>IF(RIGHT(TEXT(AM63,"0.#"),1)=".",TRUE,FALSE)</formula>
    </cfRule>
  </conditionalFormatting>
  <conditionalFormatting sqref="AE62">
    <cfRule type="expression" dxfId="328" priority="533">
      <formula>IF(RIGHT(TEXT(AE62,"0.#"),1)=".",FALSE,TRUE)</formula>
    </cfRule>
    <cfRule type="expression" dxfId="327" priority="534">
      <formula>IF(RIGHT(TEXT(AE62,"0.#"),1)=".",TRUE,FALSE)</formula>
    </cfRule>
  </conditionalFormatting>
  <conditionalFormatting sqref="AE63">
    <cfRule type="expression" dxfId="326" priority="531">
      <formula>IF(RIGHT(TEXT(AE63,"0.#"),1)=".",FALSE,TRUE)</formula>
    </cfRule>
    <cfRule type="expression" dxfId="325" priority="532">
      <formula>IF(RIGHT(TEXT(AE63,"0.#"),1)=".",TRUE,FALSE)</formula>
    </cfRule>
  </conditionalFormatting>
  <conditionalFormatting sqref="AM62">
    <cfRule type="expression" dxfId="324" priority="521">
      <formula>IF(RIGHT(TEXT(AM62,"0.#"),1)=".",FALSE,TRUE)</formula>
    </cfRule>
    <cfRule type="expression" dxfId="323" priority="522">
      <formula>IF(RIGHT(TEXT(AM62,"0.#"),1)=".",TRUE,FALSE)</formula>
    </cfRule>
  </conditionalFormatting>
  <conditionalFormatting sqref="AI62">
    <cfRule type="expression" dxfId="322" priority="523">
      <formula>IF(RIGHT(TEXT(AI62,"0.#"),1)=".",FALSE,TRUE)</formula>
    </cfRule>
    <cfRule type="expression" dxfId="321" priority="524">
      <formula>IF(RIGHT(TEXT(AI62,"0.#"),1)=".",TRUE,FALSE)</formula>
    </cfRule>
  </conditionalFormatting>
  <conditionalFormatting sqref="AI63">
    <cfRule type="expression" dxfId="320" priority="525">
      <formula>IF(RIGHT(TEXT(AI63,"0.#"),1)=".",FALSE,TRUE)</formula>
    </cfRule>
    <cfRule type="expression" dxfId="319" priority="526">
      <formula>IF(RIGHT(TEXT(AI63,"0.#"),1)=".",TRUE,FALSE)</formula>
    </cfRule>
  </conditionalFormatting>
  <conditionalFormatting sqref="P20:AQ24">
    <cfRule type="expression" dxfId="318" priority="445">
      <formula>IF(RIGHT(TEXT(P20,"0.#"),1)=".",FALSE,TRUE)</formula>
    </cfRule>
    <cfRule type="expression" dxfId="317" priority="446">
      <formula>IF(RIGHT(TEXT(P20,"0.#"),1)=".",TRUE,FALSE)</formula>
    </cfRule>
  </conditionalFormatting>
  <conditionalFormatting sqref="P19:AQ19">
    <cfRule type="expression" dxfId="316" priority="443">
      <formula>IF(RIGHT(TEXT(P19,"0.#"),1)=".",FALSE,TRUE)</formula>
    </cfRule>
    <cfRule type="expression" dxfId="315" priority="444">
      <formula>IF(RIGHT(TEXT(P19,"0.#"),1)=".",TRUE,FALSE)</formula>
    </cfRule>
  </conditionalFormatting>
  <conditionalFormatting sqref="P33:AC33">
    <cfRule type="expression" dxfId="314" priority="440">
      <formula>$G33="(項)"</formula>
    </cfRule>
  </conditionalFormatting>
  <conditionalFormatting sqref="W34:AC42">
    <cfRule type="expression" dxfId="313" priority="439">
      <formula>$G34="(項)"</formula>
    </cfRule>
  </conditionalFormatting>
  <conditionalFormatting sqref="P34:V43 W43:AC43">
    <cfRule type="expression" dxfId="312" priority="438">
      <formula>$G34="(項)"</formula>
    </cfRule>
  </conditionalFormatting>
  <conditionalFormatting sqref="AQ62:AQ63">
    <cfRule type="expression" dxfId="311" priority="436">
      <formula>IF(RIGHT(TEXT(AQ62,"0.#"),1)=".",FALSE,TRUE)</formula>
    </cfRule>
    <cfRule type="expression" dxfId="310" priority="437">
      <formula>IF(RIGHT(TEXT(AQ62,"0.#"),1)=".",TRUE,FALSE)</formula>
    </cfRule>
  </conditionalFormatting>
  <conditionalFormatting sqref="AQ70:AQ71">
    <cfRule type="expression" dxfId="309" priority="432">
      <formula>IF(RIGHT(TEXT(AQ70,"0.#"),1)=".",FALSE,TRUE)</formula>
    </cfRule>
    <cfRule type="expression" dxfId="308" priority="433">
      <formula>IF(RIGHT(TEXT(AQ70,"0.#"),1)=".",TRUE,FALSE)</formula>
    </cfRule>
  </conditionalFormatting>
  <conditionalFormatting sqref="AE81 AQ81">
    <cfRule type="expression" dxfId="307" priority="410">
      <formula>IF(RIGHT(TEXT(AE81,"0.#"),1)=".",FALSE,TRUE)</formula>
    </cfRule>
    <cfRule type="expression" dxfId="306" priority="411">
      <formula>IF(RIGHT(TEXT(AE81,"0.#"),1)=".",TRUE,FALSE)</formula>
    </cfRule>
  </conditionalFormatting>
  <conditionalFormatting sqref="AI81">
    <cfRule type="expression" dxfId="305" priority="408">
      <formula>IF(RIGHT(TEXT(AI81,"0.#"),1)=".",FALSE,TRUE)</formula>
    </cfRule>
    <cfRule type="expression" dxfId="304" priority="409">
      <formula>IF(RIGHT(TEXT(AI81,"0.#"),1)=".",TRUE,FALSE)</formula>
    </cfRule>
  </conditionalFormatting>
  <conditionalFormatting sqref="AM81">
    <cfRule type="expression" dxfId="303" priority="406">
      <formula>IF(RIGHT(TEXT(AM81,"0.#"),1)=".",FALSE,TRUE)</formula>
    </cfRule>
    <cfRule type="expression" dxfId="302" priority="407">
      <formula>IF(RIGHT(TEXT(AM81,"0.#"),1)=".",TRUE,FALSE)</formula>
    </cfRule>
  </conditionalFormatting>
  <conditionalFormatting sqref="AE82">
    <cfRule type="expression" dxfId="301" priority="404">
      <formula>IF(RIGHT(TEXT(AE82,"0.#"),1)=".",FALSE,TRUE)</formula>
    </cfRule>
    <cfRule type="expression" dxfId="300" priority="405">
      <formula>IF(RIGHT(TEXT(AE82,"0.#"),1)=".",TRUE,FALSE)</formula>
    </cfRule>
  </conditionalFormatting>
  <conditionalFormatting sqref="AI82">
    <cfRule type="expression" dxfId="299" priority="402">
      <formula>IF(RIGHT(TEXT(AI82,"0.#"),1)=".",FALSE,TRUE)</formula>
    </cfRule>
    <cfRule type="expression" dxfId="298" priority="403">
      <formula>IF(RIGHT(TEXT(AI82,"0.#"),1)=".",TRUE,FALSE)</formula>
    </cfRule>
  </conditionalFormatting>
  <conditionalFormatting sqref="AM82">
    <cfRule type="expression" dxfId="297" priority="400">
      <formula>IF(RIGHT(TEXT(AM82,"0.#"),1)=".",FALSE,TRUE)</formula>
    </cfRule>
    <cfRule type="expression" dxfId="296" priority="401">
      <formula>IF(RIGHT(TEXT(AM82,"0.#"),1)=".",TRUE,FALSE)</formula>
    </cfRule>
  </conditionalFormatting>
  <conditionalFormatting sqref="AQ82">
    <cfRule type="expression" dxfId="295" priority="398">
      <formula>IF(RIGHT(TEXT(AQ82,"0.#"),1)=".",FALSE,TRUE)</formula>
    </cfRule>
    <cfRule type="expression" dxfId="294" priority="399">
      <formula>IF(RIGHT(TEXT(AQ82,"0.#"),1)=".",TRUE,FALSE)</formula>
    </cfRule>
  </conditionalFormatting>
  <conditionalFormatting sqref="AU82">
    <cfRule type="expression" dxfId="293" priority="394">
      <formula>IF(RIGHT(TEXT(AU82,"0.#"),1)=".",FALSE,TRUE)</formula>
    </cfRule>
    <cfRule type="expression" dxfId="292" priority="395">
      <formula>IF(RIGHT(TEXT(AU82,"0.#"),1)=".",TRUE,FALSE)</formula>
    </cfRule>
  </conditionalFormatting>
  <conditionalFormatting sqref="AU81">
    <cfRule type="expression" dxfId="291" priority="396">
      <formula>IF(RIGHT(TEXT(AU81,"0.#"),1)=".",FALSE,TRUE)</formula>
    </cfRule>
    <cfRule type="expression" dxfId="290" priority="397">
      <formula>IF(RIGHT(TEXT(AU81,"0.#"),1)=".",TRUE,FALSE)</formula>
    </cfRule>
  </conditionalFormatting>
  <conditionalFormatting sqref="AM88">
    <cfRule type="expression" dxfId="289" priority="378">
      <formula>IF(RIGHT(TEXT(AM88,"0.#"),1)=".",FALSE,TRUE)</formula>
    </cfRule>
    <cfRule type="expression" dxfId="288" priority="379">
      <formula>IF(RIGHT(TEXT(AM88,"0.#"),1)=".",TRUE,FALSE)</formula>
    </cfRule>
  </conditionalFormatting>
  <conditionalFormatting sqref="AE87">
    <cfRule type="expression" dxfId="287" priority="392">
      <formula>IF(RIGHT(TEXT(AE87,"0.#"),1)=".",FALSE,TRUE)</formula>
    </cfRule>
    <cfRule type="expression" dxfId="286" priority="393">
      <formula>IF(RIGHT(TEXT(AE87,"0.#"),1)=".",TRUE,FALSE)</formula>
    </cfRule>
  </conditionalFormatting>
  <conditionalFormatting sqref="AQ87:AQ88">
    <cfRule type="expression" dxfId="285" priority="374">
      <formula>IF(RIGHT(TEXT(AQ87,"0.#"),1)=".",FALSE,TRUE)</formula>
    </cfRule>
    <cfRule type="expression" dxfId="284" priority="375">
      <formula>IF(RIGHT(TEXT(AQ87,"0.#"),1)=".",TRUE,FALSE)</formula>
    </cfRule>
  </conditionalFormatting>
  <conditionalFormatting sqref="AE88">
    <cfRule type="expression" dxfId="283" priority="390">
      <formula>IF(RIGHT(TEXT(AE88,"0.#"),1)=".",FALSE,TRUE)</formula>
    </cfRule>
    <cfRule type="expression" dxfId="282" priority="391">
      <formula>IF(RIGHT(TEXT(AE88,"0.#"),1)=".",TRUE,FALSE)</formula>
    </cfRule>
  </conditionalFormatting>
  <conditionalFormatting sqref="AM87">
    <cfRule type="expression" dxfId="281" priority="380">
      <formula>IF(RIGHT(TEXT(AM87,"0.#"),1)=".",FALSE,TRUE)</formula>
    </cfRule>
    <cfRule type="expression" dxfId="280" priority="381">
      <formula>IF(RIGHT(TEXT(AM87,"0.#"),1)=".",TRUE,FALSE)</formula>
    </cfRule>
  </conditionalFormatting>
  <conditionalFormatting sqref="AI87">
    <cfRule type="expression" dxfId="279" priority="382">
      <formula>IF(RIGHT(TEXT(AI87,"0.#"),1)=".",FALSE,TRUE)</formula>
    </cfRule>
    <cfRule type="expression" dxfId="278" priority="383">
      <formula>IF(RIGHT(TEXT(AI87,"0.#"),1)=".",TRUE,FALSE)</formula>
    </cfRule>
  </conditionalFormatting>
  <conditionalFormatting sqref="AI88">
    <cfRule type="expression" dxfId="277" priority="384">
      <formula>IF(RIGHT(TEXT(AI88,"0.#"),1)=".",FALSE,TRUE)</formula>
    </cfRule>
    <cfRule type="expression" dxfId="276" priority="385">
      <formula>IF(RIGHT(TEXT(AI88,"0.#"),1)=".",TRUE,FALSE)</formula>
    </cfRule>
  </conditionalFormatting>
  <conditionalFormatting sqref="AM96">
    <cfRule type="expression" dxfId="275" priority="362">
      <formula>IF(RIGHT(TEXT(AM96,"0.#"),1)=".",FALSE,TRUE)</formula>
    </cfRule>
    <cfRule type="expression" dxfId="274" priority="363">
      <formula>IF(RIGHT(TEXT(AM96,"0.#"),1)=".",TRUE,FALSE)</formula>
    </cfRule>
  </conditionalFormatting>
  <conditionalFormatting sqref="AE95">
    <cfRule type="expression" dxfId="273" priority="372">
      <formula>IF(RIGHT(TEXT(AE95,"0.#"),1)=".",FALSE,TRUE)</formula>
    </cfRule>
    <cfRule type="expression" dxfId="272" priority="373">
      <formula>IF(RIGHT(TEXT(AE95,"0.#"),1)=".",TRUE,FALSE)</formula>
    </cfRule>
  </conditionalFormatting>
  <conditionalFormatting sqref="AE96">
    <cfRule type="expression" dxfId="271" priority="370">
      <formula>IF(RIGHT(TEXT(AE96,"0.#"),1)=".",FALSE,TRUE)</formula>
    </cfRule>
    <cfRule type="expression" dxfId="270" priority="371">
      <formula>IF(RIGHT(TEXT(AE96,"0.#"),1)=".",TRUE,FALSE)</formula>
    </cfRule>
  </conditionalFormatting>
  <conditionalFormatting sqref="AM95">
    <cfRule type="expression" dxfId="269" priority="364">
      <formula>IF(RIGHT(TEXT(AM95,"0.#"),1)=".",FALSE,TRUE)</formula>
    </cfRule>
    <cfRule type="expression" dxfId="268" priority="365">
      <formula>IF(RIGHT(TEXT(AM95,"0.#"),1)=".",TRUE,FALSE)</formula>
    </cfRule>
  </conditionalFormatting>
  <conditionalFormatting sqref="AI95">
    <cfRule type="expression" dxfId="267" priority="366">
      <formula>IF(RIGHT(TEXT(AI95,"0.#"),1)=".",FALSE,TRUE)</formula>
    </cfRule>
    <cfRule type="expression" dxfId="266" priority="367">
      <formula>IF(RIGHT(TEXT(AI95,"0.#"),1)=".",TRUE,FALSE)</formula>
    </cfRule>
  </conditionalFormatting>
  <conditionalFormatting sqref="AI96">
    <cfRule type="expression" dxfId="265" priority="368">
      <formula>IF(RIGHT(TEXT(AI96,"0.#"),1)=".",FALSE,TRUE)</formula>
    </cfRule>
    <cfRule type="expression" dxfId="264" priority="369">
      <formula>IF(RIGHT(TEXT(AI96,"0.#"),1)=".",TRUE,FALSE)</formula>
    </cfRule>
  </conditionalFormatting>
  <conditionalFormatting sqref="AM104">
    <cfRule type="expression" dxfId="263" priority="350">
      <formula>IF(RIGHT(TEXT(AM104,"0.#"),1)=".",FALSE,TRUE)</formula>
    </cfRule>
    <cfRule type="expression" dxfId="262" priority="351">
      <formula>IF(RIGHT(TEXT(AM104,"0.#"),1)=".",TRUE,FALSE)</formula>
    </cfRule>
  </conditionalFormatting>
  <conditionalFormatting sqref="AE103">
    <cfRule type="expression" dxfId="261" priority="360">
      <formula>IF(RIGHT(TEXT(AE103,"0.#"),1)=".",FALSE,TRUE)</formula>
    </cfRule>
    <cfRule type="expression" dxfId="260" priority="361">
      <formula>IF(RIGHT(TEXT(AE103,"0.#"),1)=".",TRUE,FALSE)</formula>
    </cfRule>
  </conditionalFormatting>
  <conditionalFormatting sqref="AE104">
    <cfRule type="expression" dxfId="259" priority="358">
      <formula>IF(RIGHT(TEXT(AE104,"0.#"),1)=".",FALSE,TRUE)</formula>
    </cfRule>
    <cfRule type="expression" dxfId="258" priority="359">
      <formula>IF(RIGHT(TEXT(AE104,"0.#"),1)=".",TRUE,FALSE)</formula>
    </cfRule>
  </conditionalFormatting>
  <conditionalFormatting sqref="AM103">
    <cfRule type="expression" dxfId="257" priority="352">
      <formula>IF(RIGHT(TEXT(AM103,"0.#"),1)=".",FALSE,TRUE)</formula>
    </cfRule>
    <cfRule type="expression" dxfId="256" priority="353">
      <formula>IF(RIGHT(TEXT(AM103,"0.#"),1)=".",TRUE,FALSE)</formula>
    </cfRule>
  </conditionalFormatting>
  <conditionalFormatting sqref="AI103">
    <cfRule type="expression" dxfId="255" priority="354">
      <formula>IF(RIGHT(TEXT(AI103,"0.#"),1)=".",FALSE,TRUE)</formula>
    </cfRule>
    <cfRule type="expression" dxfId="254" priority="355">
      <formula>IF(RIGHT(TEXT(AI103,"0.#"),1)=".",TRUE,FALSE)</formula>
    </cfRule>
  </conditionalFormatting>
  <conditionalFormatting sqref="AI104">
    <cfRule type="expression" dxfId="253" priority="356">
      <formula>IF(RIGHT(TEXT(AI104,"0.#"),1)=".",FALSE,TRUE)</formula>
    </cfRule>
    <cfRule type="expression" dxfId="252" priority="357">
      <formula>IF(RIGHT(TEXT(AI104,"0.#"),1)=".",TRUE,FALSE)</formula>
    </cfRule>
  </conditionalFormatting>
  <conditionalFormatting sqref="AQ95:AQ96">
    <cfRule type="expression" dxfId="251" priority="348">
      <formula>IF(RIGHT(TEXT(AQ95,"0.#"),1)=".",FALSE,TRUE)</formula>
    </cfRule>
    <cfRule type="expression" dxfId="250" priority="349">
      <formula>IF(RIGHT(TEXT(AQ95,"0.#"),1)=".",TRUE,FALSE)</formula>
    </cfRule>
  </conditionalFormatting>
  <conditionalFormatting sqref="AQ103:AQ104">
    <cfRule type="expression" dxfId="249" priority="346">
      <formula>IF(RIGHT(TEXT(AQ103,"0.#"),1)=".",FALSE,TRUE)</formula>
    </cfRule>
    <cfRule type="expression" dxfId="248" priority="347">
      <formula>IF(RIGHT(TEXT(AQ103,"0.#"),1)=".",TRUE,FALSE)</formula>
    </cfRule>
  </conditionalFormatting>
  <conditionalFormatting sqref="AE114 AQ114">
    <cfRule type="expression" dxfId="247" priority="332">
      <formula>IF(RIGHT(TEXT(AE114,"0.#"),1)=".",FALSE,TRUE)</formula>
    </cfRule>
    <cfRule type="expression" dxfId="246" priority="333">
      <formula>IF(RIGHT(TEXT(AE114,"0.#"),1)=".",TRUE,FALSE)</formula>
    </cfRule>
  </conditionalFormatting>
  <conditionalFormatting sqref="AI114">
    <cfRule type="expression" dxfId="245" priority="330">
      <formula>IF(RIGHT(TEXT(AI114,"0.#"),1)=".",FALSE,TRUE)</formula>
    </cfRule>
    <cfRule type="expression" dxfId="244" priority="331">
      <formula>IF(RIGHT(TEXT(AI114,"0.#"),1)=".",TRUE,FALSE)</formula>
    </cfRule>
  </conditionalFormatting>
  <conditionalFormatting sqref="AM114">
    <cfRule type="expression" dxfId="243" priority="328">
      <formula>IF(RIGHT(TEXT(AM114,"0.#"),1)=".",FALSE,TRUE)</formula>
    </cfRule>
    <cfRule type="expression" dxfId="242" priority="329">
      <formula>IF(RIGHT(TEXT(AM114,"0.#"),1)=".",TRUE,FALSE)</formula>
    </cfRule>
  </conditionalFormatting>
  <conditionalFormatting sqref="AE115">
    <cfRule type="expression" dxfId="241" priority="326">
      <formula>IF(RIGHT(TEXT(AE115,"0.#"),1)=".",FALSE,TRUE)</formula>
    </cfRule>
    <cfRule type="expression" dxfId="240" priority="327">
      <formula>IF(RIGHT(TEXT(AE115,"0.#"),1)=".",TRUE,FALSE)</formula>
    </cfRule>
  </conditionalFormatting>
  <conditionalFormatting sqref="AI115">
    <cfRule type="expression" dxfId="239" priority="324">
      <formula>IF(RIGHT(TEXT(AI115,"0.#"),1)=".",FALSE,TRUE)</formula>
    </cfRule>
    <cfRule type="expression" dxfId="238" priority="325">
      <formula>IF(RIGHT(TEXT(AI115,"0.#"),1)=".",TRUE,FALSE)</formula>
    </cfRule>
  </conditionalFormatting>
  <conditionalFormatting sqref="AM115">
    <cfRule type="expression" dxfId="237" priority="322">
      <formula>IF(RIGHT(TEXT(AM115,"0.#"),1)=".",FALSE,TRUE)</formula>
    </cfRule>
    <cfRule type="expression" dxfId="236" priority="323">
      <formula>IF(RIGHT(TEXT(AM115,"0.#"),1)=".",TRUE,FALSE)</formula>
    </cfRule>
  </conditionalFormatting>
  <conditionalFormatting sqref="AQ115">
    <cfRule type="expression" dxfId="235" priority="320">
      <formula>IF(RIGHT(TEXT(AQ115,"0.#"),1)=".",FALSE,TRUE)</formula>
    </cfRule>
    <cfRule type="expression" dxfId="234" priority="321">
      <formula>IF(RIGHT(TEXT(AQ115,"0.#"),1)=".",TRUE,FALSE)</formula>
    </cfRule>
  </conditionalFormatting>
  <conditionalFormatting sqref="AU115">
    <cfRule type="expression" dxfId="233" priority="316">
      <formula>IF(RIGHT(TEXT(AU115,"0.#"),1)=".",FALSE,TRUE)</formula>
    </cfRule>
    <cfRule type="expression" dxfId="232" priority="317">
      <formula>IF(RIGHT(TEXT(AU115,"0.#"),1)=".",TRUE,FALSE)</formula>
    </cfRule>
  </conditionalFormatting>
  <conditionalFormatting sqref="AU114">
    <cfRule type="expression" dxfId="231" priority="318">
      <formula>IF(RIGHT(TEXT(AU114,"0.#"),1)=".",FALSE,TRUE)</formula>
    </cfRule>
    <cfRule type="expression" dxfId="230" priority="319">
      <formula>IF(RIGHT(TEXT(AU114,"0.#"),1)=".",TRUE,FALSE)</formula>
    </cfRule>
  </conditionalFormatting>
  <conditionalFormatting sqref="AM121">
    <cfRule type="expression" dxfId="229" priority="300">
      <formula>IF(RIGHT(TEXT(AM121,"0.#"),1)=".",FALSE,TRUE)</formula>
    </cfRule>
    <cfRule type="expression" dxfId="228" priority="301">
      <formula>IF(RIGHT(TEXT(AM121,"0.#"),1)=".",TRUE,FALSE)</formula>
    </cfRule>
  </conditionalFormatting>
  <conditionalFormatting sqref="AE120">
    <cfRule type="expression" dxfId="227" priority="314">
      <formula>IF(RIGHT(TEXT(AE120,"0.#"),1)=".",FALSE,TRUE)</formula>
    </cfRule>
    <cfRule type="expression" dxfId="226" priority="315">
      <formula>IF(RIGHT(TEXT(AE120,"0.#"),1)=".",TRUE,FALSE)</formula>
    </cfRule>
  </conditionalFormatting>
  <conditionalFormatting sqref="AQ120:AQ121">
    <cfRule type="expression" dxfId="225" priority="296">
      <formula>IF(RIGHT(TEXT(AQ120,"0.#"),1)=".",FALSE,TRUE)</formula>
    </cfRule>
    <cfRule type="expression" dxfId="224" priority="297">
      <formula>IF(RIGHT(TEXT(AQ120,"0.#"),1)=".",TRUE,FALSE)</formula>
    </cfRule>
  </conditionalFormatting>
  <conditionalFormatting sqref="AE121">
    <cfRule type="expression" dxfId="223" priority="312">
      <formula>IF(RIGHT(TEXT(AE121,"0.#"),1)=".",FALSE,TRUE)</formula>
    </cfRule>
    <cfRule type="expression" dxfId="222" priority="313">
      <formula>IF(RIGHT(TEXT(AE121,"0.#"),1)=".",TRUE,FALSE)</formula>
    </cfRule>
  </conditionalFormatting>
  <conditionalFormatting sqref="AM120">
    <cfRule type="expression" dxfId="221" priority="302">
      <formula>IF(RIGHT(TEXT(AM120,"0.#"),1)=".",FALSE,TRUE)</formula>
    </cfRule>
    <cfRule type="expression" dxfId="220" priority="303">
      <formula>IF(RIGHT(TEXT(AM120,"0.#"),1)=".",TRUE,FALSE)</formula>
    </cfRule>
  </conditionalFormatting>
  <conditionalFormatting sqref="AI120">
    <cfRule type="expression" dxfId="219" priority="304">
      <formula>IF(RIGHT(TEXT(AI120,"0.#"),1)=".",FALSE,TRUE)</formula>
    </cfRule>
    <cfRule type="expression" dxfId="218" priority="305">
      <formula>IF(RIGHT(TEXT(AI120,"0.#"),1)=".",TRUE,FALSE)</formula>
    </cfRule>
  </conditionalFormatting>
  <conditionalFormatting sqref="AI121">
    <cfRule type="expression" dxfId="217" priority="306">
      <formula>IF(RIGHT(TEXT(AI121,"0.#"),1)=".",FALSE,TRUE)</formula>
    </cfRule>
    <cfRule type="expression" dxfId="216" priority="307">
      <formula>IF(RIGHT(TEXT(AI121,"0.#"),1)=".",TRUE,FALSE)</formula>
    </cfRule>
  </conditionalFormatting>
  <conditionalFormatting sqref="AM129">
    <cfRule type="expression" dxfId="215" priority="284">
      <formula>IF(RIGHT(TEXT(AM129,"0.#"),1)=".",FALSE,TRUE)</formula>
    </cfRule>
    <cfRule type="expression" dxfId="214" priority="285">
      <formula>IF(RIGHT(TEXT(AM129,"0.#"),1)=".",TRUE,FALSE)</formula>
    </cfRule>
  </conditionalFormatting>
  <conditionalFormatting sqref="AE128">
    <cfRule type="expression" dxfId="213" priority="294">
      <formula>IF(RIGHT(TEXT(AE128,"0.#"),1)=".",FALSE,TRUE)</formula>
    </cfRule>
    <cfRule type="expression" dxfId="212" priority="295">
      <formula>IF(RIGHT(TEXT(AE128,"0.#"),1)=".",TRUE,FALSE)</formula>
    </cfRule>
  </conditionalFormatting>
  <conditionalFormatting sqref="AE129">
    <cfRule type="expression" dxfId="211" priority="292">
      <formula>IF(RIGHT(TEXT(AE129,"0.#"),1)=".",FALSE,TRUE)</formula>
    </cfRule>
    <cfRule type="expression" dxfId="210" priority="293">
      <formula>IF(RIGHT(TEXT(AE129,"0.#"),1)=".",TRUE,FALSE)</formula>
    </cfRule>
  </conditionalFormatting>
  <conditionalFormatting sqref="AM128">
    <cfRule type="expression" dxfId="209" priority="286">
      <formula>IF(RIGHT(TEXT(AM128,"0.#"),1)=".",FALSE,TRUE)</formula>
    </cfRule>
    <cfRule type="expression" dxfId="208" priority="287">
      <formula>IF(RIGHT(TEXT(AM128,"0.#"),1)=".",TRUE,FALSE)</formula>
    </cfRule>
  </conditionalFormatting>
  <conditionalFormatting sqref="AI128">
    <cfRule type="expression" dxfId="207" priority="288">
      <formula>IF(RIGHT(TEXT(AI128,"0.#"),1)=".",FALSE,TRUE)</formula>
    </cfRule>
    <cfRule type="expression" dxfId="206" priority="289">
      <formula>IF(RIGHT(TEXT(AI128,"0.#"),1)=".",TRUE,FALSE)</formula>
    </cfRule>
  </conditionalFormatting>
  <conditionalFormatting sqref="AI129">
    <cfRule type="expression" dxfId="205" priority="290">
      <formula>IF(RIGHT(TEXT(AI129,"0.#"),1)=".",FALSE,TRUE)</formula>
    </cfRule>
    <cfRule type="expression" dxfId="204" priority="291">
      <formula>IF(RIGHT(TEXT(AI129,"0.#"),1)=".",TRUE,FALSE)</formula>
    </cfRule>
  </conditionalFormatting>
  <conditionalFormatting sqref="AM137">
    <cfRule type="expression" dxfId="203" priority="272">
      <formula>IF(RIGHT(TEXT(AM137,"0.#"),1)=".",FALSE,TRUE)</formula>
    </cfRule>
    <cfRule type="expression" dxfId="202" priority="273">
      <formula>IF(RIGHT(TEXT(AM137,"0.#"),1)=".",TRUE,FALSE)</formula>
    </cfRule>
  </conditionalFormatting>
  <conditionalFormatting sqref="AE136">
    <cfRule type="expression" dxfId="201" priority="282">
      <formula>IF(RIGHT(TEXT(AE136,"0.#"),1)=".",FALSE,TRUE)</formula>
    </cfRule>
    <cfRule type="expression" dxfId="200" priority="283">
      <formula>IF(RIGHT(TEXT(AE136,"0.#"),1)=".",TRUE,FALSE)</formula>
    </cfRule>
  </conditionalFormatting>
  <conditionalFormatting sqref="AE137">
    <cfRule type="expression" dxfId="199" priority="280">
      <formula>IF(RIGHT(TEXT(AE137,"0.#"),1)=".",FALSE,TRUE)</formula>
    </cfRule>
    <cfRule type="expression" dxfId="198" priority="281">
      <formula>IF(RIGHT(TEXT(AE137,"0.#"),1)=".",TRUE,FALSE)</formula>
    </cfRule>
  </conditionalFormatting>
  <conditionalFormatting sqref="AM136">
    <cfRule type="expression" dxfId="197" priority="274">
      <formula>IF(RIGHT(TEXT(AM136,"0.#"),1)=".",FALSE,TRUE)</formula>
    </cfRule>
    <cfRule type="expression" dxfId="196" priority="275">
      <formula>IF(RIGHT(TEXT(AM136,"0.#"),1)=".",TRUE,FALSE)</formula>
    </cfRule>
  </conditionalFormatting>
  <conditionalFormatting sqref="AI136">
    <cfRule type="expression" dxfId="195" priority="276">
      <formula>IF(RIGHT(TEXT(AI136,"0.#"),1)=".",FALSE,TRUE)</formula>
    </cfRule>
    <cfRule type="expression" dxfId="194" priority="277">
      <formula>IF(RIGHT(TEXT(AI136,"0.#"),1)=".",TRUE,FALSE)</formula>
    </cfRule>
  </conditionalFormatting>
  <conditionalFormatting sqref="AI137">
    <cfRule type="expression" dxfId="193" priority="278">
      <formula>IF(RIGHT(TEXT(AI137,"0.#"),1)=".",FALSE,TRUE)</formula>
    </cfRule>
    <cfRule type="expression" dxfId="192" priority="279">
      <formula>IF(RIGHT(TEXT(AI137,"0.#"),1)=".",TRUE,FALSE)</formula>
    </cfRule>
  </conditionalFormatting>
  <conditionalFormatting sqref="AQ128:AQ129">
    <cfRule type="expression" dxfId="191" priority="270">
      <formula>IF(RIGHT(TEXT(AQ128,"0.#"),1)=".",FALSE,TRUE)</formula>
    </cfRule>
    <cfRule type="expression" dxfId="190" priority="271">
      <formula>IF(RIGHT(TEXT(AQ128,"0.#"),1)=".",TRUE,FALSE)</formula>
    </cfRule>
  </conditionalFormatting>
  <conditionalFormatting sqref="AQ136:AQ137">
    <cfRule type="expression" dxfId="189" priority="268">
      <formula>IF(RIGHT(TEXT(AQ136,"0.#"),1)=".",FALSE,TRUE)</formula>
    </cfRule>
    <cfRule type="expression" dxfId="188" priority="269">
      <formula>IF(RIGHT(TEXT(AQ136,"0.#"),1)=".",TRUE,FALSE)</formula>
    </cfRule>
  </conditionalFormatting>
  <conditionalFormatting sqref="AE147 AQ147">
    <cfRule type="expression" dxfId="187" priority="254">
      <formula>IF(RIGHT(TEXT(AE147,"0.#"),1)=".",FALSE,TRUE)</formula>
    </cfRule>
    <cfRule type="expression" dxfId="186" priority="255">
      <formula>IF(RIGHT(TEXT(AE147,"0.#"),1)=".",TRUE,FALSE)</formula>
    </cfRule>
  </conditionalFormatting>
  <conditionalFormatting sqref="AI147">
    <cfRule type="expression" dxfId="185" priority="252">
      <formula>IF(RIGHT(TEXT(AI147,"0.#"),1)=".",FALSE,TRUE)</formula>
    </cfRule>
    <cfRule type="expression" dxfId="184" priority="253">
      <formula>IF(RIGHT(TEXT(AI147,"0.#"),1)=".",TRUE,FALSE)</formula>
    </cfRule>
  </conditionalFormatting>
  <conditionalFormatting sqref="AM147">
    <cfRule type="expression" dxfId="183" priority="250">
      <formula>IF(RIGHT(TEXT(AM147,"0.#"),1)=".",FALSE,TRUE)</formula>
    </cfRule>
    <cfRule type="expression" dxfId="182" priority="251">
      <formula>IF(RIGHT(TEXT(AM147,"0.#"),1)=".",TRUE,FALSE)</formula>
    </cfRule>
  </conditionalFormatting>
  <conditionalFormatting sqref="AE148">
    <cfRule type="expression" dxfId="181" priority="248">
      <formula>IF(RIGHT(TEXT(AE148,"0.#"),1)=".",FALSE,TRUE)</formula>
    </cfRule>
    <cfRule type="expression" dxfId="180" priority="249">
      <formula>IF(RIGHT(TEXT(AE148,"0.#"),1)=".",TRUE,FALSE)</formula>
    </cfRule>
  </conditionalFormatting>
  <conditionalFormatting sqref="AI148">
    <cfRule type="expression" dxfId="179" priority="246">
      <formula>IF(RIGHT(TEXT(AI148,"0.#"),1)=".",FALSE,TRUE)</formula>
    </cfRule>
    <cfRule type="expression" dxfId="178" priority="247">
      <formula>IF(RIGHT(TEXT(AI148,"0.#"),1)=".",TRUE,FALSE)</formula>
    </cfRule>
  </conditionalFormatting>
  <conditionalFormatting sqref="AM148">
    <cfRule type="expression" dxfId="177" priority="244">
      <formula>IF(RIGHT(TEXT(AM148,"0.#"),1)=".",FALSE,TRUE)</formula>
    </cfRule>
    <cfRule type="expression" dxfId="176" priority="245">
      <formula>IF(RIGHT(TEXT(AM148,"0.#"),1)=".",TRUE,FALSE)</formula>
    </cfRule>
  </conditionalFormatting>
  <conditionalFormatting sqref="AQ148">
    <cfRule type="expression" dxfId="175" priority="242">
      <formula>IF(RIGHT(TEXT(AQ148,"0.#"),1)=".",FALSE,TRUE)</formula>
    </cfRule>
    <cfRule type="expression" dxfId="174" priority="243">
      <formula>IF(RIGHT(TEXT(AQ148,"0.#"),1)=".",TRUE,FALSE)</formula>
    </cfRule>
  </conditionalFormatting>
  <conditionalFormatting sqref="AU148">
    <cfRule type="expression" dxfId="173" priority="238">
      <formula>IF(RIGHT(TEXT(AU148,"0.#"),1)=".",FALSE,TRUE)</formula>
    </cfRule>
    <cfRule type="expression" dxfId="172" priority="239">
      <formula>IF(RIGHT(TEXT(AU148,"0.#"),1)=".",TRUE,FALSE)</formula>
    </cfRule>
  </conditionalFormatting>
  <conditionalFormatting sqref="AU147">
    <cfRule type="expression" dxfId="171" priority="240">
      <formula>IF(RIGHT(TEXT(AU147,"0.#"),1)=".",FALSE,TRUE)</formula>
    </cfRule>
    <cfRule type="expression" dxfId="170" priority="241">
      <formula>IF(RIGHT(TEXT(AU147,"0.#"),1)=".",TRUE,FALSE)</formula>
    </cfRule>
  </conditionalFormatting>
  <conditionalFormatting sqref="AM154">
    <cfRule type="expression" dxfId="169" priority="222">
      <formula>IF(RIGHT(TEXT(AM154,"0.#"),1)=".",FALSE,TRUE)</formula>
    </cfRule>
    <cfRule type="expression" dxfId="168" priority="223">
      <formula>IF(RIGHT(TEXT(AM154,"0.#"),1)=".",TRUE,FALSE)</formula>
    </cfRule>
  </conditionalFormatting>
  <conditionalFormatting sqref="AE153">
    <cfRule type="expression" dxfId="167" priority="236">
      <formula>IF(RIGHT(TEXT(AE153,"0.#"),1)=".",FALSE,TRUE)</formula>
    </cfRule>
    <cfRule type="expression" dxfId="166" priority="237">
      <formula>IF(RIGHT(TEXT(AE153,"0.#"),1)=".",TRUE,FALSE)</formula>
    </cfRule>
  </conditionalFormatting>
  <conditionalFormatting sqref="AQ153:AQ154">
    <cfRule type="expression" dxfId="165" priority="218">
      <formula>IF(RIGHT(TEXT(AQ153,"0.#"),1)=".",FALSE,TRUE)</formula>
    </cfRule>
    <cfRule type="expression" dxfId="164" priority="219">
      <formula>IF(RIGHT(TEXT(AQ153,"0.#"),1)=".",TRUE,FALSE)</formula>
    </cfRule>
  </conditionalFormatting>
  <conditionalFormatting sqref="AE154">
    <cfRule type="expression" dxfId="163" priority="234">
      <formula>IF(RIGHT(TEXT(AE154,"0.#"),1)=".",FALSE,TRUE)</formula>
    </cfRule>
    <cfRule type="expression" dxfId="162" priority="235">
      <formula>IF(RIGHT(TEXT(AE154,"0.#"),1)=".",TRUE,FALSE)</formula>
    </cfRule>
  </conditionalFormatting>
  <conditionalFormatting sqref="AM153">
    <cfRule type="expression" dxfId="161" priority="224">
      <formula>IF(RIGHT(TEXT(AM153,"0.#"),1)=".",FALSE,TRUE)</formula>
    </cfRule>
    <cfRule type="expression" dxfId="160" priority="225">
      <formula>IF(RIGHT(TEXT(AM153,"0.#"),1)=".",TRUE,FALSE)</formula>
    </cfRule>
  </conditionalFormatting>
  <conditionalFormatting sqref="AI153">
    <cfRule type="expression" dxfId="159" priority="226">
      <formula>IF(RIGHT(TEXT(AI153,"0.#"),1)=".",FALSE,TRUE)</formula>
    </cfRule>
    <cfRule type="expression" dxfId="158" priority="227">
      <formula>IF(RIGHT(TEXT(AI153,"0.#"),1)=".",TRUE,FALSE)</formula>
    </cfRule>
  </conditionalFormatting>
  <conditionalFormatting sqref="AI154">
    <cfRule type="expression" dxfId="157" priority="228">
      <formula>IF(RIGHT(TEXT(AI154,"0.#"),1)=".",FALSE,TRUE)</formula>
    </cfRule>
    <cfRule type="expression" dxfId="156" priority="229">
      <formula>IF(RIGHT(TEXT(AI154,"0.#"),1)=".",TRUE,FALSE)</formula>
    </cfRule>
  </conditionalFormatting>
  <conditionalFormatting sqref="AM162">
    <cfRule type="expression" dxfId="155" priority="206">
      <formula>IF(RIGHT(TEXT(AM162,"0.#"),1)=".",FALSE,TRUE)</formula>
    </cfRule>
    <cfRule type="expression" dxfId="154" priority="207">
      <formula>IF(RIGHT(TEXT(AM162,"0.#"),1)=".",TRUE,FALSE)</formula>
    </cfRule>
  </conditionalFormatting>
  <conditionalFormatting sqref="AE161">
    <cfRule type="expression" dxfId="153" priority="216">
      <formula>IF(RIGHT(TEXT(AE161,"0.#"),1)=".",FALSE,TRUE)</formula>
    </cfRule>
    <cfRule type="expression" dxfId="152" priority="217">
      <formula>IF(RIGHT(TEXT(AE161,"0.#"),1)=".",TRUE,FALSE)</formula>
    </cfRule>
  </conditionalFormatting>
  <conditionalFormatting sqref="AE162">
    <cfRule type="expression" dxfId="151" priority="214">
      <formula>IF(RIGHT(TEXT(AE162,"0.#"),1)=".",FALSE,TRUE)</formula>
    </cfRule>
    <cfRule type="expression" dxfId="150" priority="215">
      <formula>IF(RIGHT(TEXT(AE162,"0.#"),1)=".",TRUE,FALSE)</formula>
    </cfRule>
  </conditionalFormatting>
  <conditionalFormatting sqref="AM161">
    <cfRule type="expression" dxfId="149" priority="208">
      <formula>IF(RIGHT(TEXT(AM161,"0.#"),1)=".",FALSE,TRUE)</formula>
    </cfRule>
    <cfRule type="expression" dxfId="148" priority="209">
      <formula>IF(RIGHT(TEXT(AM161,"0.#"),1)=".",TRUE,FALSE)</formula>
    </cfRule>
  </conditionalFormatting>
  <conditionalFormatting sqref="AI161">
    <cfRule type="expression" dxfId="147" priority="210">
      <formula>IF(RIGHT(TEXT(AI161,"0.#"),1)=".",FALSE,TRUE)</formula>
    </cfRule>
    <cfRule type="expression" dxfId="146" priority="211">
      <formula>IF(RIGHT(TEXT(AI161,"0.#"),1)=".",TRUE,FALSE)</formula>
    </cfRule>
  </conditionalFormatting>
  <conditionalFormatting sqref="AI162">
    <cfRule type="expression" dxfId="145" priority="212">
      <formula>IF(RIGHT(TEXT(AI162,"0.#"),1)=".",FALSE,TRUE)</formula>
    </cfRule>
    <cfRule type="expression" dxfId="144" priority="213">
      <formula>IF(RIGHT(TEXT(AI162,"0.#"),1)=".",TRUE,FALSE)</formula>
    </cfRule>
  </conditionalFormatting>
  <conditionalFormatting sqref="AM170">
    <cfRule type="expression" dxfId="143" priority="194">
      <formula>IF(RIGHT(TEXT(AM170,"0.#"),1)=".",FALSE,TRUE)</formula>
    </cfRule>
    <cfRule type="expression" dxfId="142" priority="195">
      <formula>IF(RIGHT(TEXT(AM170,"0.#"),1)=".",TRUE,FALSE)</formula>
    </cfRule>
  </conditionalFormatting>
  <conditionalFormatting sqref="AE169">
    <cfRule type="expression" dxfId="141" priority="204">
      <formula>IF(RIGHT(TEXT(AE169,"0.#"),1)=".",FALSE,TRUE)</formula>
    </cfRule>
    <cfRule type="expression" dxfId="140" priority="205">
      <formula>IF(RIGHT(TEXT(AE169,"0.#"),1)=".",TRUE,FALSE)</formula>
    </cfRule>
  </conditionalFormatting>
  <conditionalFormatting sqref="AE170">
    <cfRule type="expression" dxfId="139" priority="202">
      <formula>IF(RIGHT(TEXT(AE170,"0.#"),1)=".",FALSE,TRUE)</formula>
    </cfRule>
    <cfRule type="expression" dxfId="138" priority="203">
      <formula>IF(RIGHT(TEXT(AE170,"0.#"),1)=".",TRUE,FALSE)</formula>
    </cfRule>
  </conditionalFormatting>
  <conditionalFormatting sqref="AM169">
    <cfRule type="expression" dxfId="137" priority="196">
      <formula>IF(RIGHT(TEXT(AM169,"0.#"),1)=".",FALSE,TRUE)</formula>
    </cfRule>
    <cfRule type="expression" dxfId="136" priority="197">
      <formula>IF(RIGHT(TEXT(AM169,"0.#"),1)=".",TRUE,FALSE)</formula>
    </cfRule>
  </conditionalFormatting>
  <conditionalFormatting sqref="AI169">
    <cfRule type="expression" dxfId="135" priority="198">
      <formula>IF(RIGHT(TEXT(AI169,"0.#"),1)=".",FALSE,TRUE)</formula>
    </cfRule>
    <cfRule type="expression" dxfId="134" priority="199">
      <formula>IF(RIGHT(TEXT(AI169,"0.#"),1)=".",TRUE,FALSE)</formula>
    </cfRule>
  </conditionalFormatting>
  <conditionalFormatting sqref="AI170">
    <cfRule type="expression" dxfId="133" priority="200">
      <formula>IF(RIGHT(TEXT(AI170,"0.#"),1)=".",FALSE,TRUE)</formula>
    </cfRule>
    <cfRule type="expression" dxfId="132" priority="201">
      <formula>IF(RIGHT(TEXT(AI170,"0.#"),1)=".",TRUE,FALSE)</formula>
    </cfRule>
  </conditionalFormatting>
  <conditionalFormatting sqref="AQ161:AQ162">
    <cfRule type="expression" dxfId="131" priority="192">
      <formula>IF(RIGHT(TEXT(AQ161,"0.#"),1)=".",FALSE,TRUE)</formula>
    </cfRule>
    <cfRule type="expression" dxfId="130" priority="193">
      <formula>IF(RIGHT(TEXT(AQ161,"0.#"),1)=".",TRUE,FALSE)</formula>
    </cfRule>
  </conditionalFormatting>
  <conditionalFormatting sqref="AQ169:AQ170">
    <cfRule type="expression" dxfId="129" priority="190">
      <formula>IF(RIGHT(TEXT(AQ169,"0.#"),1)=".",FALSE,TRUE)</formula>
    </cfRule>
    <cfRule type="expression" dxfId="128" priority="191">
      <formula>IF(RIGHT(TEXT(AQ169,"0.#"),1)=".",TRUE,FALSE)</formula>
    </cfRule>
  </conditionalFormatting>
  <conditionalFormatting sqref="AE180 AQ180">
    <cfRule type="expression" dxfId="127" priority="176">
      <formula>IF(RIGHT(TEXT(AE180,"0.#"),1)=".",FALSE,TRUE)</formula>
    </cfRule>
    <cfRule type="expression" dxfId="126" priority="177">
      <formula>IF(RIGHT(TEXT(AE180,"0.#"),1)=".",TRUE,FALSE)</formula>
    </cfRule>
  </conditionalFormatting>
  <conditionalFormatting sqref="AI180">
    <cfRule type="expression" dxfId="125" priority="174">
      <formula>IF(RIGHT(TEXT(AI180,"0.#"),1)=".",FALSE,TRUE)</formula>
    </cfRule>
    <cfRule type="expression" dxfId="124" priority="175">
      <formula>IF(RIGHT(TEXT(AI180,"0.#"),1)=".",TRUE,FALSE)</formula>
    </cfRule>
  </conditionalFormatting>
  <conditionalFormatting sqref="AM180">
    <cfRule type="expression" dxfId="123" priority="172">
      <formula>IF(RIGHT(TEXT(AM180,"0.#"),1)=".",FALSE,TRUE)</formula>
    </cfRule>
    <cfRule type="expression" dxfId="122" priority="173">
      <formula>IF(RIGHT(TEXT(AM180,"0.#"),1)=".",TRUE,FALSE)</formula>
    </cfRule>
  </conditionalFormatting>
  <conditionalFormatting sqref="AE181">
    <cfRule type="expression" dxfId="121" priority="170">
      <formula>IF(RIGHT(TEXT(AE181,"0.#"),1)=".",FALSE,TRUE)</formula>
    </cfRule>
    <cfRule type="expression" dxfId="120" priority="171">
      <formula>IF(RIGHT(TEXT(AE181,"0.#"),1)=".",TRUE,FALSE)</formula>
    </cfRule>
  </conditionalFormatting>
  <conditionalFormatting sqref="AI181">
    <cfRule type="expression" dxfId="119" priority="168">
      <formula>IF(RIGHT(TEXT(AI181,"0.#"),1)=".",FALSE,TRUE)</formula>
    </cfRule>
    <cfRule type="expression" dxfId="118" priority="169">
      <formula>IF(RIGHT(TEXT(AI181,"0.#"),1)=".",TRUE,FALSE)</formula>
    </cfRule>
  </conditionalFormatting>
  <conditionalFormatting sqref="AM181">
    <cfRule type="expression" dxfId="117" priority="166">
      <formula>IF(RIGHT(TEXT(AM181,"0.#"),1)=".",FALSE,TRUE)</formula>
    </cfRule>
    <cfRule type="expression" dxfId="116" priority="167">
      <formula>IF(RIGHT(TEXT(AM181,"0.#"),1)=".",TRUE,FALSE)</formula>
    </cfRule>
  </conditionalFormatting>
  <conditionalFormatting sqref="AQ181">
    <cfRule type="expression" dxfId="115" priority="164">
      <formula>IF(RIGHT(TEXT(AQ181,"0.#"),1)=".",FALSE,TRUE)</formula>
    </cfRule>
    <cfRule type="expression" dxfId="114" priority="165">
      <formula>IF(RIGHT(TEXT(AQ181,"0.#"),1)=".",TRUE,FALSE)</formula>
    </cfRule>
  </conditionalFormatting>
  <conditionalFormatting sqref="AU181">
    <cfRule type="expression" dxfId="113" priority="160">
      <formula>IF(RIGHT(TEXT(AU181,"0.#"),1)=".",FALSE,TRUE)</formula>
    </cfRule>
    <cfRule type="expression" dxfId="112" priority="161">
      <formula>IF(RIGHT(TEXT(AU181,"0.#"),1)=".",TRUE,FALSE)</formula>
    </cfRule>
  </conditionalFormatting>
  <conditionalFormatting sqref="AU180">
    <cfRule type="expression" dxfId="111" priority="162">
      <formula>IF(RIGHT(TEXT(AU180,"0.#"),1)=".",FALSE,TRUE)</formula>
    </cfRule>
    <cfRule type="expression" dxfId="110" priority="163">
      <formula>IF(RIGHT(TEXT(AU180,"0.#"),1)=".",TRUE,FALSE)</formula>
    </cfRule>
  </conditionalFormatting>
  <conditionalFormatting sqref="AM187">
    <cfRule type="expression" dxfId="109" priority="144">
      <formula>IF(RIGHT(TEXT(AM187,"0.#"),1)=".",FALSE,TRUE)</formula>
    </cfRule>
    <cfRule type="expression" dxfId="108" priority="145">
      <formula>IF(RIGHT(TEXT(AM187,"0.#"),1)=".",TRUE,FALSE)</formula>
    </cfRule>
  </conditionalFormatting>
  <conditionalFormatting sqref="AE186">
    <cfRule type="expression" dxfId="107" priority="158">
      <formula>IF(RIGHT(TEXT(AE186,"0.#"),1)=".",FALSE,TRUE)</formula>
    </cfRule>
    <cfRule type="expression" dxfId="106" priority="159">
      <formula>IF(RIGHT(TEXT(AE186,"0.#"),1)=".",TRUE,FALSE)</formula>
    </cfRule>
  </conditionalFormatting>
  <conditionalFormatting sqref="AQ186:AQ187">
    <cfRule type="expression" dxfId="105" priority="140">
      <formula>IF(RIGHT(TEXT(AQ186,"0.#"),1)=".",FALSE,TRUE)</formula>
    </cfRule>
    <cfRule type="expression" dxfId="104" priority="141">
      <formula>IF(RIGHT(TEXT(AQ186,"0.#"),1)=".",TRUE,FALSE)</formula>
    </cfRule>
  </conditionalFormatting>
  <conditionalFormatting sqref="AE187">
    <cfRule type="expression" dxfId="103" priority="156">
      <formula>IF(RIGHT(TEXT(AE187,"0.#"),1)=".",FALSE,TRUE)</formula>
    </cfRule>
    <cfRule type="expression" dxfId="102" priority="157">
      <formula>IF(RIGHT(TEXT(AE187,"0.#"),1)=".",TRUE,FALSE)</formula>
    </cfRule>
  </conditionalFormatting>
  <conditionalFormatting sqref="AM186">
    <cfRule type="expression" dxfId="101" priority="146">
      <formula>IF(RIGHT(TEXT(AM186,"0.#"),1)=".",FALSE,TRUE)</formula>
    </cfRule>
    <cfRule type="expression" dxfId="100" priority="147">
      <formula>IF(RIGHT(TEXT(AM186,"0.#"),1)=".",TRUE,FALSE)</formula>
    </cfRule>
  </conditionalFormatting>
  <conditionalFormatting sqref="AI186">
    <cfRule type="expression" dxfId="99" priority="148">
      <formula>IF(RIGHT(TEXT(AI186,"0.#"),1)=".",FALSE,TRUE)</formula>
    </cfRule>
    <cfRule type="expression" dxfId="98" priority="149">
      <formula>IF(RIGHT(TEXT(AI186,"0.#"),1)=".",TRUE,FALSE)</formula>
    </cfRule>
  </conditionalFormatting>
  <conditionalFormatting sqref="AI187">
    <cfRule type="expression" dxfId="97" priority="150">
      <formula>IF(RIGHT(TEXT(AI187,"0.#"),1)=".",FALSE,TRUE)</formula>
    </cfRule>
    <cfRule type="expression" dxfId="96" priority="151">
      <formula>IF(RIGHT(TEXT(AI187,"0.#"),1)=".",TRUE,FALSE)</formula>
    </cfRule>
  </conditionalFormatting>
  <conditionalFormatting sqref="AM195">
    <cfRule type="expression" dxfId="95" priority="128">
      <formula>IF(RIGHT(TEXT(AM195,"0.#"),1)=".",FALSE,TRUE)</formula>
    </cfRule>
    <cfRule type="expression" dxfId="94" priority="129">
      <formula>IF(RIGHT(TEXT(AM195,"0.#"),1)=".",TRUE,FALSE)</formula>
    </cfRule>
  </conditionalFormatting>
  <conditionalFormatting sqref="AE194">
    <cfRule type="expression" dxfId="93" priority="138">
      <formula>IF(RIGHT(TEXT(AE194,"0.#"),1)=".",FALSE,TRUE)</formula>
    </cfRule>
    <cfRule type="expression" dxfId="92" priority="139">
      <formula>IF(RIGHT(TEXT(AE194,"0.#"),1)=".",TRUE,FALSE)</formula>
    </cfRule>
  </conditionalFormatting>
  <conditionalFormatting sqref="AE195">
    <cfRule type="expression" dxfId="91" priority="136">
      <formula>IF(RIGHT(TEXT(AE195,"0.#"),1)=".",FALSE,TRUE)</formula>
    </cfRule>
    <cfRule type="expression" dxfId="90" priority="137">
      <formula>IF(RIGHT(TEXT(AE195,"0.#"),1)=".",TRUE,FALSE)</formula>
    </cfRule>
  </conditionalFormatting>
  <conditionalFormatting sqref="AM194">
    <cfRule type="expression" dxfId="89" priority="130">
      <formula>IF(RIGHT(TEXT(AM194,"0.#"),1)=".",FALSE,TRUE)</formula>
    </cfRule>
    <cfRule type="expression" dxfId="88" priority="131">
      <formula>IF(RIGHT(TEXT(AM194,"0.#"),1)=".",TRUE,FALSE)</formula>
    </cfRule>
  </conditionalFormatting>
  <conditionalFormatting sqref="AI194">
    <cfRule type="expression" dxfId="87" priority="132">
      <formula>IF(RIGHT(TEXT(AI194,"0.#"),1)=".",FALSE,TRUE)</formula>
    </cfRule>
    <cfRule type="expression" dxfId="86" priority="133">
      <formula>IF(RIGHT(TEXT(AI194,"0.#"),1)=".",TRUE,FALSE)</formula>
    </cfRule>
  </conditionalFormatting>
  <conditionalFormatting sqref="AI195">
    <cfRule type="expression" dxfId="85" priority="134">
      <formula>IF(RIGHT(TEXT(AI195,"0.#"),1)=".",FALSE,TRUE)</formula>
    </cfRule>
    <cfRule type="expression" dxfId="84" priority="135">
      <formula>IF(RIGHT(TEXT(AI195,"0.#"),1)=".",TRUE,FALSE)</formula>
    </cfRule>
  </conditionalFormatting>
  <conditionalFormatting sqref="AM203">
    <cfRule type="expression" dxfId="83" priority="116">
      <formula>IF(RIGHT(TEXT(AM203,"0.#"),1)=".",FALSE,TRUE)</formula>
    </cfRule>
    <cfRule type="expression" dxfId="82" priority="117">
      <formula>IF(RIGHT(TEXT(AM203,"0.#"),1)=".",TRUE,FALSE)</formula>
    </cfRule>
  </conditionalFormatting>
  <conditionalFormatting sqref="AE202">
    <cfRule type="expression" dxfId="81" priority="126">
      <formula>IF(RIGHT(TEXT(AE202,"0.#"),1)=".",FALSE,TRUE)</formula>
    </cfRule>
    <cfRule type="expression" dxfId="80" priority="127">
      <formula>IF(RIGHT(TEXT(AE202,"0.#"),1)=".",TRUE,FALSE)</formula>
    </cfRule>
  </conditionalFormatting>
  <conditionalFormatting sqref="AE203">
    <cfRule type="expression" dxfId="79" priority="124">
      <formula>IF(RIGHT(TEXT(AE203,"0.#"),1)=".",FALSE,TRUE)</formula>
    </cfRule>
    <cfRule type="expression" dxfId="78" priority="125">
      <formula>IF(RIGHT(TEXT(AE203,"0.#"),1)=".",TRUE,FALSE)</formula>
    </cfRule>
  </conditionalFormatting>
  <conditionalFormatting sqref="AM202">
    <cfRule type="expression" dxfId="77" priority="118">
      <formula>IF(RIGHT(TEXT(AM202,"0.#"),1)=".",FALSE,TRUE)</formula>
    </cfRule>
    <cfRule type="expression" dxfId="76" priority="119">
      <formula>IF(RIGHT(TEXT(AM202,"0.#"),1)=".",TRUE,FALSE)</formula>
    </cfRule>
  </conditionalFormatting>
  <conditionalFormatting sqref="AI202">
    <cfRule type="expression" dxfId="75" priority="120">
      <formula>IF(RIGHT(TEXT(AI202,"0.#"),1)=".",FALSE,TRUE)</formula>
    </cfRule>
    <cfRule type="expression" dxfId="74" priority="121">
      <formula>IF(RIGHT(TEXT(AI202,"0.#"),1)=".",TRUE,FALSE)</formula>
    </cfRule>
  </conditionalFormatting>
  <conditionalFormatting sqref="AI203">
    <cfRule type="expression" dxfId="73" priority="122">
      <formula>IF(RIGHT(TEXT(AI203,"0.#"),1)=".",FALSE,TRUE)</formula>
    </cfRule>
    <cfRule type="expression" dxfId="72" priority="123">
      <formula>IF(RIGHT(TEXT(AI203,"0.#"),1)=".",TRUE,FALSE)</formula>
    </cfRule>
  </conditionalFormatting>
  <conditionalFormatting sqref="AQ194:AQ195">
    <cfRule type="expression" dxfId="71" priority="114">
      <formula>IF(RIGHT(TEXT(AQ194,"0.#"),1)=".",FALSE,TRUE)</formula>
    </cfRule>
    <cfRule type="expression" dxfId="70" priority="115">
      <formula>IF(RIGHT(TEXT(AQ194,"0.#"),1)=".",TRUE,FALSE)</formula>
    </cfRule>
  </conditionalFormatting>
  <conditionalFormatting sqref="AQ202:AQ203">
    <cfRule type="expression" dxfId="69" priority="112">
      <formula>IF(RIGHT(TEXT(AQ202,"0.#"),1)=".",FALSE,TRUE)</formula>
    </cfRule>
    <cfRule type="expression" dxfId="68" priority="113">
      <formula>IF(RIGHT(TEXT(AQ202,"0.#"),1)=".",TRUE,FALSE)</formula>
    </cfRule>
  </conditionalFormatting>
  <conditionalFormatting sqref="AE64 AI64 AM64">
    <cfRule type="expression" dxfId="67" priority="97">
      <formula>IF(RIGHT(TEXT(AE64,"0.#"),1)=".",FALSE,TRUE)</formula>
    </cfRule>
    <cfRule type="expression" dxfId="66" priority="98">
      <formula>IF(RIGHT(TEXT(AE64,"0.#"),1)=".",TRUE,FALSE)</formula>
    </cfRule>
  </conditionalFormatting>
  <conditionalFormatting sqref="AE89 AI89 AM89">
    <cfRule type="expression" dxfId="65" priority="93">
      <formula>IF(RIGHT(TEXT(AE89,"0.#"),1)=".",FALSE,TRUE)</formula>
    </cfRule>
    <cfRule type="expression" dxfId="64" priority="94">
      <formula>IF(RIGHT(TEXT(AE89,"0.#"),1)=".",TRUE,FALSE)</formula>
    </cfRule>
  </conditionalFormatting>
  <conditionalFormatting sqref="AE97 AI97 AM97">
    <cfRule type="expression" dxfId="63" priority="91">
      <formula>IF(RIGHT(TEXT(AE97,"0.#"),1)=".",FALSE,TRUE)</formula>
    </cfRule>
    <cfRule type="expression" dxfId="62" priority="92">
      <formula>IF(RIGHT(TEXT(AE97,"0.#"),1)=".",TRUE,FALSE)</formula>
    </cfRule>
  </conditionalFormatting>
  <conditionalFormatting sqref="AE105 AI105 AM105">
    <cfRule type="expression" dxfId="61" priority="89">
      <formula>IF(RIGHT(TEXT(AE105,"0.#"),1)=".",FALSE,TRUE)</formula>
    </cfRule>
    <cfRule type="expression" dxfId="60" priority="90">
      <formula>IF(RIGHT(TEXT(AE105,"0.#"),1)=".",TRUE,FALSE)</formula>
    </cfRule>
  </conditionalFormatting>
  <conditionalFormatting sqref="AE122 AI122 AM122">
    <cfRule type="expression" dxfId="59" priority="87">
      <formula>IF(RIGHT(TEXT(AE122,"0.#"),1)=".",FALSE,TRUE)</formula>
    </cfRule>
    <cfRule type="expression" dxfId="58" priority="88">
      <formula>IF(RIGHT(TEXT(AE122,"0.#"),1)=".",TRUE,FALSE)</formula>
    </cfRule>
  </conditionalFormatting>
  <conditionalFormatting sqref="AE130 AI130 AM130">
    <cfRule type="expression" dxfId="57" priority="85">
      <formula>IF(RIGHT(TEXT(AE130,"0.#"),1)=".",FALSE,TRUE)</formula>
    </cfRule>
    <cfRule type="expression" dxfId="56" priority="86">
      <formula>IF(RIGHT(TEXT(AE130,"0.#"),1)=".",TRUE,FALSE)</formula>
    </cfRule>
  </conditionalFormatting>
  <conditionalFormatting sqref="AE138 AI138 AM138">
    <cfRule type="expression" dxfId="55" priority="83">
      <formula>IF(RIGHT(TEXT(AE138,"0.#"),1)=".",FALSE,TRUE)</formula>
    </cfRule>
    <cfRule type="expression" dxfId="54" priority="84">
      <formula>IF(RIGHT(TEXT(AE138,"0.#"),1)=".",TRUE,FALSE)</formula>
    </cfRule>
  </conditionalFormatting>
  <conditionalFormatting sqref="AE155 AI155 AM155">
    <cfRule type="expression" dxfId="53" priority="81">
      <formula>IF(RIGHT(TEXT(AE155,"0.#"),1)=".",FALSE,TRUE)</formula>
    </cfRule>
    <cfRule type="expression" dxfId="52" priority="82">
      <formula>IF(RIGHT(TEXT(AE155,"0.#"),1)=".",TRUE,FALSE)</formula>
    </cfRule>
  </conditionalFormatting>
  <conditionalFormatting sqref="AE163 AI163 AM163">
    <cfRule type="expression" dxfId="51" priority="79">
      <formula>IF(RIGHT(TEXT(AE163,"0.#"),1)=".",FALSE,TRUE)</formula>
    </cfRule>
    <cfRule type="expression" dxfId="50" priority="80">
      <formula>IF(RIGHT(TEXT(AE163,"0.#"),1)=".",TRUE,FALSE)</formula>
    </cfRule>
  </conditionalFormatting>
  <conditionalFormatting sqref="AE171 AI171 AM171">
    <cfRule type="expression" dxfId="49" priority="77">
      <formula>IF(RIGHT(TEXT(AE171,"0.#"),1)=".",FALSE,TRUE)</formula>
    </cfRule>
    <cfRule type="expression" dxfId="48" priority="78">
      <formula>IF(RIGHT(TEXT(AE171,"0.#"),1)=".",TRUE,FALSE)</formula>
    </cfRule>
  </conditionalFormatting>
  <conditionalFormatting sqref="AE188 AI188 AM188">
    <cfRule type="expression" dxfId="47" priority="75">
      <formula>IF(RIGHT(TEXT(AE188,"0.#"),1)=".",FALSE,TRUE)</formula>
    </cfRule>
    <cfRule type="expression" dxfId="46" priority="76">
      <formula>IF(RIGHT(TEXT(AE188,"0.#"),1)=".",TRUE,FALSE)</formula>
    </cfRule>
  </conditionalFormatting>
  <conditionalFormatting sqref="AE196 AI196 AM196">
    <cfRule type="expression" dxfId="45" priority="73">
      <formula>IF(RIGHT(TEXT(AE196,"0.#"),1)=".",FALSE,TRUE)</formula>
    </cfRule>
    <cfRule type="expression" dxfId="44" priority="74">
      <formula>IF(RIGHT(TEXT(AE196,"0.#"),1)=".",TRUE,FALSE)</formula>
    </cfRule>
  </conditionalFormatting>
  <conditionalFormatting sqref="AE204 AI204 AM204">
    <cfRule type="expression" dxfId="43" priority="71">
      <formula>IF(RIGHT(TEXT(AE204,"0.#"),1)=".",FALSE,TRUE)</formula>
    </cfRule>
    <cfRule type="expression" dxfId="42" priority="72">
      <formula>IF(RIGHT(TEXT(AE204,"0.#"),1)=".",TRUE,FALSE)</formula>
    </cfRule>
  </conditionalFormatting>
  <conditionalFormatting sqref="AQ64">
    <cfRule type="expression" dxfId="41" priority="41">
      <formula>IF(RIGHT(TEXT(AQ64,"0.#"),1)=".",FALSE,TRUE)</formula>
    </cfRule>
    <cfRule type="expression" dxfId="40" priority="42">
      <formula>IF(RIGHT(TEXT(AQ64,"0.#"),1)=".",TRUE,FALSE)</formula>
    </cfRule>
  </conditionalFormatting>
  <conditionalFormatting sqref="AQ72">
    <cfRule type="expression" dxfId="39" priority="39">
      <formula>IF(RIGHT(TEXT(AQ72,"0.#"),1)=".",FALSE,TRUE)</formula>
    </cfRule>
    <cfRule type="expression" dxfId="38" priority="40">
      <formula>IF(RIGHT(TEXT(AQ72,"0.#"),1)=".",TRUE,FALSE)</formula>
    </cfRule>
  </conditionalFormatting>
  <conditionalFormatting sqref="AQ89">
    <cfRule type="expression" dxfId="37" priority="37">
      <formula>IF(RIGHT(TEXT(AQ89,"0.#"),1)=".",FALSE,TRUE)</formula>
    </cfRule>
    <cfRule type="expression" dxfId="36" priority="38">
      <formula>IF(RIGHT(TEXT(AQ89,"0.#"),1)=".",TRUE,FALSE)</formula>
    </cfRule>
  </conditionalFormatting>
  <conditionalFormatting sqref="AQ97">
    <cfRule type="expression" dxfId="35" priority="35">
      <formula>IF(RIGHT(TEXT(AQ97,"0.#"),1)=".",FALSE,TRUE)</formula>
    </cfRule>
    <cfRule type="expression" dxfId="34" priority="36">
      <formula>IF(RIGHT(TEXT(AQ97,"0.#"),1)=".",TRUE,FALSE)</formula>
    </cfRule>
  </conditionalFormatting>
  <conditionalFormatting sqref="AQ105">
    <cfRule type="expression" dxfId="33" priority="33">
      <formula>IF(RIGHT(TEXT(AQ105,"0.#"),1)=".",FALSE,TRUE)</formula>
    </cfRule>
    <cfRule type="expression" dxfId="32" priority="34">
      <formula>IF(RIGHT(TEXT(AQ105,"0.#"),1)=".",TRUE,FALSE)</formula>
    </cfRule>
  </conditionalFormatting>
  <conditionalFormatting sqref="AQ122">
    <cfRule type="expression" dxfId="31" priority="31">
      <formula>IF(RIGHT(TEXT(AQ122,"0.#"),1)=".",FALSE,TRUE)</formula>
    </cfRule>
    <cfRule type="expression" dxfId="30" priority="32">
      <formula>IF(RIGHT(TEXT(AQ122,"0.#"),1)=".",TRUE,FALSE)</formula>
    </cfRule>
  </conditionalFormatting>
  <conditionalFormatting sqref="AQ130">
    <cfRule type="expression" dxfId="29" priority="29">
      <formula>IF(RIGHT(TEXT(AQ130,"0.#"),1)=".",FALSE,TRUE)</formula>
    </cfRule>
    <cfRule type="expression" dxfId="28" priority="30">
      <formula>IF(RIGHT(TEXT(AQ130,"0.#"),1)=".",TRUE,FALSE)</formula>
    </cfRule>
  </conditionalFormatting>
  <conditionalFormatting sqref="AQ138">
    <cfRule type="expression" dxfId="27" priority="27">
      <formula>IF(RIGHT(TEXT(AQ138,"0.#"),1)=".",FALSE,TRUE)</formula>
    </cfRule>
    <cfRule type="expression" dxfId="26" priority="28">
      <formula>IF(RIGHT(TEXT(AQ138,"0.#"),1)=".",TRUE,FALSE)</formula>
    </cfRule>
  </conditionalFormatting>
  <conditionalFormatting sqref="AQ155">
    <cfRule type="expression" dxfId="25" priority="25">
      <formula>IF(RIGHT(TEXT(AQ155,"0.#"),1)=".",FALSE,TRUE)</formula>
    </cfRule>
    <cfRule type="expression" dxfId="24" priority="26">
      <formula>IF(RIGHT(TEXT(AQ155,"0.#"),1)=".",TRUE,FALSE)</formula>
    </cfRule>
  </conditionalFormatting>
  <conditionalFormatting sqref="AQ163">
    <cfRule type="expression" dxfId="23" priority="23">
      <formula>IF(RIGHT(TEXT(AQ163,"0.#"),1)=".",FALSE,TRUE)</formula>
    </cfRule>
    <cfRule type="expression" dxfId="22" priority="24">
      <formula>IF(RIGHT(TEXT(AQ163,"0.#"),1)=".",TRUE,FALSE)</formula>
    </cfRule>
  </conditionalFormatting>
  <conditionalFormatting sqref="AQ171">
    <cfRule type="expression" dxfId="21" priority="21">
      <formula>IF(RIGHT(TEXT(AQ171,"0.#"),1)=".",FALSE,TRUE)</formula>
    </cfRule>
    <cfRule type="expression" dxfId="20" priority="22">
      <formula>IF(RIGHT(TEXT(AQ171,"0.#"),1)=".",TRUE,FALSE)</formula>
    </cfRule>
  </conditionalFormatting>
  <conditionalFormatting sqref="AQ188">
    <cfRule type="expression" dxfId="19" priority="19">
      <formula>IF(RIGHT(TEXT(AQ188,"0.#"),1)=".",FALSE,TRUE)</formula>
    </cfRule>
    <cfRule type="expression" dxfId="18" priority="20">
      <formula>IF(RIGHT(TEXT(AQ188,"0.#"),1)=".",TRUE,FALSE)</formula>
    </cfRule>
  </conditionalFormatting>
  <conditionalFormatting sqref="AQ196">
    <cfRule type="expression" dxfId="17" priority="17">
      <formula>IF(RIGHT(TEXT(AQ196,"0.#"),1)=".",FALSE,TRUE)</formula>
    </cfRule>
    <cfRule type="expression" dxfId="16" priority="18">
      <formula>IF(RIGHT(TEXT(AQ196,"0.#"),1)=".",TRUE,FALSE)</formula>
    </cfRule>
  </conditionalFormatting>
  <conditionalFormatting sqref="AQ204">
    <cfRule type="expression" dxfId="15" priority="15">
      <formula>IF(RIGHT(TEXT(AQ204,"0.#"),1)=".",FALSE,TRUE)</formula>
    </cfRule>
    <cfRule type="expression" dxfId="14" priority="16">
      <formula>IF(RIGHT(TEXT(AQ204,"0.#"),1)=".",TRUE,FALSE)</formula>
    </cfRule>
  </conditionalFormatting>
  <conditionalFormatting sqref="AE72 AI72 AM72">
    <cfRule type="expression" dxfId="13" priority="13">
      <formula>IF(RIGHT(TEXT(AE72,"0.#"),1)=".",FALSE,TRUE)</formula>
    </cfRule>
    <cfRule type="expression" dxfId="12" priority="14">
      <formula>IF(RIGHT(TEXT(AE72,"0.#"),1)=".",TRUE,FALSE)</formula>
    </cfRule>
  </conditionalFormatting>
  <conditionalFormatting sqref="AM71">
    <cfRule type="expression" dxfId="11" priority="1">
      <formula>IF(RIGHT(TEXT(AM71,"0.#"),1)=".",FALSE,TRUE)</formula>
    </cfRule>
    <cfRule type="expression" dxfId="10" priority="2">
      <formula>IF(RIGHT(TEXT(AM71,"0.#"),1)=".",TRUE,FALSE)</formula>
    </cfRule>
  </conditionalFormatting>
  <conditionalFormatting sqref="AE70">
    <cfRule type="expression" dxfId="9" priority="11">
      <formula>IF(RIGHT(TEXT(AE70,"0.#"),1)=".",FALSE,TRUE)</formula>
    </cfRule>
    <cfRule type="expression" dxfId="8" priority="12">
      <formula>IF(RIGHT(TEXT(AE70,"0.#"),1)=".",TRUE,FALSE)</formula>
    </cfRule>
  </conditionalFormatting>
  <conditionalFormatting sqref="AE71">
    <cfRule type="expression" dxfId="7" priority="9">
      <formula>IF(RIGHT(TEXT(AE71,"0.#"),1)=".",FALSE,TRUE)</formula>
    </cfRule>
    <cfRule type="expression" dxfId="6" priority="10">
      <formula>IF(RIGHT(TEXT(AE71,"0.#"),1)=".",TRUE,FALSE)</formula>
    </cfRule>
  </conditionalFormatting>
  <conditionalFormatting sqref="AM70">
    <cfRule type="expression" dxfId="5" priority="3">
      <formula>IF(RIGHT(TEXT(AM70,"0.#"),1)=".",FALSE,TRUE)</formula>
    </cfRule>
    <cfRule type="expression" dxfId="4" priority="4">
      <formula>IF(RIGHT(TEXT(AM70,"0.#"),1)=".",TRUE,FALSE)</formula>
    </cfRule>
  </conditionalFormatting>
  <conditionalFormatting sqref="AI70">
    <cfRule type="expression" dxfId="3" priority="5">
      <formula>IF(RIGHT(TEXT(AI70,"0.#"),1)=".",FALSE,TRUE)</formula>
    </cfRule>
    <cfRule type="expression" dxfId="2" priority="6">
      <formula>IF(RIGHT(TEXT(AI70,"0.#"),1)=".",TRUE,FALSE)</formula>
    </cfRule>
  </conditionalFormatting>
  <conditionalFormatting sqref="AI71">
    <cfRule type="expression" dxfId="1" priority="7">
      <formula>IF(RIGHT(TEXT(AI71,"0.#"),1)=".",FALSE,TRUE)</formula>
    </cfRule>
    <cfRule type="expression" dxfId="0" priority="8">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12"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t="s">
        <v>656</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9" t="s">
        <v>614</v>
      </c>
      <c r="R2" s="27" t="s">
        <v>102</v>
      </c>
      <c r="T2" s="27" t="s">
        <v>33</v>
      </c>
      <c r="U2" s="27" t="s">
        <v>33</v>
      </c>
      <c r="V2" s="54" t="s">
        <v>274</v>
      </c>
      <c r="W2" s="54" t="s">
        <v>398</v>
      </c>
      <c r="X2" s="88" t="s">
        <v>611</v>
      </c>
      <c r="Y2" s="23"/>
      <c r="Z2" s="24" t="s">
        <v>611</v>
      </c>
      <c r="AA2" s="25"/>
      <c r="AB2" s="33" t="s">
        <v>573</v>
      </c>
      <c r="AE2" s="31" t="s">
        <v>115</v>
      </c>
      <c r="AG2" s="52"/>
      <c r="AH2" s="52"/>
      <c r="AJ2" s="59"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656</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574</v>
      </c>
      <c r="AE3" s="31" t="str">
        <f>CHAR(CODE(AE2)+1)</f>
        <v>B</v>
      </c>
      <c r="AG3" s="52"/>
      <c r="AH3" s="52"/>
      <c r="AJ3" s="59"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54" t="s">
        <v>276</v>
      </c>
      <c r="W4" s="54" t="s">
        <v>400</v>
      </c>
      <c r="X4" s="55" t="s">
        <v>74</v>
      </c>
      <c r="Y4" s="23"/>
      <c r="Z4" s="29" t="s">
        <v>99</v>
      </c>
      <c r="AA4" s="25"/>
      <c r="AB4" s="33" t="s">
        <v>575</v>
      </c>
      <c r="AE4" s="31" t="str">
        <f t="shared" ref="AE4:AE49" si="6">CHAR(CODE(AE3)+1)</f>
        <v>C</v>
      </c>
      <c r="AG4" s="52"/>
      <c r="AH4" s="52"/>
      <c r="AJ4" s="59"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54" t="s">
        <v>277</v>
      </c>
      <c r="W5" s="54" t="s">
        <v>401</v>
      </c>
      <c r="X5" s="54" t="s">
        <v>75</v>
      </c>
      <c r="Y5" s="26"/>
      <c r="Z5" s="29" t="s">
        <v>100</v>
      </c>
      <c r="AA5" s="25"/>
      <c r="AB5" s="33" t="s">
        <v>576</v>
      </c>
      <c r="AE5" s="31" t="str">
        <f t="shared" si="6"/>
        <v>D</v>
      </c>
      <c r="AJ5" s="59"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54" t="s">
        <v>278</v>
      </c>
      <c r="W6" s="54" t="s">
        <v>402</v>
      </c>
      <c r="X6" s="54" t="s">
        <v>101</v>
      </c>
      <c r="Y6" s="26"/>
      <c r="Z6" s="29" t="s">
        <v>163</v>
      </c>
      <c r="AA6" s="25"/>
      <c r="AB6" s="33" t="s">
        <v>577</v>
      </c>
      <c r="AE6" s="31" t="str">
        <f>CHAR(CODE(AE5)+1)</f>
        <v>E</v>
      </c>
      <c r="AJ6" s="59"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8" t="s">
        <v>558</v>
      </c>
      <c r="R7" s="27" t="s">
        <v>79</v>
      </c>
      <c r="T7" s="27" t="s">
        <v>184</v>
      </c>
      <c r="U7" s="27" t="s">
        <v>309</v>
      </c>
      <c r="V7" s="54" t="s">
        <v>279</v>
      </c>
      <c r="W7" s="54" t="s">
        <v>403</v>
      </c>
      <c r="X7" s="54" t="s">
        <v>76</v>
      </c>
      <c r="Y7" s="26"/>
      <c r="Z7" s="29" t="s">
        <v>161</v>
      </c>
      <c r="AA7" s="25"/>
      <c r="AB7" s="33" t="s">
        <v>578</v>
      </c>
      <c r="AC7" s="53"/>
      <c r="AE7" s="31" t="str">
        <f>CHAR(CODE(AE6)+1)</f>
        <v>F</v>
      </c>
      <c r="AJ7" s="59"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54" t="s">
        <v>280</v>
      </c>
      <c r="W8" s="54" t="s">
        <v>404</v>
      </c>
      <c r="X8" s="26"/>
      <c r="Y8" s="26"/>
      <c r="Z8" s="27" t="s">
        <v>76</v>
      </c>
      <c r="AA8" s="25"/>
      <c r="AB8" s="33" t="s">
        <v>579</v>
      </c>
      <c r="AE8" s="31" t="str">
        <f t="shared" si="6"/>
        <v>G</v>
      </c>
      <c r="AJ8" s="59"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54" t="s">
        <v>281</v>
      </c>
      <c r="W9" s="54" t="s">
        <v>405</v>
      </c>
      <c r="X9" s="26"/>
      <c r="Y9" s="26"/>
      <c r="Z9" s="26"/>
      <c r="AA9" s="25"/>
      <c r="AB9" s="33" t="s">
        <v>572</v>
      </c>
      <c r="AE9" s="31" t="str">
        <f t="shared" si="6"/>
        <v>H</v>
      </c>
      <c r="AJ9" s="59" t="s">
        <v>639</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54" t="s">
        <v>282</v>
      </c>
      <c r="W10" s="54" t="s">
        <v>406</v>
      </c>
      <c r="X10" s="26"/>
      <c r="Y10" s="26"/>
      <c r="Z10" s="26"/>
      <c r="AA10" s="25"/>
      <c r="AB10" s="33" t="s">
        <v>580</v>
      </c>
      <c r="AE10" s="31" t="str">
        <f t="shared" si="6"/>
        <v>I</v>
      </c>
      <c r="AJ10" s="59"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648</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649</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一般会計</v>
      </c>
      <c r="F29" s="9" t="s">
        <v>519</v>
      </c>
      <c r="G29" s="12" t="s">
        <v>656</v>
      </c>
      <c r="H29" s="10" t="str">
        <f t="shared" si="7"/>
        <v>その他の事項経費</v>
      </c>
      <c r="I29" s="10" t="str">
        <f t="shared" si="5"/>
        <v>その他の事項経費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651</v>
      </c>
      <c r="U101" s="27" t="s">
        <v>403</v>
      </c>
    </row>
    <row r="102" spans="16:21" x14ac:dyDescent="0.15">
      <c r="Q102" s="67" t="s">
        <v>538</v>
      </c>
      <c r="R102" s="67" t="str">
        <f>IFERROR("（令和"&amp;SMALL(Q104:S114,COUNTIF(Q104:S114,0)+1)+1&amp;"年度実施)","（令和○年度実施）")</f>
        <v>（令和○年度実施）</v>
      </c>
      <c r="S102" s="67"/>
    </row>
    <row r="103" spans="16:21" x14ac:dyDescent="0.15">
      <c r="P103" s="67" t="s">
        <v>537</v>
      </c>
      <c r="Q103" s="70" t="s">
        <v>559</v>
      </c>
      <c r="R103" s="71" t="s">
        <v>560</v>
      </c>
      <c r="S103" s="70" t="s">
        <v>561</v>
      </c>
    </row>
    <row r="104" spans="16:21" x14ac:dyDescent="0.15">
      <c r="P104" s="67" t="s">
        <v>567</v>
      </c>
      <c r="Q104" s="23">
        <f>行政事業レビューシート!$AU53</f>
        <v>6</v>
      </c>
      <c r="R104" s="23">
        <f>行政事業レビューシート!AU61</f>
        <v>0</v>
      </c>
      <c r="S104" s="23" t="str">
        <f>行政事業レビューシート!AU69</f>
        <v>-</v>
      </c>
    </row>
    <row r="105" spans="16:21" x14ac:dyDescent="0.15">
      <c r="P105" s="67" t="s">
        <v>568</v>
      </c>
      <c r="Q105" s="23">
        <f>行政事業レビューシート!$AU86</f>
        <v>0</v>
      </c>
      <c r="R105" s="23">
        <f>行政事業レビューシート!$AU94</f>
        <v>0</v>
      </c>
      <c r="S105" s="23">
        <f>行政事業レビューシート!$AU102</f>
        <v>0</v>
      </c>
    </row>
    <row r="106" spans="16:21" x14ac:dyDescent="0.15">
      <c r="P106" s="67" t="s">
        <v>569</v>
      </c>
      <c r="Q106" s="23">
        <f>行政事業レビューシート!$AU119</f>
        <v>0</v>
      </c>
      <c r="R106" s="23">
        <f>行政事業レビューシート!$AU127</f>
        <v>0</v>
      </c>
      <c r="S106" s="23">
        <f>行政事業レビューシート!$AU135</f>
        <v>0</v>
      </c>
    </row>
    <row r="107" spans="16:21" x14ac:dyDescent="0.15">
      <c r="P107" s="67" t="s">
        <v>570</v>
      </c>
      <c r="Q107" s="23">
        <f>行政事業レビューシート!$AU152</f>
        <v>0</v>
      </c>
      <c r="R107" s="23">
        <f>行政事業レビューシート!$AU160</f>
        <v>0</v>
      </c>
      <c r="S107" s="23">
        <f>行政事業レビューシート!$AU168</f>
        <v>0</v>
      </c>
    </row>
    <row r="108" spans="16:21" x14ac:dyDescent="0.15">
      <c r="P108" s="67" t="s">
        <v>571</v>
      </c>
      <c r="Q108" s="23">
        <f>行政事業レビューシート!$AU185</f>
        <v>0</v>
      </c>
      <c r="R108" s="23">
        <f>行政事業レビューシート!$AU193</f>
        <v>0</v>
      </c>
      <c r="S108" s="23">
        <f>行政事業レビューシート!$AU201</f>
        <v>0</v>
      </c>
    </row>
    <row r="109" spans="16:21" x14ac:dyDescent="0.15">
      <c r="P109" s="67" t="s">
        <v>562</v>
      </c>
      <c r="Q109" s="23" t="e">
        <f>#REF!</f>
        <v>#REF!</v>
      </c>
      <c r="R109" s="23" t="e">
        <f>#REF!</f>
        <v>#REF!</v>
      </c>
      <c r="S109" s="23" t="e">
        <f>#REF!</f>
        <v>#REF!</v>
      </c>
    </row>
    <row r="110" spans="16:21" x14ac:dyDescent="0.15">
      <c r="P110" s="67" t="s">
        <v>563</v>
      </c>
      <c r="Q110" s="23" t="e">
        <f>#REF!</f>
        <v>#REF!</v>
      </c>
      <c r="R110" s="23" t="e">
        <f>#REF!</f>
        <v>#REF!</v>
      </c>
      <c r="S110" s="23" t="e">
        <f>#REF!</f>
        <v>#REF!</v>
      </c>
    </row>
    <row r="111" spans="16:21" x14ac:dyDescent="0.15">
      <c r="P111" s="67" t="s">
        <v>564</v>
      </c>
      <c r="Q111" s="23" t="e">
        <f>#REF!</f>
        <v>#REF!</v>
      </c>
      <c r="R111" s="23" t="e">
        <f>#REF!</f>
        <v>#REF!</v>
      </c>
      <c r="S111" s="23" t="e">
        <f>#REF!</f>
        <v>#REF!</v>
      </c>
    </row>
    <row r="112" spans="16:21" x14ac:dyDescent="0.15">
      <c r="P112" s="67" t="s">
        <v>565</v>
      </c>
      <c r="Q112" s="23" t="e">
        <f>#REF!</f>
        <v>#REF!</v>
      </c>
      <c r="R112" s="23" t="e">
        <f>#REF!</f>
        <v>#REF!</v>
      </c>
      <c r="S112" s="23" t="e">
        <f>#REF!</f>
        <v>#REF!</v>
      </c>
    </row>
    <row r="113" spans="16:19" x14ac:dyDescent="0.15">
      <c r="P113" s="67" t="s">
        <v>566</v>
      </c>
      <c r="Q113" s="23" t="e">
        <f>#REF!</f>
        <v>#REF!</v>
      </c>
      <c r="R113" s="23" t="e">
        <f>#REF!</f>
        <v>#REF!</v>
      </c>
      <c r="S113" s="23" t="e">
        <f>#REF!</f>
        <v>#REF!</v>
      </c>
    </row>
    <row r="114" spans="16:19" x14ac:dyDescent="0.15">
      <c r="P114" s="23" t="s">
        <v>647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2023-08-24T01:40:25Z</cp:lastPrinted>
  <dcterms:created xsi:type="dcterms:W3CDTF">2012-03-13T00:50:25Z</dcterms:created>
  <dcterms:modified xsi:type="dcterms:W3CDTF">2023-11-27T08:13:35Z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