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2_大臣官房(交付金室)●\"/>
    </mc:Choice>
  </mc:AlternateContent>
  <bookViews>
    <workbookView showHorizontalScroll="0" showVerticalScroll="0" xWindow="0" yWindow="0" windowWidth="28800" windowHeight="11460"/>
  </bookViews>
  <sheets>
    <sheet name="行政事業レビューシート" sheetId="1" r:id="rId1"/>
    <sheet name="入力規則等" sheetId="7" r:id="rId2"/>
    <sheet name="（別紙１）道路" sheetId="8" r:id="rId3"/>
    <sheet name="（別紙１）港湾" sheetId="9" r:id="rId4"/>
    <sheet name="（別紙１）海岸事業 " sheetId="10" r:id="rId5"/>
    <sheet name="（別紙１）下水道事業 " sheetId="11" r:id="rId6"/>
    <sheet name="（別紙１）都市再生整備計画" sheetId="14" r:id="rId7"/>
    <sheet name="（別紙１）広域活性化事業" sheetId="17" r:id="rId8"/>
    <sheet name="（別紙１）都市公園・緑地等事業" sheetId="15" r:id="rId9"/>
    <sheet name="（別紙１）市街地整備事業" sheetId="16" r:id="rId10"/>
    <sheet name="（別紙１）都市水環境整備事業（河川環境）" sheetId="12" r:id="rId11"/>
    <sheet name="（別紙１）地域住宅計画 " sheetId="18" r:id="rId12"/>
    <sheet name="（別紙１）住環境整備事業" sheetId="19" r:id="rId13"/>
    <sheet name="（別紙１）地域公共交通再構築事業" sheetId="13" r:id="rId14"/>
    <sheet name="（別紙２）政策評価" sheetId="20" r:id="rId15"/>
  </sheets>
  <externalReferences>
    <externalReference r:id="rId16"/>
    <externalReference r:id="rId17"/>
    <externalReference r:id="rId18"/>
    <externalReference r:id="rId19"/>
    <externalReference r:id="rId20"/>
    <externalReference r:id="rId21"/>
    <externalReference r:id="rId22"/>
  </externalReferences>
  <definedNames>
    <definedName name="△">[1]入力規則等!$AE$2:$AE$6</definedName>
    <definedName name="a">[2]入力規則等!$Y$2:$Y$94</definedName>
    <definedName name="_xlnm.Print_Area" localSheetId="4">'（別紙１）海岸事業 '!$A$1:$AX$28</definedName>
    <definedName name="_xlnm.Print_Area" localSheetId="7">'（別紙１）広域活性化事業'!$A$1:$AX$13</definedName>
    <definedName name="_xlnm.Print_Area" localSheetId="3">'（別紙１）港湾'!$A$1:$AX$17</definedName>
    <definedName name="_xlnm.Print_Area" localSheetId="9">'（別紙１）市街地整備事業'!$A$1:$AX$20</definedName>
    <definedName name="_xlnm.Print_Area" localSheetId="12">'（別紙１）住環境整備事業'!$A$1:$AX$20</definedName>
    <definedName name="_xlnm.Print_Area" localSheetId="13">'（別紙１）地域公共交通再構築事業'!$A$1:$AX$13</definedName>
    <definedName name="_xlnm.Print_Area" localSheetId="11">'（別紙１）地域住宅計画 '!$A$1:$AX$13</definedName>
    <definedName name="_xlnm.Print_Area" localSheetId="8">'（別紙１）都市公園・緑地等事業'!$A$1:$AX$10</definedName>
    <definedName name="_xlnm.Print_Area" localSheetId="6">'（別紙１）都市再生整備計画'!$A$1:$AX$19</definedName>
    <definedName name="_xlnm.Print_Area" localSheetId="10">'（別紙１）都市水環境整備事業（河川環境）'!$A$1:$AX$13</definedName>
    <definedName name="_xlnm.Print_Area" localSheetId="2">'（別紙１）道路'!$A$1:$AX$13</definedName>
    <definedName name="_xlnm.Print_Area" localSheetId="14">'（別紙２）政策評価'!$A$1:$AX$16</definedName>
    <definedName name="_xlnm.Print_Area" localSheetId="0">行政事業レビューシート!$A$1:$AX$600</definedName>
    <definedName name="T開始年度">入力規則等!$T$2:$T$95</definedName>
    <definedName name="T行政事業レビュー推進チームの所見" localSheetId="5">#REF!</definedName>
    <definedName name="T行政事業レビュー推進チームの所見" localSheetId="7">[3]入力規則等!$X$2:$X$7</definedName>
    <definedName name="T行政事業レビュー推進チームの所見" localSheetId="12">[4]入力規則等!$X$2:$X$7</definedName>
    <definedName name="T行政事業レビュー推進チームの所見" localSheetId="13">[5]入力規則等!$X$2:$X$7</definedName>
    <definedName name="T行政事業レビュー推進チームの所見" localSheetId="10">#REF!</definedName>
    <definedName name="T行政事業レビュー推進チームの所見" localSheetId="2">[6]入力規則等!$X$2:$X$7</definedName>
    <definedName name="T行政事業レビュー推進チームの所見" localSheetId="14">[7]入力規則等!$X$2:$X$7</definedName>
    <definedName name="T行政事業レビュー推進チームの所見">入力規則等!$X$2:$X$7</definedName>
    <definedName name="T事業番号" localSheetId="5">#REF!</definedName>
    <definedName name="T事業番号" localSheetId="7">[3]入力規則等!$P$2:$P$5</definedName>
    <definedName name="T事業番号" localSheetId="12">[4]入力規則等!$P$2:$P$5</definedName>
    <definedName name="T事業番号" localSheetId="13">[5]入力規則等!$P$2:$P$5</definedName>
    <definedName name="T事業番号" localSheetId="10">#REF!</definedName>
    <definedName name="T事業番号" localSheetId="2">[6]入力規則等!$P$2:$P$5</definedName>
    <definedName name="T事業番号" localSheetId="14">[7]入力規則等!$P$2:$P$5</definedName>
    <definedName name="T事業番号">入力規則等!$P$2:$P$5</definedName>
    <definedName name="T終了年度" localSheetId="5">#REF!</definedName>
    <definedName name="T終了年度" localSheetId="7">[3]入力規則等!$V$2:$V$29</definedName>
    <definedName name="T終了年度" localSheetId="12">[4]入力規則等!$V$2:$V$29</definedName>
    <definedName name="T終了年度" localSheetId="13">[5]入力規則等!$V$2:$V$29</definedName>
    <definedName name="T終了年度" localSheetId="10">#REF!</definedName>
    <definedName name="T終了年度" localSheetId="2">[6]入力規則等!$V$2:$V$29</definedName>
    <definedName name="T終了年度" localSheetId="14">[7]入力規則等!$V$2:$V$29</definedName>
    <definedName name="T終了年度">入力規則等!$V$2:$V$29</definedName>
    <definedName name="T所見を踏まえた改善点" localSheetId="5">#REF!</definedName>
    <definedName name="T所見を踏まえた改善点" localSheetId="7">[3]入力規則等!$Z$2:$Z$8</definedName>
    <definedName name="T所見を踏まえた改善点" localSheetId="12">[4]入力規則等!$Z$2:$Z$8</definedName>
    <definedName name="T所見を踏まえた改善点" localSheetId="13">[5]入力規則等!$Z$2:$Z$8</definedName>
    <definedName name="T所見を踏まえた改善点" localSheetId="10">#REF!</definedName>
    <definedName name="T所見を踏まえた改善点" localSheetId="2">[6]入力規則等!$Z$2:$Z$8</definedName>
    <definedName name="T所見を踏まえた改善点" localSheetId="14">[7]入力規則等!$Z$2:$Z$8</definedName>
    <definedName name="T所見を踏まえた改善点">入力規則等!$Z$2:$Z$8</definedName>
    <definedName name="T省庁" localSheetId="5">#REF!</definedName>
    <definedName name="T省庁" localSheetId="7">[3]入力規則等!$R$2:$R$25</definedName>
    <definedName name="T省庁" localSheetId="12">[4]入力規則等!$R$2:$R$25</definedName>
    <definedName name="T省庁" localSheetId="13">[5]入力規則等!$R$2:$R$25</definedName>
    <definedName name="T省庁" localSheetId="10">#REF!</definedName>
    <definedName name="T省庁" localSheetId="2">[6]入力規則等!$R$2:$R$25</definedName>
    <definedName name="T省庁" localSheetId="14">[7]入力規則等!$R$2:$R$25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 localSheetId="5">#REF!</definedName>
    <definedName name="契約方式1" localSheetId="7">[3]入力規則等!$AB$2:$AB$14</definedName>
    <definedName name="契約方式1" localSheetId="12">[4]入力規則等!$AB$2:$AB$14</definedName>
    <definedName name="契約方式1" localSheetId="13">[5]入力規則等!$AB$2:$AB$14</definedName>
    <definedName name="契約方式1" localSheetId="10">#REF!</definedName>
    <definedName name="契約方式1" localSheetId="2">[6]入力規則等!$AB$2:$AB$14</definedName>
    <definedName name="契約方式1" localSheetId="14">[7]入力規則等!$AB$2:$AB$14</definedName>
    <definedName name="契約方式1">入力規則等!$AB$2:$AB$14</definedName>
    <definedName name="契約方式2" localSheetId="5">#REF!</definedName>
    <definedName name="契約方式2" localSheetId="7">[3]入力規則等!$AJ$2:$AJ$11</definedName>
    <definedName name="契約方式2" localSheetId="12">[4]入力規則等!$AJ$2:$AJ$11</definedName>
    <definedName name="契約方式2" localSheetId="13">[5]入力規則等!$AJ$2:$AJ$11</definedName>
    <definedName name="契約方式2" localSheetId="10">#REF!</definedName>
    <definedName name="契約方式2" localSheetId="2">[6]入力規則等!$AJ$2:$AJ$11</definedName>
    <definedName name="契約方式2" localSheetId="14">[7]入力規則等!$AJ$2:$AJ$11</definedName>
    <definedName name="契約方式2">入力規則等!$AJ$2:$AJ$11</definedName>
  </definedNames>
  <calcPr calcId="162913" iterate="1" iterateCount="1" iterateDelta="1E-4"/>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L353"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<sst xmlns="http://schemas.openxmlformats.org/spreadsheetml/2006/main" count="1721" uniqueCount="896">
  <si>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</si>
  <si>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</si>
  <si>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</si>
  <si>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</si>
  <si>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</si>
  <si>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</si>
  <si>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</si>
  <si>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</si>
  <si>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</si>
  <si>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</si>
  <si>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</si>
  <si>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</si>
  <si>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</si>
  <si>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</si>
  <si>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</si>
  <si>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</si>
  <si>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</si>
  <si>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</si>
  <si>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</si>
  <si>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</si>
  <si>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</si>
  <si>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</si>
  <si>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</si>
  <si>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</si>
  <si>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</si>
  <si>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</si>
  <si>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</si>
  <si>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</si>
  <si>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</si>
  <si>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</si>
  <si>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</si>
  <si>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</si>
  <si>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</si>
  <si>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</si>
  <si>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</si>
  <si>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</si>
  <si>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</si>
  <si>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</si>
  <si>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</si>
  <si>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</si>
  <si>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</si>
  <si>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</si>
  <si>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</si>
  <si>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</si>
  <si>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</si>
  <si>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</si>
  <si>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</si>
  <si>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</si>
  <si>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</si>
  <si>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</si>
  <si>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</si>
  <si>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</si>
  <si>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</si>
  <si>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</si>
  <si>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</si>
  <si>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</si>
  <si>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</si>
  <si>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</si>
  <si>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</si>
  <si>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</si>
  <si>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</si>
  <si>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</si>
  <si>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</si>
  <si>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</si>
  <si>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</si>
  <si>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</si>
  <si>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</si>
  <si>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</si>
  <si>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</si>
  <si>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</si>
  <si>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</si>
  <si>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</si>
  <si>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</si>
  <si>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</si>
  <si>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</si>
  <si>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</si>
  <si>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</si>
  <si>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</si>
  <si>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</si>
  <si>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</si>
  <si>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</si>
  <si>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</si>
  <si>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</si>
  <si>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</si>
  <si>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</si>
  <si>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</si>
  <si>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</si>
  <si>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</si>
  <si>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</si>
  <si>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</si>
  <si>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</si>
  <si>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</si>
  <si>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</si>
  <si>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</si>
  <si>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</si>
  <si>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</si>
  <si>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</si>
  <si>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</si>
  <si>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</si>
  <si>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</si>
  <si>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</si>
  <si>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</si>
  <si>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</si>
  <si>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</si>
  <si>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</si>
  <si>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B</t>
    <phoneticPr fontId="7"/>
  </si>
  <si>
    <t>D</t>
    <phoneticPr fontId="7"/>
  </si>
  <si>
    <t>E</t>
    <phoneticPr fontId="7"/>
  </si>
  <si>
    <t>F</t>
    <phoneticPr fontId="7"/>
  </si>
  <si>
    <t>G</t>
    <phoneticPr fontId="7"/>
  </si>
  <si>
    <t>H</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</si>
  <si>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</si>
  <si>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</si>
  <si>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</si>
  <si>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</si>
  <si>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</si>
  <si>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</si>
  <si>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</si>
  <si>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</si>
  <si>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</si>
  <si>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</si>
  <si>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</si>
  <si>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</si>
  <si>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</si>
  <si>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</si>
  <si>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</si>
  <si>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</si>
  <si>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</si>
  <si>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</si>
  <si>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</si>
  <si>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</si>
  <si>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</si>
  <si>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</si>
  <si>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</si>
  <si>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</si>
  <si>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</si>
  <si>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</si>
  <si>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</si>
  <si>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</si>
  <si>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</si>
  <si>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</si>
  <si>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</si>
  <si>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</si>
  <si>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</si>
  <si>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</si>
  <si>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</si>
  <si>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</si>
  <si>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</si>
  <si>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</si>
  <si>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</si>
  <si>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</si>
  <si>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</si>
  <si>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</si>
  <si>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</si>
  <si>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</si>
  <si>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</si>
  <si>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</si>
  <si>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</si>
  <si>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</si>
  <si>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</si>
  <si>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</si>
  <si>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</si>
  <si>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</si>
  <si>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</si>
  <si>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</si>
  <si>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</si>
  <si>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</si>
  <si>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</si>
  <si>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</si>
  <si>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</si>
  <si>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</si>
  <si>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</si>
  <si>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</si>
  <si>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</si>
  <si>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</si>
  <si>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</si>
  <si>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</si>
  <si>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</si>
  <si>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</si>
  <si>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</si>
  <si>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</si>
  <si>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</si>
  <si>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</si>
  <si>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</si>
  <si>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</si>
  <si>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</si>
  <si>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</si>
  <si>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</si>
  <si>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</si>
  <si>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</si>
  <si>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</si>
  <si>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</si>
  <si>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</si>
  <si>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</si>
  <si>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</si>
  <si>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</si>
  <si>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</si>
  <si>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</si>
  <si>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</si>
  <si>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</si>
  <si>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</si>
  <si>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</si>
  <si>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</si>
  <si>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</si>
  <si>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</si>
  <si>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</si>
  <si>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</si>
  <si>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</si>
  <si>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</si>
  <si>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</si>
  <si>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</si>
  <si>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</si>
  <si>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</si>
  <si>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</si>
  <si>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</si>
  <si>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</si>
  <si>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</si>
  <si>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</si>
  <si>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</si>
  <si>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</si>
  <si>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</si>
  <si>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</si>
  <si>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</si>
  <si>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</si>
  <si>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</si>
  <si>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</si>
  <si>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</si>
  <si>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</si>
  <si>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</si>
  <si>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</si>
  <si>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</si>
  <si>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</si>
  <si>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</si>
  <si>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</si>
  <si>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</si>
  <si>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</si>
  <si>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</si>
  <si>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</si>
  <si>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</si>
  <si>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</si>
  <si>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</si>
  <si>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</si>
  <si>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</si>
  <si>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</si>
  <si>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</si>
  <si>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</si>
  <si>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</si>
  <si>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</si>
  <si>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</si>
  <si>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</si>
  <si>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</si>
  <si>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</si>
  <si>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</si>
  <si>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</si>
  <si>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</si>
  <si>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</si>
  <si>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</si>
  <si>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</si>
  <si>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</si>
  <si>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</si>
  <si>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</si>
  <si>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</si>
  <si>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</si>
  <si>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</si>
  <si>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</si>
  <si>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</si>
  <si>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</si>
  <si>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</si>
  <si>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</si>
  <si>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</si>
  <si>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</si>
  <si>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</si>
  <si>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</si>
  <si>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</si>
  <si>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</si>
  <si>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</si>
  <si>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</si>
  <si>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</si>
  <si>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</si>
  <si>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</si>
  <si>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</si>
  <si>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</si>
  <si>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</si>
  <si>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</si>
  <si>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</si>
  <si>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</si>
  <si>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</si>
  <si>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</si>
  <si>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</si>
  <si>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</si>
  <si>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</si>
  <si>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</si>
  <si>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</si>
  <si>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</si>
  <si>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</si>
  <si>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</si>
  <si>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</si>
  <si>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</si>
  <si>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</si>
  <si>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</si>
  <si>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</si>
  <si>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</si>
  <si>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</si>
  <si>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</si>
  <si>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</si>
  <si>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</si>
  <si>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</si>
  <si>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</si>
  <si>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</si>
  <si>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</si>
  <si>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</si>
  <si>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</si>
  <si>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</si>
  <si>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</si>
  <si>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</si>
  <si>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</si>
  <si>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</si>
  <si>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</si>
  <si>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</si>
  <si>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</si>
  <si>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</si>
  <si>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</si>
  <si>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</si>
  <si>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</si>
  <si>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</si>
  <si>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</si>
  <si>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</si>
  <si>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</si>
  <si>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</si>
  <si>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</si>
  <si>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</si>
  <si>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</si>
  <si>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</si>
  <si>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</si>
  <si>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</si>
  <si>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</si>
  <si>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</si>
  <si>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</si>
  <si>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</si>
  <si>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</si>
  <si>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</si>
  <si>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</si>
  <si>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</si>
  <si>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</si>
  <si>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</si>
  <si>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</si>
  <si>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</si>
  <si>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</si>
  <si>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</si>
  <si>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</si>
  <si>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</si>
  <si>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</si>
  <si>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</si>
  <si>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</si>
  <si>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</si>
  <si>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</si>
  <si>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</si>
  <si>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</si>
  <si>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</si>
  <si>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</si>
  <si>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</si>
  <si>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</si>
  <si>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</si>
  <si>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</si>
  <si>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</si>
  <si>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</si>
  <si>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</si>
  <si>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</si>
  <si>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</si>
  <si>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</si>
  <si>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</si>
  <si>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</si>
  <si>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</si>
  <si>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</si>
  <si>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</si>
  <si>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</si>
  <si>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</si>
  <si>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</si>
  <si>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</si>
  <si>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</si>
  <si>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</si>
  <si>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</si>
  <si>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</si>
  <si>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</si>
  <si>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</si>
  <si>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</si>
  <si>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</si>
  <si>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</si>
  <si>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</si>
  <si>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</si>
  <si>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</si>
  <si>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</si>
  <si>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</si>
  <si>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</si>
  <si>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</si>
  <si>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</si>
  <si>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</si>
  <si>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</si>
  <si>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</si>
  <si>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</si>
  <si>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</si>
  <si>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</si>
  <si>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</si>
  <si>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</si>
  <si>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</si>
  <si>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</si>
  <si>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</si>
  <si>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</si>
  <si>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</si>
  <si>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</si>
  <si>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</si>
  <si>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</si>
  <si>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</si>
  <si>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</si>
  <si>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</si>
  <si>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</si>
  <si>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</si>
  <si>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</si>
  <si>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</si>
  <si>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</si>
  <si>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</si>
  <si>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</si>
  <si>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</si>
  <si>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</si>
  <si>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</si>
  <si>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</si>
  <si>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</si>
  <si>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</si>
  <si>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</si>
  <si>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</si>
  <si>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</si>
  <si>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</si>
  <si>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</si>
  <si>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</si>
  <si>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</si>
  <si>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</si>
  <si>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</si>
  <si>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</si>
  <si>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</si>
  <si>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</si>
  <si>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</si>
  <si>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</si>
  <si>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</si>
  <si>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</si>
  <si>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</si>
  <si>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</si>
  <si>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</si>
  <si>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</si>
  <si>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</si>
  <si>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</si>
  <si>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</si>
  <si>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</si>
  <si>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</si>
  <si>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</si>
  <si>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</si>
  <si>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</si>
  <si>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</si>
  <si>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</si>
  <si>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</si>
  <si>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</si>
  <si>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</si>
  <si>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</si>
  <si>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</si>
  <si>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</si>
  <si>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</si>
  <si>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</si>
  <si>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</si>
  <si>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</si>
  <si>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</si>
  <si>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</si>
  <si>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</si>
  <si>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</si>
  <si>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</si>
  <si>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</si>
  <si>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</si>
  <si>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</si>
  <si>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</si>
  <si>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</si>
  <si>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</si>
  <si>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</si>
  <si>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</si>
  <si>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</si>
  <si>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</si>
  <si>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</si>
  <si>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</si>
  <si>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</si>
  <si>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</si>
  <si>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</si>
  <si>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</si>
  <si>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</si>
  <si>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</si>
  <si>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</si>
  <si>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</si>
  <si>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</si>
  <si>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</si>
  <si>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</si>
  <si>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</si>
  <si>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</si>
  <si>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</si>
  <si>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</si>
  <si>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</si>
  <si>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</si>
  <si>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</si>
  <si>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</si>
  <si>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</si>
  <si>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</si>
  <si>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</si>
  <si>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</si>
  <si>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</si>
  <si>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</si>
  <si>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</si>
  <si>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</si>
  <si>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</si>
  <si>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</si>
  <si>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</si>
  <si>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</si>
  <si>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</si>
  <si>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</si>
  <si>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</si>
  <si>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</si>
  <si>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</si>
  <si>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</si>
  <si>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</si>
  <si>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</si>
  <si>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</si>
  <si>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</si>
  <si>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</si>
  <si>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</si>
  <si>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</si>
  <si>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</si>
  <si>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</si>
  <si>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</si>
  <si>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</si>
  <si>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</si>
  <si>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</si>
  <si>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</si>
  <si>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</si>
  <si>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</si>
  <si>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</si>
  <si>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</si>
  <si>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</si>
  <si>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</si>
  <si>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</si>
  <si>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</si>
  <si>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</si>
  <si>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</si>
  <si>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</si>
  <si>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</si>
  <si>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</si>
  <si>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</si>
  <si>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</si>
  <si>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</si>
  <si>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</si>
  <si>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</si>
  <si>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</si>
  <si>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</si>
  <si>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</si>
  <si>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</si>
  <si>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</si>
  <si>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</si>
  <si>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</si>
  <si>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</si>
  <si>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</si>
  <si>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</si>
  <si>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</si>
  <si>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</si>
  <si>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</si>
  <si>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</si>
  <si>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</si>
  <si>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</si>
  <si>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</si>
  <si>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</si>
  <si>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</si>
  <si>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</si>
  <si>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</si>
  <si>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</si>
  <si>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</si>
  <si>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</si>
  <si>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</si>
  <si>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</si>
  <si>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</si>
  <si>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</si>
  <si>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</si>
  <si>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</si>
  <si>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</si>
  <si>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</si>
  <si>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</si>
  <si>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</si>
  <si>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</si>
  <si>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</si>
  <si>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</si>
  <si>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</si>
  <si>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</si>
  <si>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</si>
  <si>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</si>
  <si>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</si>
  <si>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</si>
  <si>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</si>
  <si>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</si>
  <si>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</si>
  <si>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</si>
  <si>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</si>
  <si>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</si>
  <si>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</si>
  <si>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</si>
  <si>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</si>
  <si>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</si>
  <si>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</si>
  <si>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</si>
  <si>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</si>
  <si>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</si>
  <si>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</si>
  <si>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</si>
  <si>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</si>
  <si>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</si>
  <si>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</si>
  <si>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</si>
  <si>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</si>
  <si>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</si>
  <si>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</si>
  <si>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</si>
  <si>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</si>
  <si>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</si>
  <si>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</si>
  <si>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</si>
  <si>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</si>
  <si>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</si>
  <si>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</si>
  <si>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</si>
  <si>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</si>
  <si>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</si>
  <si>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</si>
  <si>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</si>
  <si>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</si>
  <si>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</si>
  <si>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</si>
  <si>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</si>
  <si>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</si>
  <si>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</si>
  <si>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</si>
  <si>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</si>
  <si>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</si>
  <si>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</si>
  <si>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</si>
  <si>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</si>
  <si>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</si>
  <si>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</si>
  <si>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国土交通省</t>
  </si>
  <si>
    <t>社会資本整備総合交付金</t>
  </si>
  <si>
    <t>大臣官房</t>
  </si>
  <si>
    <t>平成22年度</t>
  </si>
  <si>
    <t>終了予定なし</t>
  </si>
  <si>
    <t>社会資本整備総合交付金等総合調整室</t>
  </si>
  <si>
    <t>都市公園法、河川法、海岸法、下水道法、道路法、港湾法　等</t>
  </si>
  <si>
    <t>社会資本整備重点計画</t>
  </si>
  <si>
    <t>別紙２参照</t>
  </si>
  <si>
    <t>0001</t>
  </si>
  <si>
    <t>359</t>
  </si>
  <si>
    <t>348</t>
  </si>
  <si>
    <t>365</t>
  </si>
  <si>
    <t>385</t>
  </si>
  <si>
    <t>375</t>
  </si>
  <si>
    <t>381</t>
  </si>
  <si>
    <t>2021</t>
  </si>
  <si>
    <t>国交</t>
  </si>
  <si>
    <t>20</t>
  </si>
  <si>
    <t>00</t>
  </si>
  <si>
    <t>○</t>
  </si>
  <si>
    <t>別紙１参照</t>
    <phoneticPr fontId="7"/>
  </si>
  <si>
    <t>2022</t>
  </si>
  <si>
    <t>社会資本整備総合交付金は、地方公共団体等が作成した社会資本総合整備計画に基づき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7"/>
  </si>
  <si>
    <t>地方公共団体等に対して、社会資本総合整備計画に基づき行われる社会資本の整備その他の取組を支援する。</t>
    <rPh sb="8" eb="9">
      <t>タイ</t>
    </rPh>
    <phoneticPr fontId="7"/>
  </si>
  <si>
    <t>政策目的に資する社会資本の整備</t>
    <rPh sb="0" eb="2">
      <t>セイサク</t>
    </rPh>
    <rPh sb="2" eb="4">
      <t>モクテキ</t>
    </rPh>
    <rPh sb="5" eb="6">
      <t>シ</t>
    </rPh>
    <rPh sb="8" eb="12">
      <t>シャカイシホン</t>
    </rPh>
    <rPh sb="13" eb="15">
      <t>セイビ</t>
    </rPh>
    <phoneticPr fontId="7"/>
  </si>
  <si>
    <t>社会資本総合整備計画数（全国ベース）</t>
  </si>
  <si>
    <t>計画</t>
    <rPh sb="0" eb="2">
      <t>ケイカク</t>
    </rPh>
    <phoneticPr fontId="7"/>
  </si>
  <si>
    <t>全ての社会資本総合整備計画において、計画終了時に、各計画で定める成果指標の目標値を達成する
※別紙１において基幹事業ごとに関連する成果指標を記載</t>
  </si>
  <si>
    <t>社会資本総合整備計画中の成果指標の目標値の達成度（％）（全国ベース）</t>
  </si>
  <si>
    <t>％</t>
  </si>
  <si>
    <t>社会資本総合整備計画の成果指標の目標値の達成状況についての地方公共団体に対する調査（国土交通省）</t>
    <phoneticPr fontId="7"/>
  </si>
  <si>
    <t>-</t>
    <phoneticPr fontId="7"/>
  </si>
  <si>
    <t>社会資本整備総合交付金</t>
    <rPh sb="0" eb="2">
      <t>シャカイ</t>
    </rPh>
    <rPh sb="2" eb="4">
      <t>シホン</t>
    </rPh>
    <rPh sb="4" eb="6">
      <t>セイビ</t>
    </rPh>
    <rPh sb="6" eb="8">
      <t>ソウゴウ</t>
    </rPh>
    <rPh sb="8" eb="11">
      <t>コウフキン</t>
    </rPh>
    <phoneticPr fontId="7"/>
  </si>
  <si>
    <t>00</t>
    <phoneticPr fontId="7"/>
  </si>
  <si>
    <t xml:space="preserve">【令和２年度秋のレビュー】
○主な指摘　PDCAサイクルが可視化される仕組みを構築すべき。
</t>
    <phoneticPr fontId="7"/>
  </si>
  <si>
    <t xml:space="preserve">【令和３年度予算執行調査】
○主な指摘　地方公共団体の評価基準に基づき、Ｂ／Ｃを算出している事業については、交付金事業の客観性・透明性を高める観点から、整備計画にもＢ／Ｃを記載するべき
</t>
    <phoneticPr fontId="7"/>
  </si>
  <si>
    <t>【令和３年度予算執行調査】
○対応　地方公共団体において、独自の取組としてＢ／Ｃの算出を行っている要素事業については、その結果を整備計画に記載することとする。</t>
    <phoneticPr fontId="7"/>
  </si>
  <si>
    <t>【令和２年度秋のレビュー】
○対応　「不適切な定量的指標例・望ましい定量的指標例」を再整理し、地方公共団体へ周知し、見直しを促すとともに、整備計画の提出を受けた地方整備局等において、適切な定量的指標が設定されているか確認することとする。</t>
    <phoneticPr fontId="7"/>
  </si>
  <si>
    <t>社会資本整備重点計画</t>
    <phoneticPr fontId="7"/>
  </si>
  <si>
    <t>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５年度においても、限られた予算を効率的に使用する観点から、優先度の高い計画・事業に対して十分な支援ができるよう、これらの取組を継続するとともに、引き続き、必要な改善策を検討し、講じるべきである。</t>
    <phoneticPr fontId="7"/>
  </si>
  <si>
    <t>優先度の高い計画・事業に対して十分な支援ができるよう、予算の重点化に向けた必要な改善策を検討し、予算の重点化を図る。</t>
    <phoneticPr fontId="7"/>
  </si>
  <si>
    <t>東京都区部公共下水道事業整備計画（暮らしを支え、東京の未来を創る下水道）</t>
    <phoneticPr fontId="7"/>
  </si>
  <si>
    <t>第4期東京都地域住宅計画</t>
    <phoneticPr fontId="7"/>
  </si>
  <si>
    <t>国際競争を勝ち抜く道路ネットワーク形成と首都にふさわしい都市環境の創出</t>
    <phoneticPr fontId="7"/>
  </si>
  <si>
    <t>市街地再開発事業による災害に強く、活力のある利便性の高いまちづくり（３期）（重点）</t>
    <phoneticPr fontId="7"/>
  </si>
  <si>
    <t>市街地再開発事業による災害に強く、活力のある利便性の高いまちづくり（３期）</t>
    <phoneticPr fontId="7"/>
  </si>
  <si>
    <t>綾瀬・北綾瀬地区都市再生整備計画</t>
    <phoneticPr fontId="7"/>
  </si>
  <si>
    <t>緑豊かな首都東京をつくる公園緑地整備（その２）</t>
    <phoneticPr fontId="7"/>
  </si>
  <si>
    <t>やすらぎと快適な生活環境を支える下水道　第３期（重点計画）</t>
    <phoneticPr fontId="7"/>
  </si>
  <si>
    <t>東京都</t>
    <rPh sb="0" eb="3">
      <t>トウキョウト</t>
    </rPh>
    <phoneticPr fontId="7"/>
  </si>
  <si>
    <t>福岡県</t>
    <rPh sb="0" eb="3">
      <t>フクオカケン</t>
    </rPh>
    <phoneticPr fontId="7"/>
  </si>
  <si>
    <t>北海道</t>
    <rPh sb="0" eb="3">
      <t>ホッカイドウ</t>
    </rPh>
    <phoneticPr fontId="7"/>
  </si>
  <si>
    <t>愛知県</t>
    <rPh sb="0" eb="3">
      <t>アイチケン</t>
    </rPh>
    <phoneticPr fontId="7"/>
  </si>
  <si>
    <t>大阪府</t>
    <rPh sb="0" eb="3">
      <t>オオサカフ</t>
    </rPh>
    <phoneticPr fontId="7"/>
  </si>
  <si>
    <t>神奈川県</t>
    <rPh sb="0" eb="4">
      <t>カナガワケン</t>
    </rPh>
    <phoneticPr fontId="7"/>
  </si>
  <si>
    <t>埼玉県</t>
    <rPh sb="0" eb="3">
      <t>サイタマケン</t>
    </rPh>
    <phoneticPr fontId="7"/>
  </si>
  <si>
    <t>兵庫県</t>
    <rPh sb="0" eb="3">
      <t>ヒョウゴケン</t>
    </rPh>
    <phoneticPr fontId="7"/>
  </si>
  <si>
    <t>茨城県</t>
    <rPh sb="0" eb="3">
      <t>イバラキケン</t>
    </rPh>
    <phoneticPr fontId="7"/>
  </si>
  <si>
    <t>栃木県</t>
    <rPh sb="0" eb="3">
      <t>トチギケン</t>
    </rPh>
    <phoneticPr fontId="7"/>
  </si>
  <si>
    <t>補助金等交付</t>
  </si>
  <si>
    <t>神奈川県地域住宅等重点整備計画 等</t>
    <rPh sb="16" eb="17">
      <t>トウ</t>
    </rPh>
    <phoneticPr fontId="7"/>
  </si>
  <si>
    <t>東京都区部公共下水道事業整備計画（暮らしを支え、東京の未来を創る下水道） 等</t>
    <rPh sb="37" eb="38">
      <t>トウ</t>
    </rPh>
    <phoneticPr fontId="7"/>
  </si>
  <si>
    <t>福岡県住宅・住環境整備計画（第３期） 等</t>
    <rPh sb="19" eb="20">
      <t>トウ</t>
    </rPh>
    <phoneticPr fontId="7"/>
  </si>
  <si>
    <t>北海道地域住宅計画（第６期） 等</t>
    <rPh sb="15" eb="16">
      <t>トウ</t>
    </rPh>
    <phoneticPr fontId="7"/>
  </si>
  <si>
    <t>快適な水環境を創造する流域下水道の整備（重点計画） 等</t>
    <rPh sb="26" eb="27">
      <t>トウ</t>
    </rPh>
    <phoneticPr fontId="7"/>
  </si>
  <si>
    <t>第３期社会資本総合整備計画（地域住宅計画「大阪府地域」） 等</t>
    <rPh sb="29" eb="30">
      <t>トウ</t>
    </rPh>
    <phoneticPr fontId="7"/>
  </si>
  <si>
    <t>活力ある都市活動を支える都市基盤の整備（第2期） 等</t>
    <rPh sb="25" eb="26">
      <t>トウ</t>
    </rPh>
    <phoneticPr fontId="7"/>
  </si>
  <si>
    <t>兵庫県地域住宅等整備計画（第３期） 等</t>
    <rPh sb="18" eb="19">
      <t>トウ</t>
    </rPh>
    <phoneticPr fontId="7"/>
  </si>
  <si>
    <t>茨城県社会資本総合整備計画　第Ⅲ期～ゆとりの住まい・安心の住まい・みんなで創る・いばらきの住まいづくり～ 等</t>
    <rPh sb="53" eb="54">
      <t>トウ</t>
    </rPh>
    <phoneticPr fontId="7"/>
  </si>
  <si>
    <t>宇都宮都市圏における拠点間ネットワークの連携強化と都市基盤の機能・質を高めるまちづくり（第二期） 等</t>
    <rPh sb="49" eb="50">
      <t>トウ</t>
    </rPh>
    <phoneticPr fontId="7"/>
  </si>
  <si>
    <t>8000020130001</t>
  </si>
  <si>
    <t>1000020230006</t>
  </si>
  <si>
    <t>7000020010006</t>
  </si>
  <si>
    <t>6000020400009</t>
  </si>
  <si>
    <t>4000020270008</t>
  </si>
  <si>
    <t>1000020140007</t>
  </si>
  <si>
    <t>1000020110001</t>
  </si>
  <si>
    <t>8000020280003</t>
  </si>
  <si>
    <t>5000020090000</t>
  </si>
  <si>
    <t>2000020080004</t>
  </si>
  <si>
    <t>その他</t>
    <rPh sb="2" eb="3">
      <t>タ</t>
    </rPh>
    <phoneticPr fontId="7"/>
  </si>
  <si>
    <t>交付金事業</t>
    <rPh sb="0" eb="3">
      <t>コウフキン</t>
    </rPh>
    <rPh sb="3" eb="5">
      <t>ジギョウ</t>
    </rPh>
    <phoneticPr fontId="7"/>
  </si>
  <si>
    <t>本事業は地方公共団体等の社会資本の整備等を通じ、経済基盤の強化、都市環境の改善等を図るものであり、生産性の向上等の地域における課題の解決のため、国として十分な支援を行うことが重要である。</t>
    <rPh sb="49" eb="52">
      <t>セイサンセイ</t>
    </rPh>
    <rPh sb="53" eb="56">
      <t>コウジョウトウ</t>
    </rPh>
    <rPh sb="57" eb="59">
      <t>チイキ</t>
    </rPh>
    <rPh sb="63" eb="65">
      <t>カダイ</t>
    </rPh>
    <rPh sb="66" eb="68">
      <t>カイケツ</t>
    </rPh>
    <rPh sb="72" eb="73">
      <t>クニ</t>
    </rPh>
    <rPh sb="76" eb="78">
      <t>ジュウブン</t>
    </rPh>
    <rPh sb="79" eb="81">
      <t>シエン</t>
    </rPh>
    <rPh sb="82" eb="83">
      <t>オコナ</t>
    </rPh>
    <rPh sb="87" eb="89">
      <t>ジュウヨウ</t>
    </rPh>
    <phoneticPr fontId="7"/>
  </si>
  <si>
    <t>別紙１参照</t>
    <rPh sb="0" eb="2">
      <t>ベッシ</t>
    </rPh>
    <rPh sb="3" eb="5">
      <t>サンショウ</t>
    </rPh>
    <phoneticPr fontId="7"/>
  </si>
  <si>
    <t>https://www.mlit.go.jp/sogoseisaku/point/sosei_point_tk_000003.html</t>
    <phoneticPr fontId="7"/>
  </si>
  <si>
    <t>社会資本総合整備事業</t>
    <rPh sb="0" eb="2">
      <t>シャカイ</t>
    </rPh>
    <rPh sb="2" eb="4">
      <t>シホン</t>
    </rPh>
    <rPh sb="4" eb="6">
      <t>ソウゴウ</t>
    </rPh>
    <rPh sb="6" eb="8">
      <t>セイビ</t>
    </rPh>
    <rPh sb="8" eb="10">
      <t>ジギョウ</t>
    </rPh>
    <phoneticPr fontId="7"/>
  </si>
  <si>
    <t>地方公共団体等が作成した社会資本総合整備計画※に基づき、政策目的実現のための基幹的な社会資本整備事業のほか、関連する社会資本整備や効果促進事業等に対して総合的・一体的な支援等を行う。
　※　計画期間は３～５年。地方公共団体等が単独で、又は共同して社会資本総合整備計画を策定
　※　計画策定に当たっては、成長力の強化や地域の活性化等の実現状況等を測るための成果指標（アウトカム指標）を設定
　※　基幹事業ごとの事業概要は別紙１参照</t>
    <phoneticPr fontId="7"/>
  </si>
  <si>
    <t>＜概算要求額が300億円を超える事業につき１シートにより作成する理由及び国民へのわかりやすさなどを担保するために行った作成上の工夫＞
社会資本整備総合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
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phoneticPr fontId="7"/>
  </si>
  <si>
    <t>交付金事業</t>
    <phoneticPr fontId="7"/>
  </si>
  <si>
    <t>市街地再開発事業による良好な居住環境の整備と都心居住等の推進を図るまちづくり（３期）</t>
    <phoneticPr fontId="7"/>
  </si>
  <si>
    <t>地方公共団体は、地域が抱える政策課題を抽出し、創意工夫を生かした整備計画を策定する際に、整備計画全体の期間における定量的な指標による目標を設定し、整備計画終了時には、地方公共団体が自ら評価を実施している。本事業の性質に鑑み、計画期間が終了した全ての整備計画において、定量的な成果目標を達成する（成果目標の達成度100％）ことを成果目標として設定する。</t>
    <rPh sb="0" eb="2">
      <t>チホウ</t>
    </rPh>
    <rPh sb="2" eb="4">
      <t>コウキョウ</t>
    </rPh>
    <rPh sb="4" eb="6">
      <t>ダンタイ</t>
    </rPh>
    <rPh sb="8" eb="10">
      <t>チイキ</t>
    </rPh>
    <rPh sb="11" eb="12">
      <t>カカ</t>
    </rPh>
    <rPh sb="14" eb="16">
      <t>セイサク</t>
    </rPh>
    <rPh sb="16" eb="18">
      <t>カダイ</t>
    </rPh>
    <rPh sb="19" eb="21">
      <t>チュウシュツ</t>
    </rPh>
    <rPh sb="32" eb="34">
      <t>セイビ</t>
    </rPh>
    <rPh sb="34" eb="36">
      <t>ケイカク</t>
    </rPh>
    <rPh sb="37" eb="39">
      <t>サクテイ</t>
    </rPh>
    <rPh sb="41" eb="42">
      <t>サイ</t>
    </rPh>
    <rPh sb="44" eb="46">
      <t>セイビ</t>
    </rPh>
    <rPh sb="46" eb="48">
      <t>ケイカク</t>
    </rPh>
    <rPh sb="48" eb="50">
      <t>ゼンタイ</t>
    </rPh>
    <rPh sb="51" eb="53">
      <t>キカン</t>
    </rPh>
    <rPh sb="73" eb="75">
      <t>セイビ</t>
    </rPh>
    <rPh sb="75" eb="77">
      <t>ケイカク</t>
    </rPh>
    <rPh sb="77" eb="79">
      <t>シュウリョウ</t>
    </rPh>
    <rPh sb="79" eb="80">
      <t>ジ</t>
    </rPh>
    <rPh sb="83" eb="89">
      <t>チホウコウキョウダンタイ</t>
    </rPh>
    <rPh sb="90" eb="91">
      <t>ミズカ</t>
    </rPh>
    <rPh sb="92" eb="94">
      <t>ヒョウカ</t>
    </rPh>
    <rPh sb="95" eb="97">
      <t>ジッシ</t>
    </rPh>
    <rPh sb="102" eb="103">
      <t>ホン</t>
    </rPh>
    <rPh sb="103" eb="105">
      <t>ジギョウ</t>
    </rPh>
    <rPh sb="106" eb="108">
      <t>セイシツ</t>
    </rPh>
    <rPh sb="109" eb="110">
      <t>カンガ</t>
    </rPh>
    <rPh sb="112" eb="114">
      <t>ケイカク</t>
    </rPh>
    <rPh sb="114" eb="116">
      <t>キカン</t>
    </rPh>
    <rPh sb="117" eb="119">
      <t>シュウリョウ</t>
    </rPh>
    <rPh sb="121" eb="122">
      <t>スベ</t>
    </rPh>
    <rPh sb="124" eb="126">
      <t>セイビ</t>
    </rPh>
    <rPh sb="126" eb="128">
      <t>ケイカク</t>
    </rPh>
    <rPh sb="133" eb="136">
      <t>テイリョウテキ</t>
    </rPh>
    <rPh sb="137" eb="139">
      <t>セイカ</t>
    </rPh>
    <rPh sb="139" eb="141">
      <t>モクヒョウ</t>
    </rPh>
    <rPh sb="142" eb="144">
      <t>タッセイ</t>
    </rPh>
    <rPh sb="147" eb="149">
      <t>セイカ</t>
    </rPh>
    <rPh sb="149" eb="151">
      <t>モクヒョウ</t>
    </rPh>
    <rPh sb="152" eb="155">
      <t>タッセイド</t>
    </rPh>
    <rPh sb="163" eb="165">
      <t>セイカ</t>
    </rPh>
    <rPh sb="165" eb="167">
      <t>モクヒョウ</t>
    </rPh>
    <rPh sb="170" eb="172">
      <t>セッテイ</t>
    </rPh>
    <phoneticPr fontId="7"/>
  </si>
  <si>
    <t>地方公共団体は、地域が抱える政策課題を抽出し、創意工夫を生かした整備計画を策定する際に、整備計画全体の期間における定量的な指標による目標を設定し、整備計画終了時には、地方公共団体が自ら評価を実施している。本事業の性質に鑑み、計画期間が終了した全ての整備計画において、定量的な成果目標を達成する（成果目標の達成度100％）ことを成果目標として設定しているため、アウトカムを段階的に設定することは困難である。</t>
    <rPh sb="0" eb="2">
      <t>チホウ</t>
    </rPh>
    <rPh sb="2" eb="4">
      <t>コウキョウ</t>
    </rPh>
    <rPh sb="4" eb="6">
      <t>ダンタイ</t>
    </rPh>
    <rPh sb="8" eb="10">
      <t>チイキ</t>
    </rPh>
    <rPh sb="11" eb="12">
      <t>カカ</t>
    </rPh>
    <rPh sb="14" eb="16">
      <t>セイサク</t>
    </rPh>
    <rPh sb="16" eb="18">
      <t>カダイ</t>
    </rPh>
    <rPh sb="19" eb="21">
      <t>チュウシュツ</t>
    </rPh>
    <rPh sb="32" eb="34">
      <t>セイビ</t>
    </rPh>
    <rPh sb="34" eb="36">
      <t>ケイカク</t>
    </rPh>
    <rPh sb="37" eb="39">
      <t>サクテイ</t>
    </rPh>
    <rPh sb="41" eb="42">
      <t>サイ</t>
    </rPh>
    <rPh sb="44" eb="46">
      <t>セイビ</t>
    </rPh>
    <rPh sb="46" eb="48">
      <t>ケイカク</t>
    </rPh>
    <rPh sb="48" eb="50">
      <t>ゼンタイ</t>
    </rPh>
    <rPh sb="51" eb="53">
      <t>キカン</t>
    </rPh>
    <rPh sb="73" eb="75">
      <t>セイビ</t>
    </rPh>
    <rPh sb="75" eb="77">
      <t>ケイカク</t>
    </rPh>
    <rPh sb="77" eb="79">
      <t>シュウリョウ</t>
    </rPh>
    <rPh sb="79" eb="80">
      <t>ジ</t>
    </rPh>
    <rPh sb="83" eb="89">
      <t>チホウコウキョウダンタイ</t>
    </rPh>
    <rPh sb="90" eb="91">
      <t>ミズカ</t>
    </rPh>
    <rPh sb="92" eb="94">
      <t>ヒョウカ</t>
    </rPh>
    <rPh sb="95" eb="97">
      <t>ジッシ</t>
    </rPh>
    <rPh sb="102" eb="103">
      <t>ホン</t>
    </rPh>
    <rPh sb="103" eb="105">
      <t>ジギョウ</t>
    </rPh>
    <rPh sb="106" eb="108">
      <t>セイシツ</t>
    </rPh>
    <rPh sb="109" eb="110">
      <t>カンガ</t>
    </rPh>
    <rPh sb="112" eb="114">
      <t>ケイカク</t>
    </rPh>
    <rPh sb="114" eb="116">
      <t>キカン</t>
    </rPh>
    <rPh sb="117" eb="119">
      <t>シュウリョウ</t>
    </rPh>
    <rPh sb="121" eb="122">
      <t>スベ</t>
    </rPh>
    <rPh sb="124" eb="126">
      <t>セイビ</t>
    </rPh>
    <rPh sb="126" eb="128">
      <t>ケイカク</t>
    </rPh>
    <rPh sb="133" eb="136">
      <t>テイリョウテキ</t>
    </rPh>
    <rPh sb="137" eb="139">
      <t>セイカ</t>
    </rPh>
    <rPh sb="139" eb="141">
      <t>モクヒョウ</t>
    </rPh>
    <rPh sb="142" eb="144">
      <t>タッセイ</t>
    </rPh>
    <rPh sb="147" eb="149">
      <t>セイカ</t>
    </rPh>
    <rPh sb="149" eb="151">
      <t>モクヒョウ</t>
    </rPh>
    <rPh sb="152" eb="155">
      <t>タッセイド</t>
    </rPh>
    <rPh sb="163" eb="165">
      <t>セイカ</t>
    </rPh>
    <rPh sb="165" eb="167">
      <t>モクヒョウ</t>
    </rPh>
    <rPh sb="170" eb="172">
      <t>セッテイ</t>
    </rPh>
    <rPh sb="185" eb="188">
      <t>ダンカイテキ</t>
    </rPh>
    <rPh sb="189" eb="191">
      <t>セッテイ</t>
    </rPh>
    <rPh sb="196" eb="198">
      <t>コンナン</t>
    </rPh>
    <phoneticPr fontId="7"/>
  </si>
  <si>
    <t>社会資本整備総合交付金</t>
    <rPh sb="0" eb="6">
      <t>シャカイシホンセイビ</t>
    </rPh>
    <rPh sb="6" eb="8">
      <t>ソウゴウ</t>
    </rPh>
    <rPh sb="8" eb="11">
      <t>コウフキン</t>
    </rPh>
    <phoneticPr fontId="42"/>
  </si>
  <si>
    <t>基幹事業名</t>
    <rPh sb="0" eb="2">
      <t>キカン</t>
    </rPh>
    <rPh sb="2" eb="4">
      <t>ジギョウ</t>
    </rPh>
    <rPh sb="4" eb="5">
      <t>メイ</t>
    </rPh>
    <phoneticPr fontId="42"/>
  </si>
  <si>
    <t>道路事業</t>
    <rPh sb="0" eb="2">
      <t>ドウロ</t>
    </rPh>
    <rPh sb="2" eb="4">
      <t>ジギョウ</t>
    </rPh>
    <phoneticPr fontId="42"/>
  </si>
  <si>
    <t>担当部局庁</t>
  </si>
  <si>
    <t>道路局、都市局</t>
    <rPh sb="0" eb="2">
      <t>ドウロ</t>
    </rPh>
    <rPh sb="2" eb="3">
      <t>キョク</t>
    </rPh>
    <rPh sb="4" eb="7">
      <t>トシキョク</t>
    </rPh>
    <phoneticPr fontId="42"/>
  </si>
  <si>
    <t>作成責任者</t>
    <rPh sb="0" eb="2">
      <t>サクセイ</t>
    </rPh>
    <rPh sb="2" eb="5">
      <t>セキニンシャ</t>
    </rPh>
    <phoneticPr fontId="42"/>
  </si>
  <si>
    <t>担当課室</t>
    <rPh sb="0" eb="2">
      <t>タントウ</t>
    </rPh>
    <rPh sb="2" eb="3">
      <t>カ</t>
    </rPh>
    <rPh sb="3" eb="4">
      <t>シツ</t>
    </rPh>
    <phoneticPr fontId="42"/>
  </si>
  <si>
    <t>環境安全・防災課、街路交通施設課　等</t>
    <rPh sb="0" eb="2">
      <t>カンキョウ</t>
    </rPh>
    <rPh sb="2" eb="4">
      <t>アンゼン</t>
    </rPh>
    <rPh sb="5" eb="7">
      <t>ボウサイ</t>
    </rPh>
    <rPh sb="7" eb="8">
      <t>カ</t>
    </rPh>
    <rPh sb="9" eb="11">
      <t>ガイロ</t>
    </rPh>
    <rPh sb="11" eb="13">
      <t>コウツウ</t>
    </rPh>
    <rPh sb="13" eb="15">
      <t>シセツ</t>
    </rPh>
    <rPh sb="15" eb="16">
      <t>カ</t>
    </rPh>
    <rPh sb="17" eb="18">
      <t>トウ</t>
    </rPh>
    <phoneticPr fontId="42"/>
  </si>
  <si>
    <t>事業概要</t>
    <rPh sb="0" eb="2">
      <t>ジギョウ</t>
    </rPh>
    <rPh sb="2" eb="4">
      <t>ガイヨウ</t>
    </rPh>
    <phoneticPr fontId="42"/>
  </si>
  <si>
    <t xml:space="preserve">道路事業
一般国道、都道府県道又は市町村道の新設、改築、修繕に関する事業
（１）道路事業【国費率１／２等】
地方公共団体が行う道路の新設、改築、修繕に関する事業をいう。
</t>
    <phoneticPr fontId="7"/>
  </si>
  <si>
    <t>関連する社会資本整備重点計画等のＫＰＩ・指標※</t>
  </si>
  <si>
    <t>ＫＰＩ・指標</t>
    <rPh sb="4" eb="6">
      <t>シヒョウ</t>
    </rPh>
    <phoneticPr fontId="42"/>
  </si>
  <si>
    <r>
      <t>道路による都市間速達性の確保率
　　R元年度57％　→　</t>
    </r>
    <r>
      <rPr>
        <sz val="12"/>
        <rFont val="ＭＳ Ｐゴシック"/>
        <family val="3"/>
        <charset val="128"/>
      </rPr>
      <t>R7年度　63％</t>
    </r>
    <rPh sb="0" eb="2">
      <t>ドウロ</t>
    </rPh>
    <rPh sb="5" eb="8">
      <t>トシカン</t>
    </rPh>
    <rPh sb="8" eb="10">
      <t>ソクタツ</t>
    </rPh>
    <rPh sb="10" eb="11">
      <t>セイ</t>
    </rPh>
    <rPh sb="12" eb="14">
      <t>カクホ</t>
    </rPh>
    <rPh sb="14" eb="15">
      <t>リツ</t>
    </rPh>
    <rPh sb="19" eb="21">
      <t>ガンネン</t>
    </rPh>
    <phoneticPr fontId="42"/>
  </si>
  <si>
    <t>元年度</t>
    <rPh sb="0" eb="1">
      <t>モト</t>
    </rPh>
    <rPh sb="1" eb="3">
      <t>ネンド</t>
    </rPh>
    <phoneticPr fontId="42"/>
  </si>
  <si>
    <t>2年度</t>
    <rPh sb="1" eb="3">
      <t>ネンド</t>
    </rPh>
    <phoneticPr fontId="42"/>
  </si>
  <si>
    <t>3年度</t>
    <rPh sb="1" eb="3">
      <t>ネンド</t>
    </rPh>
    <phoneticPr fontId="42"/>
  </si>
  <si>
    <t>4年度</t>
    <rPh sb="1" eb="3">
      <t>ネンド</t>
    </rPh>
    <phoneticPr fontId="42"/>
  </si>
  <si>
    <t>集計中</t>
    <rPh sb="0" eb="3">
      <t>シュウケイチュウ</t>
    </rPh>
    <phoneticPr fontId="7"/>
  </si>
  <si>
    <t>5年度</t>
    <rPh sb="1" eb="3">
      <t>ネンド</t>
    </rPh>
    <phoneticPr fontId="42"/>
  </si>
  <si>
    <t>－</t>
  </si>
  <si>
    <t>6年度</t>
    <rPh sb="1" eb="3">
      <t>ネンド</t>
    </rPh>
    <phoneticPr fontId="42"/>
  </si>
  <si>
    <t>7年度</t>
    <rPh sb="1" eb="3">
      <t>ネンド</t>
    </rPh>
    <phoneticPr fontId="42"/>
  </si>
  <si>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42"/>
  </si>
  <si>
    <t>港湾事業</t>
    <rPh sb="0" eb="2">
      <t>コウワン</t>
    </rPh>
    <rPh sb="2" eb="4">
      <t>ジギョウ</t>
    </rPh>
    <phoneticPr fontId="42"/>
  </si>
  <si>
    <t>港湾局</t>
    <rPh sb="0" eb="3">
      <t>コウワンキョク</t>
    </rPh>
    <phoneticPr fontId="42"/>
  </si>
  <si>
    <t>計画課</t>
    <rPh sb="0" eb="3">
      <t>ケイカクカ</t>
    </rPh>
    <phoneticPr fontId="42"/>
  </si>
  <si>
    <t>海上貨物輸送コスト低減効果（対H30年度総輸送コスト）
（国際）R元年度 速報値 0.8% → R7年度 5%</t>
    <phoneticPr fontId="7"/>
  </si>
  <si>
    <t>令和元年度</t>
    <rPh sb="0" eb="2">
      <t>レイワ</t>
    </rPh>
    <rPh sb="3" eb="5">
      <t>ネンド</t>
    </rPh>
    <phoneticPr fontId="42"/>
  </si>
  <si>
    <t>海上貨物輸送コスト低減効果（対H30年度総輸送コスト）
（国内）R元年度 速報値 0.1% → R7年度 2%</t>
    <phoneticPr fontId="7"/>
  </si>
  <si>
    <t>海岸事業</t>
    <rPh sb="0" eb="2">
      <t>カイガン</t>
    </rPh>
    <rPh sb="2" eb="4">
      <t>ジギョウ</t>
    </rPh>
    <phoneticPr fontId="42"/>
  </si>
  <si>
    <t>水管理・国土保全局
港湾局</t>
    <rPh sb="0" eb="1">
      <t>ミズ</t>
    </rPh>
    <rPh sb="1" eb="3">
      <t>カンリ</t>
    </rPh>
    <rPh sb="4" eb="6">
      <t>コクド</t>
    </rPh>
    <rPh sb="6" eb="8">
      <t>ホゼン</t>
    </rPh>
    <rPh sb="8" eb="9">
      <t>キョク</t>
    </rPh>
    <rPh sb="10" eb="12">
      <t>コウワン</t>
    </rPh>
    <rPh sb="12" eb="13">
      <t>キョク</t>
    </rPh>
    <phoneticPr fontId="42"/>
  </si>
  <si>
    <t>海岸室
海岸・防災課</t>
    <rPh sb="0" eb="2">
      <t>カイガン</t>
    </rPh>
    <rPh sb="2" eb="3">
      <t>シツ</t>
    </rPh>
    <rPh sb="9" eb="10">
      <t>カ</t>
    </rPh>
    <phoneticPr fontId="42"/>
  </si>
  <si>
    <t>海岸堤防等の整備率
　R元年度 53％ →R7年度 64％</t>
    <rPh sb="0" eb="2">
      <t>カイガン</t>
    </rPh>
    <rPh sb="2" eb="4">
      <t>テイボウ</t>
    </rPh>
    <rPh sb="4" eb="5">
      <t>トウ</t>
    </rPh>
    <rPh sb="6" eb="8">
      <t>セイビ</t>
    </rPh>
    <rPh sb="8" eb="9">
      <t>リツ</t>
    </rPh>
    <rPh sb="12" eb="14">
      <t>ガンネン</t>
    </rPh>
    <rPh sb="14" eb="15">
      <t>ド</t>
    </rPh>
    <rPh sb="23" eb="25">
      <t>ネンド</t>
    </rPh>
    <phoneticPr fontId="42"/>
  </si>
  <si>
    <t>令和元年度</t>
    <rPh sb="0" eb="2">
      <t>レイワ</t>
    </rPh>
    <rPh sb="2" eb="5">
      <t>ガンネンド</t>
    </rPh>
    <phoneticPr fontId="42"/>
  </si>
  <si>
    <t>集計中</t>
    <rPh sb="0" eb="2">
      <t>シュウケイ</t>
    </rPh>
    <rPh sb="2" eb="3">
      <t>チュウ</t>
    </rPh>
    <phoneticPr fontId="7"/>
  </si>
  <si>
    <t>南海トラフ地震、首都直下地震、日本海溝・千島海溝周辺海溝型地震等の大規模地震が想定されている地域等における海岸堤防等の耐震化率
　R元年度 56％ →R7年度 59％</t>
    <phoneticPr fontId="42"/>
  </si>
  <si>
    <t>南海トラフ地震、首都直下地震、日本海溝・千島海溝周辺海溝型地震等の大規模地震が想定されている地域等における水門・陸閘等の安全な閉鎖体制の確保率
　R元年度 77％ →R7年度 85％</t>
    <phoneticPr fontId="42"/>
  </si>
  <si>
    <t>予防保全に向けた海岸堤防等の対策実施率
　R元年度 84％ →R7年度 87％</t>
    <phoneticPr fontId="42"/>
  </si>
  <si>
    <r>
      <t>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（２）侵食対策事業【国費率１／２】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（３）海岸耐震対策緊急事業【国費率１／２】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t>
    </r>
    <r>
      <rPr>
        <sz val="10"/>
        <rFont val="ＭＳ Ｐゴシック"/>
        <family val="3"/>
        <charset val="128"/>
      </rPr>
      <t xml:space="preserve">
（４）津波・高潮危機管理対策緊急事業【国費率１／２、※南海トラフ地震に係る地震防災対策の推進に関する特別措置法第13条第1項又は日本海溝・千島海溝周辺海溝型地震に係る地震防災対策の推進に関する特別措置法（平成16年法律第27号）第12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ソフト対策（津波防災地域づくりに関する法律等に基づく区域指定に資する調査等）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⑩海岸保全基本計画の変更支援（海岸の防護に関する事項及び施設の整備に関する事項等）を総合的に実施する事業をいう。
なお、上記事業は、防護ラインの見直しによる海岸保全施設の新設又は改良に伴う既存施設の撤去を含むものとする。
（５）海岸環境整備事業【国費率１／３】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（６）海域浄化対策事業【国費率１／３】
水管理・国土保全局所管海岸に係る汚染の著しい海域等において、海域の浄化を図るため、ヘドロ等の除去等、放置座礁船の処理を実施する事業をいう。</t>
    </r>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272" eb="274">
      <t>ジョウキ</t>
    </rPh>
    <rPh sb="274" eb="276">
      <t>ジギョウ</t>
    </rPh>
    <rPh sb="278" eb="280">
      <t>ボウゴ</t>
    </rPh>
    <rPh sb="284" eb="286">
      <t>ミナオ</t>
    </rPh>
    <rPh sb="290" eb="292">
      <t>カイガン</t>
    </rPh>
    <rPh sb="292" eb="294">
      <t>ホゼン</t>
    </rPh>
    <rPh sb="294" eb="296">
      <t>シセツ</t>
    </rPh>
    <rPh sb="297" eb="299">
      <t>シンセツ</t>
    </rPh>
    <rPh sb="299" eb="300">
      <t>マタ</t>
    </rPh>
    <rPh sb="301" eb="303">
      <t>カイリョウ</t>
    </rPh>
    <rPh sb="304" eb="305">
      <t>トモナ</t>
    </rPh>
    <rPh sb="306" eb="308">
      <t>キゾン</t>
    </rPh>
    <rPh sb="308" eb="310">
      <t>シセツ</t>
    </rPh>
    <rPh sb="311" eb="313">
      <t>テッキョ</t>
    </rPh>
    <rPh sb="314" eb="315">
      <t>フク</t>
    </rPh>
    <rPh sb="424" eb="426">
      <t>ジョウキ</t>
    </rPh>
    <rPh sb="426" eb="428">
      <t>ジギョウ</t>
    </rPh>
    <rPh sb="430" eb="432">
      <t>ボウゴ</t>
    </rPh>
    <rPh sb="436" eb="438">
      <t>ミナオ</t>
    </rPh>
    <rPh sb="442" eb="444">
      <t>カイガン</t>
    </rPh>
    <rPh sb="444" eb="446">
      <t>ホゼン</t>
    </rPh>
    <rPh sb="446" eb="448">
      <t>シセツ</t>
    </rPh>
    <rPh sb="449" eb="451">
      <t>シンセツ</t>
    </rPh>
    <rPh sb="451" eb="452">
      <t>マタ</t>
    </rPh>
    <rPh sb="453" eb="455">
      <t>カイリョウ</t>
    </rPh>
    <rPh sb="456" eb="457">
      <t>トモナ</t>
    </rPh>
    <rPh sb="458" eb="460">
      <t>キゾン</t>
    </rPh>
    <rPh sb="460" eb="462">
      <t>シセツ</t>
    </rPh>
    <rPh sb="463" eb="465">
      <t>テッキョ</t>
    </rPh>
    <rPh sb="466" eb="467">
      <t>フク</t>
    </rPh>
    <rPh sb="602" eb="604">
      <t>ツナミ</t>
    </rPh>
    <rPh sb="604" eb="606">
      <t>ヒナン</t>
    </rPh>
    <rPh sb="606" eb="608">
      <t>タイサク</t>
    </rPh>
    <rPh sb="608" eb="610">
      <t>キンキュウ</t>
    </rPh>
    <rPh sb="610" eb="612">
      <t>ジギョウ</t>
    </rPh>
    <rPh sb="615" eb="617">
      <t>セイビ</t>
    </rPh>
    <rPh sb="620" eb="622">
      <t>ヒナン</t>
    </rPh>
    <rPh sb="622" eb="624">
      <t>タイサク</t>
    </rPh>
    <rPh sb="975" eb="977">
      <t>ジョウキ</t>
    </rPh>
    <rPh sb="977" eb="979">
      <t>ジギョウ</t>
    </rPh>
    <rPh sb="981" eb="983">
      <t>ボウゴ</t>
    </rPh>
    <rPh sb="987" eb="989">
      <t>ミナオ</t>
    </rPh>
    <rPh sb="993" eb="995">
      <t>カイガン</t>
    </rPh>
    <rPh sb="995" eb="997">
      <t>ホゼン</t>
    </rPh>
    <rPh sb="997" eb="999">
      <t>シセツ</t>
    </rPh>
    <rPh sb="1000" eb="1002">
      <t>シンセツ</t>
    </rPh>
    <rPh sb="1002" eb="1003">
      <t>マタ</t>
    </rPh>
    <rPh sb="1004" eb="1006">
      <t>カイリョウ</t>
    </rPh>
    <rPh sb="1007" eb="1008">
      <t>トモナ</t>
    </rPh>
    <rPh sb="1009" eb="1011">
      <t>キゾン</t>
    </rPh>
    <rPh sb="1011" eb="1013">
      <t>シセツ</t>
    </rPh>
    <rPh sb="1014" eb="1016">
      <t>テッキョ</t>
    </rPh>
    <rPh sb="1017" eb="1018">
      <t>フク</t>
    </rPh>
    <rPh sb="1056" eb="1058">
      <t>リガン</t>
    </rPh>
    <rPh sb="1069" eb="1071">
      <t>ショクサイ</t>
    </rPh>
    <rPh sb="1088" eb="1090">
      <t>ツウロ</t>
    </rPh>
    <rPh sb="1091" eb="1092">
      <t>ミズ</t>
    </rPh>
    <rPh sb="1092" eb="1093">
      <t>タタ</t>
    </rPh>
    <rPh sb="1094" eb="1096">
      <t>ケンヨウ</t>
    </rPh>
    <rPh sb="1098" eb="1100">
      <t>カンショウ</t>
    </rPh>
    <rPh sb="1100" eb="1101">
      <t>タイ</t>
    </rPh>
    <rPh sb="1105" eb="1107">
      <t>リョクチ</t>
    </rPh>
    <rPh sb="1108" eb="1110">
      <t>ヒロバ</t>
    </rPh>
    <rPh sb="1111" eb="1114">
      <t>シンニュウロ</t>
    </rPh>
    <rPh sb="1115" eb="1117">
      <t>ヒツヨウ</t>
    </rPh>
    <rPh sb="1117" eb="1120">
      <t>サイショウゲン</t>
    </rPh>
    <rPh sb="1121" eb="1124">
      <t>カンリヨウ</t>
    </rPh>
    <rPh sb="1124" eb="1126">
      <t>チュウシャ</t>
    </rPh>
    <rPh sb="1131" eb="1132">
      <t>フク</t>
    </rPh>
    <rPh sb="1136" eb="1138">
      <t>ショウメイ</t>
    </rPh>
    <rPh sb="1139" eb="1141">
      <t>アンゼン</t>
    </rPh>
    <rPh sb="1141" eb="1143">
      <t>カクホ</t>
    </rPh>
    <rPh sb="1143" eb="1144">
      <t>ジョウ</t>
    </rPh>
    <rPh sb="1144" eb="1146">
      <t>ヒツヨウ</t>
    </rPh>
    <rPh sb="1146" eb="1149">
      <t>サイショウゲン</t>
    </rPh>
    <rPh sb="1153" eb="1154">
      <t>カギ</t>
    </rPh>
    <rPh sb="1205" eb="1206">
      <t>イキ</t>
    </rPh>
    <rPh sb="1235" eb="1236">
      <t>カカ</t>
    </rPh>
    <rPh sb="1237" eb="1239">
      <t>オセン</t>
    </rPh>
    <rPh sb="1240" eb="1241">
      <t>イチジル</t>
    </rPh>
    <rPh sb="1243" eb="1245">
      <t>カイイキ</t>
    </rPh>
    <rPh sb="1245" eb="1246">
      <t>トウ</t>
    </rPh>
    <rPh sb="1251" eb="1253">
      <t>カイイキ</t>
    </rPh>
    <rPh sb="1254" eb="1256">
      <t>ジョウカ</t>
    </rPh>
    <rPh sb="1257" eb="1258">
      <t>ハカ</t>
    </rPh>
    <rPh sb="1265" eb="1266">
      <t>トウ</t>
    </rPh>
    <rPh sb="1267" eb="1269">
      <t>ジョキョ</t>
    </rPh>
    <rPh sb="1269" eb="1270">
      <t>トウ</t>
    </rPh>
    <phoneticPr fontId="42"/>
  </si>
  <si>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42"/>
  </si>
  <si>
    <t>水管理・国土保全局</t>
    <rPh sb="0" eb="1">
      <t>ミズ</t>
    </rPh>
    <rPh sb="1" eb="3">
      <t>カンリ</t>
    </rPh>
    <rPh sb="4" eb="6">
      <t>コクド</t>
    </rPh>
    <rPh sb="6" eb="8">
      <t>ホゼン</t>
    </rPh>
    <rPh sb="8" eb="9">
      <t>キョク</t>
    </rPh>
    <phoneticPr fontId="42"/>
  </si>
  <si>
    <t>下水道部　下水道事業課</t>
    <rPh sb="0" eb="3">
      <t>ゲスイドウ</t>
    </rPh>
    <rPh sb="3" eb="4">
      <t>ブ</t>
    </rPh>
    <rPh sb="5" eb="8">
      <t>ゲスイドウ</t>
    </rPh>
    <rPh sb="8" eb="10">
      <t>ジギョウ</t>
    </rPh>
    <rPh sb="10" eb="11">
      <t>カ</t>
    </rPh>
    <phoneticPr fontId="42"/>
  </si>
  <si>
    <t>課長　石井　宏幸</t>
    <rPh sb="3" eb="5">
      <t>イシイ</t>
    </rPh>
    <phoneticPr fontId="42"/>
  </si>
  <si>
    <t>汚水処理人口普及率
　R元 年度 91.7％ → R8 年度 約95％</t>
    <rPh sb="31" eb="32">
      <t>ヤク</t>
    </rPh>
    <phoneticPr fontId="7"/>
  </si>
  <si>
    <t>令和元年度</t>
    <rPh sb="0" eb="2">
      <t>レイワ</t>
    </rPh>
    <rPh sb="2" eb="3">
      <t>モト</t>
    </rPh>
    <rPh sb="3" eb="5">
      <t>ネンド</t>
    </rPh>
    <phoneticPr fontId="42"/>
  </si>
  <si>
    <t>令和2年度</t>
    <rPh sb="0" eb="2">
      <t>レイワ</t>
    </rPh>
    <rPh sb="3" eb="5">
      <t>ネンド</t>
    </rPh>
    <phoneticPr fontId="42"/>
  </si>
  <si>
    <t>令和3年度</t>
    <rPh sb="0" eb="2">
      <t>レイワ</t>
    </rPh>
    <rPh sb="3" eb="5">
      <t>ネンド</t>
    </rPh>
    <phoneticPr fontId="42"/>
  </si>
  <si>
    <t>令和4年度</t>
    <rPh sb="0" eb="2">
      <t>レイワ</t>
    </rPh>
    <rPh sb="3" eb="5">
      <t>ネンド</t>
    </rPh>
    <phoneticPr fontId="42"/>
  </si>
  <si>
    <t>令和5年度</t>
    <rPh sb="0" eb="2">
      <t>レイワ</t>
    </rPh>
    <rPh sb="3" eb="5">
      <t>ネンド</t>
    </rPh>
    <phoneticPr fontId="42"/>
  </si>
  <si>
    <t>令和6年度</t>
    <phoneticPr fontId="42"/>
  </si>
  <si>
    <t>令和7年度</t>
    <rPh sb="0" eb="2">
      <t>レイワ</t>
    </rPh>
    <rPh sb="3" eb="5">
      <t>ネンド</t>
    </rPh>
    <phoneticPr fontId="42"/>
  </si>
  <si>
    <t>下水道バイオマスリサイクル率
　R元 年度 約34％ → R7 年度 約45％</t>
    <rPh sb="0" eb="3">
      <t>ゲスイドウ</t>
    </rPh>
    <rPh sb="13" eb="14">
      <t>リツ</t>
    </rPh>
    <rPh sb="22" eb="23">
      <t>ヤク</t>
    </rPh>
    <phoneticPr fontId="7"/>
  </si>
  <si>
    <t>都市水環境整備事業
（統合河川環境整備事業等）</t>
    <rPh sb="21" eb="22">
      <t>ナド</t>
    </rPh>
    <phoneticPr fontId="42"/>
  </si>
  <si>
    <t>水管理・国土保全局</t>
    <rPh sb="0" eb="1">
      <t>ミズ</t>
    </rPh>
    <rPh sb="1" eb="3">
      <t>カンリ</t>
    </rPh>
    <rPh sb="4" eb="6">
      <t>コクド</t>
    </rPh>
    <rPh sb="6" eb="9">
      <t>ホゼンキョク</t>
    </rPh>
    <phoneticPr fontId="42"/>
  </si>
  <si>
    <t>河川環境課</t>
    <rPh sb="0" eb="2">
      <t>カセン</t>
    </rPh>
    <rPh sb="2" eb="5">
      <t>カンキョウカ</t>
    </rPh>
    <phoneticPr fontId="42"/>
  </si>
  <si>
    <t>課長　豊口　佳之</t>
    <rPh sb="3" eb="5">
      <t>トヨグチ</t>
    </rPh>
    <rPh sb="6" eb="8">
      <t>ヨシユキ</t>
    </rPh>
    <phoneticPr fontId="42"/>
  </si>
  <si>
    <r>
      <t>都市水環境整備事業
良好な都市の水環境の保全又は創出に関する事業
（１）統合河川環境整備事業【国費率</t>
    </r>
    <r>
      <rPr>
        <sz val="10"/>
        <rFont val="ＭＳ Ｐゴシック"/>
        <family val="3"/>
        <charset val="128"/>
      </rPr>
      <t xml:space="preserve">１／３等】
　良好な河川環境を保全・復元及び創出することを目的に、
　　(1)汚濁の著しい河川の水質改善、
　　(2)魚類の遡上・降下環境の改善、
　　(3)自然環境が著しく阻害されている河川の自然環境の再生、
　　(4)河川環境教育の場として、又は地域のまちづくりに係る取組みと一体となって治水上及び河川利用上の安全・安心に係る河川管理施設の整備
　を行う事業をいう。
その他総合的な治水事業
（１）総合流域防災事業【国費率１／２等】
流域単位を原則として、包括的に水害・土砂災害対策の施設整備等及び災害関連情報の提供等のソフト対策を実施する事業をいう。
</t>
    </r>
    <rPh sb="0" eb="2">
      <t>トシ</t>
    </rPh>
    <rPh sb="2" eb="5">
      <t>ミズカンキョウ</t>
    </rPh>
    <rPh sb="5" eb="7">
      <t>セイビ</t>
    </rPh>
    <rPh sb="7" eb="9">
      <t>ジギョウ</t>
    </rPh>
    <rPh sb="54" eb="55">
      <t>ナド</t>
    </rPh>
    <rPh sb="241" eb="242">
      <t>タ</t>
    </rPh>
    <rPh sb="242" eb="244">
      <t>ソウゴウ</t>
    </rPh>
    <rPh sb="244" eb="245">
      <t>テキ</t>
    </rPh>
    <rPh sb="246" eb="248">
      <t>チスイ</t>
    </rPh>
    <rPh sb="248" eb="250">
      <t>ジギョウ</t>
    </rPh>
    <rPh sb="254" eb="256">
      <t>ソウゴウ</t>
    </rPh>
    <rPh sb="256" eb="258">
      <t>リュウイキ</t>
    </rPh>
    <rPh sb="258" eb="260">
      <t>ボウサイ</t>
    </rPh>
    <rPh sb="260" eb="262">
      <t>ジギョウ</t>
    </rPh>
    <rPh sb="263" eb="265">
      <t>コクヒ</t>
    </rPh>
    <rPh sb="265" eb="266">
      <t>リツ</t>
    </rPh>
    <rPh sb="269" eb="270">
      <t>トウ</t>
    </rPh>
    <rPh sb="272" eb="274">
      <t>リュウイキ</t>
    </rPh>
    <rPh sb="274" eb="276">
      <t>タンイ</t>
    </rPh>
    <rPh sb="277" eb="279">
      <t>ゲンソク</t>
    </rPh>
    <rPh sb="283" eb="286">
      <t>ホウカツテキ</t>
    </rPh>
    <rPh sb="287" eb="289">
      <t>スイガイ</t>
    </rPh>
    <rPh sb="290" eb="292">
      <t>ドシャ</t>
    </rPh>
    <rPh sb="292" eb="294">
      <t>サイガイ</t>
    </rPh>
    <rPh sb="294" eb="296">
      <t>タイサク</t>
    </rPh>
    <rPh sb="297" eb="299">
      <t>シセツ</t>
    </rPh>
    <rPh sb="299" eb="301">
      <t>セイビ</t>
    </rPh>
    <rPh sb="301" eb="302">
      <t>ナド</t>
    </rPh>
    <rPh sb="302" eb="303">
      <t>オヨ</t>
    </rPh>
    <rPh sb="304" eb="306">
      <t>サイガイ</t>
    </rPh>
    <rPh sb="306" eb="308">
      <t>カンレン</t>
    </rPh>
    <rPh sb="308" eb="310">
      <t>ジョウホウ</t>
    </rPh>
    <rPh sb="311" eb="313">
      <t>テイキョウ</t>
    </rPh>
    <rPh sb="313" eb="314">
      <t>ナド</t>
    </rPh>
    <rPh sb="318" eb="320">
      <t>タイサク</t>
    </rPh>
    <rPh sb="321" eb="323">
      <t>ジッシ</t>
    </rPh>
    <rPh sb="325" eb="327">
      <t>ジギョウ</t>
    </rPh>
    <phoneticPr fontId="42"/>
  </si>
  <si>
    <t>水辺の賑わい創出に向け、水辺とまちが一体となった取組を実施した市区町村の数
　R2年度　433市区町村　→　R7年度　658市区町村</t>
    <rPh sb="36" eb="37">
      <t>カズ</t>
    </rPh>
    <rPh sb="47" eb="51">
      <t>シクチョウソン</t>
    </rPh>
    <rPh sb="62" eb="66">
      <t>シクチョウソン</t>
    </rPh>
    <phoneticPr fontId="7"/>
  </si>
  <si>
    <t>元年度</t>
    <rPh sb="0" eb="1">
      <t>ガン</t>
    </rPh>
    <rPh sb="1" eb="3">
      <t>ネンド</t>
    </rPh>
    <phoneticPr fontId="42"/>
  </si>
  <si>
    <t>－</t>
    <phoneticPr fontId="7"/>
  </si>
  <si>
    <t>　6年度</t>
    <rPh sb="2" eb="4">
      <t>ネンド</t>
    </rPh>
    <phoneticPr fontId="42"/>
  </si>
  <si>
    <t>7年度</t>
    <rPh sb="1" eb="3">
      <t>ネンド</t>
    </rPh>
    <phoneticPr fontId="7"/>
  </si>
  <si>
    <t>地域公共交通再構築事業</t>
    <rPh sb="0" eb="11">
      <t>チイキコウキョウコウツウサイコウチクジギョウ</t>
    </rPh>
    <phoneticPr fontId="42"/>
  </si>
  <si>
    <t>総合政策局
鉄道局
自動車局</t>
    <rPh sb="0" eb="5">
      <t>ソウゴウセイサクキョク</t>
    </rPh>
    <rPh sb="6" eb="9">
      <t>テツドウキョク</t>
    </rPh>
    <rPh sb="10" eb="14">
      <t>ジドウシャキョク</t>
    </rPh>
    <phoneticPr fontId="7"/>
  </si>
  <si>
    <t>地域交通課
鉄道事業課
旅客課</t>
    <rPh sb="0" eb="5">
      <t>チイキコウツウカ</t>
    </rPh>
    <rPh sb="6" eb="11">
      <t>テツドウジギョウカ</t>
    </rPh>
    <rPh sb="12" eb="15">
      <t>リョカクカ</t>
    </rPh>
    <phoneticPr fontId="7"/>
  </si>
  <si>
    <t xml:space="preserve">
　地域づくりの一環として、利便性、持続可能性、生産性の高い地域公共交通ネットワークへの再構築を実現のため、地域におけるまちづくり及び観光の振興に関する施策と連携しつつ、中長期的に必要となる地域公共交通ネットワークの形成に必要な施設整備等を行う事業【国費率１／２等】</t>
    <rPh sb="2" eb="4">
      <t>チイキ</t>
    </rPh>
    <rPh sb="8" eb="10">
      <t>イッカン</t>
    </rPh>
    <rPh sb="14" eb="17">
      <t>リベンセイ</t>
    </rPh>
    <rPh sb="18" eb="23">
      <t>ジゾクカノウセイ</t>
    </rPh>
    <rPh sb="24" eb="27">
      <t>セイサンセイ</t>
    </rPh>
    <rPh sb="28" eb="29">
      <t>タカ</t>
    </rPh>
    <rPh sb="30" eb="36">
      <t>チイキコウキョウコウツウ</t>
    </rPh>
    <rPh sb="44" eb="47">
      <t>サイコウチク</t>
    </rPh>
    <rPh sb="48" eb="50">
      <t>ジツゲン</t>
    </rPh>
    <rPh sb="54" eb="56">
      <t>チイキ</t>
    </rPh>
    <rPh sb="65" eb="66">
      <t>オヨ</t>
    </rPh>
    <rPh sb="67" eb="69">
      <t>カンコウ</t>
    </rPh>
    <rPh sb="70" eb="72">
      <t>シンコウ</t>
    </rPh>
    <rPh sb="73" eb="74">
      <t>カン</t>
    </rPh>
    <rPh sb="76" eb="78">
      <t>シサク</t>
    </rPh>
    <rPh sb="79" eb="81">
      <t>レンケイ</t>
    </rPh>
    <rPh sb="85" eb="88">
      <t>チュウチョウキ</t>
    </rPh>
    <rPh sb="88" eb="89">
      <t>テキ</t>
    </rPh>
    <rPh sb="90" eb="92">
      <t>ヒツヨウ</t>
    </rPh>
    <rPh sb="95" eb="101">
      <t>チイキコウキョウコウツウ</t>
    </rPh>
    <rPh sb="108" eb="110">
      <t>ケイセイ</t>
    </rPh>
    <rPh sb="111" eb="113">
      <t>ヒツヨウ</t>
    </rPh>
    <rPh sb="114" eb="119">
      <t>シセツセイビトウ</t>
    </rPh>
    <rPh sb="120" eb="121">
      <t>オコナ</t>
    </rPh>
    <rPh sb="122" eb="124">
      <t>ジギョウ</t>
    </rPh>
    <rPh sb="125" eb="128">
      <t>コクヒリツ</t>
    </rPh>
    <rPh sb="131" eb="132">
      <t>トウ</t>
    </rPh>
    <phoneticPr fontId="7"/>
  </si>
  <si>
    <t>都市再生整備計画事業</t>
    <rPh sb="0" eb="2">
      <t>トシ</t>
    </rPh>
    <rPh sb="2" eb="4">
      <t>サイセイ</t>
    </rPh>
    <rPh sb="4" eb="6">
      <t>セイビ</t>
    </rPh>
    <rPh sb="6" eb="8">
      <t>ケイカク</t>
    </rPh>
    <rPh sb="8" eb="10">
      <t>ジギョウ</t>
    </rPh>
    <phoneticPr fontId="42"/>
  </si>
  <si>
    <t>都市局</t>
    <rPh sb="0" eb="3">
      <t>トシキョク</t>
    </rPh>
    <phoneticPr fontId="42"/>
  </si>
  <si>
    <t>市街地整備課
街路交通施設課</t>
    <rPh sb="0" eb="3">
      <t>シガイチ</t>
    </rPh>
    <rPh sb="3" eb="5">
      <t>セイビ</t>
    </rPh>
    <rPh sb="5" eb="6">
      <t>カ</t>
    </rPh>
    <phoneticPr fontId="42"/>
  </si>
  <si>
    <t>事業概要</t>
  </si>
  <si>
    <t>都市再生整備計画事業
都市再生法第４６条第１項の都市再生整備計画（都市再生法第８３条第２項の規定に基づき都市再生整備計画の提出があったものとみなされる立地適正化計画を含む。)に基づく事業等
○都市再生整備計画事業【国費率　概ね４割等】
市町村等が行う地域の歴史・文化・自然環境等の特性を活かした個性あふれるまちづくり及び既存ストックの修復・利活用による空間形成を総合的に支援し、全国の都市の再生を効率的に推進することにより、地域住民の生活の質の向上と地域経済・社会の活性化を図ることを目的とする。</t>
    <rPh sb="83" eb="84">
      <t>フク</t>
    </rPh>
    <phoneticPr fontId="42"/>
  </si>
  <si>
    <t>　立地適正化計画を作成する市町村数
　R2年度 383市町村 → R6年度 600市町村</t>
    <rPh sb="22" eb="23">
      <t>ド</t>
    </rPh>
    <rPh sb="35" eb="37">
      <t>ネンド</t>
    </rPh>
    <rPh sb="41" eb="44">
      <t>シチョウソン</t>
    </rPh>
    <phoneticPr fontId="7"/>
  </si>
  <si>
    <t>公共交通の利便性の高いエリアに居住している人口割合
　（三大都市圏） R1年度 91.1％ → R7年度 92.0％</t>
    <phoneticPr fontId="7"/>
  </si>
  <si>
    <t>　公共交通の利便性の高いエリアに居住している人口割合
  （地方中枢都市圏）  R1年度 79.5％ → R7年度 81.3％</t>
    <phoneticPr fontId="7"/>
  </si>
  <si>
    <t>　公共交通の利便性の高いエリアに居住している人口割合
　（地方都市圏）   R1年度 39.0％ → R7年度 39.6％</t>
    <phoneticPr fontId="7"/>
  </si>
  <si>
    <t>都市公園・緑地等事業</t>
  </si>
  <si>
    <t>都市局</t>
    <rPh sb="0" eb="2">
      <t>トシ</t>
    </rPh>
    <rPh sb="2" eb="3">
      <t>キョク</t>
    </rPh>
    <phoneticPr fontId="42"/>
  </si>
  <si>
    <t>公園緑地・景観課</t>
    <rPh sb="0" eb="2">
      <t>コウエン</t>
    </rPh>
    <rPh sb="2" eb="4">
      <t>リョクチ</t>
    </rPh>
    <rPh sb="5" eb="7">
      <t>ケイカン</t>
    </rPh>
    <rPh sb="7" eb="8">
      <t>カ</t>
    </rPh>
    <phoneticPr fontId="42"/>
  </si>
  <si>
    <t>課長　伊藤　康行</t>
    <rPh sb="0" eb="2">
      <t>カチョウ</t>
    </rPh>
    <rPh sb="3" eb="5">
      <t>イトウ</t>
    </rPh>
    <rPh sb="6" eb="8">
      <t>ヤスユキ</t>
    </rPh>
    <phoneticPr fontId="42"/>
  </si>
  <si>
    <t>都市公園・緑地等事業
　都市公園の整備、歴史的風土の保存及び都市における緑地の保全に関する事業
（１）都市公園等事業【国費率 １／３，１／２】
安全で快適な緑豊かな都市環境の形成を推進し、豊かな国民生活の実現を図るため、都市公園法（昭和３１年法律第７９号）第２条第１項第１号に規定する都市公園、農山漁村地域の生活環境の向上に資する特定地区公園（カントリーパーク）の整備等を行う事業をいう。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等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（４）市民農園等整備事業【国費率 １／３，１／２】
良好な都市環境の形成に資する生産緑地等の有する緑地機能の保全活用を図るとともに、健康的でゆとりある国民生活の確保を図る市民農園等の整備を行う事業をいう。
（５）緑地環境事業【国費率 １／３，１／２】
グリーンインフラの推進、商店街等の中心市街地の活性化等を図るため、公園緑地の整備、公共公益施設の緑化等を行う事業をいう。
（６）古都保存・緑地保全等事業【国費率 １／３，１／２，５．５／１０，７／１０】
古都における歴史的風土の保存を図るために、古都における歴史的風土の保存に関する特別措置法（昭和４１年法律第１号）第１１条の規定による歴史的風土特別保存地区内の土地の買入れ、損失の補償及び施設の整備等を行うとともに、都市における緑地の保全を図るために、都市緑地法（昭和４８年法律第７２号）第１２条の規定による特別緑地保全地区内等の土地の買入れ、損失の補償及び保全利用施設の整備を行う事業をいう。</t>
    <rPh sb="62" eb="63">
      <t>リツ</t>
    </rPh>
    <rPh sb="798" eb="800">
      <t>チク</t>
    </rPh>
    <phoneticPr fontId="42"/>
  </si>
  <si>
    <t>都市域における水と緑の公的空間確保量
　H30年度　13.6㎡/人　→　R7年度　15.2㎡/人</t>
    <phoneticPr fontId="42"/>
  </si>
  <si>
    <t>13.9㎡/人</t>
    <phoneticPr fontId="7"/>
  </si>
  <si>
    <t>13.9㎡/人</t>
    <rPh sb="6" eb="7">
      <t>ヒト</t>
    </rPh>
    <phoneticPr fontId="7"/>
  </si>
  <si>
    <t>３年度</t>
    <rPh sb="1" eb="3">
      <t>ネンド</t>
    </rPh>
    <phoneticPr fontId="42"/>
  </si>
  <si>
    <t>４年度</t>
    <rPh sb="1" eb="3">
      <t>ネンド</t>
    </rPh>
    <phoneticPr fontId="42"/>
  </si>
  <si>
    <t>５年度</t>
    <rPh sb="1" eb="3">
      <t>ネンド</t>
    </rPh>
    <phoneticPr fontId="42"/>
  </si>
  <si>
    <t>６年度</t>
    <rPh sb="1" eb="3">
      <t>ネンド</t>
    </rPh>
    <phoneticPr fontId="42"/>
  </si>
  <si>
    <t>７年度</t>
    <rPh sb="1" eb="3">
      <t>ネンド</t>
    </rPh>
    <phoneticPr fontId="42"/>
  </si>
  <si>
    <t>市街地整備事業</t>
    <rPh sb="0" eb="3">
      <t>シガイチ</t>
    </rPh>
    <rPh sb="3" eb="5">
      <t>セイビ</t>
    </rPh>
    <rPh sb="5" eb="7">
      <t>ジギョウ</t>
    </rPh>
    <phoneticPr fontId="42"/>
  </si>
  <si>
    <t>都市安全課
市街地整備課
街路交通施設課</t>
    <rPh sb="0" eb="2">
      <t>トシ</t>
    </rPh>
    <rPh sb="2" eb="5">
      <t>アンゼンカ</t>
    </rPh>
    <rPh sb="6" eb="9">
      <t>シガイチ</t>
    </rPh>
    <rPh sb="9" eb="11">
      <t>セイビ</t>
    </rPh>
    <rPh sb="11" eb="12">
      <t>カ</t>
    </rPh>
    <phoneticPr fontId="42"/>
  </si>
  <si>
    <t>公共交通の利便性の高いエリアに居住している人口割合
　（三大都市圏）  R1年度 91.1％ → R7年度 92.0％</t>
    <phoneticPr fontId="7"/>
  </si>
  <si>
    <t>　公共交通の利便性の高いエリアに居住している人口割合
　（地方都市圏）  R1年度 39.0％ → R7年度 39.6％</t>
    <phoneticPr fontId="7"/>
  </si>
  <si>
    <r>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盛土緊急対策事業
盛土の崩落による被害を防止するため、盛土の安全性把握のための調査及び対策工事等を推進する事業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をいう。
（３）暮らし・にぎわい再生事業【国費率１／３】
都市機能のまちなか立地、空きビルの再生及び多目的広場等の整備並びに関連空間整備及び計画コーディネートに関する事業をいう。
（４）都市再生総合整備事業【国費率１／３等】
都市構造の再編により都市の再生・再構築を戦略的に進めるため行われる、次に掲げる事業をいう。
① 都市再生総合整備事業（総合整備型）
都市の再生・再構築を推進するため行われる調査、整備計画の策定、都市基盤施設等の整備並びに面的整備及び拠点形成の促進等に関する事業並びにこれらに附帯する事業
②　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
ロ　都市拠点形成支援基盤整備促進事業
ハ　都市拠点形成特定事業調査
（５）都市再生区画整理事業【国費率１／３等】
防災上危険な密集市街地及び空洞化が進行する中心市街地等都市基盤が脆弱で整備の必要な既成市街地の再生、街区規模が小さく敷地が細分化されている既成市街地における街区再編・整備による都市機能更新、低未利用地が散在する既成市街地における低未利用地の集約化による誘導施設の整備並びに被災した市街地の復興等を推進するため行われる都市再生事業計画案作成事業、都市再生土地区画整理事業、被災市街地復興土地区画整理事業及び緊急防災空地整備事業をいう。
（６）都市・地域交通戦略推進事業【国費率１／３、１／２（立地適正化計画に位置付けられた事業等）】
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に行われる都市交通システム整備事業をいう。
（７）津波復興拠点整備事業【国費率１／２】
東日本大震災の津波により被災した地域における復興の拠点となる市街地（津波防災地域づくりに関する法律の「一団地の津波防災拠点市街地形成施設」として都市計画決定されたものに限る。）を緊急に整備するために支援を行う事業をいう。</t>
    </r>
    <r>
      <rPr>
        <strike/>
        <sz val="8"/>
        <rFont val="ＭＳ Ｐゴシック"/>
        <family val="3"/>
        <charset val="128"/>
        <scheme val="minor"/>
      </rPr>
      <t xml:space="preserve">
</t>
    </r>
    <r>
      <rPr>
        <sz val="8"/>
        <rFont val="ＭＳ Ｐゴシック"/>
        <family val="3"/>
        <charset val="128"/>
        <scheme val="minor"/>
      </rPr>
      <t xml:space="preserve">
（８）防災・省エネまちづくり緊急促進事業【国費率３／１００等】
防災性能や省エネルギー性能の向上といった緊急的な政策課題に対応した質の高い施設建築物等の整備に関する事業及びこれらに附帯する事業並びに地権者の生活再建に支障を来たさないようにするために、建設工事費高騰の影響を受けた事業について支援する。
（９）集約都市開発支援事業【国費率１／３等】
都市の低炭素化の促進に関する法律（平成２４年法律第８４号）第２条第２項に規定する低炭素まちづくり計画の区域内で実施される同法第１２条に規定する認定集約都市開発事業及び同事業と関連して実施される事業を一体的に支援する事業をいう。
（１０）無電柱化まちづくり促進事業【国費率１／２】
新設電柱の抑制を図るため、市街地開発事業等において電線共同溝方式によらずに行われる無電柱化事業をいう。</t>
    </r>
    <rPh sb="375" eb="377">
      <t>コクヒ</t>
    </rPh>
    <rPh sb="381" eb="382">
      <t>トウ</t>
    </rPh>
    <rPh sb="499" eb="501">
      <t>コクヒ</t>
    </rPh>
    <rPh sb="583" eb="585">
      <t>コクヒ</t>
    </rPh>
    <rPh sb="589" eb="590">
      <t>トウ</t>
    </rPh>
    <rPh sb="913" eb="915">
      <t>コクヒ</t>
    </rPh>
    <rPh sb="919" eb="920">
      <t>トウ</t>
    </rPh>
    <rPh sb="1019" eb="1022">
      <t>リヨウチ</t>
    </rPh>
    <rPh sb="1023" eb="1025">
      <t>サンザイ</t>
    </rPh>
    <rPh sb="1027" eb="1029">
      <t>キセイ</t>
    </rPh>
    <rPh sb="1029" eb="1032">
      <t>シガイチ</t>
    </rPh>
    <rPh sb="1038" eb="1041">
      <t>リヨウチ</t>
    </rPh>
    <rPh sb="1042" eb="1045">
      <t>シュウヤクカ</t>
    </rPh>
    <rPh sb="1048" eb="1050">
      <t>ユウドウ</t>
    </rPh>
    <rPh sb="1050" eb="1052">
      <t>シセツ</t>
    </rPh>
    <rPh sb="1053" eb="1055">
      <t>セイビ</t>
    </rPh>
    <rPh sb="1185" eb="1186">
      <t>トウ</t>
    </rPh>
    <rPh sb="1504" eb="1506">
      <t>コクヒ</t>
    </rPh>
    <rPh sb="1512" eb="1513">
      <t>トウ</t>
    </rPh>
    <rPh sb="1577" eb="1579">
      <t>ジギョウ</t>
    </rPh>
    <rPh sb="1649" eb="1651">
      <t>コクヒ</t>
    </rPh>
    <rPh sb="1655" eb="1656">
      <t>トウ</t>
    </rPh>
    <phoneticPr fontId="42"/>
  </si>
  <si>
    <r>
      <t>広域</t>
    </r>
    <r>
      <rPr>
        <sz val="14"/>
        <color theme="1"/>
        <rFont val="ＭＳ ゴシック"/>
        <family val="3"/>
        <charset val="128"/>
      </rPr>
      <t>活性化事業</t>
    </r>
    <rPh sb="0" eb="2">
      <t>コウイキ</t>
    </rPh>
    <rPh sb="2" eb="5">
      <t>カッセイカ</t>
    </rPh>
    <rPh sb="5" eb="7">
      <t>ジギョウ</t>
    </rPh>
    <phoneticPr fontId="42"/>
  </si>
  <si>
    <t>国土政策局</t>
    <rPh sb="0" eb="2">
      <t>コクド</t>
    </rPh>
    <rPh sb="2" eb="5">
      <t>セイサクキョク</t>
    </rPh>
    <phoneticPr fontId="42"/>
  </si>
  <si>
    <r>
      <t xml:space="preserve">広域地方政策課
</t>
    </r>
    <r>
      <rPr>
        <sz val="11"/>
        <color theme="1"/>
        <rFont val="ＭＳ ゴシック"/>
        <family val="3"/>
        <charset val="128"/>
      </rPr>
      <t>離島振興課</t>
    </r>
    <rPh sb="0" eb="2">
      <t>コウイキ</t>
    </rPh>
    <rPh sb="2" eb="4">
      <t>チホウ</t>
    </rPh>
    <rPh sb="4" eb="7">
      <t>セイサクカ</t>
    </rPh>
    <rPh sb="8" eb="13">
      <t>リトウシンコウカ</t>
    </rPh>
    <phoneticPr fontId="42"/>
  </si>
  <si>
    <r>
      <t>課長　</t>
    </r>
    <r>
      <rPr>
        <sz val="11"/>
        <color theme="1"/>
        <rFont val="ＭＳ ゴシック"/>
        <family val="3"/>
        <charset val="128"/>
      </rPr>
      <t>三善　由幸
課長　駒田　義誌</t>
    </r>
    <rPh sb="0" eb="2">
      <t>カチョウ</t>
    </rPh>
    <rPh sb="3" eb="5">
      <t>ミヨシ</t>
    </rPh>
    <rPh sb="6" eb="8">
      <t>ヨシユキ</t>
    </rPh>
    <rPh sb="9" eb="11">
      <t>カチョウ</t>
    </rPh>
    <rPh sb="12" eb="14">
      <t>コマダ</t>
    </rPh>
    <rPh sb="15" eb="16">
      <t>ヨシ</t>
    </rPh>
    <rPh sb="16" eb="17">
      <t>シ</t>
    </rPh>
    <phoneticPr fontId="42"/>
  </si>
  <si>
    <t>広域活性化事業
　広域にわたる活発な人の往来又は物資の流通を通じた地域活性化に関する事業
（１）広域連携事業【国費率　最大４５／１００】
広域的地域活性化のための基盤整備に関する法律第５条第１項の広域的地域活性化基盤整備計画に基づく同法第５条第２項第２号及び第３号の事業等をいう。
（２）離島広域活性化事業【国費率　最大１／２】
離島振興法第４条第１項の離島振興計画に基づき、離島の広域的地域活性化のための定住促進住宅の整備等を行う事業をいう。</t>
    <rPh sb="0" eb="7">
      <t>コウイキカッセイカジギョウ</t>
    </rPh>
    <rPh sb="146" eb="155">
      <t>リトウコウイキカッセイカジギョウ</t>
    </rPh>
    <rPh sb="156" eb="159">
      <t>コクヒリツ</t>
    </rPh>
    <rPh sb="160" eb="162">
      <t>サイダイ</t>
    </rPh>
    <phoneticPr fontId="42"/>
  </si>
  <si>
    <t>広域的地域活性化基盤整備計画の初年度と比較した最終年度における観光入込客数の増加率　約12％</t>
    <rPh sb="0" eb="3">
      <t>コウイキテキ</t>
    </rPh>
    <rPh sb="3" eb="5">
      <t>チイキ</t>
    </rPh>
    <rPh sb="5" eb="8">
      <t>カッセイカ</t>
    </rPh>
    <rPh sb="8" eb="10">
      <t>キバン</t>
    </rPh>
    <rPh sb="10" eb="12">
      <t>セイビ</t>
    </rPh>
    <rPh sb="12" eb="14">
      <t>ケイカク</t>
    </rPh>
    <rPh sb="15" eb="18">
      <t>ショネンド</t>
    </rPh>
    <rPh sb="19" eb="21">
      <t>ヒカク</t>
    </rPh>
    <rPh sb="23" eb="25">
      <t>サイシュウ</t>
    </rPh>
    <rPh sb="25" eb="27">
      <t>ネンド</t>
    </rPh>
    <rPh sb="31" eb="33">
      <t>カンコウ</t>
    </rPh>
    <rPh sb="33" eb="34">
      <t>イ</t>
    </rPh>
    <rPh sb="34" eb="35">
      <t>コ</t>
    </rPh>
    <rPh sb="35" eb="37">
      <t>キャクスウ</t>
    </rPh>
    <rPh sb="38" eb="41">
      <t>ゾウカリツ</t>
    </rPh>
    <rPh sb="42" eb="43">
      <t>ヤク</t>
    </rPh>
    <phoneticPr fontId="42"/>
  </si>
  <si>
    <t>集計中</t>
    <rPh sb="0" eb="3">
      <t>シュウケイチュウ</t>
    </rPh>
    <phoneticPr fontId="22"/>
  </si>
  <si>
    <t>-</t>
    <phoneticPr fontId="22"/>
  </si>
  <si>
    <t>離島における人口の社会減少の抑制
（全部離島市町村全体における年間の人口の社会減少数　R9年度：1,500人）</t>
    <rPh sb="0" eb="2">
      <t>リトウ</t>
    </rPh>
    <rPh sb="6" eb="8">
      <t>ジンコウ</t>
    </rPh>
    <rPh sb="14" eb="16">
      <t>ヨクセイ</t>
    </rPh>
    <rPh sb="18" eb="20">
      <t>ゼンブ</t>
    </rPh>
    <rPh sb="20" eb="22">
      <t>リトウ</t>
    </rPh>
    <rPh sb="22" eb="25">
      <t>シチョウソン</t>
    </rPh>
    <rPh sb="25" eb="27">
      <t>ゼンタイ</t>
    </rPh>
    <rPh sb="31" eb="33">
      <t>ネンカン</t>
    </rPh>
    <rPh sb="34" eb="36">
      <t>ジンコウ</t>
    </rPh>
    <rPh sb="37" eb="39">
      <t>シャカイ</t>
    </rPh>
    <rPh sb="39" eb="41">
      <t>ゲンショウ</t>
    </rPh>
    <rPh sb="41" eb="42">
      <t>スウ</t>
    </rPh>
    <rPh sb="45" eb="47">
      <t>ネンド</t>
    </rPh>
    <rPh sb="53" eb="54">
      <t>ニン</t>
    </rPh>
    <phoneticPr fontId="7"/>
  </si>
  <si>
    <t>地域住宅計画に基づく事業</t>
  </si>
  <si>
    <t>住宅局</t>
    <rPh sb="0" eb="3">
      <t>ジュウタクキョク</t>
    </rPh>
    <phoneticPr fontId="42"/>
  </si>
  <si>
    <r>
      <t xml:space="preserve">住宅総合整備課
住宅総合整備課住環境整備室
市街地建築課
市街地建築課市街地住宅整備室
</t>
    </r>
    <r>
      <rPr>
        <sz val="11"/>
        <rFont val="ＭＳ ゴシック"/>
        <family val="3"/>
        <charset val="128"/>
      </rPr>
      <t>住宅生産課
建築指導課建築物事故調査・防災対策室</t>
    </r>
    <rPh sb="0" eb="2">
      <t>ジュウタク</t>
    </rPh>
    <rPh sb="2" eb="4">
      <t>ソウゴウ</t>
    </rPh>
    <rPh sb="4" eb="7">
      <t>セイビカ</t>
    </rPh>
    <rPh sb="15" eb="18">
      <t>ジュウカンキョウ</t>
    </rPh>
    <rPh sb="18" eb="21">
      <t>セイビシツ</t>
    </rPh>
    <rPh sb="22" eb="24">
      <t>シガイ</t>
    </rPh>
    <rPh sb="25" eb="28">
      <t>ケンチクカ</t>
    </rPh>
    <rPh sb="44" eb="46">
      <t>ジュウタク</t>
    </rPh>
    <rPh sb="46" eb="49">
      <t>セイサンカ</t>
    </rPh>
    <phoneticPr fontId="42"/>
  </si>
  <si>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
　１２．住宅・建築物省エネ改修推進事業</t>
    <phoneticPr fontId="7"/>
  </si>
  <si>
    <t>関連する社会資本整備重点計画等のＫＰＩ・指標※</t>
    <phoneticPr fontId="7"/>
  </si>
  <si>
    <t>公的賃貸住宅団地（100 戸以上）における地域拠点施設併設率
R元年度 29％ → R12年度 おおむね4割</t>
    <rPh sb="32" eb="33">
      <t>ガン</t>
    </rPh>
    <rPh sb="53" eb="54">
      <t>ワリ</t>
    </rPh>
    <phoneticPr fontId="7"/>
  </si>
  <si>
    <t>令和元年度</t>
    <rPh sb="0" eb="2">
      <t>レイワ</t>
    </rPh>
    <rPh sb="2" eb="4">
      <t>ガンネン</t>
    </rPh>
    <rPh sb="4" eb="5">
      <t>ド</t>
    </rPh>
    <phoneticPr fontId="42"/>
  </si>
  <si>
    <t>3年度</t>
    <rPh sb="1" eb="3">
      <t>ネンド</t>
    </rPh>
    <phoneticPr fontId="7"/>
  </si>
  <si>
    <t>5年度</t>
    <phoneticPr fontId="42"/>
  </si>
  <si>
    <t>省エネ基準に適合する住宅ストックの割合
H25年度　6％　→　R12年度　30％</t>
    <rPh sb="23" eb="25">
      <t>ネンド</t>
    </rPh>
    <rPh sb="34" eb="36">
      <t>ネンド</t>
    </rPh>
    <phoneticPr fontId="7"/>
  </si>
  <si>
    <t>住環境整備事業</t>
    <rPh sb="0" eb="3">
      <t>ジュウカンキョウ</t>
    </rPh>
    <rPh sb="3" eb="5">
      <t>セイビ</t>
    </rPh>
    <rPh sb="5" eb="7">
      <t>ジギョウ</t>
    </rPh>
    <phoneticPr fontId="42"/>
  </si>
  <si>
    <r>
      <t>住環境整備事業
良好な居住環境の整備に関する事業
（１）市街地再開発事業【国費率１／３等】
　都市再開発法（昭和44年法律第38号）第2条第1号に規定する市街地再開発事業をいう。
（２）優良建築物等整備事業【国費率１／３等】
　優良な建築物及びこれと一体的に行われる空地等周辺整備並びにこれらに附帯する事業をいう。
（３）市街地総合再生施設整備【国費率１／３】
　（１）、（２）の各事業の総合的な推進のために必要な施設整備をいう。
（４）基本計画等作成等事業【国費率１／３等】
　（１）、（２）、（３）の各事業等の推進のために必要となる基本計画等の作成等を行う事業をいう。
（５）暮らし・にぎわい再生事業【国費率１／３等】
　都市機能のまちなか立地、空きビルの再生及び多目的広場等の整備並びに関連空間整備及び計画コーディネートに関する事業をいう。
（６）バリアフリー環境整備促進事業【国費率１／３】
　バリアフリー環境整備計画に従って行われる移動システム等の整備に関する事業及び認定特定建築物の建築に関する事業</t>
    </r>
    <r>
      <rPr>
        <sz val="10"/>
        <rFont val="ＭＳ Ｐゴシック"/>
        <family val="3"/>
        <charset val="128"/>
      </rPr>
      <t>並びに特別特定建築物及びバリアフリ ー条例による規制の対象となった建築物のバリアフリー改修に関する事業をいう。
（７）都市再生総合整備事業【国費率１／３等】
　都市構造の再編により都市の再生・再構築を戦略的に進めるため行われる次に掲げる事業をいう。
　①都市再生総合整備事業（総合整備型）
　　都市の再生・再構築を推進するために行われる調査、整備計画の策定、都市基盤施設等の整備並びに面的整備及び拠点形成の促進等に関する事業並びにこれらに附帯する事業
　②都市再生総合整備事業（拠点整備型）
　　機能的で魅力ある都市拠点の形成を通じて都市の活力を高め、もって都市の再生・再構築に資するため、基幹的な事業の実施にあわせ、地区計画等を活用して行われる事業又は調査で、次に掲げるもの
　　イ　都市拠点形成支援施設整備事業、ロ　都市拠点形成支援基盤整備促進事業、ハ　都市拠点形成特定事業調査
（８）住宅市街地総合整備事業【国費率１／２等】
　住宅等の整備、公共施設の整備等に関する事業及びこれに附帯する事業、都心共同住宅供給事業、防災街区整備事業並びに都市再生住宅等の整備に関する事業をいう。
（９）街なみ環境整備事業【国費率１／２等】
　協議会活動助成事業、整備方針策定事業、街なみ整備事業及び街なみ整備助成事業並びにこれらに附帯する事業をいう。
（１０）住宅市街地基盤整備事業【国費率１／２等】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良好な住宅又は宅地の供給を行う計画的な住宅宅地事業及び計画的に開発された良質な住宅団地において行われる住宅ストック改善事業に関連する公共施設の整備等に関する事業等をいう。
（１１）住宅・建築物安全ストック形成事業【国費率１／３等】
　住宅・建築物耐震改修事業、住宅・建築物アスベスト改修事業、がけ地近接等危険住宅移転事業及び災害危険区域等建築物防災改修等事業及び建築物火災安全改修事業をいう。
（１２）狭あい道路整備等促進事業【国費率１／３等】
　狭あい道路情報整備等事業及び狭あい道路拡幅整備事業をいう。
（１３）都市・地域再生緊急促進事業【国費率１／３等】
　建設工事費の高騰により、進捗が停滞している市街地再開発事業等の促進に関する事業をいう。
（１４）防災・省エネまちづくり緊急促進事業【国費率３／１００等】
　防災性能や省エネルギー性能の向上といった緊急的な政策課題に対応した質の高い施設建築物等の整備に関する事業及びこれらに附帯する事業をいう。
（１５）集約都市開発支援事業【国費率１／３等】
　低炭素まちづくり計画の区域内で実施される認定集約都市開発事業及び同事業と関連して実施される事業を一体的に支援する事業をいう。
（１６）住宅・建築物省エネ改修推進事業【国費率２/５等】
　カーボンニュートラルの実現に向け、住宅・建築物の省エネ診断、省エネ設計等及び省エネ改修への支援を行う事業をいう。</t>
    </r>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95" eb="97">
      <t>ユウリョウ</t>
    </rPh>
    <rPh sb="97" eb="100">
      <t>ケンチクブツ</t>
    </rPh>
    <rPh sb="100" eb="101">
      <t>トウ</t>
    </rPh>
    <rPh sb="101" eb="103">
      <t>セイビ</t>
    </rPh>
    <rPh sb="103" eb="105">
      <t>ジギョウ</t>
    </rPh>
    <rPh sb="116" eb="118">
      <t>ユウリョウ</t>
    </rPh>
    <rPh sb="119" eb="122">
      <t>ケンチクブツ</t>
    </rPh>
    <rPh sb="122" eb="123">
      <t>オヨ</t>
    </rPh>
    <rPh sb="127" eb="130">
      <t>イッタイテキ</t>
    </rPh>
    <rPh sb="131" eb="132">
      <t>オコナ</t>
    </rPh>
    <rPh sb="135" eb="137">
      <t>クウチ</t>
    </rPh>
    <rPh sb="137" eb="138">
      <t>トウ</t>
    </rPh>
    <rPh sb="138" eb="140">
      <t>シュウヘン</t>
    </rPh>
    <rPh sb="140" eb="142">
      <t>セイビ</t>
    </rPh>
    <rPh sb="142" eb="143">
      <t>ナラ</t>
    </rPh>
    <rPh sb="149" eb="151">
      <t>フタイ</t>
    </rPh>
    <rPh sb="153" eb="155">
      <t>ジギョウ</t>
    </rPh>
    <rPh sb="295" eb="296">
      <t>ク</t>
    </rPh>
    <rPh sb="303" eb="305">
      <t>サイセイ</t>
    </rPh>
    <rPh sb="305" eb="307">
      <t>ジギョウ</t>
    </rPh>
    <rPh sb="318" eb="320">
      <t>トシ</t>
    </rPh>
    <rPh sb="320" eb="322">
      <t>キノウ</t>
    </rPh>
    <rPh sb="327" eb="329">
      <t>リッチ</t>
    </rPh>
    <rPh sb="330" eb="331">
      <t>ア</t>
    </rPh>
    <rPh sb="335" eb="337">
      <t>サイセイ</t>
    </rPh>
    <rPh sb="337" eb="338">
      <t>オヨ</t>
    </rPh>
    <rPh sb="339" eb="342">
      <t>タモクテキ</t>
    </rPh>
    <rPh sb="342" eb="344">
      <t>ヒロバ</t>
    </rPh>
    <rPh sb="344" eb="345">
      <t>トウ</t>
    </rPh>
    <rPh sb="346" eb="348">
      <t>セイビ</t>
    </rPh>
    <rPh sb="348" eb="349">
      <t>ナラ</t>
    </rPh>
    <rPh sb="351" eb="353">
      <t>カンレン</t>
    </rPh>
    <rPh sb="353" eb="355">
      <t>クウカン</t>
    </rPh>
    <rPh sb="355" eb="357">
      <t>セイビ</t>
    </rPh>
    <rPh sb="357" eb="358">
      <t>オヨ</t>
    </rPh>
    <rPh sb="359" eb="361">
      <t>ケイカク</t>
    </rPh>
    <rPh sb="369" eb="370">
      <t>カン</t>
    </rPh>
    <rPh sb="372" eb="374">
      <t>ジギョウ</t>
    </rPh>
    <rPh sb="389" eb="391">
      <t>カンキョウ</t>
    </rPh>
    <rPh sb="391" eb="393">
      <t>セイビ</t>
    </rPh>
    <rPh sb="393" eb="395">
      <t>ソクシン</t>
    </rPh>
    <rPh sb="395" eb="397">
      <t>ジギョウ</t>
    </rPh>
    <rPh sb="521" eb="523">
      <t>トシ</t>
    </rPh>
    <rPh sb="523" eb="525">
      <t>サイセイ</t>
    </rPh>
    <rPh sb="525" eb="527">
      <t>ソウゴウ</t>
    </rPh>
    <rPh sb="527" eb="529">
      <t>セイビ</t>
    </rPh>
    <rPh sb="529" eb="531">
      <t>ジギョウ</t>
    </rPh>
    <rPh sb="542" eb="544">
      <t>トシ</t>
    </rPh>
    <rPh sb="544" eb="546">
      <t>コウゾウ</t>
    </rPh>
    <rPh sb="547" eb="549">
      <t>サイヘン</t>
    </rPh>
    <rPh sb="552" eb="554">
      <t>トシ</t>
    </rPh>
    <rPh sb="555" eb="557">
      <t>サイセイ</t>
    </rPh>
    <rPh sb="558" eb="561">
      <t>サイコウチク</t>
    </rPh>
    <rPh sb="562" eb="565">
      <t>センリャクテキ</t>
    </rPh>
    <rPh sb="566" eb="567">
      <t>スス</t>
    </rPh>
    <rPh sb="571" eb="572">
      <t>オコナ</t>
    </rPh>
    <rPh sb="575" eb="576">
      <t>ツギ</t>
    </rPh>
    <rPh sb="577" eb="578">
      <t>カカ</t>
    </rPh>
    <rPh sb="580" eb="582">
      <t>ジギョウ</t>
    </rPh>
    <rPh sb="589" eb="591">
      <t>トシ</t>
    </rPh>
    <rPh sb="591" eb="593">
      <t>サイセイ</t>
    </rPh>
    <rPh sb="593" eb="595">
      <t>ソウゴウ</t>
    </rPh>
    <rPh sb="595" eb="597">
      <t>セイビ</t>
    </rPh>
    <rPh sb="597" eb="599">
      <t>ジギョウ</t>
    </rPh>
    <rPh sb="600" eb="602">
      <t>ソウゴウ</t>
    </rPh>
    <rPh sb="602" eb="604">
      <t>セイビ</t>
    </rPh>
    <rPh sb="604" eb="605">
      <t>ガタ</t>
    </rPh>
    <rPh sb="609" eb="611">
      <t>トシ</t>
    </rPh>
    <rPh sb="612" eb="614">
      <t>サイセイ</t>
    </rPh>
    <rPh sb="615" eb="618">
      <t>サイコウチク</t>
    </rPh>
    <rPh sb="619" eb="621">
      <t>スイシン</t>
    </rPh>
    <rPh sb="626" eb="627">
      <t>オコナ</t>
    </rPh>
    <rPh sb="630" eb="632">
      <t>チョウサ</t>
    </rPh>
    <rPh sb="633" eb="635">
      <t>セイビ</t>
    </rPh>
    <rPh sb="635" eb="637">
      <t>ケイカク</t>
    </rPh>
    <rPh sb="638" eb="640">
      <t>サクテイ</t>
    </rPh>
    <rPh sb="641" eb="643">
      <t>トシ</t>
    </rPh>
    <rPh sb="643" eb="645">
      <t>キバン</t>
    </rPh>
    <rPh sb="645" eb="647">
      <t>シセツ</t>
    </rPh>
    <rPh sb="647" eb="648">
      <t>トウ</t>
    </rPh>
    <rPh sb="649" eb="651">
      <t>セイビ</t>
    </rPh>
    <rPh sb="651" eb="652">
      <t>ナラ</t>
    </rPh>
    <rPh sb="654" eb="656">
      <t>メンテキ</t>
    </rPh>
    <rPh sb="656" eb="658">
      <t>セイビ</t>
    </rPh>
    <rPh sb="658" eb="659">
      <t>オヨ</t>
    </rPh>
    <rPh sb="660" eb="662">
      <t>キョテン</t>
    </rPh>
    <rPh sb="662" eb="664">
      <t>ケイセイ</t>
    </rPh>
    <rPh sb="665" eb="667">
      <t>ソクシン</t>
    </rPh>
    <rPh sb="667" eb="668">
      <t>トウ</t>
    </rPh>
    <rPh sb="669" eb="670">
      <t>カン</t>
    </rPh>
    <rPh sb="672" eb="674">
      <t>ジギョウ</t>
    </rPh>
    <rPh sb="674" eb="675">
      <t>ナラ</t>
    </rPh>
    <rPh sb="681" eb="683">
      <t>フタイ</t>
    </rPh>
    <rPh sb="685" eb="687">
      <t>ジギョウ</t>
    </rPh>
    <rPh sb="690" eb="692">
      <t>トシ</t>
    </rPh>
    <rPh sb="692" eb="694">
      <t>サイセイ</t>
    </rPh>
    <rPh sb="694" eb="696">
      <t>ソウゴウ</t>
    </rPh>
    <rPh sb="696" eb="698">
      <t>セイビ</t>
    </rPh>
    <rPh sb="698" eb="700">
      <t>ジギョウ</t>
    </rPh>
    <rPh sb="701" eb="703">
      <t>キョテン</t>
    </rPh>
    <rPh sb="703" eb="705">
      <t>セイビ</t>
    </rPh>
    <rPh sb="705" eb="706">
      <t>ガタ</t>
    </rPh>
    <rPh sb="710" eb="713">
      <t>キノウテキ</t>
    </rPh>
    <rPh sb="714" eb="716">
      <t>ミリョク</t>
    </rPh>
    <rPh sb="718" eb="720">
      <t>トシ</t>
    </rPh>
    <rPh sb="720" eb="722">
      <t>キョテン</t>
    </rPh>
    <rPh sb="723" eb="725">
      <t>ケイセイ</t>
    </rPh>
    <rPh sb="726" eb="727">
      <t>ツウ</t>
    </rPh>
    <rPh sb="729" eb="731">
      <t>トシ</t>
    </rPh>
    <rPh sb="732" eb="734">
      <t>カツリョク</t>
    </rPh>
    <rPh sb="735" eb="736">
      <t>タカ</t>
    </rPh>
    <rPh sb="741" eb="743">
      <t>トシ</t>
    </rPh>
    <rPh sb="744" eb="746">
      <t>サイセイ</t>
    </rPh>
    <rPh sb="747" eb="750">
      <t>サイコウチク</t>
    </rPh>
    <rPh sb="751" eb="752">
      <t>シ</t>
    </rPh>
    <rPh sb="757" eb="760">
      <t>キカンテキ</t>
    </rPh>
    <rPh sb="761" eb="763">
      <t>ジギョウ</t>
    </rPh>
    <rPh sb="764" eb="766">
      <t>ジッシ</t>
    </rPh>
    <rPh sb="771" eb="773">
      <t>チク</t>
    </rPh>
    <rPh sb="773" eb="775">
      <t>ケイカク</t>
    </rPh>
    <rPh sb="775" eb="776">
      <t>トウ</t>
    </rPh>
    <rPh sb="777" eb="779">
      <t>カツヨウ</t>
    </rPh>
    <rPh sb="781" eb="782">
      <t>オコナ</t>
    </rPh>
    <rPh sb="785" eb="787">
      <t>ジギョウ</t>
    </rPh>
    <rPh sb="787" eb="788">
      <t>マタ</t>
    </rPh>
    <rPh sb="789" eb="791">
      <t>チョウサ</t>
    </rPh>
    <rPh sb="793" eb="794">
      <t>ツギ</t>
    </rPh>
    <rPh sb="795" eb="796">
      <t>カカ</t>
    </rPh>
    <rPh sb="805" eb="807">
      <t>トシ</t>
    </rPh>
    <rPh sb="807" eb="809">
      <t>キョテン</t>
    </rPh>
    <rPh sb="809" eb="811">
      <t>ケイセイ</t>
    </rPh>
    <rPh sb="811" eb="813">
      <t>シエン</t>
    </rPh>
    <rPh sb="813" eb="815">
      <t>シセツ</t>
    </rPh>
    <rPh sb="815" eb="817">
      <t>セイビ</t>
    </rPh>
    <rPh sb="817" eb="819">
      <t>ジギョウ</t>
    </rPh>
    <rPh sb="822" eb="824">
      <t>トシ</t>
    </rPh>
    <rPh sb="824" eb="826">
      <t>キョテン</t>
    </rPh>
    <rPh sb="826" eb="828">
      <t>ケイセイ</t>
    </rPh>
    <rPh sb="828" eb="830">
      <t>シエン</t>
    </rPh>
    <rPh sb="830" eb="832">
      <t>キバン</t>
    </rPh>
    <rPh sb="832" eb="834">
      <t>セイビ</t>
    </rPh>
    <rPh sb="834" eb="836">
      <t>ソクシン</t>
    </rPh>
    <rPh sb="836" eb="838">
      <t>ジギョウ</t>
    </rPh>
    <rPh sb="841" eb="843">
      <t>トシ</t>
    </rPh>
    <rPh sb="843" eb="845">
      <t>キョテン</t>
    </rPh>
    <rPh sb="845" eb="847">
      <t>ケイセイ</t>
    </rPh>
    <rPh sb="847" eb="849">
      <t>トクテイ</t>
    </rPh>
    <rPh sb="849" eb="851">
      <t>ジギョウ</t>
    </rPh>
    <rPh sb="851" eb="853">
      <t>チョウサ</t>
    </rPh>
    <rPh sb="858" eb="860">
      <t>ジュウタク</t>
    </rPh>
    <rPh sb="860" eb="863">
      <t>シガイチ</t>
    </rPh>
    <rPh sb="863" eb="865">
      <t>ソウゴウ</t>
    </rPh>
    <rPh sb="865" eb="867">
      <t>セイビ</t>
    </rPh>
    <rPh sb="867" eb="869">
      <t>ジギョウ</t>
    </rPh>
    <rPh sb="876" eb="877">
      <t>トウ</t>
    </rPh>
    <rPh sb="880" eb="883">
      <t>ジュウタクトウ</t>
    </rPh>
    <rPh sb="884" eb="886">
      <t>セイビ</t>
    </rPh>
    <rPh sb="887" eb="889">
      <t>コウキョウ</t>
    </rPh>
    <rPh sb="889" eb="891">
      <t>シセツ</t>
    </rPh>
    <rPh sb="892" eb="894">
      <t>セイビ</t>
    </rPh>
    <rPh sb="894" eb="895">
      <t>トウ</t>
    </rPh>
    <rPh sb="896" eb="897">
      <t>カン</t>
    </rPh>
    <rPh sb="899" eb="901">
      <t>ジギョウ</t>
    </rPh>
    <rPh sb="901" eb="902">
      <t>オヨ</t>
    </rPh>
    <rPh sb="906" eb="908">
      <t>フタイ</t>
    </rPh>
    <rPh sb="910" eb="912">
      <t>ジギョウ</t>
    </rPh>
    <rPh sb="913" eb="915">
      <t>トシン</t>
    </rPh>
    <rPh sb="915" eb="917">
      <t>キョウドウ</t>
    </rPh>
    <rPh sb="917" eb="919">
      <t>ジュウタク</t>
    </rPh>
    <rPh sb="919" eb="921">
      <t>キョウキュウ</t>
    </rPh>
    <rPh sb="921" eb="923">
      <t>ジギョウ</t>
    </rPh>
    <rPh sb="924" eb="926">
      <t>ボウサイ</t>
    </rPh>
    <rPh sb="926" eb="928">
      <t>ガイク</t>
    </rPh>
    <rPh sb="928" eb="930">
      <t>セイビ</t>
    </rPh>
    <rPh sb="930" eb="932">
      <t>ジギョウ</t>
    </rPh>
    <rPh sb="932" eb="933">
      <t>ナラ</t>
    </rPh>
    <rPh sb="935" eb="937">
      <t>トシ</t>
    </rPh>
    <rPh sb="937" eb="939">
      <t>サイセイ</t>
    </rPh>
    <rPh sb="939" eb="942">
      <t>ジュウタクトウ</t>
    </rPh>
    <rPh sb="943" eb="945">
      <t>セイビ</t>
    </rPh>
    <rPh sb="946" eb="947">
      <t>カン</t>
    </rPh>
    <rPh sb="949" eb="951">
      <t>ジギョウ</t>
    </rPh>
    <rPh sb="960" eb="961">
      <t>マチ</t>
    </rPh>
    <rPh sb="963" eb="965">
      <t>カンキョウ</t>
    </rPh>
    <rPh sb="965" eb="967">
      <t>セイビ</t>
    </rPh>
    <rPh sb="967" eb="969">
      <t>ジギョウ</t>
    </rPh>
    <rPh sb="976" eb="977">
      <t>トウ</t>
    </rPh>
    <rPh sb="980" eb="983">
      <t>キョウギカイ</t>
    </rPh>
    <rPh sb="983" eb="985">
      <t>カツドウ</t>
    </rPh>
    <rPh sb="985" eb="987">
      <t>ジョセイ</t>
    </rPh>
    <rPh sb="987" eb="989">
      <t>ジギョウ</t>
    </rPh>
    <rPh sb="990" eb="992">
      <t>セイビ</t>
    </rPh>
    <rPh sb="992" eb="994">
      <t>ホウシン</t>
    </rPh>
    <rPh sb="994" eb="996">
      <t>サクテイ</t>
    </rPh>
    <rPh sb="996" eb="998">
      <t>ジギョウ</t>
    </rPh>
    <rPh sb="999" eb="1000">
      <t>マチ</t>
    </rPh>
    <rPh sb="1002" eb="1004">
      <t>セイビ</t>
    </rPh>
    <rPh sb="1004" eb="1006">
      <t>ジギョウ</t>
    </rPh>
    <rPh sb="1006" eb="1007">
      <t>オヨ</t>
    </rPh>
    <rPh sb="1008" eb="1009">
      <t>マチ</t>
    </rPh>
    <rPh sb="1011" eb="1013">
      <t>セイビ</t>
    </rPh>
    <rPh sb="1013" eb="1015">
      <t>ジョセイ</t>
    </rPh>
    <rPh sb="1015" eb="1017">
      <t>ジギョウ</t>
    </rPh>
    <rPh sb="1017" eb="1018">
      <t>ナラ</t>
    </rPh>
    <rPh sb="1024" eb="1026">
      <t>フタイ</t>
    </rPh>
    <rPh sb="1028" eb="1030">
      <t>ジギョウ</t>
    </rPh>
    <rPh sb="1153" eb="1155">
      <t>ジュウタク</t>
    </rPh>
    <rPh sb="1156" eb="1159">
      <t>ケンチクブツ</t>
    </rPh>
    <rPh sb="1159" eb="1161">
      <t>アンゼン</t>
    </rPh>
    <rPh sb="1165" eb="1167">
      <t>ケイセイ</t>
    </rPh>
    <rPh sb="1167" eb="1169">
      <t>ジギョウ</t>
    </rPh>
    <rPh sb="1176" eb="1177">
      <t>トウ</t>
    </rPh>
    <rPh sb="1180" eb="1182">
      <t>ジュウタク</t>
    </rPh>
    <rPh sb="1183" eb="1186">
      <t>ケンチクブツ</t>
    </rPh>
    <rPh sb="1186" eb="1188">
      <t>タイシン</t>
    </rPh>
    <rPh sb="1188" eb="1190">
      <t>カイシュウ</t>
    </rPh>
    <rPh sb="1190" eb="1192">
      <t>ジギョウ</t>
    </rPh>
    <rPh sb="1193" eb="1195">
      <t>ジュウタク</t>
    </rPh>
    <rPh sb="1196" eb="1199">
      <t>ケンチクブツ</t>
    </rPh>
    <rPh sb="1204" eb="1206">
      <t>カイシュウ</t>
    </rPh>
    <rPh sb="1206" eb="1208">
      <t>ジギョウ</t>
    </rPh>
    <rPh sb="1211" eb="1212">
      <t>チ</t>
    </rPh>
    <rPh sb="1212" eb="1214">
      <t>キンセツ</t>
    </rPh>
    <rPh sb="1214" eb="1215">
      <t>トウ</t>
    </rPh>
    <rPh sb="1215" eb="1217">
      <t>キケン</t>
    </rPh>
    <rPh sb="1217" eb="1219">
      <t>ジュウタク</t>
    </rPh>
    <rPh sb="1219" eb="1221">
      <t>イテン</t>
    </rPh>
    <rPh sb="1221" eb="1223">
      <t>ジギョウ</t>
    </rPh>
    <rPh sb="1223" eb="1224">
      <t>オヨ</t>
    </rPh>
    <rPh sb="1225" eb="1227">
      <t>サイガイ</t>
    </rPh>
    <rPh sb="1227" eb="1229">
      <t>キケン</t>
    </rPh>
    <rPh sb="1229" eb="1231">
      <t>クイキ</t>
    </rPh>
    <rPh sb="1231" eb="1232">
      <t>トウ</t>
    </rPh>
    <rPh sb="1232" eb="1235">
      <t>ケンチクブツ</t>
    </rPh>
    <rPh sb="1235" eb="1237">
      <t>ボウサイ</t>
    </rPh>
    <rPh sb="1237" eb="1239">
      <t>カイシュウ</t>
    </rPh>
    <rPh sb="1239" eb="1240">
      <t>トウ</t>
    </rPh>
    <rPh sb="1240" eb="1242">
      <t>ジギョウ</t>
    </rPh>
    <rPh sb="1242" eb="1243">
      <t>オヨ</t>
    </rPh>
    <rPh sb="1265" eb="1266">
      <t>キョウ</t>
    </rPh>
    <rPh sb="1268" eb="1270">
      <t>ドウロ</t>
    </rPh>
    <rPh sb="1270" eb="1272">
      <t>セイビ</t>
    </rPh>
    <rPh sb="1272" eb="1273">
      <t>トウ</t>
    </rPh>
    <rPh sb="1273" eb="1275">
      <t>ソクシン</t>
    </rPh>
    <rPh sb="1275" eb="1277">
      <t>ジギョウ</t>
    </rPh>
    <rPh sb="1288" eb="1289">
      <t>キョウ</t>
    </rPh>
    <rPh sb="1291" eb="1293">
      <t>ドウロ</t>
    </rPh>
    <rPh sb="1293" eb="1295">
      <t>ジョウホウ</t>
    </rPh>
    <rPh sb="1295" eb="1297">
      <t>セイビ</t>
    </rPh>
    <rPh sb="1297" eb="1298">
      <t>トウ</t>
    </rPh>
    <rPh sb="1298" eb="1300">
      <t>ジギョウ</t>
    </rPh>
    <rPh sb="1300" eb="1301">
      <t>オヨ</t>
    </rPh>
    <rPh sb="1302" eb="1303">
      <t>キョウ</t>
    </rPh>
    <rPh sb="1305" eb="1307">
      <t>ドウロ</t>
    </rPh>
    <rPh sb="1307" eb="1309">
      <t>カクフク</t>
    </rPh>
    <rPh sb="1309" eb="1311">
      <t>セイビ</t>
    </rPh>
    <rPh sb="1311" eb="1313">
      <t>ジギョウ</t>
    </rPh>
    <rPh sb="1323" eb="1325">
      <t>トシ</t>
    </rPh>
    <rPh sb="1326" eb="1328">
      <t>チイキ</t>
    </rPh>
    <rPh sb="1328" eb="1330">
      <t>サイセイ</t>
    </rPh>
    <rPh sb="1330" eb="1332">
      <t>キンキュウ</t>
    </rPh>
    <rPh sb="1332" eb="1334">
      <t>ソクシン</t>
    </rPh>
    <rPh sb="1334" eb="1336">
      <t>ジギョウ</t>
    </rPh>
    <rPh sb="1347" eb="1349">
      <t>ケンセツ</t>
    </rPh>
    <rPh sb="1349" eb="1352">
      <t>コウジヒ</t>
    </rPh>
    <rPh sb="1353" eb="1355">
      <t>コウトウ</t>
    </rPh>
    <rPh sb="1359" eb="1361">
      <t>シンチョク</t>
    </rPh>
    <rPh sb="1362" eb="1364">
      <t>テイタイ</t>
    </rPh>
    <rPh sb="1368" eb="1371">
      <t>シガイチ</t>
    </rPh>
    <rPh sb="1371" eb="1374">
      <t>サイカイハツ</t>
    </rPh>
    <rPh sb="1374" eb="1376">
      <t>ジギョウ</t>
    </rPh>
    <rPh sb="1376" eb="1377">
      <t>トウ</t>
    </rPh>
    <rPh sb="1378" eb="1380">
      <t>ソクシン</t>
    </rPh>
    <rPh sb="1381" eb="1382">
      <t>カン</t>
    </rPh>
    <rPh sb="1384" eb="1386">
      <t>ジギョウ</t>
    </rPh>
    <rPh sb="1396" eb="1398">
      <t>ボウサイ</t>
    </rPh>
    <rPh sb="1399" eb="1400">
      <t>ショウ</t>
    </rPh>
    <rPh sb="1407" eb="1409">
      <t>キンキュウ</t>
    </rPh>
    <rPh sb="1409" eb="1411">
      <t>ソクシン</t>
    </rPh>
    <rPh sb="1411" eb="1413">
      <t>ジギョウ</t>
    </rPh>
    <rPh sb="1426" eb="1428">
      <t>ボウサイ</t>
    </rPh>
    <rPh sb="1428" eb="1430">
      <t>セイノウ</t>
    </rPh>
    <rPh sb="1431" eb="1432">
      <t>ショウ</t>
    </rPh>
    <rPh sb="1437" eb="1439">
      <t>セイノウ</t>
    </rPh>
    <rPh sb="1440" eb="1442">
      <t>コウジョウ</t>
    </rPh>
    <rPh sb="1446" eb="1449">
      <t>キンキュウテキ</t>
    </rPh>
    <rPh sb="1450" eb="1452">
      <t>セイサク</t>
    </rPh>
    <rPh sb="1452" eb="1454">
      <t>カダイ</t>
    </rPh>
    <rPh sb="1455" eb="1457">
      <t>タイオウ</t>
    </rPh>
    <rPh sb="1459" eb="1460">
      <t>シツ</t>
    </rPh>
    <rPh sb="1461" eb="1462">
      <t>タカ</t>
    </rPh>
    <rPh sb="1463" eb="1465">
      <t>シセツ</t>
    </rPh>
    <rPh sb="1465" eb="1468">
      <t>ケンチクブツ</t>
    </rPh>
    <rPh sb="1468" eb="1469">
      <t>トウ</t>
    </rPh>
    <rPh sb="1470" eb="1472">
      <t>セイビ</t>
    </rPh>
    <rPh sb="1473" eb="1474">
      <t>カン</t>
    </rPh>
    <rPh sb="1476" eb="1478">
      <t>ジギョウ</t>
    </rPh>
    <rPh sb="1478" eb="1479">
      <t>オヨ</t>
    </rPh>
    <rPh sb="1484" eb="1486">
      <t>フタイ</t>
    </rPh>
    <rPh sb="1488" eb="1490">
      <t>ジギョウ</t>
    </rPh>
    <rPh sb="1500" eb="1502">
      <t>シュウヤク</t>
    </rPh>
    <rPh sb="1502" eb="1504">
      <t>トシ</t>
    </rPh>
    <rPh sb="1504" eb="1506">
      <t>カイハツ</t>
    </rPh>
    <rPh sb="1506" eb="1508">
      <t>シエン</t>
    </rPh>
    <rPh sb="1508" eb="1510">
      <t>ジギョウ</t>
    </rPh>
    <rPh sb="1521" eb="1524">
      <t>テイタンソ</t>
    </rPh>
    <rPh sb="1529" eb="1531">
      <t>ケイカク</t>
    </rPh>
    <rPh sb="1532" eb="1535">
      <t>クイキナイ</t>
    </rPh>
    <rPh sb="1536" eb="1538">
      <t>ジッシ</t>
    </rPh>
    <rPh sb="1541" eb="1543">
      <t>ニンテイ</t>
    </rPh>
    <rPh sb="1543" eb="1545">
      <t>シュウヤク</t>
    </rPh>
    <rPh sb="1545" eb="1547">
      <t>トシ</t>
    </rPh>
    <rPh sb="1547" eb="1549">
      <t>カイハツ</t>
    </rPh>
    <rPh sb="1549" eb="1551">
      <t>ジギョウ</t>
    </rPh>
    <rPh sb="1551" eb="1552">
      <t>オヨ</t>
    </rPh>
    <rPh sb="1553" eb="1554">
      <t>ドウ</t>
    </rPh>
    <rPh sb="1554" eb="1556">
      <t>ジギョウ</t>
    </rPh>
    <rPh sb="1557" eb="1559">
      <t>カンレン</t>
    </rPh>
    <rPh sb="1561" eb="1563">
      <t>ジッシ</t>
    </rPh>
    <rPh sb="1566" eb="1568">
      <t>ジギョウ</t>
    </rPh>
    <rPh sb="1569" eb="1572">
      <t>イッタイテキ</t>
    </rPh>
    <rPh sb="1573" eb="1575">
      <t>シエン</t>
    </rPh>
    <rPh sb="1577" eb="1579">
      <t>ジギョウ</t>
    </rPh>
    <phoneticPr fontId="45"/>
  </si>
  <si>
    <t>立地適正化計画を作成する市町村数
R2年度 383市町村 → R6年度 600市町村</t>
    <rPh sb="0" eb="2">
      <t>リッチ</t>
    </rPh>
    <rPh sb="2" eb="5">
      <t>テキセイカ</t>
    </rPh>
    <rPh sb="5" eb="7">
      <t>ケイカク</t>
    </rPh>
    <rPh sb="8" eb="10">
      <t>サクセイ</t>
    </rPh>
    <rPh sb="12" eb="15">
      <t>シチョウソン</t>
    </rPh>
    <rPh sb="15" eb="16">
      <t>スウ</t>
    </rPh>
    <rPh sb="19" eb="21">
      <t>ネンド</t>
    </rPh>
    <rPh sb="25" eb="28">
      <t>シチョウソン</t>
    </rPh>
    <rPh sb="33" eb="35">
      <t>ネンド</t>
    </rPh>
    <rPh sb="39" eb="42">
      <t>シチョウソン</t>
    </rPh>
    <phoneticPr fontId="42"/>
  </si>
  <si>
    <t>　公共交通の利便性の高いエリアに居住している人口割合
  （地方中枢都市圏）R1年度 79.5％ → R7年度 81.3％</t>
    <phoneticPr fontId="7"/>
  </si>
  <si>
    <t>　公共交通の利便性の高いエリアに居住している人口割合
　（地方都市圏） R1年度 39.0％ → R7年度 39.6％</t>
    <phoneticPr fontId="7"/>
  </si>
  <si>
    <t>政策評価との関係</t>
    <rPh sb="0" eb="2">
      <t>セイサク</t>
    </rPh>
    <rPh sb="2" eb="4">
      <t>ヒョウカ</t>
    </rPh>
    <rPh sb="6" eb="8">
      <t>カンケイ</t>
    </rPh>
    <phoneticPr fontId="7"/>
  </si>
  <si>
    <t>政策評価</t>
    <rPh sb="0" eb="2">
      <t>セイサク</t>
    </rPh>
    <rPh sb="2" eb="4">
      <t>ヒョウカ</t>
    </rPh>
    <phoneticPr fontId="7"/>
  </si>
  <si>
    <t>政策</t>
    <rPh sb="0" eb="2">
      <t>セイサク</t>
    </rPh>
    <phoneticPr fontId="7"/>
  </si>
  <si>
    <t>施策</t>
    <phoneticPr fontId="7"/>
  </si>
  <si>
    <t>６ 国際競争力、観光交流、広域・地域間連携等の確保・強化</t>
    <phoneticPr fontId="7"/>
  </si>
  <si>
    <t>１０ 国土の総合的な利用、整備及び保全、国土に関する情報の整備</t>
    <phoneticPr fontId="7"/>
  </si>
  <si>
    <t>https://www.mlit.go.jp/page/kanbo05_hy_000213.html</t>
    <phoneticPr fontId="7"/>
  </si>
  <si>
    <t>２ 良好な生活環境、自然環境の形成、バリアフリー社会の実現</t>
    <phoneticPr fontId="7"/>
  </si>
  <si>
    <t>７ 良好で緑豊かな都市空間の形成、歴史的風土の再生等を推進する</t>
    <phoneticPr fontId="7"/>
  </si>
  <si>
    <t>８ 良好な水環境・水辺空間の形成・水と緑のネットワークの形成、適正な汚水処理の確保、下水道資源の循環を推進する</t>
    <phoneticPr fontId="7"/>
  </si>
  <si>
    <t>７ 都市再生・地域再生の推進</t>
    <phoneticPr fontId="7"/>
  </si>
  <si>
    <t>８ 都市・地域交通等の快適性、利便性の向上</t>
    <phoneticPr fontId="7"/>
  </si>
  <si>
    <t>室長　千葉  信義</t>
    <rPh sb="3" eb="5">
      <t>チバ</t>
    </rPh>
    <phoneticPr fontId="7"/>
  </si>
  <si>
    <t>-</t>
    <phoneticPr fontId="7"/>
  </si>
  <si>
    <t>優先度の高い事業・計画に対して十分な支援ができるよう、また、成果実績の目標が達成されるよう、引き続き必要な改善策を検討し、対策を講じられたい。</t>
    <rPh sb="30" eb="32">
      <t>セイカ</t>
    </rPh>
    <rPh sb="32" eb="34">
      <t>ジッセキ</t>
    </rPh>
    <rPh sb="35" eb="37">
      <t>モクヒョウ</t>
    </rPh>
    <rPh sb="38" eb="40">
      <t>タッセイ</t>
    </rPh>
    <rPh sb="46" eb="47">
      <t>ヒ</t>
    </rPh>
    <rPh sb="48" eb="49">
      <t>ツヅ</t>
    </rPh>
    <phoneticPr fontId="7"/>
  </si>
  <si>
    <t>地方公共団体の実情を踏まえつつ、真に必要な事業・計画への重点配分を行うとともに、事業の効率性や住民等への説明責任の向上等の諸課題に対応するため、重点配分対象の明確化、一定の線引きを行った上での費用対効果（B/C）の算出の要件化、不用率・未契約繰越率の把握、整備計画の事前評価・事後評価の公表の徹底など、引き続き運用改善の徹底を図る。</t>
    <phoneticPr fontId="7"/>
  </si>
  <si>
    <t>執行等改善</t>
  </si>
  <si>
    <t>https://www.mlit.go.jp/seisakutokatsu/hyouka/seisakutokatsu_hyouka_fr_000095.html</t>
    <phoneticPr fontId="7"/>
  </si>
  <si>
    <r>
      <t>課長　</t>
    </r>
    <r>
      <rPr>
        <sz val="12"/>
        <rFont val="ＭＳ ゴシック"/>
        <family val="3"/>
        <charset val="128"/>
      </rPr>
      <t>伊藤 高
課長　服部 卓也 等</t>
    </r>
    <rPh sb="3" eb="5">
      <t>イトウ</t>
    </rPh>
    <rPh sb="6" eb="7">
      <t>タカ</t>
    </rPh>
    <phoneticPr fontId="42"/>
  </si>
  <si>
    <r>
      <t>港湾事業
港湾施設の建設又は改良に関する事業及びこれらの事業以外の事業で港</t>
    </r>
    <r>
      <rPr>
        <sz val="10"/>
        <rFont val="ＭＳ Ｐゴシック"/>
        <family val="3"/>
        <charset val="128"/>
      </rPr>
      <t>湾における汚泥その他公害の原因となる物質の堆積を排除するために行う事業、汚濁水の浄化その他の公害防止のために行う事業
（１）港湾改修事業【国費率　５／１０、４／１０、１／３　等】
一般公衆の利用に供することを目的として、以下の①～⑤に掲げる港湾施設の建設又は改良を行う事業(防災・安全対策のために特に必要と認められる事業を除く)。ただし、⑤に掲げる施設のみの建設又は改良を行う事業、水深7.5m以上の係留施設及びそれ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海域の環境改善及び適正な港湾利用を図るために行う、以下の①～④に掲げる事業。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
④有明海及び八代海等を再生するための特別措置に関する法律第8 条に規定する汚泥等の浚渫の実施に必要な経費であって次に掲げる経費を含むものとする。
　ａ）浚渫土砂を埋立処分するための護岸及び覆土するための護岸等の建設に要する経費
　ｂ）既存の埋立地に浚渫土砂を土捨てする場合にあっては、当該埋立地の施設の補強等に要する経費
　ｃ）悪臭、飛散、拡散、流出等による二次汚染を防止するために要する経費
　ｄ）水質、底質、大気等の監視に要する経費
　ｅ）海洋投入処分する場合にあっては、海洋汚染及び海上災害の防止に関する法律に定める措置に必要な経費</t>
    </r>
    <rPh sb="36" eb="38">
      <t>コウワン</t>
    </rPh>
    <rPh sb="175" eb="177">
      <t>ボウサイ</t>
    </rPh>
    <rPh sb="178" eb="182">
      <t>アンゼンタイサク</t>
    </rPh>
    <rPh sb="186" eb="187">
      <t>トク</t>
    </rPh>
    <rPh sb="196" eb="198">
      <t>ジギョウ</t>
    </rPh>
    <rPh sb="199" eb="200">
      <t>ノゾ</t>
    </rPh>
    <rPh sb="242" eb="243">
      <t>オヨ</t>
    </rPh>
    <phoneticPr fontId="7"/>
  </si>
  <si>
    <r>
      <t>課長　</t>
    </r>
    <r>
      <rPr>
        <sz val="11"/>
        <rFont val="ＭＳ ゴシック"/>
        <family val="3"/>
        <charset val="128"/>
      </rPr>
      <t>森橋　真</t>
    </r>
    <rPh sb="0" eb="2">
      <t>カチョウ</t>
    </rPh>
    <rPh sb="3" eb="5">
      <t>モリハシ</t>
    </rPh>
    <rPh sb="6" eb="7">
      <t>マコト</t>
    </rPh>
    <phoneticPr fontId="42"/>
  </si>
  <si>
    <r>
      <t>　　 室長　</t>
    </r>
    <r>
      <rPr>
        <sz val="11"/>
        <rFont val="ＭＳ ゴシック"/>
        <family val="3"/>
        <charset val="128"/>
      </rPr>
      <t>吉岡　大藏
　　 課長　上原　修二</t>
    </r>
    <rPh sb="15" eb="17">
      <t>カチョウ</t>
    </rPh>
    <phoneticPr fontId="42"/>
  </si>
  <si>
    <t>課長　墳﨑 正俊
課長　山﨑 雅生
課長　森   哲也</t>
    <rPh sb="0" eb="2">
      <t>カチョウ</t>
    </rPh>
    <rPh sb="9" eb="11">
      <t>カチョウ</t>
    </rPh>
    <rPh sb="18" eb="20">
      <t>カチョウ</t>
    </rPh>
    <phoneticPr fontId="7"/>
  </si>
  <si>
    <t>１９ 海上物流基盤の強化等総合的な物流体系整備の推進、みなとの振興、安定的な国際海上輸送の確保を推進する</t>
    <phoneticPr fontId="7"/>
  </si>
  <si>
    <t>２２ 国際競争力・地域の自立等を強化する道路ネットワークを形成する</t>
    <phoneticPr fontId="7"/>
  </si>
  <si>
    <t>２５ 都市再生・地域再生を推進する</t>
    <phoneticPr fontId="7"/>
  </si>
  <si>
    <t>２９ 道路交通の円滑化を推進する</t>
    <phoneticPr fontId="7"/>
  </si>
  <si>
    <t>３７ 総合的な国土形成を推進する</t>
    <phoneticPr fontId="7"/>
  </si>
  <si>
    <t>課長　筒井　祐治
課長　服部　卓也</t>
    <rPh sb="3" eb="5">
      <t>ツツイ</t>
    </rPh>
    <rPh sb="6" eb="8">
      <t>ユウジ</t>
    </rPh>
    <phoneticPr fontId="7"/>
  </si>
  <si>
    <t>14.0㎡/人</t>
    <phoneticPr fontId="7"/>
  </si>
  <si>
    <t>課長　岸田　里佳子
課長　筒井　祐治
課長　服部　卓也</t>
    <rPh sb="0" eb="2">
      <t>カチョウ</t>
    </rPh>
    <rPh sb="3" eb="5">
      <t>キシダ</t>
    </rPh>
    <rPh sb="6" eb="9">
      <t>リカコ</t>
    </rPh>
    <phoneticPr fontId="42"/>
  </si>
  <si>
    <t>課長  豊嶋　太朗  　
室長　石井　秀明
課長　村上　慶裕　　
室長　勝又　賢人
課長　山下　英和
室長　松井　康治</t>
    <rPh sb="4" eb="6">
      <t>トヨシマ</t>
    </rPh>
    <rPh sb="7" eb="9">
      <t>タロウ</t>
    </rPh>
    <rPh sb="16" eb="18">
      <t>イシイ</t>
    </rPh>
    <rPh sb="19" eb="20">
      <t>ヒデ</t>
    </rPh>
    <rPh sb="20" eb="21">
      <t>アキラ</t>
    </rPh>
    <rPh sb="25" eb="27">
      <t>ムラカミ</t>
    </rPh>
    <rPh sb="28" eb="29">
      <t>ケイ</t>
    </rPh>
    <rPh sb="29" eb="30">
      <t>ヒロ</t>
    </rPh>
    <rPh sb="36" eb="38">
      <t>カツマタ</t>
    </rPh>
    <rPh sb="39" eb="41">
      <t>ケンヒト</t>
    </rPh>
    <rPh sb="42" eb="44">
      <t>カチョウ</t>
    </rPh>
    <rPh sb="54" eb="56">
      <t>マツイ</t>
    </rPh>
    <rPh sb="57" eb="59">
      <t>ヤスシオサ</t>
    </rPh>
    <phoneticPr fontId="7"/>
  </si>
  <si>
    <r>
      <t>建築指導課建築物</t>
    </r>
    <r>
      <rPr>
        <sz val="10"/>
        <rFont val="ＭＳ ゴシック"/>
        <family val="3"/>
        <charset val="128"/>
      </rPr>
      <t>事故調査・防災対策室
市街地建築課
市街地建築課市街地住宅整備室
住宅生産課</t>
    </r>
    <rPh sb="0" eb="2">
      <t>ケンチク</t>
    </rPh>
    <rPh sb="2" eb="5">
      <t>シドウカ</t>
    </rPh>
    <rPh sb="5" eb="8">
      <t>ケンチクブツ</t>
    </rPh>
    <rPh sb="13" eb="15">
      <t>ボウサイ</t>
    </rPh>
    <rPh sb="15" eb="18">
      <t>タイサクシツ</t>
    </rPh>
    <rPh sb="19" eb="22">
      <t>シガイチ</t>
    </rPh>
    <rPh sb="22" eb="25">
      <t>ケンチクカ</t>
    </rPh>
    <rPh sb="26" eb="29">
      <t>シガイチ</t>
    </rPh>
    <rPh sb="29" eb="32">
      <t>ケンチクカ</t>
    </rPh>
    <rPh sb="32" eb="35">
      <t>シガイチ</t>
    </rPh>
    <rPh sb="35" eb="37">
      <t>ジュウタク</t>
    </rPh>
    <rPh sb="37" eb="40">
      <t>セイビシツ</t>
    </rPh>
    <phoneticPr fontId="42"/>
  </si>
  <si>
    <r>
      <t>室長　松井　康治
課長　村上　慶裕　　
室長　</t>
    </r>
    <r>
      <rPr>
        <sz val="11"/>
        <rFont val="ＭＳ ゴシック"/>
        <family val="3"/>
        <charset val="128"/>
      </rPr>
      <t>勝又　賢人</t>
    </r>
    <r>
      <rPr>
        <sz val="11"/>
        <rFont val="ＭＳ ゴシック"/>
        <family val="3"/>
      </rPr>
      <t xml:space="preserve">
課長　山下　英和</t>
    </r>
    <phoneticPr fontId="42"/>
  </si>
  <si>
    <t>重要政策推進枠：155,576
PPP/PFIの活用、コンパクト・プラス・ネットワークの推進等の分野に係る事業への支援に推進枠を充てたことによる増。</t>
    <phoneticPr fontId="7"/>
  </si>
  <si>
    <t>-</t>
    <phoneticPr fontId="7"/>
  </si>
  <si>
    <t xml:space="preserve">
（１４）下水道情報デジタル化支援事業【国費率1/2】
下水道施設に関する情報等をデジタル化することにより、業務の効率化や、蓄積データを活用した施設管理の高度化を図り、下水道事業の持続性を向上させることを目的とした事業をいう。
（１５）ウォーターPPP推進事業【国費率10/10】
民間の経営ノウハウの導入による下水道事業の持続可能性の確保等を図るため、ウォーターPPP（公共施設等運営事業（以下「コンセッション方式」という。）及びコンセッション方式に準ずる効果が期待できる方式として長期契約で管理と更新を一体的にマネジメントする官民連携方式（①原則１０年間の契約、②性能発注、③維持管理と更新の一体マネジメント、④プロフィットシェアの要件を満たすものに限る。）（以下「包括的民間委託レベル3.5」という。」）の総称。）の導入を推進することを目的に行う事業である。
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435" eb="437">
      <t>コクヒ</t>
    </rPh>
    <rPh sb="437" eb="438">
      <t>リツ</t>
    </rPh>
    <phoneticPr fontId="42"/>
  </si>
  <si>
    <r>
      <t>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t>
    </r>
    <r>
      <rPr>
        <sz val="10"/>
        <rFont val="ＭＳ Ｐゴシック"/>
        <family val="3"/>
        <charset val="128"/>
      </rPr>
      <t xml:space="preserve">９号までに係るものを除く。）をいう。
（２）下水道浸水被害軽減総合事業【国費率1/2等】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（３）下水道総合地震対策事業【国費率1/2、2/3、5.5/10等】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（４）合流式下水道緊急改善事業【国費率1/2、2/3、5.5/10等】
合流式下水道を採用している地方公共団体において、公共用水域の水質保全等に資することを目的として、合流式下水道の改善を緊急的に実施する事業をいう。
（５）都市水害対策共同事業【国費率1/2等】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（６）下水道整備推進重点化事業【国費率1/2等】
下水道整備の早期概成及び効率化を実現するため、効率的かつ適正な区域の設定や低コスト技術の採用、ＰＰＰ／ＰＦＩ手法の導入等により、迅速に下水道整備を行う事業をいう。
</t>
    </r>
    <rPh sb="89" eb="91">
      <t>コクヒ</t>
    </rPh>
    <rPh sb="91" eb="92">
      <t>リツ</t>
    </rPh>
    <rPh sb="106" eb="107">
      <t>トウ</t>
    </rPh>
    <rPh sb="293" eb="295">
      <t>コクヒ</t>
    </rPh>
    <rPh sb="295" eb="296">
      <t>リツ</t>
    </rPh>
    <rPh sb="552" eb="554">
      <t>コクヒ</t>
    </rPh>
    <rPh sb="554" eb="555">
      <t>リツ</t>
    </rPh>
    <rPh sb="786" eb="788">
      <t>コクヒ</t>
    </rPh>
    <rPh sb="788" eb="789">
      <t>リツ</t>
    </rPh>
    <rPh sb="894" eb="896">
      <t>コクヒ</t>
    </rPh>
    <rPh sb="896" eb="897">
      <t>リツ</t>
    </rPh>
    <phoneticPr fontId="42"/>
  </si>
  <si>
    <t xml:space="preserve">（７）下水道ストックマネジメント支援制度【国費率1/2、2/3、5.5/10等】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（８）下水道広域化推進総合事業【国費率1/2、2/3、5.5/10等】
下水道を含む汚水処理の広域化・共同化を推進するため、汚水処理の広域化に係る計画策定、汚泥の共同処理等を行う事業をいう。
（９）下水道リノベーション推進総合事業【国費率1/2、2/3、5.5/10等】
処理場等を魅力あふれる地域の拠点に再生する下水道リノベーションの推進を図るため、下水道施設のエネルギー拠点化や防災拠点化等を実施する事業について、計画策定、施設整備を行う事業をいう。
（１０）新世代下水道支援事業制度【国費率1/2、2/3、5.5/10等】
良好な水循環の維持・回復、情報化社会への対応等、下水道に求められている新たな役割を積極的に果たしていくことを目的として実施する事業をいう。
（１１）下水道地域活力向上計画策定事業【国費率1/2】
PPP/PFI手法やデジタル化を含む下水道施設の整備・管理の広域化・効率化及びPPP/PFI手法の活用を前提とした下水汚泥のエネルギー・農業利用を促進し、地域活力の向上を図ることを目的として、下水道地域活力向上計画の策定を行う事業をいう。
（１２）下水道民間活力導入促進事業【国費率1/2】
下水道事業における公共施設等運営権制度（コンセッション）の導入促進を図るため、コンセッション事業開始後に生じる履行監視（モニタリング）を行う事業をいう。
（１３）内水浸水リスクマネジメント推進事業【国費率1/2】
内水浸水に係るリスク情報を住民等に的確に伝達し、適切な避難行動を促すために必要となる内水浸水想定区域図の作成や情報・基盤整備を推進するとともに、事前防災の考え方に基づく浸水対策を計画的に実施するための雨水管理総合計画の策定を行う事業をいう。
</t>
    <rPh sb="177" eb="179">
      <t>コクヒ</t>
    </rPh>
    <rPh sb="179" eb="180">
      <t>リツ</t>
    </rPh>
    <rPh sb="330" eb="332">
      <t>スイシン</t>
    </rPh>
    <rPh sb="333" eb="334">
      <t>ハカ</t>
    </rPh>
    <rPh sb="338" eb="343">
      <t>ゲスイドウシセツ</t>
    </rPh>
    <rPh sb="353" eb="355">
      <t>ボウサイ</t>
    </rPh>
    <rPh sb="355" eb="358">
      <t>キョテンカ</t>
    </rPh>
    <rPh sb="358" eb="359">
      <t>ナド</t>
    </rPh>
    <rPh sb="360" eb="362">
      <t>ジッシ</t>
    </rPh>
    <rPh sb="364" eb="366">
      <t>ジギョウ</t>
    </rPh>
    <rPh sb="371" eb="375">
      <t>ケイカクサクテイ</t>
    </rPh>
    <rPh sb="376" eb="378">
      <t>シセツ</t>
    </rPh>
    <rPh sb="408" eb="410">
      <t>コクヒ</t>
    </rPh>
    <rPh sb="410" eb="411">
      <t>リツ</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</si>
</sst>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 numFmtId="186" formatCode="0.0%"/>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scheme val="minor"/>
    </font>
    <font>
      <sz val="11"/>
      <name val="ＭＳ Ｐゴシック"/>
      <family val="3"/>
    </font>
    <font>
      <sz val="7"/>
      <name val="ＭＳ Ｐゴシック"/>
      <family val="3"/>
      <charset val="128"/>
    </font>
    <font>
      <sz val="6"/>
      <name val="ＭＳ Ｐゴシック"/>
      <family val="3"/>
    </font>
    <font>
      <b/>
      <sz val="14"/>
      <name val="ＭＳ Ｐゴシック"/>
      <family val="3"/>
    </font>
    <font>
      <sz val="16"/>
      <name val="ＭＳ Ｐゴシック"/>
      <family val="3"/>
    </font>
    <font>
      <sz val="12"/>
      <name val="ＭＳ Ｐゴシック"/>
      <family val="3"/>
    </font>
    <font>
      <b/>
      <sz val="11"/>
      <name val="ＭＳ ゴシック"/>
      <family val="3"/>
    </font>
    <font>
      <sz val="12"/>
      <name val="ＭＳ ゴシック"/>
      <family val="3"/>
    </font>
    <font>
      <sz val="12"/>
      <name val="ＭＳ ゴシック"/>
      <family val="3"/>
      <charset val="128"/>
    </font>
    <font>
      <b/>
      <sz val="11"/>
      <name val="ＭＳ Ｐゴシック"/>
      <family val="3"/>
    </font>
    <font>
      <sz val="14"/>
      <name val="ＭＳ ゴシック"/>
      <family val="3"/>
    </font>
    <font>
      <sz val="11"/>
      <name val="ＭＳ ゴシック"/>
      <family val="3"/>
    </font>
    <font>
      <sz val="10"/>
      <name val="ＭＳ Ｐゴシック"/>
      <family val="3"/>
    </font>
    <font>
      <sz val="9"/>
      <name val="ＭＳ ゴシック"/>
      <family val="3"/>
    </font>
    <font>
      <sz val="11"/>
      <name val="ＭＳ Ｐゴシック"/>
      <family val="3"/>
      <scheme val="minor"/>
    </font>
    <font>
      <sz val="8"/>
      <name val="ＭＳ Ｐゴシック"/>
      <family val="3"/>
      <charset val="128"/>
      <scheme val="minor"/>
    </font>
    <font>
      <strike/>
      <sz val="8"/>
      <name val="ＭＳ Ｐゴシック"/>
      <family val="3"/>
      <charset val="128"/>
      <scheme val="minor"/>
    </font>
    <font>
      <sz val="14"/>
      <color theme="1"/>
      <name val="ＭＳ ゴシック"/>
      <family val="3"/>
    </font>
    <font>
      <sz val="14"/>
      <color theme="1"/>
      <name val="ＭＳ ゴシック"/>
      <family val="3"/>
      <charset val="128"/>
    </font>
    <font>
      <sz val="11"/>
      <color theme="1"/>
      <name val="ＭＳ ゴシック"/>
      <family val="3"/>
    </font>
    <font>
      <sz val="11"/>
      <color theme="1"/>
      <name val="ＭＳ ゴシック"/>
      <family val="3"/>
      <charset val="128"/>
    </font>
    <font>
      <sz val="11"/>
      <color theme="1"/>
      <name val="ＭＳ Ｐゴシック"/>
      <family val="3"/>
      <charset val="128"/>
    </font>
    <font>
      <b/>
      <sz val="11"/>
      <color theme="1"/>
      <name val="ＭＳ Ｐゴシック"/>
      <family val="3"/>
    </font>
    <font>
      <b/>
      <sz val="11"/>
      <color theme="1"/>
      <name val="ＭＳ Ｐゴシック"/>
      <family val="3"/>
      <charset val="128"/>
    </font>
    <font>
      <sz val="11"/>
      <color theme="1"/>
      <name val="ＭＳ Ｐゴシック"/>
      <family val="3"/>
      <charset val="128"/>
      <scheme val="minor"/>
    </font>
    <font>
      <sz val="9"/>
      <name val="ＭＳ Ｐゴシック"/>
      <family val="3"/>
      <scheme val="minor"/>
    </font>
    <font>
      <sz val="10"/>
      <name val="ＭＳ ゴシック"/>
      <family val="3"/>
    </font>
    <font>
      <sz val="11"/>
      <color rgb="FF000000"/>
      <name val="ＭＳ Ｐゴシック"/>
      <family val="3"/>
    </font>
    <font>
      <u/>
      <sz val="10"/>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style="hair">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s>
  <cellStyleXfs count="2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6" fillId="0" borderId="0" applyNumberFormat="0" applyFill="0" applyBorder="0" applyAlignment="0" applyProtection="0">
      <alignment vertical="center"/>
    </xf>
    <xf numFmtId="9" fontId="5" fillId="0" borderId="0" applyFont="0" applyFill="0" applyBorder="0" applyAlignment="0" applyProtection="0">
      <alignment vertical="center"/>
    </xf>
    <xf numFmtId="0" fontId="39" fillId="0" borderId="0">
      <alignment vertical="center"/>
    </xf>
    <xf numFmtId="0" fontId="39" fillId="0" borderId="0">
      <alignment vertical="center"/>
    </xf>
    <xf numFmtId="0" fontId="2" fillId="0" borderId="0">
      <alignment vertical="center"/>
    </xf>
    <xf numFmtId="0" fontId="39" fillId="0" borderId="0">
      <alignment vertical="center"/>
    </xf>
    <xf numFmtId="0" fontId="40" fillId="0" borderId="0">
      <alignment vertical="center"/>
    </xf>
    <xf numFmtId="0" fontId="39" fillId="0" borderId="0">
      <alignment vertical="center"/>
    </xf>
    <xf numFmtId="9" fontId="39" fillId="0" borderId="0" applyFont="0" applyFill="0" applyBorder="0" applyAlignment="0" applyProtection="0">
      <alignment vertical="center"/>
    </xf>
    <xf numFmtId="0" fontId="39" fillId="0" borderId="0">
      <alignment vertical="center"/>
    </xf>
    <xf numFmtId="0" fontId="39" fillId="0" borderId="0">
      <alignment vertical="center"/>
    </xf>
    <xf numFmtId="9" fontId="39" fillId="0" borderId="0" applyFont="0" applyFill="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38" fontId="39" fillId="0" borderId="0" applyFont="0" applyFill="0" applyBorder="0" applyAlignment="0" applyProtection="0">
      <alignment vertical="center"/>
    </xf>
    <xf numFmtId="38" fontId="5" fillId="0" borderId="0" applyFon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0" fontId="1" fillId="0" borderId="0">
      <alignment vertical="center"/>
    </xf>
  </cellStyleXfs>
  <cellXfs count="1372">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5" fillId="5" borderId="59" xfId="0" applyFont="1" applyFill="1" applyBorder="1" applyAlignment="1">
      <alignment horizontal="center" vertical="center"/>
    </xf>
    <xf numFmtId="0" fontId="5" fillId="5" borderId="73"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5" fillId="5" borderId="0" xfId="0" applyFont="1" applyFill="1" applyAlignment="1">
      <alignment vertical="center"/>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27" fillId="0" borderId="0" xfId="0" applyFont="1" applyFill="1">
      <alignment vertical="center"/>
    </xf>
    <xf numFmtId="0" fontId="28" fillId="0" borderId="0" xfId="0" applyFont="1" applyFill="1">
      <alignment vertical="center"/>
    </xf>
    <xf numFmtId="0" fontId="27" fillId="0" borderId="0" xfId="0" applyFont="1">
      <alignment vertical="center"/>
    </xf>
    <xf numFmtId="0" fontId="29" fillId="0" borderId="0" xfId="0" applyFont="1" applyFill="1" applyAlignment="1">
      <alignment horizontal="center" vertical="center"/>
    </xf>
    <xf numFmtId="0" fontId="29" fillId="0" borderId="0" xfId="0" applyFont="1" applyFill="1" applyBorder="1" applyAlignment="1" applyProtection="1">
      <alignment horizontal="center" vertical="center"/>
    </xf>
    <xf numFmtId="0" fontId="30" fillId="0" borderId="42" xfId="0" applyFont="1" applyFill="1" applyBorder="1" applyAlignment="1">
      <alignment vertical="center"/>
    </xf>
    <xf numFmtId="0" fontId="30" fillId="0" borderId="43" xfId="0" applyFont="1" applyFill="1" applyBorder="1" applyAlignment="1">
      <alignment vertical="center"/>
    </xf>
    <xf numFmtId="0" fontId="27" fillId="0" borderId="49" xfId="1" applyFont="1" applyFill="1" applyBorder="1" applyAlignment="1" applyProtection="1">
      <alignment horizontal="left" vertical="top" wrapText="1"/>
      <protection locked="0"/>
    </xf>
    <xf numFmtId="0" fontId="27" fillId="0" borderId="13" xfId="1" applyFont="1" applyFill="1" applyBorder="1" applyAlignment="1" applyProtection="1">
      <alignment horizontal="left" vertical="top" wrapText="1"/>
      <protection locked="0"/>
    </xf>
    <xf numFmtId="0" fontId="27" fillId="0" borderId="23" xfId="1" applyFont="1" applyFill="1" applyBorder="1" applyAlignment="1" applyProtection="1">
      <alignment horizontal="left" vertical="top" wrapText="1"/>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14" xfId="0" applyNumberFormat="1" applyFont="1" applyFill="1" applyBorder="1" applyAlignment="1" applyProtection="1">
      <alignment horizontal="center" vertical="center" wrapText="1"/>
      <protection locked="0"/>
    </xf>
    <xf numFmtId="178" fontId="20" fillId="0" borderId="115"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17" xfId="1" applyFont="1" applyFill="1" applyBorder="1" applyAlignment="1" applyProtection="1">
      <alignment vertical="top"/>
    </xf>
    <xf numFmtId="0" fontId="0" fillId="6" borderId="20" xfId="0" applyFont="1" applyFill="1" applyBorder="1" applyAlignment="1">
      <alignment horizontal="center" vertical="center"/>
    </xf>
    <xf numFmtId="0" fontId="0" fillId="0" borderId="0" xfId="0" applyFont="1" applyFill="1">
      <alignment vertical="center"/>
    </xf>
    <xf numFmtId="0" fontId="43" fillId="0" borderId="0" xfId="0" applyFont="1" applyBorder="1" applyAlignment="1">
      <alignment vertical="center"/>
    </xf>
    <xf numFmtId="0" fontId="44" fillId="0" borderId="0" xfId="0" applyFont="1">
      <alignment vertical="center"/>
    </xf>
    <xf numFmtId="0" fontId="39" fillId="0" borderId="0" xfId="9">
      <alignment vertical="center"/>
    </xf>
    <xf numFmtId="0" fontId="0" fillId="6" borderId="5" xfId="0" applyFont="1" applyFill="1" applyBorder="1" applyAlignment="1">
      <alignment horizontal="center" vertical="center"/>
    </xf>
    <xf numFmtId="0" fontId="0" fillId="6" borderId="6"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2" xfId="0" applyFont="1" applyFill="1" applyBorder="1" applyAlignment="1">
      <alignment horizontal="center" vertical="center"/>
    </xf>
    <xf numFmtId="0" fontId="0" fillId="6" borderId="26" xfId="16" applyFont="1" applyFill="1" applyBorder="1" applyAlignment="1">
      <alignment horizontal="center" vertical="center"/>
    </xf>
    <xf numFmtId="0" fontId="0" fillId="6" borderId="2"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73" xfId="16" applyFont="1" applyFill="1" applyBorder="1" applyAlignment="1">
      <alignment horizontal="center" vertical="center"/>
    </xf>
    <xf numFmtId="0" fontId="54" fillId="0" borderId="0" xfId="9" applyFont="1">
      <alignment vertical="center"/>
    </xf>
    <xf numFmtId="0" fontId="43" fillId="0" borderId="0" xfId="9" applyFont="1" applyBorder="1" applyAlignment="1">
      <alignment vertical="center"/>
    </xf>
    <xf numFmtId="0" fontId="44" fillId="0" borderId="0" xfId="9" applyFont="1">
      <alignment vertical="center"/>
    </xf>
    <xf numFmtId="0" fontId="54" fillId="6" borderId="20" xfId="14" applyFont="1" applyFill="1" applyBorder="1" applyAlignment="1">
      <alignment horizontal="center" vertical="center"/>
    </xf>
    <xf numFmtId="0" fontId="54" fillId="6" borderId="26" xfId="14" applyFont="1" applyFill="1" applyBorder="1" applyAlignment="1">
      <alignment horizontal="center" vertical="center"/>
    </xf>
    <xf numFmtId="0" fontId="54" fillId="0" borderId="0" xfId="9" applyFont="1" applyAlignment="1">
      <alignment vertical="center" wrapText="1"/>
    </xf>
    <xf numFmtId="0" fontId="54" fillId="6" borderId="5" xfId="14" applyFont="1" applyFill="1" applyBorder="1" applyAlignment="1">
      <alignment horizontal="center" vertical="center"/>
    </xf>
    <xf numFmtId="0" fontId="54" fillId="6" borderId="6" xfId="14" applyFont="1" applyFill="1" applyBorder="1" applyAlignment="1">
      <alignment horizontal="center" vertical="center"/>
    </xf>
    <xf numFmtId="0" fontId="40" fillId="0" borderId="0" xfId="13" applyFont="1" applyFill="1">
      <alignment vertical="center"/>
    </xf>
    <xf numFmtId="0" fontId="5" fillId="6" borderId="59" xfId="9" applyFont="1" applyFill="1" applyBorder="1" applyAlignment="1">
      <alignment horizontal="center" vertical="center"/>
    </xf>
    <xf numFmtId="0" fontId="5" fillId="6" borderId="73" xfId="16" applyFont="1" applyFill="1" applyBorder="1" applyAlignment="1">
      <alignment horizontal="center" vertical="center"/>
    </xf>
    <xf numFmtId="0" fontId="27" fillId="6" borderId="0" xfId="14" applyFont="1" applyFill="1" applyBorder="1" applyAlignment="1">
      <alignment horizontal="center" vertical="center"/>
    </xf>
    <xf numFmtId="0" fontId="27" fillId="6" borderId="2" xfId="14" applyFont="1" applyFill="1" applyBorder="1" applyAlignment="1">
      <alignment horizontal="center" vertical="center"/>
    </xf>
    <xf numFmtId="0" fontId="27" fillId="6" borderId="5" xfId="14" applyFont="1" applyFill="1" applyBorder="1" applyAlignment="1">
      <alignment horizontal="center" vertical="center"/>
    </xf>
    <xf numFmtId="0" fontId="27" fillId="6" borderId="6" xfId="14" applyFont="1" applyFill="1" applyBorder="1" applyAlignment="1">
      <alignment horizontal="center" vertical="center"/>
    </xf>
    <xf numFmtId="0" fontId="5" fillId="6" borderId="5" xfId="9" applyFont="1" applyFill="1" applyBorder="1" applyAlignment="1">
      <alignment horizontal="center" vertical="center"/>
    </xf>
    <xf numFmtId="0" fontId="5" fillId="6" borderId="6" xfId="9" applyFont="1" applyFill="1" applyBorder="1" applyAlignment="1">
      <alignment horizontal="center" vertical="center"/>
    </xf>
    <xf numFmtId="0" fontId="27" fillId="0" borderId="0" xfId="9" applyFont="1">
      <alignment vertical="center"/>
    </xf>
    <xf numFmtId="186" fontId="27" fillId="6" borderId="0" xfId="22" applyNumberFormat="1" applyFont="1" applyFill="1" applyBorder="1" applyAlignment="1">
      <alignment horizontal="center" vertical="center"/>
    </xf>
    <xf numFmtId="186" fontId="27" fillId="6" borderId="2" xfId="22" applyNumberFormat="1" applyFont="1" applyFill="1" applyBorder="1" applyAlignment="1">
      <alignment horizontal="center" vertical="center"/>
    </xf>
    <xf numFmtId="186" fontId="27" fillId="6" borderId="5" xfId="22" applyNumberFormat="1" applyFont="1" applyFill="1" applyBorder="1" applyAlignment="1">
      <alignment horizontal="center" vertical="center"/>
    </xf>
    <xf numFmtId="186" fontId="27" fillId="6" borderId="6" xfId="22" applyNumberFormat="1" applyFont="1" applyFill="1" applyBorder="1" applyAlignment="1">
      <alignment horizontal="center" vertical="center"/>
    </xf>
    <xf numFmtId="0" fontId="64" fillId="6" borderId="5" xfId="14" applyFont="1" applyFill="1" applyBorder="1" applyAlignment="1">
      <alignment horizontal="center" vertical="center"/>
    </xf>
    <xf numFmtId="0" fontId="64" fillId="6" borderId="6" xfId="14" applyFont="1" applyFill="1" applyBorder="1" applyAlignment="1">
      <alignment horizontal="center" vertical="center"/>
    </xf>
    <xf numFmtId="0" fontId="54" fillId="10" borderId="0" xfId="17" applyFont="1" applyFill="1">
      <alignment vertical="center"/>
    </xf>
    <xf numFmtId="0" fontId="5" fillId="3" borderId="0" xfId="17" applyFont="1" applyFill="1" applyBorder="1" applyAlignment="1">
      <alignment horizontal="center" vertical="center"/>
    </xf>
    <xf numFmtId="0" fontId="5" fillId="3" borderId="2" xfId="17" applyFont="1" applyFill="1" applyBorder="1" applyAlignment="1">
      <alignment horizontal="center" vertical="center"/>
    </xf>
    <xf numFmtId="177" fontId="27" fillId="0" borderId="13" xfId="1" applyNumberFormat="1" applyFont="1" applyFill="1" applyBorder="1" applyAlignment="1" applyProtection="1">
      <alignment horizontal="left" vertical="top" wrapText="1"/>
      <protection locked="0"/>
    </xf>
    <xf numFmtId="0" fontId="5" fillId="6" borderId="59" xfId="9" applyFont="1" applyFill="1" applyBorder="1" applyAlignment="1">
      <alignment horizontal="center" vertical="center"/>
    </xf>
    <xf numFmtId="0" fontId="0" fillId="0" borderId="20" xfId="0"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14" xfId="0" applyNumberFormat="1" applyFont="1" applyFill="1" applyBorder="1" applyAlignment="1" applyProtection="1">
      <alignment horizontal="left" vertical="center" wrapText="1"/>
      <protection locked="0"/>
    </xf>
    <xf numFmtId="0" fontId="30" fillId="9" borderId="41" xfId="3" applyFont="1" applyFill="1" applyBorder="1" applyAlignment="1" applyProtection="1">
      <alignment horizontal="center" vertical="center"/>
    </xf>
    <xf numFmtId="0" fontId="30" fillId="9" borderId="42" xfId="3" applyFont="1" applyFill="1" applyBorder="1" applyAlignment="1" applyProtection="1">
      <alignment horizontal="center" vertical="center"/>
    </xf>
    <xf numFmtId="0" fontId="30" fillId="9" borderId="86" xfId="3" applyFont="1" applyFill="1" applyBorder="1" applyAlignment="1" applyProtection="1">
      <alignment horizontal="center" vertical="center"/>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7" fillId="0" borderId="25"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26" xfId="0" applyFont="1" applyFill="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27" fillId="6" borderId="25"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6" xfId="0" applyFont="1" applyFill="1" applyBorder="1" applyAlignment="1">
      <alignment horizontal="center" vertical="center"/>
    </xf>
    <xf numFmtId="0" fontId="27" fillId="5" borderId="25" xfId="0" applyFont="1" applyFill="1" applyBorder="1" applyAlignment="1" applyProtection="1">
      <alignment horizontal="left" vertical="center" wrapText="1" shrinkToFit="1"/>
      <protection locked="0"/>
    </xf>
    <xf numFmtId="0" fontId="27" fillId="5" borderId="20" xfId="0" applyFont="1" applyFill="1" applyBorder="1" applyAlignment="1" applyProtection="1">
      <alignment horizontal="left" vertical="center" wrapText="1" shrinkToFit="1"/>
      <protection locked="0"/>
    </xf>
    <xf numFmtId="0" fontId="27" fillId="5" borderId="26" xfId="0" applyFont="1" applyFill="1" applyBorder="1" applyAlignment="1" applyProtection="1">
      <alignment horizontal="left" vertical="center" wrapText="1" shrinkToFit="1"/>
      <protection locked="0"/>
    </xf>
    <xf numFmtId="0" fontId="32" fillId="3" borderId="78" xfId="0" applyFont="1" applyFill="1" applyBorder="1" applyAlignment="1">
      <alignment horizontal="center" vertical="center" wrapText="1"/>
    </xf>
    <xf numFmtId="0" fontId="32" fillId="3" borderId="81" xfId="0" applyFont="1" applyFill="1" applyBorder="1" applyAlignment="1">
      <alignment horizontal="center" vertical="center"/>
    </xf>
    <xf numFmtId="0" fontId="32" fillId="3" borderId="87"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27" fillId="6" borderId="1"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67" xfId="0" applyFont="1" applyFill="1" applyBorder="1" applyAlignment="1">
      <alignment horizontal="center" vertical="center"/>
    </xf>
    <xf numFmtId="0" fontId="27" fillId="6" borderId="49" xfId="0" applyFont="1" applyFill="1" applyBorder="1" applyAlignment="1">
      <alignment horizontal="center" vertical="center"/>
    </xf>
    <xf numFmtId="0" fontId="27" fillId="6" borderId="13"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8" xfId="0" applyFont="1" applyFill="1" applyBorder="1" applyAlignment="1">
      <alignment horizontal="center" vertical="center"/>
    </xf>
    <xf numFmtId="0" fontId="27" fillId="6" borderId="12" xfId="0" applyFont="1" applyFill="1" applyBorder="1" applyAlignment="1">
      <alignment horizontal="center" vertical="center"/>
    </xf>
    <xf numFmtId="0" fontId="27" fillId="0" borderId="75" xfId="0" applyFont="1" applyBorder="1" applyAlignment="1">
      <alignment horizontal="center" vertical="center"/>
    </xf>
    <xf numFmtId="0" fontId="27" fillId="0" borderId="76" xfId="0" applyFont="1" applyBorder="1" applyAlignment="1">
      <alignment horizontal="center" vertical="center"/>
    </xf>
    <xf numFmtId="0" fontId="27" fillId="0" borderId="77"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2" borderId="48"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7"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82" xfId="0" applyFont="1" applyFill="1" applyBorder="1" applyAlignment="1">
      <alignment horizontal="center" vertical="center"/>
    </xf>
    <xf numFmtId="0" fontId="27" fillId="2" borderId="81" xfId="0" applyFont="1" applyFill="1" applyBorder="1" applyAlignment="1">
      <alignment horizontal="center" vertical="center"/>
    </xf>
    <xf numFmtId="180" fontId="27" fillId="3" borderId="32" xfId="0" applyNumberFormat="1" applyFont="1" applyFill="1" applyBorder="1" applyAlignment="1" applyProtection="1">
      <alignment horizontal="center" vertical="center" shrinkToFit="1"/>
    </xf>
    <xf numFmtId="180" fontId="27" fillId="3" borderId="33" xfId="0" applyNumberFormat="1" applyFont="1" applyFill="1" applyBorder="1" applyAlignment="1" applyProtection="1">
      <alignment horizontal="center" vertical="center" shrinkToFit="1"/>
    </xf>
    <xf numFmtId="180" fontId="27" fillId="3" borderId="47" xfId="0" applyNumberFormat="1" applyFont="1" applyFill="1" applyBorder="1" applyAlignment="1" applyProtection="1">
      <alignment horizontal="center" vertical="center" shrinkToFit="1"/>
    </xf>
    <xf numFmtId="180" fontId="27" fillId="3" borderId="12" xfId="0" applyNumberFormat="1" applyFont="1" applyFill="1" applyBorder="1" applyAlignment="1" applyProtection="1">
      <alignment horizontal="center" vertical="center" shrinkToFit="1"/>
      <protection locked="0"/>
    </xf>
    <xf numFmtId="180" fontId="27" fillId="3" borderId="13" xfId="0" applyNumberFormat="1" applyFont="1" applyFill="1" applyBorder="1" applyAlignment="1" applyProtection="1">
      <alignment horizontal="center" vertical="center" shrinkToFit="1"/>
      <protection locked="0"/>
    </xf>
    <xf numFmtId="180" fontId="27" fillId="0" borderId="13" xfId="0" applyNumberFormat="1" applyFont="1" applyFill="1" applyBorder="1" applyAlignment="1" applyProtection="1">
      <alignment horizontal="center" vertical="center" shrinkToFit="1"/>
      <protection locked="0"/>
    </xf>
    <xf numFmtId="0" fontId="27" fillId="6" borderId="23" xfId="0" applyFont="1" applyFill="1" applyBorder="1" applyAlignment="1">
      <alignment horizontal="center" vertical="center"/>
    </xf>
    <xf numFmtId="0" fontId="27" fillId="0" borderId="56"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0" xfId="0" applyFont="1" applyBorder="1" applyAlignment="1" applyProtection="1">
      <alignment horizontal="left" vertical="center" wrapText="1"/>
      <protection locked="0"/>
    </xf>
    <xf numFmtId="0" fontId="27" fillId="0" borderId="67"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5" borderId="33" xfId="0" applyFont="1" applyFill="1" applyBorder="1" applyAlignment="1" applyProtection="1">
      <alignment horizontal="left" vertical="center" wrapText="1"/>
      <protection locked="0"/>
    </xf>
    <xf numFmtId="0" fontId="27" fillId="5" borderId="34" xfId="0" applyFont="1" applyFill="1" applyBorder="1" applyAlignment="1" applyProtection="1">
      <alignment horizontal="left" vertical="center" wrapText="1"/>
      <protection locked="0"/>
    </xf>
    <xf numFmtId="0" fontId="27" fillId="5" borderId="0" xfId="0" applyFont="1" applyFill="1" applyBorder="1" applyAlignment="1" applyProtection="1">
      <alignment horizontal="left" vertical="center" wrapText="1"/>
      <protection locked="0"/>
    </xf>
    <xf numFmtId="0" fontId="27" fillId="5" borderId="67"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27" fillId="5" borderId="14" xfId="0" applyFont="1" applyFill="1" applyBorder="1" applyAlignment="1" applyProtection="1">
      <alignment horizontal="left" vertical="center" wrapText="1"/>
      <protection locked="0"/>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0" borderId="7" xfId="0" applyFont="1" applyBorder="1" applyAlignment="1" applyProtection="1">
      <alignment horizontal="center" vertical="center" shrinkToFit="1"/>
      <protection locked="0"/>
    </xf>
    <xf numFmtId="177" fontId="27" fillId="0" borderId="19" xfId="0" applyNumberFormat="1" applyFont="1" applyFill="1" applyBorder="1" applyAlignment="1" applyProtection="1">
      <alignment horizontal="center" vertical="center" shrinkToFit="1"/>
      <protection locked="0"/>
    </xf>
    <xf numFmtId="177" fontId="27" fillId="0" borderId="20" xfId="0" applyNumberFormat="1" applyFont="1" applyFill="1" applyBorder="1" applyAlignment="1" applyProtection="1">
      <alignment horizontal="center" vertical="center" shrinkToFit="1"/>
      <protection locked="0"/>
    </xf>
    <xf numFmtId="177" fontId="27" fillId="5" borderId="19" xfId="0" applyNumberFormat="1" applyFont="1" applyFill="1" applyBorder="1" applyAlignment="1" applyProtection="1">
      <alignment horizontal="center" vertical="center" shrinkToFit="1"/>
      <protection locked="0"/>
    </xf>
    <xf numFmtId="177" fontId="27" fillId="5" borderId="20" xfId="0" applyNumberFormat="1" applyFont="1" applyFill="1" applyBorder="1" applyAlignment="1" applyProtection="1">
      <alignment horizontal="center" vertical="center" shrinkToFit="1"/>
      <protection locked="0"/>
    </xf>
    <xf numFmtId="177" fontId="27" fillId="5" borderId="26" xfId="0" applyNumberFormat="1" applyFont="1" applyFill="1" applyBorder="1" applyAlignment="1" applyProtection="1">
      <alignment horizontal="center" vertical="center" shrinkToFit="1"/>
      <protection locked="0"/>
    </xf>
    <xf numFmtId="0" fontId="27" fillId="2" borderId="19"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30" xfId="0" applyFont="1" applyFill="1" applyBorder="1" applyAlignment="1" applyProtection="1">
      <alignment horizontal="center" vertical="center" shrinkToFit="1"/>
      <protection locked="0"/>
    </xf>
    <xf numFmtId="0" fontId="27" fillId="0" borderId="7" xfId="0" applyFont="1" applyBorder="1" applyAlignment="1" applyProtection="1">
      <alignment horizontal="center" vertical="center"/>
    </xf>
    <xf numFmtId="9" fontId="27" fillId="0" borderId="19" xfId="8" applyFont="1" applyFill="1" applyBorder="1" applyAlignment="1" applyProtection="1">
      <alignment horizontal="center" vertical="center" shrinkToFit="1"/>
    </xf>
    <xf numFmtId="9" fontId="27" fillId="0" borderId="20" xfId="8" applyFont="1" applyFill="1" applyBorder="1" applyAlignment="1" applyProtection="1">
      <alignment horizontal="center" vertical="center" shrinkToFit="1"/>
    </xf>
    <xf numFmtId="177" fontId="27" fillId="5" borderId="19" xfId="0" applyNumberFormat="1" applyFont="1" applyFill="1" applyBorder="1" applyAlignment="1" applyProtection="1">
      <alignment horizontal="center" vertical="center" shrinkToFit="1"/>
    </xf>
    <xf numFmtId="177" fontId="27" fillId="5" borderId="20" xfId="0" applyNumberFormat="1" applyFont="1" applyFill="1" applyBorder="1" applyAlignment="1" applyProtection="1">
      <alignment horizontal="center" vertical="center" shrinkToFit="1"/>
    </xf>
    <xf numFmtId="177" fontId="27" fillId="5" borderId="26" xfId="0" applyNumberFormat="1" applyFont="1" applyFill="1" applyBorder="1" applyAlignment="1" applyProtection="1">
      <alignment horizontal="center" vertical="center" shrinkToFit="1"/>
    </xf>
    <xf numFmtId="0" fontId="27" fillId="0" borderId="25" xfId="0" applyFont="1" applyFill="1" applyBorder="1" applyAlignment="1" applyProtection="1">
      <alignment horizontal="center" vertical="center" wrapText="1"/>
    </xf>
    <xf numFmtId="0" fontId="27" fillId="0" borderId="2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38"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177" fontId="27" fillId="0" borderId="7" xfId="0" applyNumberFormat="1" applyFont="1" applyFill="1" applyBorder="1" applyAlignment="1" applyProtection="1">
      <alignment horizontal="center" vertical="center" shrinkToFit="1"/>
      <protection locked="0"/>
    </xf>
    <xf numFmtId="177" fontId="27" fillId="0" borderId="26" xfId="0" applyNumberFormat="1" applyFont="1" applyFill="1" applyBorder="1" applyAlignment="1" applyProtection="1">
      <alignment horizontal="center" vertical="center" shrinkToFit="1"/>
      <protection locked="0"/>
    </xf>
    <xf numFmtId="0" fontId="32" fillId="3" borderId="24" xfId="3" applyFont="1" applyFill="1" applyBorder="1" applyAlignment="1" applyProtection="1">
      <alignment horizontal="center" vertical="center" wrapText="1"/>
    </xf>
    <xf numFmtId="0" fontId="32" fillId="3" borderId="20" xfId="3" applyFont="1" applyFill="1" applyBorder="1" applyAlignment="1" applyProtection="1">
      <alignment horizontal="center" vertical="center" wrapText="1"/>
    </xf>
    <xf numFmtId="0" fontId="32" fillId="3" borderId="35" xfId="3" applyFont="1" applyFill="1" applyBorder="1" applyAlignment="1" applyProtection="1">
      <alignment horizontal="center" vertical="center" wrapText="1"/>
    </xf>
    <xf numFmtId="0" fontId="27" fillId="0" borderId="20" xfId="1" applyFont="1" applyFill="1" applyBorder="1" applyAlignment="1" applyProtection="1">
      <alignment horizontal="left" vertical="top" wrapText="1"/>
      <protection locked="0"/>
    </xf>
    <xf numFmtId="0" fontId="27" fillId="0" borderId="21" xfId="1" applyFont="1" applyFill="1" applyBorder="1" applyAlignment="1" applyProtection="1">
      <alignment horizontal="left" vertical="top" wrapText="1"/>
      <protection locked="0"/>
    </xf>
    <xf numFmtId="0" fontId="38" fillId="0" borderId="24" xfId="3" applyFont="1" applyFill="1" applyBorder="1" applyAlignment="1" applyProtection="1">
      <alignment horizontal="center" vertical="center" wrapText="1"/>
    </xf>
    <xf numFmtId="0" fontId="32" fillId="0" borderId="20" xfId="3" applyFont="1" applyFill="1" applyBorder="1" applyAlignment="1" applyProtection="1">
      <alignment horizontal="center" vertical="center" wrapText="1"/>
    </xf>
    <xf numFmtId="0" fontId="32" fillId="0" borderId="35" xfId="3" applyFont="1" applyFill="1" applyBorder="1" applyAlignment="1" applyProtection="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34" fillId="2" borderId="23" xfId="0" applyFont="1" applyFill="1" applyBorder="1" applyAlignment="1">
      <alignment horizontal="center" vertical="center"/>
    </xf>
    <xf numFmtId="0" fontId="27" fillId="5" borderId="56" xfId="0" applyFont="1" applyFill="1" applyBorder="1" applyAlignment="1" applyProtection="1">
      <alignment vertical="center" wrapText="1"/>
      <protection locked="0"/>
    </xf>
    <xf numFmtId="0" fontId="27" fillId="5" borderId="33" xfId="0" applyFont="1" applyFill="1" applyBorder="1" applyAlignment="1" applyProtection="1">
      <alignment vertical="center" wrapText="1"/>
      <protection locked="0"/>
    </xf>
    <xf numFmtId="0" fontId="27" fillId="5" borderId="49" xfId="0" applyFont="1" applyFill="1" applyBorder="1" applyAlignment="1" applyProtection="1">
      <alignment vertical="center" wrapText="1"/>
      <protection locked="0"/>
    </xf>
    <xf numFmtId="0" fontId="27" fillId="5" borderId="13" xfId="0" applyFont="1" applyFill="1" applyBorder="1" applyAlignment="1" applyProtection="1">
      <alignment vertical="center" wrapText="1"/>
      <protection locked="0"/>
    </xf>
    <xf numFmtId="0" fontId="27" fillId="5" borderId="32" xfId="0" applyFont="1" applyFill="1" applyBorder="1" applyAlignment="1" applyProtection="1">
      <alignment horizontal="left" vertical="center" wrapText="1"/>
      <protection locked="0"/>
    </xf>
    <xf numFmtId="0" fontId="27" fillId="5" borderId="12" xfId="0" applyFont="1" applyFill="1" applyBorder="1" applyAlignment="1" applyProtection="1">
      <alignment horizontal="left" vertical="center" wrapText="1"/>
      <protection locked="0"/>
    </xf>
    <xf numFmtId="0" fontId="33" fillId="2" borderId="32" xfId="0" applyFont="1" applyFill="1" applyBorder="1" applyAlignment="1">
      <alignment horizontal="center" vertical="center" wrapText="1" shrinkToFit="1"/>
    </xf>
    <xf numFmtId="0" fontId="27" fillId="0" borderId="33" xfId="0" applyFont="1" applyBorder="1" applyAlignment="1">
      <alignment horizontal="center" vertical="center" shrinkToFit="1"/>
    </xf>
    <xf numFmtId="0" fontId="27" fillId="0" borderId="34" xfId="0" applyFont="1" applyBorder="1" applyAlignment="1">
      <alignment horizontal="center" vertical="center" shrinkToFit="1"/>
    </xf>
    <xf numFmtId="0" fontId="33" fillId="2" borderId="19" xfId="0" applyFont="1" applyFill="1" applyBorder="1" applyAlignment="1">
      <alignment horizontal="center" vertical="center" shrinkToFit="1"/>
    </xf>
    <xf numFmtId="0" fontId="27" fillId="0" borderId="20" xfId="0" applyFont="1" applyBorder="1" applyAlignment="1">
      <alignment horizontal="center" vertical="center" shrinkToFit="1"/>
    </xf>
    <xf numFmtId="0" fontId="27" fillId="0" borderId="21" xfId="0" applyFont="1" applyBorder="1" applyAlignment="1">
      <alignment horizontal="center" vertical="center" shrinkToFi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7" fillId="0" borderId="110" xfId="0" applyFont="1" applyFill="1" applyBorder="1" applyAlignment="1" applyProtection="1">
      <alignment horizontal="left" vertical="center" wrapText="1"/>
      <protection locked="0"/>
    </xf>
    <xf numFmtId="0" fontId="17" fillId="0" borderId="108" xfId="0" applyFont="1" applyFill="1" applyBorder="1" applyAlignment="1" applyProtection="1">
      <alignment horizontal="left" vertical="center" wrapText="1"/>
      <protection locked="0"/>
    </xf>
    <xf numFmtId="0" fontId="17" fillId="0" borderId="109"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7" fillId="0" borderId="88" xfId="0" applyFont="1" applyFill="1" applyBorder="1" applyAlignment="1" applyProtection="1">
      <alignment horizontal="center" vertical="center" wrapText="1"/>
      <protection locked="0"/>
    </xf>
    <xf numFmtId="0" fontId="27" fillId="0" borderId="74" xfId="0" applyFont="1" applyFill="1" applyBorder="1" applyAlignment="1" applyProtection="1">
      <alignment horizontal="center" vertical="center" shrinkToFit="1"/>
      <protection locked="0"/>
    </xf>
    <xf numFmtId="0" fontId="27" fillId="0" borderId="10" xfId="0" applyFont="1" applyFill="1" applyBorder="1" applyAlignment="1" applyProtection="1">
      <alignment horizontal="center" vertical="center" shrinkToFit="1"/>
      <protection locked="0"/>
    </xf>
    <xf numFmtId="177" fontId="27" fillId="0" borderId="95" xfId="0" applyNumberFormat="1" applyFont="1" applyFill="1" applyBorder="1" applyAlignment="1" applyProtection="1">
      <alignment horizontal="center" vertical="center"/>
      <protection locked="0"/>
    </xf>
    <xf numFmtId="177" fontId="27" fillId="0" borderId="88" xfId="0" applyNumberFormat="1" applyFont="1" applyFill="1" applyBorder="1" applyAlignment="1" applyProtection="1">
      <alignment horizontal="center" vertical="center"/>
      <protection locked="0"/>
    </xf>
    <xf numFmtId="177" fontId="27" fillId="0" borderId="74" xfId="0" applyNumberFormat="1" applyFont="1" applyFill="1" applyBorder="1" applyAlignment="1" applyProtection="1">
      <alignment horizontal="center" vertical="center"/>
      <protection locked="0"/>
    </xf>
    <xf numFmtId="177" fontId="27" fillId="0" borderId="9" xfId="0" applyNumberFormat="1" applyFont="1" applyFill="1" applyBorder="1" applyAlignment="1" applyProtection="1">
      <alignment horizontal="center" vertical="center"/>
      <protection locked="0"/>
    </xf>
    <xf numFmtId="177" fontId="27" fillId="0" borderId="10" xfId="0" applyNumberFormat="1" applyFont="1" applyFill="1" applyBorder="1" applyAlignment="1" applyProtection="1">
      <alignment horizontal="center" vertical="center"/>
      <protection locked="0"/>
    </xf>
    <xf numFmtId="177" fontId="27" fillId="0" borderId="11" xfId="0" applyNumberFormat="1" applyFont="1" applyFill="1" applyBorder="1" applyAlignment="1" applyProtection="1">
      <alignment horizontal="center" vertical="center"/>
      <protection locked="0"/>
    </xf>
    <xf numFmtId="0" fontId="27" fillId="0" borderId="92" xfId="0" applyFont="1" applyFill="1" applyBorder="1" applyAlignment="1" applyProtection="1">
      <alignment horizontal="center" vertical="center" wrapText="1"/>
      <protection locked="0"/>
    </xf>
    <xf numFmtId="0" fontId="27" fillId="0" borderId="90" xfId="0"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2" borderId="112" xfId="0" applyFont="1" applyFill="1" applyBorder="1" applyAlignment="1">
      <alignment horizontal="center" vertical="center" wrapText="1"/>
    </xf>
    <xf numFmtId="0" fontId="15"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7" fillId="8" borderId="9" xfId="3" applyFont="1" applyFill="1" applyBorder="1" applyAlignment="1" applyProtection="1">
      <alignment horizontal="center" vertical="center" shrinkToFit="1"/>
      <protection locked="0"/>
    </xf>
    <xf numFmtId="0" fontId="27" fillId="8" borderId="10" xfId="3" applyFont="1" applyFill="1" applyBorder="1" applyAlignment="1" applyProtection="1">
      <alignment horizontal="center" vertical="center" shrinkToFit="1"/>
      <protection locked="0"/>
    </xf>
    <xf numFmtId="0" fontId="27" fillId="8" borderId="11" xfId="3" applyFont="1" applyFill="1" applyBorder="1" applyAlignment="1" applyProtection="1">
      <alignment horizontal="center" vertical="center" shrinkToFit="1"/>
      <protection locked="0"/>
    </xf>
    <xf numFmtId="177" fontId="27" fillId="5" borderId="99" xfId="0" applyNumberFormat="1" applyFont="1" applyFill="1" applyBorder="1" applyAlignment="1" applyProtection="1">
      <alignment horizontal="center" vertical="center"/>
    </xf>
    <xf numFmtId="177" fontId="27" fillId="5" borderId="100" xfId="0" applyNumberFormat="1" applyFont="1" applyFill="1" applyBorder="1" applyAlignment="1" applyProtection="1">
      <alignment horizontal="center" vertical="center"/>
    </xf>
    <xf numFmtId="177" fontId="27" fillId="5" borderId="102" xfId="0" applyNumberFormat="1" applyFont="1" applyFill="1" applyBorder="1" applyAlignment="1" applyProtection="1">
      <alignment horizontal="center" vertical="center"/>
    </xf>
    <xf numFmtId="0" fontId="27" fillId="2" borderId="9" xfId="3" applyFont="1" applyFill="1" applyBorder="1" applyAlignment="1" applyProtection="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177" fontId="27" fillId="0" borderId="96" xfId="0" applyNumberFormat="1" applyFont="1" applyFill="1" applyBorder="1" applyAlignment="1" applyProtection="1">
      <alignment horizontal="center" vertical="center"/>
    </xf>
    <xf numFmtId="177" fontId="27" fillId="0" borderId="89" xfId="0" applyNumberFormat="1" applyFont="1" applyFill="1" applyBorder="1" applyAlignment="1" applyProtection="1">
      <alignment horizontal="center" vertical="center"/>
    </xf>
    <xf numFmtId="177" fontId="27"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0" fillId="6" borderId="7" xfId="0"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49" fontId="41" fillId="5" borderId="7" xfId="0" applyNumberFormat="1"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49" fontId="14" fillId="5" borderId="7" xfId="0" applyNumberFormat="1" applyFont="1" applyFill="1" applyBorder="1" applyAlignment="1" applyProtection="1">
      <alignment horizontal="left" vertical="center" wrapText="1"/>
      <protection locked="0"/>
    </xf>
    <xf numFmtId="0" fontId="0" fillId="5" borderId="7" xfId="0" quotePrefix="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0"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9"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86"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0" fillId="0" borderId="118"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69" xfId="0" applyFont="1" applyBorder="1" applyAlignment="1" applyProtection="1">
      <alignment horizontal="left" vertical="center"/>
      <protection locked="0"/>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14" fillId="5" borderId="58"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left" vertical="center" wrapText="1"/>
      <protection locked="0"/>
    </xf>
    <xf numFmtId="0" fontId="14" fillId="5" borderId="73"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20" fillId="0" borderId="71" xfId="0" applyFont="1" applyFill="1" applyBorder="1" applyAlignment="1" applyProtection="1">
      <alignment horizontal="left" vertical="center" wrapText="1"/>
      <protection locked="0"/>
    </xf>
    <xf numFmtId="0" fontId="20" fillId="0" borderId="59" xfId="0" applyFont="1" applyFill="1" applyBorder="1" applyAlignment="1" applyProtection="1">
      <alignment horizontal="left" vertical="center" wrapText="1"/>
      <protection locked="0"/>
    </xf>
    <xf numFmtId="0" fontId="20" fillId="0" borderId="73"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27" fillId="0" borderId="99" xfId="0" applyNumberFormat="1" applyFont="1" applyFill="1" applyBorder="1" applyAlignment="1">
      <alignment horizontal="right" vertical="center"/>
    </xf>
    <xf numFmtId="177" fontId="27" fillId="0" borderId="100" xfId="0" applyNumberFormat="1" applyFont="1" applyFill="1" applyBorder="1" applyAlignment="1">
      <alignment horizontal="right" vertical="center"/>
    </xf>
    <xf numFmtId="177" fontId="27" fillId="0" borderId="101" xfId="0" applyNumberFormat="1" applyFont="1" applyFill="1" applyBorder="1" applyAlignment="1">
      <alignment horizontal="right" vertical="center"/>
    </xf>
    <xf numFmtId="0" fontId="27" fillId="0" borderId="25" xfId="1" applyFont="1" applyFill="1" applyBorder="1" applyAlignment="1" applyProtection="1">
      <alignment horizontal="left" vertical="top" wrapText="1"/>
      <protection locked="0"/>
    </xf>
    <xf numFmtId="0" fontId="27" fillId="0" borderId="26" xfId="1" applyFont="1" applyFill="1" applyBorder="1" applyAlignment="1" applyProtection="1">
      <alignment horizontal="left" vertical="top" wrapText="1"/>
      <protection locked="0"/>
    </xf>
    <xf numFmtId="0" fontId="36" fillId="3" borderId="24" xfId="7" applyFont="1" applyFill="1" applyBorder="1" applyAlignment="1" applyProtection="1">
      <alignment horizontal="center" vertical="center" wrapText="1"/>
    </xf>
    <xf numFmtId="0" fontId="36" fillId="3" borderId="20" xfId="7" applyFont="1" applyFill="1" applyBorder="1" applyAlignment="1" applyProtection="1">
      <alignment horizontal="center" vertical="center" wrapText="1"/>
    </xf>
    <xf numFmtId="0" fontId="36" fillId="3" borderId="35" xfId="7" applyFont="1" applyFill="1" applyBorder="1" applyAlignment="1" applyProtection="1">
      <alignment horizontal="center" vertical="center" wrapText="1"/>
    </xf>
    <xf numFmtId="0" fontId="27" fillId="0" borderId="25" xfId="1" applyFont="1" applyFill="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26" xfId="1" applyFont="1" applyFill="1" applyBorder="1" applyAlignment="1" applyProtection="1">
      <alignment horizontal="left" vertical="center" wrapText="1"/>
    </xf>
    <xf numFmtId="0" fontId="32" fillId="3" borderId="36" xfId="3" applyFont="1" applyFill="1" applyBorder="1" applyAlignment="1" applyProtection="1">
      <alignment horizontal="center" vertical="center" wrapText="1"/>
    </xf>
    <xf numFmtId="0" fontId="32" fillId="3" borderId="33" xfId="3" applyFont="1" applyFill="1" applyBorder="1" applyAlignment="1" applyProtection="1">
      <alignment horizontal="center" vertical="center" wrapText="1"/>
    </xf>
    <xf numFmtId="0" fontId="32" fillId="3" borderId="37" xfId="3" applyFont="1" applyFill="1" applyBorder="1" applyAlignment="1" applyProtection="1">
      <alignment horizontal="center" vertical="center" wrapText="1"/>
    </xf>
    <xf numFmtId="0" fontId="32" fillId="3" borderId="3" xfId="3" applyFont="1" applyFill="1" applyBorder="1" applyAlignment="1" applyProtection="1">
      <alignment horizontal="center" vertical="center" wrapText="1"/>
    </xf>
    <xf numFmtId="0" fontId="32" fillId="3" borderId="0" xfId="3" applyFont="1" applyFill="1" applyBorder="1" applyAlignment="1" applyProtection="1">
      <alignment horizontal="center" vertical="center" wrapText="1"/>
    </xf>
    <xf numFmtId="0" fontId="32" fillId="3" borderId="38" xfId="3" applyFont="1" applyFill="1" applyBorder="1" applyAlignment="1" applyProtection="1">
      <alignment horizontal="center" vertical="center" wrapText="1"/>
    </xf>
    <xf numFmtId="0" fontId="32" fillId="3" borderId="39" xfId="3" applyFont="1" applyFill="1" applyBorder="1" applyAlignment="1" applyProtection="1">
      <alignment horizontal="center" vertical="center" wrapText="1"/>
    </xf>
    <xf numFmtId="0" fontId="32" fillId="3" borderId="13" xfId="3" applyFont="1" applyFill="1" applyBorder="1" applyAlignment="1" applyProtection="1">
      <alignment horizontal="center" vertical="center" wrapText="1"/>
    </xf>
    <xf numFmtId="0" fontId="32" fillId="3" borderId="40" xfId="3" applyFont="1" applyFill="1" applyBorder="1" applyAlignment="1" applyProtection="1">
      <alignment horizontal="center" vertical="center" wrapText="1"/>
    </xf>
    <xf numFmtId="0" fontId="32" fillId="0" borderId="65" xfId="3" applyFont="1" applyFill="1" applyBorder="1" applyAlignment="1" applyProtection="1">
      <alignment horizontal="center" vertical="center" wrapText="1"/>
    </xf>
    <xf numFmtId="0" fontId="32" fillId="0" borderId="66" xfId="3" applyFont="1" applyFill="1" applyBorder="1" applyAlignment="1" applyProtection="1">
      <alignment horizontal="center" vertical="center" wrapText="1"/>
    </xf>
    <xf numFmtId="0" fontId="27" fillId="2" borderId="68" xfId="3" applyFont="1" applyFill="1" applyBorder="1" applyAlignment="1" applyProtection="1">
      <alignment horizontal="center" vertical="center" wrapText="1"/>
    </xf>
    <xf numFmtId="0" fontId="27" fillId="2" borderId="7" xfId="3" applyFont="1" applyFill="1" applyBorder="1" applyAlignment="1" applyProtection="1">
      <alignment horizontal="center" vertical="center" wrapText="1"/>
    </xf>
    <xf numFmtId="177" fontId="27" fillId="0" borderId="19" xfId="0" applyNumberFormat="1" applyFont="1" applyFill="1" applyBorder="1" applyAlignment="1" applyProtection="1">
      <alignment horizontal="center" vertical="center"/>
      <protection locked="0"/>
    </xf>
    <xf numFmtId="177" fontId="27" fillId="0" borderId="20" xfId="0" applyNumberFormat="1" applyFont="1" applyFill="1" applyBorder="1" applyAlignment="1" applyProtection="1">
      <alignment horizontal="center" vertical="center"/>
      <protection locked="0"/>
    </xf>
    <xf numFmtId="177" fontId="27" fillId="0" borderId="21" xfId="0" applyNumberFormat="1" applyFont="1" applyFill="1" applyBorder="1" applyAlignment="1" applyProtection="1">
      <alignment horizontal="center" vertical="center"/>
      <protection locked="0"/>
    </xf>
    <xf numFmtId="177" fontId="27" fillId="0" borderId="104" xfId="0" applyNumberFormat="1" applyFont="1" applyFill="1" applyBorder="1" applyAlignment="1">
      <alignment horizontal="right" vertical="center"/>
    </xf>
    <xf numFmtId="177" fontId="27" fillId="0" borderId="103" xfId="0" applyNumberFormat="1" applyFont="1" applyFill="1" applyBorder="1" applyAlignment="1">
      <alignment horizontal="right" vertical="center"/>
    </xf>
    <xf numFmtId="0" fontId="27" fillId="2" borderId="12" xfId="3" applyFont="1" applyFill="1" applyBorder="1" applyAlignment="1" applyProtection="1">
      <alignment horizontal="center" vertical="center" wrapText="1"/>
    </xf>
    <xf numFmtId="0" fontId="27" fillId="2" borderId="13" xfId="3" applyFont="1" applyFill="1" applyBorder="1" applyAlignment="1" applyProtection="1">
      <alignment horizontal="center" vertical="center" wrapText="1"/>
    </xf>
    <xf numFmtId="0" fontId="27" fillId="2" borderId="14" xfId="3"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xf>
    <xf numFmtId="177" fontId="27" fillId="0" borderId="16" xfId="0" applyNumberFormat="1" applyFont="1" applyFill="1" applyBorder="1" applyAlignment="1" applyProtection="1">
      <alignment horizontal="center" vertical="center"/>
    </xf>
    <xf numFmtId="177" fontId="27" fillId="0" borderId="50" xfId="0" applyNumberFormat="1" applyFont="1" applyFill="1" applyBorder="1" applyAlignment="1" applyProtection="1">
      <alignment horizontal="center" vertical="center"/>
    </xf>
    <xf numFmtId="177" fontId="27" fillId="0" borderId="113" xfId="0" applyNumberFormat="1" applyFont="1" applyFill="1" applyBorder="1" applyAlignment="1" applyProtection="1">
      <alignment horizontal="center" vertical="center"/>
    </xf>
    <xf numFmtId="0" fontId="27" fillId="2" borderId="1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27" fillId="2" borderId="56" xfId="3" applyFont="1" applyFill="1" applyBorder="1" applyAlignment="1" applyProtection="1">
      <alignment horizontal="center" vertical="center" wrapText="1"/>
    </xf>
    <xf numFmtId="0" fontId="27" fillId="2" borderId="34" xfId="0" applyFont="1" applyFill="1" applyBorder="1" applyAlignment="1">
      <alignment horizontal="center" vertical="center" wrapText="1"/>
    </xf>
    <xf numFmtId="0" fontId="27" fillId="2" borderId="1" xfId="3" applyFont="1" applyFill="1" applyBorder="1" applyAlignment="1" applyProtection="1">
      <alignment horizontal="center" vertical="center" wrapText="1"/>
    </xf>
    <xf numFmtId="0" fontId="27" fillId="2" borderId="67"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49"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32" xfId="3" applyFont="1" applyFill="1" applyBorder="1" applyAlignment="1" applyProtection="1">
      <alignment horizontal="center" vertical="center" wrapText="1"/>
    </xf>
    <xf numFmtId="0" fontId="27" fillId="2" borderId="33" xfId="3" applyFont="1" applyFill="1" applyBorder="1" applyAlignment="1" applyProtection="1">
      <alignment horizontal="center" vertical="center" wrapText="1"/>
    </xf>
    <xf numFmtId="0" fontId="27" fillId="2" borderId="34" xfId="3" applyFont="1" applyFill="1" applyBorder="1" applyAlignment="1" applyProtection="1">
      <alignment horizontal="center" vertical="center" wrapText="1"/>
    </xf>
    <xf numFmtId="177" fontId="27" fillId="0" borderId="53" xfId="0" applyNumberFormat="1" applyFont="1" applyFill="1" applyBorder="1" applyAlignment="1" applyProtection="1">
      <alignment horizontal="center" vertical="center"/>
      <protection locked="0"/>
    </xf>
    <xf numFmtId="177" fontId="27" fillId="0" borderId="54" xfId="0" applyNumberFormat="1" applyFont="1" applyFill="1" applyBorder="1" applyAlignment="1" applyProtection="1">
      <alignment horizontal="center" vertical="center"/>
      <protection locked="0"/>
    </xf>
    <xf numFmtId="177" fontId="27" fillId="0" borderId="69" xfId="0" applyNumberFormat="1" applyFont="1" applyFill="1" applyBorder="1" applyAlignment="1" applyProtection="1">
      <alignment horizontal="center" vertical="center"/>
      <protection locked="0"/>
    </xf>
    <xf numFmtId="177" fontId="27" fillId="0" borderId="70" xfId="0" applyNumberFormat="1" applyFont="1" applyFill="1" applyBorder="1" applyAlignment="1" applyProtection="1">
      <alignment horizontal="center" vertical="center"/>
      <protection locked="0"/>
    </xf>
    <xf numFmtId="0" fontId="27" fillId="0" borderId="25" xfId="1" applyFont="1" applyFill="1" applyBorder="1" applyAlignment="1" applyProtection="1">
      <alignment horizontal="left" vertical="center" wrapText="1"/>
      <protection locked="0"/>
    </xf>
    <xf numFmtId="0" fontId="27" fillId="0" borderId="20" xfId="1" applyFont="1" applyFill="1" applyBorder="1" applyAlignment="1" applyProtection="1">
      <alignment horizontal="left" vertical="center" wrapText="1"/>
      <protection locked="0"/>
    </xf>
    <xf numFmtId="0" fontId="27" fillId="0" borderId="26" xfId="1" applyFont="1" applyFill="1" applyBorder="1" applyAlignment="1" applyProtection="1">
      <alignment horizontal="left" vertical="center" wrapText="1"/>
      <protection locked="0"/>
    </xf>
    <xf numFmtId="0" fontId="27" fillId="0" borderId="56" xfId="3" applyFont="1" applyFill="1" applyBorder="1" applyAlignment="1" applyProtection="1">
      <alignment horizontal="center" vertical="center"/>
      <protection locked="0"/>
    </xf>
    <xf numFmtId="0" fontId="27" fillId="0" borderId="33" xfId="3" applyFont="1" applyFill="1" applyBorder="1" applyAlignment="1" applyProtection="1">
      <alignment horizontal="center" vertical="center"/>
      <protection locked="0"/>
    </xf>
    <xf numFmtId="0" fontId="35" fillId="6" borderId="32" xfId="3" applyFont="1" applyFill="1" applyBorder="1" applyAlignment="1" applyProtection="1">
      <alignment horizontal="center" vertical="center" wrapText="1"/>
    </xf>
    <xf numFmtId="0" fontId="35" fillId="6" borderId="33" xfId="3" applyFont="1" applyFill="1" applyBorder="1" applyAlignment="1" applyProtection="1">
      <alignment horizontal="center" vertical="center" wrapText="1"/>
    </xf>
    <xf numFmtId="0" fontId="35" fillId="6" borderId="34" xfId="3" applyFont="1" applyFill="1" applyBorder="1" applyAlignment="1" applyProtection="1">
      <alignment horizontal="center" vertical="center" wrapText="1"/>
    </xf>
    <xf numFmtId="0" fontId="27" fillId="0" borderId="32" xfId="3" applyFont="1" applyFill="1" applyBorder="1" applyAlignment="1" applyProtection="1">
      <alignment horizontal="center" vertical="center"/>
      <protection locked="0"/>
    </xf>
    <xf numFmtId="0" fontId="27" fillId="0" borderId="34" xfId="3" applyFont="1" applyFill="1" applyBorder="1" applyAlignment="1" applyProtection="1">
      <alignment horizontal="center" vertical="center"/>
      <protection locked="0"/>
    </xf>
    <xf numFmtId="0" fontId="32" fillId="2" borderId="32" xfId="1" applyFont="1" applyFill="1" applyBorder="1" applyAlignment="1" applyProtection="1">
      <alignment horizontal="center" vertical="center" shrinkToFit="1"/>
    </xf>
    <xf numFmtId="177" fontId="27" fillId="0" borderId="99" xfId="0" applyNumberFormat="1" applyFont="1" applyFill="1" applyBorder="1" applyAlignment="1">
      <alignment horizontal="center" vertical="center"/>
    </xf>
    <xf numFmtId="177" fontId="27" fillId="0" borderId="100" xfId="0" applyNumberFormat="1" applyFont="1" applyFill="1" applyBorder="1" applyAlignment="1">
      <alignment horizontal="center" vertical="center"/>
    </xf>
    <xf numFmtId="177" fontId="27" fillId="0" borderId="101" xfId="0" applyNumberFormat="1" applyFont="1" applyFill="1" applyBorder="1" applyAlignment="1">
      <alignment horizontal="center" vertical="center"/>
    </xf>
    <xf numFmtId="177" fontId="27" fillId="0" borderId="22" xfId="0" applyNumberFormat="1" applyFont="1" applyFill="1" applyBorder="1" applyAlignment="1" applyProtection="1">
      <alignment horizontal="center" vertical="center"/>
      <protection locked="0"/>
    </xf>
    <xf numFmtId="0" fontId="27" fillId="2" borderId="48" xfId="3" applyFont="1" applyFill="1" applyBorder="1" applyAlignment="1" applyProtection="1">
      <alignment horizontal="center" vertical="center" wrapText="1"/>
    </xf>
    <xf numFmtId="0" fontId="27" fillId="2" borderId="0" xfId="3" applyFont="1" applyFill="1" applyBorder="1" applyAlignment="1" applyProtection="1">
      <alignment horizontal="center" vertical="center" wrapText="1"/>
    </xf>
    <xf numFmtId="0" fontId="27" fillId="2" borderId="67" xfId="3" applyFont="1" applyFill="1" applyBorder="1" applyAlignment="1" applyProtection="1">
      <alignment horizontal="center" vertical="center" wrapText="1"/>
    </xf>
    <xf numFmtId="177" fontId="27" fillId="0" borderId="9" xfId="0" applyNumberFormat="1" applyFont="1" applyFill="1" applyBorder="1" applyAlignment="1" applyProtection="1">
      <alignment horizontal="center" vertical="center"/>
    </xf>
    <xf numFmtId="177" fontId="27" fillId="0" borderId="10" xfId="0" applyNumberFormat="1" applyFont="1" applyFill="1" applyBorder="1" applyAlignment="1" applyProtection="1">
      <alignment horizontal="center" vertical="center"/>
    </xf>
    <xf numFmtId="177" fontId="27" fillId="0" borderId="11"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5" xfId="0" applyFont="1" applyFill="1" applyBorder="1" applyAlignment="1" applyProtection="1">
      <alignment horizontal="center" vertical="center" shrinkToFit="1"/>
      <protection locked="0"/>
    </xf>
    <xf numFmtId="179" fontId="29" fillId="0" borderId="5" xfId="0" applyNumberFormat="1" applyFont="1" applyFill="1" applyBorder="1" applyAlignment="1" applyProtection="1">
      <alignment horizontal="center" vertical="center"/>
      <protection locked="0"/>
    </xf>
    <xf numFmtId="178" fontId="29" fillId="0" borderId="5" xfId="0" applyNumberFormat="1" applyFont="1" applyFill="1" applyBorder="1" applyAlignment="1" applyProtection="1">
      <alignment horizontal="center" vertical="center"/>
      <protection locked="0"/>
    </xf>
    <xf numFmtId="0" fontId="31" fillId="0" borderId="42" xfId="0" applyFont="1" applyFill="1" applyBorder="1" applyAlignment="1" applyProtection="1">
      <alignment horizontal="center" vertical="center"/>
      <protection locked="0"/>
    </xf>
    <xf numFmtId="0" fontId="32" fillId="2" borderId="39" xfId="3" applyFont="1" applyFill="1" applyBorder="1" applyAlignment="1" applyProtection="1">
      <alignment horizontal="center" vertical="center" wrapText="1" shrinkToFit="1"/>
    </xf>
    <xf numFmtId="0" fontId="32" fillId="2" borderId="13" xfId="3" applyFont="1" applyFill="1" applyBorder="1" applyAlignment="1" applyProtection="1">
      <alignment horizontal="center" vertical="center" wrapText="1" shrinkToFit="1"/>
    </xf>
    <xf numFmtId="0" fontId="32" fillId="2" borderId="40" xfId="3" applyFont="1" applyFill="1" applyBorder="1" applyAlignment="1" applyProtection="1">
      <alignment horizontal="center" vertical="center" wrapText="1" shrinkToFit="1"/>
    </xf>
    <xf numFmtId="0" fontId="27" fillId="5" borderId="25" xfId="3" applyFont="1" applyFill="1" applyBorder="1" applyAlignment="1" applyProtection="1">
      <alignment horizontal="left" vertical="center" wrapText="1" shrinkToFit="1"/>
      <protection locked="0"/>
    </xf>
    <xf numFmtId="0" fontId="27" fillId="5" borderId="20" xfId="3" applyFont="1" applyFill="1" applyBorder="1" applyAlignment="1" applyProtection="1">
      <alignment horizontal="left" vertical="center" wrapText="1" shrinkToFit="1"/>
      <protection locked="0"/>
    </xf>
    <xf numFmtId="0" fontId="27" fillId="0" borderId="33" xfId="0" applyFont="1" applyBorder="1" applyAlignment="1" applyProtection="1">
      <alignment horizontal="left" vertical="center" wrapText="1" shrinkToFit="1"/>
      <protection locked="0"/>
    </xf>
    <xf numFmtId="0" fontId="27" fillId="0" borderId="34" xfId="0" applyFont="1" applyBorder="1" applyAlignment="1" applyProtection="1">
      <alignment horizontal="left" vertical="center" wrapText="1" shrinkToFit="1"/>
      <protection locked="0"/>
    </xf>
    <xf numFmtId="0" fontId="27" fillId="0" borderId="32" xfId="2" applyFont="1" applyFill="1" applyBorder="1" applyAlignment="1" applyProtection="1">
      <alignment horizontal="left" vertical="center" wrapText="1" shrinkToFit="1"/>
      <protection locked="0"/>
    </xf>
    <xf numFmtId="0" fontId="27" fillId="0" borderId="33" xfId="2" applyFont="1" applyFill="1" applyBorder="1" applyAlignment="1" applyProtection="1">
      <alignment horizontal="left" vertical="center" wrapText="1" shrinkToFit="1"/>
      <protection locked="0"/>
    </xf>
    <xf numFmtId="0" fontId="27" fillId="0" borderId="47" xfId="2" applyFont="1" applyFill="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27" fillId="0" borderId="25" xfId="1" applyFont="1" applyFill="1" applyBorder="1" applyAlignment="1" applyProtection="1">
      <alignment horizontal="left" vertical="center" wrapText="1" shrinkToFit="1"/>
    </xf>
    <xf numFmtId="0" fontId="27" fillId="0" borderId="20" xfId="1" applyFont="1" applyFill="1" applyBorder="1" applyAlignment="1" applyProtection="1">
      <alignment horizontal="left" vertical="center" wrapText="1" shrinkToFit="1"/>
    </xf>
    <xf numFmtId="0" fontId="27" fillId="0" borderId="26" xfId="1" applyFont="1" applyFill="1" applyBorder="1" applyAlignment="1" applyProtection="1">
      <alignment horizontal="left" vertical="center" wrapText="1" shrinkToFit="1"/>
    </xf>
    <xf numFmtId="0" fontId="27" fillId="5" borderId="49" xfId="3" applyFont="1" applyFill="1" applyBorder="1" applyAlignment="1" applyProtection="1">
      <alignment horizontal="left" vertical="center" wrapText="1" shrinkToFit="1"/>
      <protection locked="0"/>
    </xf>
    <xf numFmtId="0" fontId="27" fillId="5" borderId="13" xfId="3" applyFont="1" applyFill="1" applyBorder="1" applyAlignment="1" applyProtection="1">
      <alignment horizontal="left" vertical="center" wrapText="1" shrinkToFit="1"/>
      <protection locked="0"/>
    </xf>
    <xf numFmtId="0" fontId="27" fillId="5" borderId="14" xfId="3" applyFont="1" applyFill="1" applyBorder="1" applyAlignment="1" applyProtection="1">
      <alignment horizontal="left" vertical="center" wrapText="1" shrinkToFit="1"/>
      <protection locked="0"/>
    </xf>
    <xf numFmtId="0" fontId="32" fillId="2" borderId="12" xfId="1" applyNumberFormat="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27" fillId="0" borderId="13" xfId="1" applyFont="1" applyFill="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27" fillId="0" borderId="23" xfId="0" applyFont="1" applyBorder="1" applyAlignment="1" applyProtection="1">
      <alignment horizontal="left" vertical="center" wrapText="1" shrinkToFit="1"/>
      <protection locked="0"/>
    </xf>
    <xf numFmtId="0" fontId="32" fillId="2" borderId="39" xfId="3" applyFont="1" applyFill="1" applyBorder="1" applyAlignment="1" applyProtection="1">
      <alignment horizontal="center" vertical="center"/>
    </xf>
    <xf numFmtId="0" fontId="32" fillId="2" borderId="13" xfId="3" applyFont="1" applyFill="1" applyBorder="1" applyAlignment="1" applyProtection="1">
      <alignment horizontal="center" vertical="center"/>
    </xf>
    <xf numFmtId="0" fontId="33" fillId="0" borderId="49" xfId="1" applyFont="1" applyFill="1" applyBorder="1" applyAlignment="1" applyProtection="1">
      <alignment horizontal="left" vertical="center" wrapText="1" shrinkToFit="1"/>
      <protection locked="0"/>
    </xf>
    <xf numFmtId="0" fontId="27" fillId="0" borderId="13" xfId="0" applyFont="1" applyFill="1" applyBorder="1" applyAlignment="1" applyProtection="1">
      <alignment horizontal="left" vertical="center" wrapText="1"/>
      <protection locked="0"/>
    </xf>
    <xf numFmtId="0" fontId="32" fillId="2" borderId="12" xfId="1" applyFont="1" applyFill="1" applyBorder="1" applyAlignment="1" applyProtection="1">
      <alignment horizontal="center" vertical="center" wrapText="1" shrinkToFit="1"/>
    </xf>
    <xf numFmtId="0" fontId="34" fillId="0" borderId="13" xfId="0" applyFont="1" applyBorder="1" applyAlignment="1" applyProtection="1">
      <alignment horizontal="left" vertical="center" wrapText="1"/>
      <protection locked="0"/>
    </xf>
    <xf numFmtId="0" fontId="32" fillId="2" borderId="12" xfId="1" applyFont="1" applyFill="1" applyBorder="1" applyAlignment="1" applyProtection="1">
      <alignment horizontal="center" vertical="center"/>
    </xf>
    <xf numFmtId="0" fontId="27" fillId="0" borderId="23" xfId="0" applyFont="1" applyBorder="1" applyAlignment="1">
      <alignment horizontal="center" vertical="center"/>
    </xf>
    <xf numFmtId="0" fontId="35" fillId="6" borderId="36" xfId="3" applyFont="1" applyFill="1" applyBorder="1" applyAlignment="1" applyProtection="1">
      <alignment horizontal="center" vertical="center" wrapText="1" shrinkToFit="1"/>
    </xf>
    <xf numFmtId="0" fontId="35" fillId="6" borderId="33" xfId="3" applyFont="1" applyFill="1" applyBorder="1" applyAlignment="1" applyProtection="1">
      <alignment horizontal="center" vertical="center" wrapText="1" shrinkToFit="1"/>
    </xf>
    <xf numFmtId="0" fontId="35" fillId="6" borderId="37" xfId="3" applyFont="1" applyFill="1" applyBorder="1" applyAlignment="1" applyProtection="1">
      <alignment horizontal="center" vertical="center" wrapText="1" shrinkToFit="1"/>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48" xfId="7" applyFont="1" applyFill="1" applyBorder="1" applyAlignment="1" applyProtection="1">
      <alignment horizontal="center" vertical="center" wrapText="1" shrinkToFit="1"/>
    </xf>
    <xf numFmtId="0" fontId="36" fillId="6" borderId="0" xfId="7" applyFont="1" applyFill="1" applyBorder="1" applyAlignment="1" applyProtection="1">
      <alignment horizontal="center" vertical="center" wrapText="1" shrinkToFit="1"/>
    </xf>
    <xf numFmtId="0" fontId="36" fillId="6" borderId="67" xfId="7" applyFont="1" applyFill="1" applyBorder="1" applyAlignment="1" applyProtection="1">
      <alignment horizontal="center" vertical="center" wrapText="1" shrinkToFit="1"/>
    </xf>
    <xf numFmtId="0" fontId="27" fillId="5" borderId="32" xfId="3" applyFont="1" applyFill="1" applyBorder="1" applyAlignment="1" applyProtection="1">
      <alignment horizontal="left" vertical="center" wrapText="1" shrinkToFit="1"/>
    </xf>
    <xf numFmtId="0" fontId="27" fillId="5" borderId="33" xfId="3" applyFont="1" applyFill="1" applyBorder="1" applyAlignment="1" applyProtection="1">
      <alignment horizontal="left" vertical="center" wrapText="1" shrinkToFit="1"/>
    </xf>
    <xf numFmtId="0" fontId="27" fillId="5" borderId="34" xfId="3" applyFont="1" applyFill="1" applyBorder="1" applyAlignment="1" applyProtection="1">
      <alignment horizontal="left" vertical="center" wrapText="1" shrinkToFit="1"/>
    </xf>
    <xf numFmtId="0" fontId="27" fillId="5" borderId="48" xfId="3" applyFont="1" applyFill="1" applyBorder="1" applyAlignment="1" applyProtection="1">
      <alignment horizontal="left" vertical="center" wrapText="1" shrinkToFit="1"/>
    </xf>
    <xf numFmtId="0" fontId="27" fillId="5" borderId="0" xfId="3" applyFont="1" applyFill="1" applyBorder="1" applyAlignment="1" applyProtection="1">
      <alignment horizontal="left" vertical="center" wrapText="1" shrinkToFit="1"/>
    </xf>
    <xf numFmtId="0" fontId="27" fillId="5" borderId="67" xfId="3" applyFont="1" applyFill="1" applyBorder="1" applyAlignment="1" applyProtection="1">
      <alignment horizontal="left" vertical="center" wrapText="1" shrinkToFit="1"/>
    </xf>
    <xf numFmtId="0" fontId="27" fillId="5" borderId="12" xfId="3" applyFont="1" applyFill="1" applyBorder="1" applyAlignment="1" applyProtection="1">
      <alignment horizontal="left" vertical="center" wrapText="1" shrinkToFit="1"/>
    </xf>
    <xf numFmtId="0" fontId="27" fillId="5" borderId="13" xfId="3" applyFont="1" applyFill="1" applyBorder="1" applyAlignment="1" applyProtection="1">
      <alignment horizontal="left" vertical="center" wrapText="1" shrinkToFit="1"/>
    </xf>
    <xf numFmtId="0" fontId="27" fillId="5" borderId="14" xfId="3" applyFont="1" applyFill="1" applyBorder="1" applyAlignment="1" applyProtection="1">
      <alignment horizontal="left" vertical="center" wrapText="1" shrinkToFit="1"/>
    </xf>
    <xf numFmtId="0" fontId="30" fillId="9" borderId="64" xfId="3" applyFont="1" applyFill="1" applyBorder="1" applyAlignment="1" applyProtection="1">
      <alignment horizontal="center" vertical="center"/>
    </xf>
    <xf numFmtId="0" fontId="68" fillId="0" borderId="25" xfId="7" applyFont="1" applyFill="1" applyBorder="1" applyAlignment="1" applyProtection="1">
      <alignment horizontal="left" vertical="center" wrapText="1" shrinkToFit="1"/>
      <protection locked="0"/>
    </xf>
    <xf numFmtId="0" fontId="34" fillId="0" borderId="20" xfId="3" applyFont="1" applyFill="1" applyBorder="1" applyAlignment="1" applyProtection="1">
      <alignment horizontal="left" vertical="center" wrapText="1" shrinkToFit="1"/>
      <protection locked="0"/>
    </xf>
    <xf numFmtId="0" fontId="27" fillId="0" borderId="89"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4" fillId="0" borderId="20" xfId="1" applyFont="1" applyFill="1" applyBorder="1" applyAlignment="1" applyProtection="1">
      <alignment horizontal="left" vertical="center" wrapText="1"/>
      <protection locked="0"/>
    </xf>
    <xf numFmtId="0" fontId="34" fillId="0" borderId="26" xfId="1" applyFont="1" applyFill="1" applyBorder="1" applyAlignment="1" applyProtection="1">
      <alignment horizontal="left" vertical="center" wrapText="1"/>
      <protection locked="0"/>
    </xf>
    <xf numFmtId="0" fontId="37" fillId="2" borderId="36" xfId="0" applyFont="1" applyFill="1" applyBorder="1" applyAlignment="1">
      <alignment horizontal="center" vertical="center" wrapText="1"/>
    </xf>
    <xf numFmtId="0" fontId="37" fillId="2" borderId="33"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38" xfId="0" applyFont="1" applyFill="1" applyBorder="1" applyAlignment="1">
      <alignment horizontal="center" vertical="center" wrapText="1"/>
    </xf>
    <xf numFmtId="0" fontId="27" fillId="4" borderId="19" xfId="0" applyFont="1" applyFill="1" applyBorder="1" applyAlignment="1">
      <alignment horizontal="center" vertical="center"/>
    </xf>
    <xf numFmtId="0" fontId="27" fillId="4" borderId="20"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32" xfId="0" applyFont="1" applyFill="1" applyBorder="1" applyAlignment="1">
      <alignment horizontal="center"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0" fontId="27" fillId="0" borderId="25" xfId="0" applyFont="1" applyFill="1" applyBorder="1" applyAlignment="1" applyProtection="1">
      <alignment horizontal="center" vertical="center"/>
    </xf>
    <xf numFmtId="0" fontId="27" fillId="0" borderId="20" xfId="0" applyFont="1" applyFill="1" applyBorder="1" applyAlignment="1" applyProtection="1">
      <alignment horizontal="center" vertical="center"/>
    </xf>
    <xf numFmtId="0" fontId="27" fillId="0" borderId="21" xfId="0" applyFont="1" applyFill="1" applyBorder="1" applyAlignment="1" applyProtection="1">
      <alignment horizontal="center" vertical="center"/>
    </xf>
    <xf numFmtId="177" fontId="27" fillId="0" borderId="19" xfId="0" applyNumberFormat="1" applyFont="1" applyFill="1" applyBorder="1" applyAlignment="1" applyProtection="1">
      <alignment horizontal="center" vertical="center"/>
    </xf>
    <xf numFmtId="177" fontId="27" fillId="0" borderId="20" xfId="0" applyNumberFormat="1" applyFont="1" applyFill="1" applyBorder="1" applyAlignment="1" applyProtection="1">
      <alignment horizontal="center" vertical="center"/>
    </xf>
    <xf numFmtId="177" fontId="27" fillId="0" borderId="21" xfId="0" applyNumberFormat="1" applyFont="1" applyFill="1" applyBorder="1" applyAlignment="1" applyProtection="1">
      <alignment horizontal="center" vertical="center"/>
    </xf>
    <xf numFmtId="0" fontId="27" fillId="5" borderId="56" xfId="0" applyFont="1" applyFill="1" applyBorder="1" applyAlignment="1" applyProtection="1">
      <alignment horizontal="left" vertical="center" wrapText="1"/>
      <protection locked="0"/>
    </xf>
    <xf numFmtId="0" fontId="27" fillId="5" borderId="49" xfId="0" applyFont="1" applyFill="1" applyBorder="1" applyAlignment="1" applyProtection="1">
      <alignment horizontal="left" vertical="center" wrapText="1"/>
      <protection locked="0"/>
    </xf>
    <xf numFmtId="9" fontId="27" fillId="0" borderId="7" xfId="0" applyNumberFormat="1" applyFont="1" applyFill="1" applyBorder="1" applyAlignment="1">
      <alignment horizontal="center" vertical="center"/>
    </xf>
    <xf numFmtId="9" fontId="27" fillId="0" borderId="19" xfId="0" applyNumberFormat="1" applyFont="1" applyFill="1" applyBorder="1" applyAlignment="1">
      <alignment horizontal="center" vertical="center"/>
    </xf>
    <xf numFmtId="9" fontId="27" fillId="0" borderId="20" xfId="0" applyNumberFormat="1" applyFont="1" applyFill="1" applyBorder="1" applyAlignment="1">
      <alignment horizontal="center" vertical="center"/>
    </xf>
    <xf numFmtId="9" fontId="27" fillId="0" borderId="21" xfId="0" applyNumberFormat="1" applyFont="1" applyFill="1" applyBorder="1" applyAlignment="1">
      <alignment horizontal="center" vertical="center"/>
    </xf>
    <xf numFmtId="177" fontId="27" fillId="0" borderId="105" xfId="0" applyNumberFormat="1" applyFont="1" applyFill="1" applyBorder="1" applyAlignment="1">
      <alignment horizontal="right" vertical="center"/>
    </xf>
    <xf numFmtId="0" fontId="27" fillId="0" borderId="91" xfId="0" applyFont="1" applyFill="1" applyBorder="1" applyAlignment="1" applyProtection="1">
      <alignment horizontal="center" vertical="center" shrinkToFit="1"/>
      <protection locked="0"/>
    </xf>
    <xf numFmtId="0" fontId="27" fillId="0" borderId="46" xfId="0" applyFont="1" applyFill="1" applyBorder="1" applyAlignment="1" applyProtection="1">
      <alignment horizontal="center" vertical="center" shrinkToFit="1"/>
      <protection locked="0"/>
    </xf>
    <xf numFmtId="0" fontId="27" fillId="4" borderId="26" xfId="0" applyFont="1" applyFill="1" applyBorder="1" applyAlignment="1">
      <alignment horizontal="center" vertical="center"/>
    </xf>
    <xf numFmtId="177" fontId="27" fillId="0" borderId="93" xfId="0" applyNumberFormat="1" applyFont="1" applyFill="1" applyBorder="1" applyAlignment="1" applyProtection="1">
      <alignment horizontal="center" vertical="center"/>
      <protection locked="0"/>
    </xf>
    <xf numFmtId="177" fontId="27" fillId="0" borderId="94" xfId="0" applyNumberFormat="1" applyFont="1" applyFill="1" applyBorder="1" applyAlignment="1" applyProtection="1">
      <alignment horizontal="center" vertical="center"/>
      <protection locked="0"/>
    </xf>
    <xf numFmtId="177" fontId="27" fillId="0" borderId="97" xfId="0" applyNumberFormat="1" applyFont="1" applyFill="1" applyBorder="1" applyAlignment="1" applyProtection="1">
      <alignment horizontal="center" vertical="center"/>
      <protection locked="0"/>
    </xf>
    <xf numFmtId="0" fontId="27" fillId="0" borderId="98" xfId="0" applyFont="1" applyFill="1" applyBorder="1" applyAlignment="1" applyProtection="1">
      <alignment horizontal="center" vertical="center" wrapText="1"/>
      <protection locked="0"/>
    </xf>
    <xf numFmtId="0" fontId="27" fillId="0" borderId="57"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xf>
    <xf numFmtId="0" fontId="27" fillId="0" borderId="50" xfId="0" applyFont="1" applyFill="1" applyBorder="1" applyAlignment="1" applyProtection="1">
      <alignment horizontal="center" vertical="center" wrapText="1"/>
    </xf>
    <xf numFmtId="0" fontId="15" fillId="6" borderId="111"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27" fillId="2" borderId="26" xfId="0" applyFont="1" applyFill="1" applyBorder="1" applyAlignment="1">
      <alignment horizontal="center" vertical="center"/>
    </xf>
    <xf numFmtId="0" fontId="27" fillId="0" borderId="7" xfId="0" applyFont="1" applyBorder="1" applyAlignment="1">
      <alignment horizontal="center" vertical="center"/>
    </xf>
    <xf numFmtId="9" fontId="27" fillId="0" borderId="19" xfId="8" applyFont="1" applyFill="1" applyBorder="1" applyAlignment="1" applyProtection="1">
      <alignment horizontal="center" vertical="center" shrinkToFit="1"/>
      <protection locked="0"/>
    </xf>
    <xf numFmtId="9" fontId="27" fillId="0" borderId="20" xfId="8" applyFont="1" applyFill="1" applyBorder="1" applyAlignment="1" applyProtection="1">
      <alignment horizontal="center" vertical="center" shrinkToFit="1"/>
      <protection locked="0"/>
    </xf>
    <xf numFmtId="0" fontId="0" fillId="0" borderId="62" xfId="12" applyFont="1" applyBorder="1" applyAlignment="1">
      <alignment horizontal="left" vertical="center" wrapText="1"/>
    </xf>
    <xf numFmtId="0" fontId="0" fillId="0" borderId="0" xfId="12" applyFont="1" applyBorder="1" applyAlignment="1">
      <alignment horizontal="left" vertical="center" wrapText="1"/>
    </xf>
    <xf numFmtId="0" fontId="0" fillId="0" borderId="7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72" xfId="0" applyFont="1" applyFill="1" applyBorder="1" applyAlignment="1">
      <alignment horizontal="center" vertical="center"/>
    </xf>
    <xf numFmtId="0" fontId="0" fillId="6" borderId="71" xfId="10" applyFont="1" applyFill="1" applyBorder="1" applyAlignment="1">
      <alignment horizontal="center" vertical="center"/>
    </xf>
    <xf numFmtId="0" fontId="0" fillId="6" borderId="59" xfId="10" applyFont="1" applyFill="1" applyBorder="1" applyAlignment="1">
      <alignment horizontal="center" vertical="center"/>
    </xf>
    <xf numFmtId="0" fontId="0" fillId="6" borderId="72" xfId="10" applyFont="1" applyFill="1" applyBorder="1" applyAlignment="1">
      <alignment horizontal="center" vertical="center"/>
    </xf>
    <xf numFmtId="0" fontId="0" fillId="5" borderId="72" xfId="0" applyFont="1" applyFill="1" applyBorder="1" applyAlignment="1">
      <alignment horizontal="center" vertical="center"/>
    </xf>
    <xf numFmtId="0" fontId="0" fillId="0" borderId="71" xfId="28" applyFont="1" applyFill="1" applyBorder="1" applyAlignment="1">
      <alignment horizontal="center" vertical="center"/>
    </xf>
    <xf numFmtId="0" fontId="0" fillId="0" borderId="59" xfId="28" applyFont="1" applyFill="1" applyBorder="1" applyAlignment="1">
      <alignment horizontal="center" vertical="center"/>
    </xf>
    <xf numFmtId="0" fontId="0" fillId="0" borderId="72" xfId="28" applyFont="1" applyFill="1" applyBorder="1" applyAlignment="1">
      <alignment horizontal="center" vertical="center"/>
    </xf>
    <xf numFmtId="0" fontId="0" fillId="6" borderId="71"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72" xfId="0" applyFont="1" applyFill="1" applyBorder="1" applyAlignment="1">
      <alignment horizontal="center" vertical="center"/>
    </xf>
    <xf numFmtId="0" fontId="46" fillId="2" borderId="24" xfId="25" applyFont="1" applyFill="1" applyBorder="1" applyAlignment="1" applyProtection="1">
      <alignment horizontal="center" vertical="center" wrapText="1"/>
    </xf>
    <xf numFmtId="0" fontId="46" fillId="2" borderId="20" xfId="25" applyFont="1" applyFill="1" applyBorder="1" applyAlignment="1" applyProtection="1">
      <alignment horizontal="center" vertical="center" wrapText="1"/>
    </xf>
    <xf numFmtId="0" fontId="46" fillId="2" borderId="35" xfId="25" applyFont="1" applyFill="1" applyBorder="1" applyAlignment="1" applyProtection="1">
      <alignment horizontal="center" vertical="center" wrapText="1"/>
    </xf>
    <xf numFmtId="0" fontId="45" fillId="0" borderId="25" xfId="26" applyFont="1" applyFill="1" applyBorder="1" applyAlignment="1" applyProtection="1">
      <alignment horizontal="left" vertical="top" wrapText="1"/>
      <protection locked="0"/>
    </xf>
    <xf numFmtId="0" fontId="45" fillId="0" borderId="20" xfId="26" applyFont="1" applyFill="1" applyBorder="1" applyAlignment="1" applyProtection="1">
      <alignment horizontal="left" vertical="top" wrapText="1"/>
      <protection locked="0"/>
    </xf>
    <xf numFmtId="0" fontId="45" fillId="0" borderId="26" xfId="26" applyFont="1" applyFill="1" applyBorder="1" applyAlignment="1" applyProtection="1">
      <alignment horizontal="left" vertical="top" wrapText="1"/>
      <protection locked="0"/>
    </xf>
    <xf numFmtId="0" fontId="49" fillId="2" borderId="36" xfId="0" applyFont="1" applyFill="1" applyBorder="1" applyAlignment="1">
      <alignment horizontal="center" vertical="center" wrapText="1"/>
    </xf>
    <xf numFmtId="0" fontId="49" fillId="2" borderId="33" xfId="0" applyFont="1" applyFill="1" applyBorder="1" applyAlignment="1">
      <alignment horizontal="center" vertical="center" wrapText="1"/>
    </xf>
    <xf numFmtId="0" fontId="49" fillId="2" borderId="37"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0" xfId="0" applyFont="1" applyFill="1" applyBorder="1" applyAlignment="1">
      <alignment horizontal="center" vertical="center" wrapText="1"/>
    </xf>
    <xf numFmtId="0" fontId="49" fillId="2" borderId="38" xfId="0" applyFont="1" applyFill="1" applyBorder="1" applyAlignment="1">
      <alignment horizontal="center" vertical="center" wrapText="1"/>
    </xf>
    <xf numFmtId="0" fontId="49" fillId="2" borderId="51" xfId="0" applyFont="1" applyFill="1" applyBorder="1" applyAlignment="1">
      <alignment horizontal="center" vertical="center" wrapText="1"/>
    </xf>
    <xf numFmtId="0" fontId="49" fillId="2" borderId="5" xfId="0" applyFont="1" applyFill="1" applyBorder="1" applyAlignment="1">
      <alignment horizontal="center" vertical="center" wrapText="1"/>
    </xf>
    <xf numFmtId="0" fontId="49" fillId="2" borderId="52" xfId="0" applyFont="1" applyFill="1" applyBorder="1" applyAlignment="1">
      <alignment horizontal="center" vertical="center" wrapText="1"/>
    </xf>
    <xf numFmtId="0" fontId="0" fillId="6" borderId="56"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45" fillId="5" borderId="32" xfId="9" applyFont="1" applyFill="1" applyBorder="1" applyAlignment="1">
      <alignment horizontal="left" vertical="center" wrapText="1"/>
    </xf>
    <xf numFmtId="0" fontId="45" fillId="5" borderId="33" xfId="9" applyFont="1" applyFill="1" applyBorder="1" applyAlignment="1">
      <alignment horizontal="left" vertical="center" wrapText="1"/>
    </xf>
    <xf numFmtId="0" fontId="45" fillId="5" borderId="47" xfId="9" applyFont="1" applyFill="1" applyBorder="1" applyAlignment="1">
      <alignment horizontal="left" vertical="center" wrapText="1"/>
    </xf>
    <xf numFmtId="0" fontId="45" fillId="5" borderId="12" xfId="9" applyFont="1" applyFill="1" applyBorder="1" applyAlignment="1">
      <alignment horizontal="left" vertical="center" wrapText="1"/>
    </xf>
    <xf numFmtId="0" fontId="45" fillId="5" borderId="13" xfId="9" applyFont="1" applyFill="1" applyBorder="1" applyAlignment="1">
      <alignment horizontal="left" vertical="center" wrapText="1"/>
    </xf>
    <xf numFmtId="0" fontId="45" fillId="5" borderId="23" xfId="9" applyFont="1" applyFill="1" applyBorder="1" applyAlignment="1">
      <alignment horizontal="left" vertical="center" wrapText="1"/>
    </xf>
    <xf numFmtId="0" fontId="0" fillId="6" borderId="122" xfId="0" applyFont="1" applyFill="1" applyBorder="1" applyAlignment="1">
      <alignment horizontal="center" vertical="center"/>
    </xf>
    <xf numFmtId="0" fontId="40" fillId="5" borderId="71" xfId="10" applyFont="1" applyFill="1" applyBorder="1" applyAlignment="1">
      <alignment horizontal="center" vertical="center"/>
    </xf>
    <xf numFmtId="0" fontId="40" fillId="5" borderId="59" xfId="10" applyFont="1" applyFill="1" applyBorder="1" applyAlignment="1">
      <alignment horizontal="center" vertical="center"/>
    </xf>
    <xf numFmtId="0" fontId="40" fillId="5" borderId="72" xfId="10" applyFont="1" applyFill="1" applyBorder="1" applyAlignment="1">
      <alignment horizontal="center" vertical="center"/>
    </xf>
    <xf numFmtId="0" fontId="40" fillId="0" borderId="71" xfId="10" applyFont="1" applyFill="1" applyBorder="1" applyAlignment="1">
      <alignment horizontal="center" vertical="center"/>
    </xf>
    <xf numFmtId="0" fontId="40" fillId="0" borderId="59" xfId="10" applyFont="1" applyFill="1" applyBorder="1" applyAlignment="1">
      <alignment horizontal="center" vertical="center"/>
    </xf>
    <xf numFmtId="0" fontId="40" fillId="0" borderId="72" xfId="10" applyFont="1" applyFill="1" applyBorder="1" applyAlignment="1">
      <alignment horizontal="center" vertical="center"/>
    </xf>
    <xf numFmtId="0" fontId="46" fillId="2" borderId="61" xfId="25" applyFont="1" applyFill="1" applyBorder="1" applyAlignment="1" applyProtection="1">
      <alignment horizontal="center" vertical="center"/>
    </xf>
    <xf numFmtId="0" fontId="46" fillId="2" borderId="62" xfId="25" applyFont="1" applyFill="1" applyBorder="1" applyAlignment="1" applyProtection="1">
      <alignment horizontal="center" vertical="center"/>
    </xf>
    <xf numFmtId="0" fontId="46" fillId="2" borderId="63" xfId="25" applyFont="1" applyFill="1" applyBorder="1" applyAlignment="1" applyProtection="1">
      <alignment horizontal="center" vertical="center"/>
    </xf>
    <xf numFmtId="0" fontId="46" fillId="2" borderId="39" xfId="25" applyFont="1" applyFill="1" applyBorder="1" applyAlignment="1" applyProtection="1">
      <alignment horizontal="center" vertical="center"/>
    </xf>
    <xf numFmtId="0" fontId="46" fillId="2" borderId="13" xfId="25" applyFont="1" applyFill="1" applyBorder="1" applyAlignment="1" applyProtection="1">
      <alignment horizontal="center" vertical="center"/>
    </xf>
    <xf numFmtId="0" fontId="46" fillId="2" borderId="40" xfId="25" applyFont="1" applyFill="1" applyBorder="1" applyAlignment="1" applyProtection="1">
      <alignment horizontal="center" vertical="center"/>
    </xf>
    <xf numFmtId="0" fontId="47" fillId="0" borderId="117" xfId="26" applyFont="1" applyFill="1" applyBorder="1" applyAlignment="1" applyProtection="1">
      <alignment horizontal="center" vertical="center" wrapText="1" shrinkToFit="1"/>
      <protection locked="0"/>
    </xf>
    <xf numFmtId="0" fontId="47" fillId="0" borderId="62" xfId="26" applyFont="1" applyFill="1" applyBorder="1" applyAlignment="1" applyProtection="1">
      <alignment horizontal="center" vertical="center" wrapText="1" shrinkToFit="1"/>
      <protection locked="0"/>
    </xf>
    <xf numFmtId="0" fontId="47" fillId="0" borderId="119" xfId="26" applyFont="1" applyFill="1" applyBorder="1" applyAlignment="1" applyProtection="1">
      <alignment horizontal="center" vertical="center" wrapText="1" shrinkToFit="1"/>
      <protection locked="0"/>
    </xf>
    <xf numFmtId="0" fontId="47" fillId="0" borderId="49" xfId="26" applyFont="1" applyFill="1" applyBorder="1" applyAlignment="1" applyProtection="1">
      <alignment horizontal="center" vertical="center" wrapText="1" shrinkToFit="1"/>
      <protection locked="0"/>
    </xf>
    <xf numFmtId="0" fontId="47" fillId="0" borderId="13" xfId="26" applyFont="1" applyFill="1" applyBorder="1" applyAlignment="1" applyProtection="1">
      <alignment horizontal="center" vertical="center" wrapText="1" shrinkToFit="1"/>
      <protection locked="0"/>
    </xf>
    <xf numFmtId="0" fontId="47" fillId="0" borderId="14" xfId="26" applyFont="1" applyFill="1" applyBorder="1" applyAlignment="1" applyProtection="1">
      <alignment horizontal="center" vertical="center" wrapText="1" shrinkToFit="1"/>
      <protection locked="0"/>
    </xf>
    <xf numFmtId="0" fontId="46" fillId="2" borderId="120" xfId="27" applyFont="1" applyFill="1" applyBorder="1" applyAlignment="1" applyProtection="1">
      <alignment horizontal="center" vertical="center" wrapText="1" shrinkToFit="1"/>
    </xf>
    <xf numFmtId="0" fontId="46" fillId="2" borderId="42" xfId="27" applyFont="1" applyFill="1" applyBorder="1" applyAlignment="1" applyProtection="1">
      <alignment horizontal="center" vertical="center" wrapText="1" shrinkToFit="1"/>
    </xf>
    <xf numFmtId="0" fontId="46" fillId="2" borderId="121" xfId="27" applyFont="1" applyFill="1" applyBorder="1" applyAlignment="1" applyProtection="1">
      <alignment horizontal="center" vertical="center" wrapText="1" shrinkToFit="1"/>
    </xf>
    <xf numFmtId="0" fontId="45" fillId="0" borderId="120" xfId="9" applyFont="1" applyBorder="1" applyAlignment="1" applyProtection="1">
      <alignment horizontal="center" vertical="center"/>
      <protection locked="0"/>
    </xf>
    <xf numFmtId="0" fontId="45" fillId="0" borderId="42" xfId="9" applyFont="1" applyBorder="1" applyAlignment="1" applyProtection="1">
      <alignment horizontal="center" vertical="center"/>
      <protection locked="0"/>
    </xf>
    <xf numFmtId="0" fontId="45" fillId="0" borderId="121" xfId="9" applyFont="1" applyBorder="1" applyAlignment="1" applyProtection="1">
      <alignment horizontal="center" vertical="center"/>
      <protection locked="0"/>
    </xf>
    <xf numFmtId="0" fontId="46" fillId="2" borderId="120" xfId="27" applyFont="1" applyFill="1" applyBorder="1" applyAlignment="1" applyProtection="1">
      <alignment horizontal="center" vertical="center"/>
    </xf>
    <xf numFmtId="0" fontId="46" fillId="2" borderId="42" xfId="27" applyFont="1" applyFill="1" applyBorder="1" applyAlignment="1" applyProtection="1">
      <alignment horizontal="center" vertical="center"/>
    </xf>
    <xf numFmtId="0" fontId="46" fillId="2" borderId="43" xfId="27" applyFont="1" applyFill="1" applyBorder="1" applyAlignment="1" applyProtection="1">
      <alignment horizontal="center" vertical="center"/>
    </xf>
    <xf numFmtId="0" fontId="46" fillId="2" borderId="19" xfId="26" applyFont="1" applyFill="1" applyBorder="1" applyAlignment="1" applyProtection="1">
      <alignment horizontal="center" vertical="center" shrinkToFit="1"/>
    </xf>
    <xf numFmtId="0" fontId="46" fillId="2" borderId="20" xfId="26" applyFont="1" applyFill="1" applyBorder="1" applyAlignment="1" applyProtection="1">
      <alignment horizontal="center" vertical="center" shrinkToFit="1"/>
    </xf>
    <xf numFmtId="0" fontId="46" fillId="2" borderId="21" xfId="26" applyFont="1" applyFill="1" applyBorder="1" applyAlignment="1" applyProtection="1">
      <alignment horizontal="center" vertical="center" shrinkToFit="1"/>
    </xf>
    <xf numFmtId="0" fontId="47" fillId="0" borderId="19" xfId="9" applyFont="1" applyBorder="1" applyAlignment="1" applyProtection="1">
      <alignment horizontal="center" vertical="center" shrinkToFit="1"/>
      <protection locked="0"/>
    </xf>
    <xf numFmtId="0" fontId="47" fillId="0" borderId="20" xfId="9" applyFont="1" applyBorder="1" applyAlignment="1" applyProtection="1">
      <alignment horizontal="center" vertical="center" shrinkToFit="1"/>
      <protection locked="0"/>
    </xf>
    <xf numFmtId="0" fontId="47" fillId="0" borderId="21" xfId="9" applyFont="1" applyBorder="1" applyAlignment="1" applyProtection="1">
      <alignment horizontal="center" vertical="center" shrinkToFit="1"/>
      <protection locked="0"/>
    </xf>
    <xf numFmtId="0" fontId="47" fillId="0" borderId="19" xfId="27" applyFont="1" applyFill="1" applyBorder="1" applyAlignment="1" applyProtection="1">
      <alignment horizontal="left" vertical="center" wrapText="1" shrinkToFit="1"/>
      <protection locked="0"/>
    </xf>
    <xf numFmtId="0" fontId="48" fillId="0" borderId="20" xfId="27" applyFont="1" applyFill="1" applyBorder="1" applyAlignment="1" applyProtection="1">
      <alignment horizontal="left" vertical="center" wrapText="1" shrinkToFit="1"/>
      <protection locked="0"/>
    </xf>
    <xf numFmtId="0" fontId="48" fillId="0" borderId="26" xfId="27" applyFont="1" applyFill="1" applyBorder="1" applyAlignment="1" applyProtection="1">
      <alignment horizontal="left" vertical="center" wrapText="1" shrinkToFit="1"/>
      <protection locked="0"/>
    </xf>
    <xf numFmtId="0" fontId="5" fillId="6" borderId="7" xfId="9" applyFont="1" applyFill="1" applyBorder="1" applyAlignment="1">
      <alignment horizontal="center" vertical="center"/>
    </xf>
    <xf numFmtId="186" fontId="5" fillId="0" borderId="19" xfId="15" applyNumberFormat="1" applyFont="1" applyFill="1" applyBorder="1" applyAlignment="1">
      <alignment horizontal="center" vertical="center"/>
    </xf>
    <xf numFmtId="186" fontId="5" fillId="0" borderId="20" xfId="15" applyNumberFormat="1" applyFont="1" applyFill="1" applyBorder="1" applyAlignment="1">
      <alignment horizontal="center" vertical="center"/>
    </xf>
    <xf numFmtId="186" fontId="5" fillId="0" borderId="21" xfId="15" applyNumberFormat="1" applyFont="1" applyFill="1" applyBorder="1" applyAlignment="1">
      <alignment horizontal="center" vertical="center"/>
    </xf>
    <xf numFmtId="0" fontId="49" fillId="2" borderId="33" xfId="12" applyFont="1" applyFill="1" applyBorder="1" applyAlignment="1">
      <alignment horizontal="center" vertical="center" wrapText="1"/>
    </xf>
    <xf numFmtId="0" fontId="49" fillId="2" borderId="37" xfId="12" applyFont="1" applyFill="1" applyBorder="1" applyAlignment="1">
      <alignment horizontal="center" vertical="center" wrapText="1"/>
    </xf>
    <xf numFmtId="0" fontId="49" fillId="2" borderId="51" xfId="14" applyFont="1" applyFill="1" applyBorder="1" applyAlignment="1">
      <alignment horizontal="center" vertical="center" wrapText="1"/>
    </xf>
    <xf numFmtId="0" fontId="49" fillId="2" borderId="5" xfId="14" applyFont="1" applyFill="1" applyBorder="1" applyAlignment="1">
      <alignment horizontal="center" vertical="center" wrapText="1"/>
    </xf>
    <xf numFmtId="0" fontId="49" fillId="2" borderId="52" xfId="14" applyFont="1" applyFill="1" applyBorder="1" applyAlignment="1">
      <alignment horizontal="center" vertical="center" wrapText="1"/>
    </xf>
    <xf numFmtId="0" fontId="5" fillId="6" borderId="56" xfId="0" applyFont="1" applyFill="1" applyBorder="1" applyAlignment="1">
      <alignment horizontal="center" vertical="center"/>
    </xf>
    <xf numFmtId="0" fontId="5" fillId="6" borderId="33"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7" xfId="9" applyFont="1" applyFill="1" applyBorder="1" applyAlignment="1">
      <alignment horizontal="center" vertical="center" shrinkToFit="1"/>
    </xf>
    <xf numFmtId="0" fontId="5" fillId="0" borderId="32" xfId="9" applyFont="1" applyFill="1" applyBorder="1" applyAlignment="1">
      <alignment horizontal="left" vertical="center" wrapText="1"/>
    </xf>
    <xf numFmtId="0" fontId="5" fillId="0" borderId="33" xfId="9" applyFont="1" applyFill="1" applyBorder="1" applyAlignment="1">
      <alignment horizontal="left" vertical="center"/>
    </xf>
    <xf numFmtId="0" fontId="5" fillId="0" borderId="47" xfId="9" applyFont="1" applyFill="1" applyBorder="1" applyAlignment="1">
      <alignment horizontal="left" vertical="center"/>
    </xf>
    <xf numFmtId="0" fontId="5" fillId="0" borderId="12" xfId="9" applyFont="1" applyFill="1" applyBorder="1" applyAlignment="1">
      <alignment horizontal="left" vertical="center"/>
    </xf>
    <xf numFmtId="0" fontId="5" fillId="0" borderId="13" xfId="9" applyFont="1" applyFill="1" applyBorder="1" applyAlignment="1">
      <alignment horizontal="left" vertical="center"/>
    </xf>
    <xf numFmtId="0" fontId="5" fillId="0" borderId="23" xfId="9" applyFont="1" applyFill="1" applyBorder="1" applyAlignment="1">
      <alignment horizontal="left" vertical="center"/>
    </xf>
    <xf numFmtId="0" fontId="46" fillId="2" borderId="36" xfId="25" applyFont="1" applyFill="1" applyBorder="1" applyAlignment="1" applyProtection="1">
      <alignment horizontal="center" vertical="center" wrapText="1"/>
    </xf>
    <xf numFmtId="0" fontId="46" fillId="2" borderId="33" xfId="25" applyFont="1" applyFill="1" applyBorder="1" applyAlignment="1" applyProtection="1">
      <alignment horizontal="center" vertical="center" wrapText="1"/>
    </xf>
    <xf numFmtId="0" fontId="46" fillId="2" borderId="37" xfId="25" applyFont="1" applyFill="1" applyBorder="1" applyAlignment="1" applyProtection="1">
      <alignment horizontal="center" vertical="center" wrapText="1"/>
    </xf>
    <xf numFmtId="0" fontId="46" fillId="2" borderId="39" xfId="25" applyFont="1" applyFill="1" applyBorder="1" applyAlignment="1" applyProtection="1">
      <alignment horizontal="center" vertical="center" wrapText="1"/>
    </xf>
    <xf numFmtId="0" fontId="46" fillId="2" borderId="13" xfId="25" applyFont="1" applyFill="1" applyBorder="1" applyAlignment="1" applyProtection="1">
      <alignment horizontal="center" vertical="center" wrapText="1"/>
    </xf>
    <xf numFmtId="0" fontId="46" fillId="2" borderId="40" xfId="25" applyFont="1" applyFill="1" applyBorder="1" applyAlignment="1" applyProtection="1">
      <alignment horizontal="center" vertical="center" wrapText="1"/>
    </xf>
    <xf numFmtId="0" fontId="52" fillId="0" borderId="56" xfId="27" applyFont="1" applyFill="1" applyBorder="1" applyAlignment="1" applyProtection="1">
      <alignment horizontal="left" vertical="top" wrapText="1"/>
      <protection locked="0"/>
    </xf>
    <xf numFmtId="0" fontId="10" fillId="0" borderId="33" xfId="27" applyFont="1" applyFill="1" applyBorder="1" applyAlignment="1" applyProtection="1">
      <alignment horizontal="left" vertical="top" wrapText="1"/>
      <protection locked="0"/>
    </xf>
    <xf numFmtId="0" fontId="10" fillId="0" borderId="47" xfId="27" applyFont="1" applyFill="1" applyBorder="1" applyAlignment="1" applyProtection="1">
      <alignment horizontal="left" vertical="top" wrapText="1"/>
      <protection locked="0"/>
    </xf>
    <xf numFmtId="0" fontId="10" fillId="0" borderId="49" xfId="27" applyFont="1" applyFill="1" applyBorder="1" applyAlignment="1" applyProtection="1">
      <alignment horizontal="left" vertical="top" wrapText="1"/>
      <protection locked="0"/>
    </xf>
    <xf numFmtId="0" fontId="10" fillId="0" borderId="13" xfId="27" applyFont="1" applyFill="1" applyBorder="1" applyAlignment="1" applyProtection="1">
      <alignment horizontal="left" vertical="top" wrapText="1"/>
      <protection locked="0"/>
    </xf>
    <xf numFmtId="0" fontId="10" fillId="0" borderId="23" xfId="27" applyFont="1" applyFill="1" applyBorder="1" applyAlignment="1" applyProtection="1">
      <alignment horizontal="left" vertical="top" wrapText="1"/>
      <protection locked="0"/>
    </xf>
    <xf numFmtId="0" fontId="49" fillId="2" borderId="39" xfId="14" applyFont="1" applyFill="1" applyBorder="1" applyAlignment="1">
      <alignment horizontal="center" vertical="center" wrapText="1"/>
    </xf>
    <xf numFmtId="0" fontId="49" fillId="2" borderId="13" xfId="14" applyFont="1" applyFill="1" applyBorder="1" applyAlignment="1">
      <alignment horizontal="center" vertical="center" wrapText="1"/>
    </xf>
    <xf numFmtId="0" fontId="49" fillId="2" borderId="40" xfId="14" applyFont="1" applyFill="1" applyBorder="1" applyAlignment="1">
      <alignment horizontal="center" vertical="center" wrapText="1"/>
    </xf>
    <xf numFmtId="0" fontId="0" fillId="0" borderId="32" xfId="9" applyFont="1" applyFill="1" applyBorder="1" applyAlignment="1">
      <alignment horizontal="left" vertical="center" wrapText="1"/>
    </xf>
    <xf numFmtId="0" fontId="50" fillId="0" borderId="117" xfId="27" applyFont="1" applyFill="1" applyBorder="1" applyAlignment="1" applyProtection="1">
      <alignment horizontal="center" vertical="center" wrapText="1" shrinkToFit="1"/>
      <protection locked="0"/>
    </xf>
    <xf numFmtId="0" fontId="50" fillId="0" borderId="62" xfId="27" applyFont="1" applyFill="1" applyBorder="1" applyAlignment="1" applyProtection="1">
      <alignment horizontal="center" vertical="center" wrapText="1" shrinkToFit="1"/>
      <protection locked="0"/>
    </xf>
    <xf numFmtId="0" fontId="50" fillId="0" borderId="119" xfId="27" applyFont="1" applyFill="1" applyBorder="1" applyAlignment="1" applyProtection="1">
      <alignment horizontal="center" vertical="center" wrapText="1" shrinkToFit="1"/>
      <protection locked="0"/>
    </xf>
    <xf numFmtId="0" fontId="50" fillId="0" borderId="49" xfId="27" applyFont="1" applyFill="1" applyBorder="1" applyAlignment="1" applyProtection="1">
      <alignment horizontal="center" vertical="center" wrapText="1" shrinkToFit="1"/>
      <protection locked="0"/>
    </xf>
    <xf numFmtId="0" fontId="50" fillId="0" borderId="13" xfId="27" applyFont="1" applyFill="1" applyBorder="1" applyAlignment="1" applyProtection="1">
      <alignment horizontal="center" vertical="center" wrapText="1" shrinkToFit="1"/>
      <protection locked="0"/>
    </xf>
    <xf numFmtId="0" fontId="50" fillId="0" borderId="14" xfId="27" applyFont="1" applyFill="1" applyBorder="1" applyAlignment="1" applyProtection="1">
      <alignment horizontal="center" vertical="center" wrapText="1" shrinkToFit="1"/>
      <protection locked="0"/>
    </xf>
    <xf numFmtId="0" fontId="40" fillId="0" borderId="42" xfId="13" applyFont="1" applyBorder="1" applyAlignment="1">
      <alignment horizontal="center" vertical="center"/>
    </xf>
    <xf numFmtId="0" fontId="40" fillId="0" borderId="121" xfId="13" applyFont="1" applyBorder="1" applyAlignment="1">
      <alignment horizontal="center" vertical="center"/>
    </xf>
    <xf numFmtId="0" fontId="0" fillId="0" borderId="42" xfId="14" applyFont="1" applyBorder="1" applyAlignment="1" applyProtection="1">
      <alignment horizontal="center" vertical="center"/>
      <protection locked="0"/>
    </xf>
    <xf numFmtId="0" fontId="0" fillId="0" borderId="121" xfId="14" applyFont="1" applyBorder="1" applyAlignment="1" applyProtection="1">
      <alignment horizontal="center" vertical="center"/>
      <protection locked="0"/>
    </xf>
    <xf numFmtId="0" fontId="40" fillId="0" borderId="43" xfId="13" applyFont="1" applyBorder="1" applyAlignment="1">
      <alignment horizontal="center" vertical="center"/>
    </xf>
    <xf numFmtId="0" fontId="40" fillId="0" borderId="20" xfId="13" applyFont="1" applyBorder="1" applyAlignment="1">
      <alignment horizontal="center" vertical="center" shrinkToFit="1"/>
    </xf>
    <xf numFmtId="0" fontId="40" fillId="0" borderId="21" xfId="13" applyFont="1" applyBorder="1" applyAlignment="1">
      <alignment horizontal="center" vertical="center" shrinkToFit="1"/>
    </xf>
    <xf numFmtId="0" fontId="51" fillId="0" borderId="20" xfId="14" applyFont="1" applyBorder="1" applyAlignment="1" applyProtection="1">
      <alignment horizontal="center" vertical="center" shrinkToFit="1"/>
      <protection locked="0"/>
    </xf>
    <xf numFmtId="0" fontId="51" fillId="0" borderId="21" xfId="14" applyFont="1" applyBorder="1" applyAlignment="1" applyProtection="1">
      <alignment horizontal="center" vertical="center" shrinkToFit="1"/>
      <protection locked="0"/>
    </xf>
    <xf numFmtId="0" fontId="51" fillId="0" borderId="19" xfId="27" applyFont="1" applyFill="1" applyBorder="1" applyAlignment="1" applyProtection="1">
      <alignment horizontal="center" vertical="center" shrinkToFit="1"/>
      <protection locked="0"/>
    </xf>
    <xf numFmtId="0" fontId="11" fillId="0" borderId="20" xfId="14" applyFont="1" applyFill="1" applyBorder="1" applyAlignment="1" applyProtection="1">
      <alignment horizontal="center" vertical="center" shrinkToFit="1"/>
      <protection locked="0"/>
    </xf>
    <xf numFmtId="0" fontId="11" fillId="0" borderId="26" xfId="27" applyFont="1" applyFill="1" applyBorder="1" applyAlignment="1" applyProtection="1">
      <alignment horizontal="center" vertical="center" shrinkToFit="1"/>
      <protection locked="0"/>
    </xf>
    <xf numFmtId="0" fontId="0" fillId="6" borderId="7" xfId="9" applyFont="1" applyFill="1" applyBorder="1" applyAlignment="1">
      <alignment horizontal="center" vertical="center"/>
    </xf>
    <xf numFmtId="9" fontId="0" fillId="5" borderId="71" xfId="18" applyFont="1" applyFill="1" applyBorder="1" applyAlignment="1">
      <alignment horizontal="center" vertical="center"/>
    </xf>
    <xf numFmtId="9" fontId="0" fillId="5" borderId="59" xfId="18" applyFont="1" applyFill="1" applyBorder="1" applyAlignment="1">
      <alignment horizontal="center" vertical="center"/>
    </xf>
    <xf numFmtId="9" fontId="0" fillId="5" borderId="72" xfId="18" applyFont="1" applyFill="1" applyBorder="1" applyAlignment="1">
      <alignment horizontal="center" vertical="center"/>
    </xf>
    <xf numFmtId="0" fontId="0" fillId="6" borderId="19" xfId="9" applyFont="1" applyFill="1" applyBorder="1" applyAlignment="1">
      <alignment horizontal="center" vertical="center" shrinkToFit="1"/>
    </xf>
    <xf numFmtId="0" fontId="0" fillId="6" borderId="20" xfId="9" applyFont="1" applyFill="1" applyBorder="1" applyAlignment="1">
      <alignment horizontal="center" vertical="center" shrinkToFit="1"/>
    </xf>
    <xf numFmtId="0" fontId="0" fillId="6" borderId="21" xfId="9" applyFont="1" applyFill="1" applyBorder="1" applyAlignment="1">
      <alignment horizontal="center" vertical="center" shrinkToFit="1"/>
    </xf>
    <xf numFmtId="9" fontId="40" fillId="0" borderId="71" xfId="16" applyNumberFormat="1" applyFont="1" applyFill="1" applyBorder="1" applyAlignment="1">
      <alignment horizontal="center" vertical="center"/>
    </xf>
    <xf numFmtId="9" fontId="40" fillId="0" borderId="59" xfId="16" applyNumberFormat="1" applyFont="1" applyFill="1" applyBorder="1" applyAlignment="1">
      <alignment horizontal="center" vertical="center"/>
    </xf>
    <xf numFmtId="9" fontId="5" fillId="0" borderId="71" xfId="18" applyFont="1" applyFill="1" applyBorder="1" applyAlignment="1">
      <alignment horizontal="center" vertical="center"/>
    </xf>
    <xf numFmtId="9" fontId="5" fillId="0" borderId="59" xfId="18" applyFont="1" applyFill="1" applyBorder="1" applyAlignment="1">
      <alignment horizontal="center" vertical="center"/>
    </xf>
    <xf numFmtId="9" fontId="5" fillId="0" borderId="72" xfId="18" applyFont="1" applyFill="1" applyBorder="1" applyAlignment="1">
      <alignment horizontal="center" vertical="center"/>
    </xf>
    <xf numFmtId="9" fontId="5" fillId="0" borderId="19" xfId="14" applyNumberFormat="1" applyFont="1" applyFill="1" applyBorder="1" applyAlignment="1">
      <alignment horizontal="center" vertical="center"/>
    </xf>
    <xf numFmtId="9" fontId="5" fillId="0" borderId="20" xfId="16" applyNumberFormat="1" applyFont="1" applyFill="1" applyBorder="1" applyAlignment="1">
      <alignment horizontal="center" vertical="center"/>
    </xf>
    <xf numFmtId="9" fontId="5" fillId="0" borderId="21" xfId="16" applyNumberFormat="1" applyFont="1" applyFill="1" applyBorder="1" applyAlignment="1">
      <alignment horizontal="center" vertical="center"/>
    </xf>
    <xf numFmtId="0" fontId="49" fillId="2" borderId="0" xfId="12" applyFont="1" applyFill="1" applyBorder="1" applyAlignment="1">
      <alignment horizontal="center" vertical="center" wrapText="1"/>
    </xf>
    <xf numFmtId="0" fontId="49" fillId="2" borderId="38" xfId="12" applyFont="1" applyFill="1" applyBorder="1" applyAlignment="1">
      <alignment horizontal="center" vertical="center" wrapText="1"/>
    </xf>
    <xf numFmtId="0" fontId="49" fillId="2" borderId="51" xfId="12" applyFont="1" applyFill="1" applyBorder="1" applyAlignment="1">
      <alignment horizontal="center" vertical="center" wrapText="1"/>
    </xf>
    <xf numFmtId="0" fontId="49" fillId="2" borderId="5" xfId="12" applyFont="1" applyFill="1" applyBorder="1" applyAlignment="1">
      <alignment horizontal="center" vertical="center" wrapText="1"/>
    </xf>
    <xf numFmtId="0" fontId="49" fillId="2" borderId="52" xfId="12"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48" xfId="16" applyFont="1" applyFill="1" applyBorder="1" applyAlignment="1">
      <alignment horizontal="left" vertical="center" wrapText="1"/>
    </xf>
    <xf numFmtId="0" fontId="5" fillId="0" borderId="0" xfId="16" applyFont="1" applyFill="1" applyBorder="1" applyAlignment="1">
      <alignment horizontal="left" vertical="center"/>
    </xf>
    <xf numFmtId="0" fontId="5" fillId="0" borderId="2" xfId="9" applyFont="1" applyFill="1" applyBorder="1" applyAlignment="1">
      <alignment horizontal="left" vertical="center"/>
    </xf>
    <xf numFmtId="0" fontId="0" fillId="6" borderId="25" xfId="9" applyFont="1" applyFill="1" applyBorder="1" applyAlignment="1">
      <alignment horizontal="center" vertical="center" shrinkToFit="1"/>
    </xf>
    <xf numFmtId="0" fontId="0" fillId="6" borderId="20" xfId="0" applyFont="1" applyFill="1" applyBorder="1" applyAlignment="1">
      <alignment horizontal="center" vertical="center" shrinkToFit="1"/>
    </xf>
    <xf numFmtId="0" fontId="0" fillId="6" borderId="21" xfId="0" applyFont="1" applyFill="1" applyBorder="1" applyAlignment="1">
      <alignment horizontal="center" vertical="center" shrinkToFit="1"/>
    </xf>
    <xf numFmtId="9" fontId="5" fillId="0" borderId="19" xfId="18" applyFont="1" applyFill="1" applyBorder="1" applyAlignment="1">
      <alignment horizontal="center" vertical="center"/>
    </xf>
    <xf numFmtId="9" fontId="5" fillId="0" borderId="20" xfId="18" applyFont="1" applyFill="1" applyBorder="1" applyAlignment="1">
      <alignment horizontal="center" vertical="center"/>
    </xf>
    <xf numFmtId="9" fontId="5" fillId="0" borderId="21" xfId="18" applyFont="1" applyFill="1" applyBorder="1" applyAlignment="1">
      <alignment horizontal="center" vertical="center"/>
    </xf>
    <xf numFmtId="0" fontId="49" fillId="2" borderId="39" xfId="12" applyFont="1" applyFill="1" applyBorder="1" applyAlignment="1">
      <alignment horizontal="center" vertical="center" wrapText="1"/>
    </xf>
    <xf numFmtId="0" fontId="49" fillId="2" borderId="13" xfId="12" applyFont="1" applyFill="1" applyBorder="1" applyAlignment="1">
      <alignment horizontal="center" vertical="center" wrapText="1"/>
    </xf>
    <xf numFmtId="0" fontId="49" fillId="2" borderId="40" xfId="12" applyFont="1" applyFill="1" applyBorder="1" applyAlignment="1">
      <alignment horizontal="center" vertical="center" wrapText="1"/>
    </xf>
    <xf numFmtId="0" fontId="5" fillId="0" borderId="48" xfId="16" applyFont="1" applyFill="1" applyBorder="1" applyAlignment="1">
      <alignment horizontal="left" vertical="center" wrapText="1"/>
    </xf>
    <xf numFmtId="9" fontId="0" fillId="5" borderId="19" xfId="18" applyFont="1" applyFill="1" applyBorder="1" applyAlignment="1">
      <alignment horizontal="center" vertical="center"/>
    </xf>
    <xf numFmtId="9" fontId="0" fillId="5" borderId="20" xfId="18" applyFont="1" applyFill="1" applyBorder="1" applyAlignment="1">
      <alignment horizontal="center" vertical="center"/>
    </xf>
    <xf numFmtId="9" fontId="0" fillId="5" borderId="21" xfId="18"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9" applyFont="1" applyFill="1" applyBorder="1" applyAlignment="1">
      <alignment horizontal="center" vertical="center"/>
    </xf>
    <xf numFmtId="9" fontId="0" fillId="5" borderId="19" xfId="14" applyNumberFormat="1" applyFont="1" applyFill="1" applyBorder="1" applyAlignment="1">
      <alignment horizontal="center" vertical="center"/>
    </xf>
    <xf numFmtId="9" fontId="0" fillId="5" borderId="20" xfId="16" applyNumberFormat="1" applyFont="1" applyFill="1" applyBorder="1" applyAlignment="1">
      <alignment horizontal="center" vertical="center"/>
    </xf>
    <xf numFmtId="9" fontId="0" fillId="5" borderId="21" xfId="16" applyNumberFormat="1" applyFont="1" applyFill="1" applyBorder="1" applyAlignment="1">
      <alignment horizontal="center" vertical="center"/>
    </xf>
    <xf numFmtId="0" fontId="0" fillId="5" borderId="21" xfId="9" applyFont="1" applyFill="1" applyBorder="1" applyAlignment="1">
      <alignment horizontal="center" vertical="center"/>
    </xf>
    <xf numFmtId="0" fontId="5" fillId="0" borderId="32" xfId="17" applyFont="1" applyFill="1" applyBorder="1" applyAlignment="1">
      <alignment horizontal="left" vertical="center" wrapText="1"/>
    </xf>
    <xf numFmtId="0" fontId="5" fillId="0" borderId="33" xfId="17" applyFont="1" applyFill="1" applyBorder="1" applyAlignment="1">
      <alignment horizontal="left" vertical="center" wrapText="1"/>
    </xf>
    <xf numFmtId="0" fontId="5" fillId="0" borderId="47" xfId="17" applyFont="1" applyFill="1" applyBorder="1" applyAlignment="1">
      <alignment horizontal="left" vertical="center" wrapText="1"/>
    </xf>
    <xf numFmtId="0" fontId="5" fillId="0" borderId="12" xfId="17" applyFont="1" applyFill="1" applyBorder="1" applyAlignment="1">
      <alignment horizontal="left" vertical="center" wrapText="1"/>
    </xf>
    <xf numFmtId="0" fontId="5" fillId="0" borderId="13" xfId="17" applyFont="1" applyFill="1" applyBorder="1" applyAlignment="1">
      <alignment horizontal="left" vertical="center" wrapText="1"/>
    </xf>
    <xf numFmtId="0" fontId="5" fillId="0" borderId="23" xfId="17" applyFont="1" applyFill="1" applyBorder="1" applyAlignment="1">
      <alignment horizontal="left" vertical="center" wrapText="1"/>
    </xf>
    <xf numFmtId="0" fontId="46" fillId="2" borderId="3" xfId="25" applyFont="1" applyFill="1" applyBorder="1" applyAlignment="1" applyProtection="1">
      <alignment horizontal="center" vertical="center" wrapText="1"/>
    </xf>
    <xf numFmtId="0" fontId="46" fillId="2" borderId="0" xfId="25" applyFont="1" applyFill="1" applyBorder="1" applyAlignment="1" applyProtection="1">
      <alignment horizontal="center" vertical="center" wrapText="1"/>
    </xf>
    <xf numFmtId="0" fontId="46" fillId="2" borderId="38" xfId="25" applyFont="1" applyFill="1" applyBorder="1" applyAlignment="1" applyProtection="1">
      <alignment horizontal="center" vertical="center" wrapText="1"/>
    </xf>
    <xf numFmtId="0" fontId="10" fillId="0" borderId="1" xfId="27" applyFont="1" applyFill="1" applyBorder="1" applyAlignment="1" applyProtection="1">
      <alignment horizontal="left" vertical="top" wrapText="1"/>
      <protection locked="0"/>
    </xf>
    <xf numFmtId="0" fontId="10" fillId="0" borderId="0" xfId="27" applyFont="1" applyFill="1" applyBorder="1" applyAlignment="1" applyProtection="1">
      <alignment horizontal="left" vertical="top" wrapText="1"/>
      <protection locked="0"/>
    </xf>
    <xf numFmtId="0" fontId="10" fillId="0" borderId="2" xfId="27" applyFont="1" applyFill="1" applyBorder="1" applyAlignment="1" applyProtection="1">
      <alignment horizontal="left" vertical="top" wrapText="1"/>
      <protection locked="0"/>
    </xf>
    <xf numFmtId="0" fontId="53" fillId="0" borderId="117" xfId="27" applyFont="1" applyFill="1" applyBorder="1" applyAlignment="1" applyProtection="1">
      <alignment horizontal="center" vertical="center" wrapText="1" shrinkToFit="1"/>
      <protection locked="0"/>
    </xf>
    <xf numFmtId="0" fontId="53" fillId="0" borderId="62" xfId="27" applyFont="1" applyFill="1" applyBorder="1" applyAlignment="1" applyProtection="1">
      <alignment horizontal="center" vertical="center" wrapText="1" shrinkToFit="1"/>
      <protection locked="0"/>
    </xf>
    <xf numFmtId="0" fontId="53" fillId="0" borderId="119" xfId="27" applyFont="1" applyFill="1" applyBorder="1" applyAlignment="1" applyProtection="1">
      <alignment horizontal="center" vertical="center" wrapText="1" shrinkToFit="1"/>
      <protection locked="0"/>
    </xf>
    <xf numFmtId="0" fontId="53" fillId="0" borderId="49" xfId="27" applyFont="1" applyFill="1" applyBorder="1" applyAlignment="1" applyProtection="1">
      <alignment horizontal="center" vertical="center" wrapText="1" shrinkToFit="1"/>
      <protection locked="0"/>
    </xf>
    <xf numFmtId="0" fontId="53" fillId="0" borderId="13" xfId="27" applyFont="1" applyFill="1" applyBorder="1" applyAlignment="1" applyProtection="1">
      <alignment horizontal="center" vertical="center" wrapText="1" shrinkToFit="1"/>
      <protection locked="0"/>
    </xf>
    <xf numFmtId="0" fontId="53" fillId="0" borderId="14" xfId="27" applyFont="1" applyFill="1" applyBorder="1" applyAlignment="1" applyProtection="1">
      <alignment horizontal="center" vertical="center" wrapText="1" shrinkToFit="1"/>
      <protection locked="0"/>
    </xf>
    <xf numFmtId="0" fontId="5" fillId="0" borderId="42" xfId="16" applyFont="1" applyBorder="1" applyAlignment="1" applyProtection="1">
      <alignment horizontal="center" vertical="center" wrapText="1"/>
      <protection locked="0"/>
    </xf>
    <xf numFmtId="0" fontId="5" fillId="0" borderId="42" xfId="14" applyFont="1" applyBorder="1" applyAlignment="1" applyProtection="1">
      <alignment horizontal="center" vertical="center"/>
      <protection locked="0"/>
    </xf>
    <xf numFmtId="0" fontId="5" fillId="0" borderId="121" xfId="14" applyFont="1" applyBorder="1" applyAlignment="1" applyProtection="1">
      <alignment horizontal="center" vertical="center"/>
      <protection locked="0"/>
    </xf>
    <xf numFmtId="0" fontId="51" fillId="0" borderId="20" xfId="16" applyFont="1" applyBorder="1" applyAlignment="1" applyProtection="1">
      <alignment horizontal="center" vertical="center" wrapText="1" shrinkToFit="1"/>
      <protection locked="0"/>
    </xf>
    <xf numFmtId="0" fontId="51" fillId="0" borderId="19" xfId="27" applyFont="1" applyFill="1" applyBorder="1" applyAlignment="1" applyProtection="1">
      <alignment horizontal="left" vertical="center" wrapText="1" shrinkToFit="1"/>
      <protection locked="0"/>
    </xf>
    <xf numFmtId="0" fontId="11" fillId="0" borderId="20" xfId="27" applyFont="1" applyFill="1" applyBorder="1" applyAlignment="1" applyProtection="1">
      <alignment horizontal="left" vertical="center" shrinkToFit="1"/>
      <protection locked="0"/>
    </xf>
    <xf numFmtId="0" fontId="11" fillId="0" borderId="26" xfId="27" applyFont="1" applyFill="1" applyBorder="1" applyAlignment="1" applyProtection="1">
      <alignment horizontal="left" vertical="center" shrinkToFit="1"/>
      <protection locked="0"/>
    </xf>
    <xf numFmtId="0" fontId="54" fillId="0" borderId="62" xfId="12" applyFont="1" applyBorder="1" applyAlignment="1">
      <alignment horizontal="left" vertical="center" wrapText="1"/>
    </xf>
    <xf numFmtId="0" fontId="54" fillId="0" borderId="0" xfId="12" applyFont="1" applyBorder="1" applyAlignment="1">
      <alignment horizontal="left" vertical="center" wrapText="1"/>
    </xf>
    <xf numFmtId="0" fontId="54" fillId="6" borderId="83" xfId="14" applyFont="1" applyFill="1" applyBorder="1" applyAlignment="1">
      <alignment horizontal="center" vertical="center" shrinkToFit="1"/>
    </xf>
    <xf numFmtId="186" fontId="54" fillId="5" borderId="19" xfId="15" applyNumberFormat="1" applyFont="1" applyFill="1" applyBorder="1" applyAlignment="1">
      <alignment horizontal="center" vertical="center"/>
    </xf>
    <xf numFmtId="186" fontId="54" fillId="5" borderId="20" xfId="15" applyNumberFormat="1" applyFont="1" applyFill="1" applyBorder="1" applyAlignment="1">
      <alignment horizontal="center" vertical="center"/>
    </xf>
    <xf numFmtId="186" fontId="54" fillId="5" borderId="21" xfId="15" applyNumberFormat="1" applyFont="1" applyFill="1" applyBorder="1" applyAlignment="1">
      <alignment horizontal="center" vertical="center"/>
    </xf>
    <xf numFmtId="186" fontId="54" fillId="5" borderId="19" xfId="20" applyNumberFormat="1" applyFont="1" applyFill="1" applyBorder="1" applyAlignment="1">
      <alignment horizontal="center" vertical="center" wrapText="1"/>
    </xf>
    <xf numFmtId="186" fontId="27" fillId="0" borderId="19" xfId="20" applyNumberFormat="1" applyFont="1" applyFill="1" applyBorder="1" applyAlignment="1">
      <alignment horizontal="center" vertical="center" wrapText="1"/>
    </xf>
    <xf numFmtId="186" fontId="27" fillId="0" borderId="20" xfId="15" applyNumberFormat="1" applyFont="1" applyFill="1" applyBorder="1" applyAlignment="1">
      <alignment horizontal="center" vertical="center"/>
    </xf>
    <xf numFmtId="186" fontId="27" fillId="0" borderId="21" xfId="15" applyNumberFormat="1" applyFont="1" applyFill="1" applyBorder="1" applyAlignment="1">
      <alignment horizontal="center" vertical="center"/>
    </xf>
    <xf numFmtId="186" fontId="27" fillId="0" borderId="19" xfId="15" applyNumberFormat="1" applyFont="1" applyFill="1" applyBorder="1" applyAlignment="1">
      <alignment horizontal="center" vertical="center"/>
    </xf>
    <xf numFmtId="0" fontId="5" fillId="6" borderId="1" xfId="9" applyFont="1" applyFill="1" applyBorder="1" applyAlignment="1">
      <alignment horizontal="center" vertical="center"/>
    </xf>
    <xf numFmtId="0" fontId="5" fillId="6" borderId="0" xfId="9" applyFont="1" applyFill="1" applyBorder="1" applyAlignment="1">
      <alignment horizontal="center" vertical="center"/>
    </xf>
    <xf numFmtId="0" fontId="40" fillId="6" borderId="67" xfId="13" applyFont="1" applyFill="1" applyBorder="1" applyAlignment="1">
      <alignment horizontal="center" vertical="center"/>
    </xf>
    <xf numFmtId="0" fontId="5" fillId="6" borderId="49" xfId="9" applyFont="1" applyFill="1" applyBorder="1" applyAlignment="1">
      <alignment horizontal="center" vertical="center"/>
    </xf>
    <xf numFmtId="0" fontId="5" fillId="6" borderId="13" xfId="9" applyFont="1" applyFill="1" applyBorder="1" applyAlignment="1">
      <alignment horizontal="center" vertical="center"/>
    </xf>
    <xf numFmtId="0" fontId="5" fillId="6" borderId="14" xfId="9" applyFont="1" applyFill="1" applyBorder="1" applyAlignment="1">
      <alignment horizontal="center" vertical="center"/>
    </xf>
    <xf numFmtId="0" fontId="54" fillId="6" borderId="7" xfId="14" applyFont="1" applyFill="1" applyBorder="1" applyAlignment="1">
      <alignment horizontal="center" vertical="center" shrinkToFit="1"/>
    </xf>
    <xf numFmtId="186" fontId="54" fillId="0" borderId="19" xfId="15" applyNumberFormat="1" applyFont="1" applyFill="1" applyBorder="1" applyAlignment="1">
      <alignment horizontal="center" vertical="center"/>
    </xf>
    <xf numFmtId="186" fontId="54" fillId="0" borderId="20" xfId="15" applyNumberFormat="1" applyFont="1" applyFill="1" applyBorder="1" applyAlignment="1">
      <alignment horizontal="center" vertical="center"/>
    </xf>
    <xf numFmtId="186" fontId="54" fillId="0" borderId="21" xfId="15" applyNumberFormat="1" applyFont="1" applyFill="1" applyBorder="1" applyAlignment="1">
      <alignment horizontal="center" vertical="center"/>
    </xf>
    <xf numFmtId="0" fontId="49" fillId="2" borderId="36" xfId="12" applyFont="1" applyFill="1" applyBorder="1" applyAlignment="1">
      <alignment horizontal="center" vertical="center" wrapText="1"/>
    </xf>
    <xf numFmtId="0" fontId="49" fillId="2" borderId="3" xfId="12" applyFont="1" applyFill="1" applyBorder="1" applyAlignment="1">
      <alignment horizontal="center" vertical="center" wrapText="1"/>
    </xf>
    <xf numFmtId="0" fontId="54" fillId="5" borderId="48" xfId="22" applyFont="1" applyFill="1" applyBorder="1" applyAlignment="1">
      <alignment horizontal="left" vertical="center" wrapText="1"/>
    </xf>
    <xf numFmtId="0" fontId="27" fillId="5" borderId="0" xfId="22" applyFont="1" applyFill="1" applyBorder="1" applyAlignment="1">
      <alignment horizontal="left" vertical="center"/>
    </xf>
    <xf numFmtId="0" fontId="27" fillId="5" borderId="0" xfId="21" applyFont="1" applyFill="1" applyBorder="1" applyAlignment="1">
      <alignment horizontal="left" vertical="center"/>
    </xf>
    <xf numFmtId="0" fontId="27" fillId="5" borderId="2" xfId="22" applyFont="1" applyFill="1" applyBorder="1" applyAlignment="1">
      <alignment horizontal="left" vertical="center"/>
    </xf>
    <xf numFmtId="0" fontId="27" fillId="5" borderId="12" xfId="22" applyFont="1" applyFill="1" applyBorder="1" applyAlignment="1">
      <alignment horizontal="left" vertical="center"/>
    </xf>
    <xf numFmtId="0" fontId="27" fillId="5" borderId="13" xfId="22" applyFont="1" applyFill="1" applyBorder="1" applyAlignment="1">
      <alignment horizontal="left" vertical="center"/>
    </xf>
    <xf numFmtId="0" fontId="27" fillId="5" borderId="23" xfId="22" applyFont="1" applyFill="1" applyBorder="1" applyAlignment="1">
      <alignment horizontal="left" vertical="center"/>
    </xf>
    <xf numFmtId="0" fontId="52" fillId="0" borderId="1" xfId="27" applyFont="1" applyFill="1" applyBorder="1" applyAlignment="1" applyProtection="1">
      <alignment horizontal="left" vertical="top" wrapText="1"/>
      <protection locked="0"/>
    </xf>
    <xf numFmtId="0" fontId="52" fillId="0" borderId="0" xfId="27" applyFont="1" applyFill="1" applyBorder="1" applyAlignment="1" applyProtection="1">
      <alignment horizontal="left" vertical="top" wrapText="1"/>
      <protection locked="0"/>
    </xf>
    <xf numFmtId="0" fontId="52" fillId="0" borderId="2" xfId="27" applyFont="1" applyFill="1" applyBorder="1" applyAlignment="1" applyProtection="1">
      <alignment horizontal="left" vertical="top" wrapText="1"/>
      <protection locked="0"/>
    </xf>
    <xf numFmtId="0" fontId="0" fillId="6" borderId="56" xfId="9" applyFont="1" applyFill="1" applyBorder="1" applyAlignment="1">
      <alignment horizontal="center" vertical="center"/>
    </xf>
    <xf numFmtId="0" fontId="5" fillId="6" borderId="33" xfId="9" applyFont="1" applyFill="1" applyBorder="1" applyAlignment="1">
      <alignment horizontal="center" vertical="center"/>
    </xf>
    <xf numFmtId="0" fontId="5" fillId="6" borderId="34" xfId="9" applyFont="1" applyFill="1" applyBorder="1" applyAlignment="1">
      <alignment horizontal="center" vertical="center"/>
    </xf>
    <xf numFmtId="0" fontId="0" fillId="5" borderId="32" xfId="9" applyFont="1" applyFill="1" applyBorder="1" applyAlignment="1">
      <alignment horizontal="left" vertical="center" wrapText="1"/>
    </xf>
    <xf numFmtId="0" fontId="5" fillId="5" borderId="33" xfId="9" applyFont="1" applyFill="1" applyBorder="1" applyAlignment="1">
      <alignment horizontal="left" vertical="center"/>
    </xf>
    <xf numFmtId="0" fontId="5" fillId="5" borderId="47" xfId="9" applyFont="1" applyFill="1" applyBorder="1" applyAlignment="1">
      <alignment horizontal="left" vertical="center"/>
    </xf>
    <xf numFmtId="0" fontId="5" fillId="5" borderId="12" xfId="9" applyFont="1" applyFill="1" applyBorder="1" applyAlignment="1">
      <alignment horizontal="left" vertical="center"/>
    </xf>
    <xf numFmtId="0" fontId="5" fillId="5" borderId="13" xfId="9" applyFont="1" applyFill="1" applyBorder="1" applyAlignment="1">
      <alignment horizontal="left" vertical="center"/>
    </xf>
    <xf numFmtId="0" fontId="5" fillId="5" borderId="23" xfId="9" applyFont="1" applyFill="1" applyBorder="1" applyAlignment="1">
      <alignment horizontal="left" vertical="center"/>
    </xf>
    <xf numFmtId="0" fontId="54" fillId="6" borderId="68" xfId="14" applyFont="1" applyFill="1" applyBorder="1" applyAlignment="1">
      <alignment horizontal="center" vertical="center" shrinkToFit="1"/>
    </xf>
    <xf numFmtId="186" fontId="5" fillId="0" borderId="19" xfId="21" applyNumberFormat="1" applyFont="1" applyFill="1" applyBorder="1" applyAlignment="1">
      <alignment horizontal="center" vertical="center"/>
    </xf>
    <xf numFmtId="186" fontId="5" fillId="0" borderId="20" xfId="21" applyNumberFormat="1" applyFont="1" applyFill="1" applyBorder="1" applyAlignment="1">
      <alignment horizontal="center" vertical="center"/>
    </xf>
    <xf numFmtId="186" fontId="5" fillId="0" borderId="21" xfId="21" applyNumberFormat="1" applyFont="1" applyFill="1" applyBorder="1" applyAlignment="1">
      <alignment horizontal="center" vertical="center"/>
    </xf>
    <xf numFmtId="0" fontId="46" fillId="2" borderId="19" xfId="27" applyFont="1" applyFill="1" applyBorder="1" applyAlignment="1" applyProtection="1">
      <alignment horizontal="center" vertical="center" shrinkToFit="1"/>
    </xf>
    <xf numFmtId="0" fontId="11" fillId="0" borderId="20" xfId="19" applyFont="1" applyFill="1" applyBorder="1" applyAlignment="1" applyProtection="1">
      <alignment horizontal="center" vertical="center" shrinkToFit="1"/>
      <protection locked="0"/>
    </xf>
    <xf numFmtId="0" fontId="27" fillId="0" borderId="62" xfId="12" applyFont="1" applyBorder="1" applyAlignment="1">
      <alignment horizontal="left" vertical="center" wrapText="1"/>
    </xf>
    <xf numFmtId="0" fontId="27" fillId="0" borderId="0" xfId="12" applyFont="1" applyBorder="1" applyAlignment="1">
      <alignment horizontal="left" vertical="center" wrapText="1"/>
    </xf>
    <xf numFmtId="0" fontId="27" fillId="6" borderId="83" xfId="14" applyFont="1" applyFill="1" applyBorder="1" applyAlignment="1">
      <alignment horizontal="center" vertical="center"/>
    </xf>
    <xf numFmtId="186" fontId="27" fillId="5" borderId="71" xfId="22" applyNumberFormat="1" applyFont="1" applyFill="1" applyBorder="1" applyAlignment="1">
      <alignment horizontal="center" vertical="center"/>
    </xf>
    <xf numFmtId="186" fontId="27" fillId="5" borderId="59" xfId="22" applyNumberFormat="1" applyFont="1" applyFill="1" applyBorder="1" applyAlignment="1">
      <alignment horizontal="center" vertical="center"/>
    </xf>
    <xf numFmtId="186" fontId="27" fillId="5" borderId="72" xfId="22" applyNumberFormat="1" applyFont="1" applyFill="1" applyBorder="1" applyAlignment="1">
      <alignment horizontal="center" vertical="center"/>
    </xf>
    <xf numFmtId="0" fontId="27" fillId="6" borderId="83" xfId="14" applyFont="1" applyFill="1" applyBorder="1" applyAlignment="1">
      <alignment horizontal="center" vertical="center" shrinkToFit="1"/>
    </xf>
    <xf numFmtId="0" fontId="27" fillId="0" borderId="71" xfId="9" applyFont="1" applyFill="1" applyBorder="1" applyAlignment="1">
      <alignment horizontal="center" vertical="center"/>
    </xf>
    <xf numFmtId="0" fontId="27" fillId="0" borderId="59" xfId="9" applyFont="1" applyFill="1" applyBorder="1" applyAlignment="1">
      <alignment horizontal="center" vertical="center"/>
    </xf>
    <xf numFmtId="0" fontId="27" fillId="0" borderId="72" xfId="9" applyFont="1" applyFill="1" applyBorder="1" applyAlignment="1">
      <alignment horizontal="center" vertical="center"/>
    </xf>
    <xf numFmtId="186" fontId="27" fillId="0" borderId="71" xfId="22" applyNumberFormat="1" applyFont="1" applyFill="1" applyBorder="1" applyAlignment="1">
      <alignment horizontal="center" vertical="center"/>
    </xf>
    <xf numFmtId="186" fontId="27" fillId="0" borderId="59" xfId="22" applyNumberFormat="1" applyFont="1" applyFill="1" applyBorder="1" applyAlignment="1">
      <alignment horizontal="center" vertical="center"/>
    </xf>
    <xf numFmtId="186" fontId="27" fillId="0" borderId="72" xfId="22" applyNumberFormat="1" applyFont="1" applyFill="1" applyBorder="1" applyAlignment="1">
      <alignment horizontal="center" vertical="center"/>
    </xf>
    <xf numFmtId="186" fontId="27" fillId="5" borderId="19" xfId="20" applyNumberFormat="1" applyFont="1" applyFill="1" applyBorder="1" applyAlignment="1">
      <alignment horizontal="center" vertical="center" wrapText="1"/>
    </xf>
    <xf numFmtId="186" fontId="27" fillId="5" borderId="20" xfId="15" applyNumberFormat="1" applyFont="1" applyFill="1" applyBorder="1" applyAlignment="1">
      <alignment horizontal="center" vertical="center"/>
    </xf>
    <xf numFmtId="186" fontId="27" fillId="5" borderId="21" xfId="15" applyNumberFormat="1" applyFont="1" applyFill="1" applyBorder="1" applyAlignment="1">
      <alignment horizontal="center" vertical="center"/>
    </xf>
    <xf numFmtId="0" fontId="12" fillId="2" borderId="36" xfId="12" applyFont="1" applyFill="1" applyBorder="1" applyAlignment="1">
      <alignment horizontal="center" vertical="center" wrapText="1"/>
    </xf>
    <xf numFmtId="0" fontId="12" fillId="2" borderId="33" xfId="12" applyFont="1" applyFill="1" applyBorder="1" applyAlignment="1">
      <alignment horizontal="center" vertical="center" wrapText="1"/>
    </xf>
    <xf numFmtId="0" fontId="12" fillId="2" borderId="37" xfId="12" applyFont="1" applyFill="1" applyBorder="1" applyAlignment="1">
      <alignment horizontal="center" vertical="center" wrapText="1"/>
    </xf>
    <xf numFmtId="0" fontId="12" fillId="2" borderId="3" xfId="12" applyFont="1" applyFill="1" applyBorder="1" applyAlignment="1">
      <alignment horizontal="center" vertical="center" wrapText="1"/>
    </xf>
    <xf numFmtId="0" fontId="12" fillId="2" borderId="0" xfId="12" applyFont="1" applyFill="1" applyBorder="1" applyAlignment="1">
      <alignment horizontal="center" vertical="center" wrapText="1"/>
    </xf>
    <xf numFmtId="0" fontId="12" fillId="2" borderId="38" xfId="12" applyFont="1" applyFill="1" applyBorder="1" applyAlignment="1">
      <alignment horizontal="center" vertical="center" wrapText="1"/>
    </xf>
    <xf numFmtId="0" fontId="12" fillId="2" borderId="51" xfId="12" applyFont="1" applyFill="1" applyBorder="1" applyAlignment="1">
      <alignment horizontal="center" vertical="center" wrapText="1"/>
    </xf>
    <xf numFmtId="0" fontId="12" fillId="2" borderId="5" xfId="12" applyFont="1" applyFill="1" applyBorder="1" applyAlignment="1">
      <alignment horizontal="center" vertical="center" wrapText="1"/>
    </xf>
    <xf numFmtId="0" fontId="12" fillId="2" borderId="52" xfId="12" applyFont="1" applyFill="1" applyBorder="1" applyAlignment="1">
      <alignment horizontal="center" vertical="center" wrapText="1"/>
    </xf>
    <xf numFmtId="0" fontId="27" fillId="6" borderId="56" xfId="14" applyFont="1" applyFill="1" applyBorder="1" applyAlignment="1">
      <alignment horizontal="center" vertical="center"/>
    </xf>
    <xf numFmtId="0" fontId="27" fillId="6" borderId="33" xfId="14" applyFont="1" applyFill="1" applyBorder="1" applyAlignment="1">
      <alignment horizontal="center" vertical="center"/>
    </xf>
    <xf numFmtId="0" fontId="27" fillId="6" borderId="34" xfId="14" applyFont="1" applyFill="1" applyBorder="1" applyAlignment="1">
      <alignment horizontal="center" vertical="center"/>
    </xf>
    <xf numFmtId="0" fontId="27" fillId="6" borderId="49" xfId="14" applyFont="1" applyFill="1" applyBorder="1" applyAlignment="1">
      <alignment horizontal="center" vertical="center"/>
    </xf>
    <xf numFmtId="0" fontId="27" fillId="6" borderId="13" xfId="14" applyFont="1" applyFill="1" applyBorder="1" applyAlignment="1">
      <alignment horizontal="center" vertical="center"/>
    </xf>
    <xf numFmtId="0" fontId="27" fillId="6" borderId="14" xfId="14" applyFont="1" applyFill="1" applyBorder="1" applyAlignment="1">
      <alignment horizontal="center" vertical="center"/>
    </xf>
    <xf numFmtId="0" fontId="27" fillId="0" borderId="32" xfId="22" applyFont="1" applyFill="1" applyBorder="1" applyAlignment="1">
      <alignment horizontal="left" vertical="center" wrapText="1"/>
    </xf>
    <xf numFmtId="0" fontId="27" fillId="0" borderId="33" xfId="21" applyFont="1" applyFill="1" applyBorder="1" applyAlignment="1">
      <alignment horizontal="left" vertical="center"/>
    </xf>
    <xf numFmtId="0" fontId="27" fillId="0" borderId="47" xfId="22" applyFont="1" applyFill="1" applyBorder="1" applyAlignment="1">
      <alignment horizontal="left" vertical="center"/>
    </xf>
    <xf numFmtId="0" fontId="27" fillId="0" borderId="12" xfId="22" applyFont="1" applyFill="1" applyBorder="1" applyAlignment="1">
      <alignment horizontal="left" vertical="center"/>
    </xf>
    <xf numFmtId="0" fontId="27" fillId="0" borderId="13" xfId="22" applyFont="1" applyFill="1" applyBorder="1" applyAlignment="1">
      <alignment horizontal="left" vertical="center"/>
    </xf>
    <xf numFmtId="0" fontId="27" fillId="0" borderId="23" xfId="22" applyFont="1" applyFill="1" applyBorder="1" applyAlignment="1">
      <alignment horizontal="left" vertical="center"/>
    </xf>
    <xf numFmtId="0" fontId="27" fillId="6" borderId="25" xfId="14" applyFont="1" applyFill="1" applyBorder="1" applyAlignment="1">
      <alignment horizontal="center" vertical="center" shrinkToFit="1"/>
    </xf>
    <xf numFmtId="0" fontId="27" fillId="6" borderId="20" xfId="14" applyFont="1" applyFill="1" applyBorder="1" applyAlignment="1">
      <alignment horizontal="center" vertical="center" shrinkToFit="1"/>
    </xf>
    <xf numFmtId="0" fontId="27" fillId="6" borderId="21" xfId="14" applyFont="1" applyFill="1" applyBorder="1" applyAlignment="1">
      <alignment horizontal="center" vertical="center" shrinkToFit="1"/>
    </xf>
    <xf numFmtId="0" fontId="27" fillId="6" borderId="7" xfId="14" applyFont="1" applyFill="1" applyBorder="1" applyAlignment="1">
      <alignment horizontal="center" vertical="center"/>
    </xf>
    <xf numFmtId="186" fontId="27" fillId="5" borderId="19" xfId="15" applyNumberFormat="1" applyFont="1" applyFill="1" applyBorder="1" applyAlignment="1">
      <alignment horizontal="center" vertical="center"/>
    </xf>
    <xf numFmtId="0" fontId="27" fillId="6" borderId="7" xfId="14" applyFont="1" applyFill="1" applyBorder="1" applyAlignment="1">
      <alignment horizontal="center" vertical="center" shrinkToFit="1"/>
    </xf>
    <xf numFmtId="0" fontId="27" fillId="0" borderId="19" xfId="22" applyFont="1" applyFill="1" applyBorder="1" applyAlignment="1">
      <alignment horizontal="center" vertical="center"/>
    </xf>
    <xf numFmtId="0" fontId="27" fillId="0" borderId="20" xfId="22" applyFont="1" applyFill="1" applyBorder="1" applyAlignment="1">
      <alignment horizontal="center" vertical="center"/>
    </xf>
    <xf numFmtId="0" fontId="27" fillId="0" borderId="21" xfId="22" applyFont="1" applyFill="1" applyBorder="1" applyAlignment="1">
      <alignment horizontal="center" vertical="center"/>
    </xf>
    <xf numFmtId="186" fontId="27" fillId="0" borderId="19" xfId="22" applyNumberFormat="1" applyFont="1" applyFill="1" applyBorder="1" applyAlignment="1">
      <alignment horizontal="center" vertical="center"/>
    </xf>
    <xf numFmtId="186" fontId="27" fillId="0" borderId="20" xfId="22" applyNumberFormat="1" applyFont="1" applyFill="1" applyBorder="1" applyAlignment="1">
      <alignment horizontal="center" vertical="center"/>
    </xf>
    <xf numFmtId="186" fontId="27" fillId="0" borderId="21" xfId="22" applyNumberFormat="1" applyFont="1" applyFill="1" applyBorder="1" applyAlignment="1">
      <alignment horizontal="center" vertical="center"/>
    </xf>
    <xf numFmtId="0" fontId="27" fillId="5" borderId="19" xfId="9" applyFont="1" applyFill="1" applyBorder="1" applyAlignment="1">
      <alignment horizontal="center" vertical="center"/>
    </xf>
    <xf numFmtId="0" fontId="27" fillId="5" borderId="20" xfId="9" applyFont="1" applyFill="1" applyBorder="1" applyAlignment="1">
      <alignment horizontal="center" vertical="center"/>
    </xf>
    <xf numFmtId="0" fontId="27" fillId="5" borderId="21" xfId="9" applyFont="1" applyFill="1" applyBorder="1" applyAlignment="1">
      <alignment horizontal="center" vertical="center"/>
    </xf>
    <xf numFmtId="0" fontId="12" fillId="2" borderId="24" xfId="25" applyFont="1" applyFill="1" applyBorder="1" applyAlignment="1" applyProtection="1">
      <alignment horizontal="center" vertical="center" wrapText="1"/>
    </xf>
    <xf numFmtId="0" fontId="12" fillId="2" borderId="20" xfId="25" applyFont="1" applyFill="1" applyBorder="1" applyAlignment="1" applyProtection="1">
      <alignment horizontal="center" vertical="center" wrapText="1"/>
    </xf>
    <xf numFmtId="0" fontId="12" fillId="2" borderId="35" xfId="25" applyFont="1" applyFill="1" applyBorder="1" applyAlignment="1" applyProtection="1">
      <alignment horizontal="center" vertical="center" wrapText="1"/>
    </xf>
    <xf numFmtId="38" fontId="5" fillId="5" borderId="25" xfId="23" applyFont="1" applyFill="1" applyBorder="1" applyAlignment="1" applyProtection="1">
      <alignment horizontal="left" vertical="center" wrapText="1"/>
    </xf>
    <xf numFmtId="38" fontId="5" fillId="5" borderId="20" xfId="23" applyFont="1" applyFill="1" applyBorder="1" applyAlignment="1" applyProtection="1">
      <alignment horizontal="left" vertical="center" wrapText="1"/>
    </xf>
    <xf numFmtId="38" fontId="5" fillId="5" borderId="26" xfId="23" applyFont="1" applyFill="1" applyBorder="1" applyAlignment="1" applyProtection="1">
      <alignment horizontal="left" vertical="center" wrapText="1"/>
    </xf>
    <xf numFmtId="0" fontId="27" fillId="0" borderId="19" xfId="9" applyFont="1" applyFill="1" applyBorder="1" applyAlignment="1">
      <alignment horizontal="center" vertical="center"/>
    </xf>
    <xf numFmtId="0" fontId="27" fillId="0" borderId="20" xfId="9" applyFont="1" applyFill="1" applyBorder="1" applyAlignment="1">
      <alignment horizontal="center" vertical="center"/>
    </xf>
    <xf numFmtId="0" fontId="27" fillId="0" borderId="21" xfId="9" applyFont="1" applyFill="1" applyBorder="1" applyAlignment="1">
      <alignment horizontal="center" vertical="center"/>
    </xf>
    <xf numFmtId="0" fontId="49" fillId="2" borderId="61" xfId="25" applyFont="1" applyFill="1" applyBorder="1" applyAlignment="1" applyProtection="1">
      <alignment horizontal="center" vertical="center"/>
    </xf>
    <xf numFmtId="0" fontId="12" fillId="2" borderId="62" xfId="25" applyFont="1" applyFill="1" applyBorder="1" applyAlignment="1" applyProtection="1">
      <alignment horizontal="center" vertical="center"/>
    </xf>
    <xf numFmtId="0" fontId="12" fillId="2" borderId="63" xfId="25" applyFont="1" applyFill="1" applyBorder="1" applyAlignment="1" applyProtection="1">
      <alignment horizontal="center" vertical="center"/>
    </xf>
    <xf numFmtId="0" fontId="12" fillId="2" borderId="39" xfId="25" applyFont="1" applyFill="1" applyBorder="1" applyAlignment="1" applyProtection="1">
      <alignment horizontal="center" vertical="center"/>
    </xf>
    <xf numFmtId="0" fontId="12" fillId="2" borderId="13" xfId="25" applyFont="1" applyFill="1" applyBorder="1" applyAlignment="1" applyProtection="1">
      <alignment horizontal="center" vertical="center"/>
    </xf>
    <xf numFmtId="0" fontId="12" fillId="2" borderId="40" xfId="25" applyFont="1" applyFill="1" applyBorder="1" applyAlignment="1" applyProtection="1">
      <alignment horizontal="center" vertical="center"/>
    </xf>
    <xf numFmtId="0" fontId="5" fillId="0" borderId="117" xfId="27" applyFont="1" applyFill="1" applyBorder="1" applyAlignment="1" applyProtection="1">
      <alignment horizontal="center" vertical="center" wrapText="1" shrinkToFit="1"/>
      <protection locked="0"/>
    </xf>
    <xf numFmtId="0" fontId="5" fillId="0" borderId="62" xfId="27" applyFont="1" applyFill="1" applyBorder="1" applyAlignment="1" applyProtection="1">
      <alignment horizontal="center" vertical="center" wrapText="1" shrinkToFit="1"/>
      <protection locked="0"/>
    </xf>
    <xf numFmtId="0" fontId="5" fillId="0" borderId="119" xfId="27" applyFont="1" applyFill="1" applyBorder="1" applyAlignment="1" applyProtection="1">
      <alignment horizontal="center" vertical="center" wrapText="1" shrinkToFit="1"/>
      <protection locked="0"/>
    </xf>
    <xf numFmtId="0" fontId="5" fillId="0" borderId="49" xfId="27" applyFont="1" applyFill="1" applyBorder="1" applyAlignment="1" applyProtection="1">
      <alignment horizontal="center" vertical="center" wrapText="1" shrinkToFit="1"/>
      <protection locked="0"/>
    </xf>
    <xf numFmtId="0" fontId="5" fillId="0" borderId="13" xfId="27" applyFont="1" applyFill="1" applyBorder="1" applyAlignment="1" applyProtection="1">
      <alignment horizontal="center" vertical="center" wrapText="1" shrinkToFit="1"/>
      <protection locked="0"/>
    </xf>
    <xf numFmtId="0" fontId="5" fillId="0" borderId="14" xfId="27" applyFont="1" applyFill="1" applyBorder="1" applyAlignment="1" applyProtection="1">
      <alignment horizontal="center" vertical="center" wrapText="1" shrinkToFit="1"/>
      <protection locked="0"/>
    </xf>
    <xf numFmtId="0" fontId="12" fillId="2" borderId="120" xfId="27" applyFont="1" applyFill="1" applyBorder="1" applyAlignment="1" applyProtection="1">
      <alignment horizontal="center" vertical="center" wrapText="1" shrinkToFit="1"/>
    </xf>
    <xf numFmtId="0" fontId="5" fillId="0" borderId="42" xfId="13" applyFont="1" applyBorder="1" applyAlignment="1">
      <alignment horizontal="center" vertical="center"/>
    </xf>
    <xf numFmtId="0" fontId="5" fillId="0" borderId="121" xfId="13" applyFont="1" applyBorder="1" applyAlignment="1">
      <alignment horizontal="center" vertical="center"/>
    </xf>
    <xf numFmtId="0" fontId="12" fillId="2" borderId="120" xfId="27" applyFont="1" applyFill="1" applyBorder="1" applyAlignment="1" applyProtection="1">
      <alignment horizontal="center" vertical="center"/>
    </xf>
    <xf numFmtId="0" fontId="5" fillId="0" borderId="43" xfId="13" applyFont="1" applyBorder="1" applyAlignment="1">
      <alignment horizontal="center" vertical="center"/>
    </xf>
    <xf numFmtId="0" fontId="12" fillId="2" borderId="19" xfId="27" applyFont="1" applyFill="1" applyBorder="1" applyAlignment="1" applyProtection="1">
      <alignment horizontal="center" vertical="center" shrinkToFit="1"/>
    </xf>
    <xf numFmtId="0" fontId="5" fillId="0" borderId="20" xfId="13" applyFont="1" applyBorder="1" applyAlignment="1">
      <alignment horizontal="center" vertical="center" shrinkToFit="1"/>
    </xf>
    <xf numFmtId="0" fontId="5" fillId="0" borderId="21" xfId="13" applyFont="1" applyBorder="1" applyAlignment="1">
      <alignment horizontal="center" vertical="center" shrinkToFit="1"/>
    </xf>
    <xf numFmtId="0" fontId="5" fillId="0" borderId="20" xfId="22" applyFont="1" applyBorder="1" applyAlignment="1" applyProtection="1">
      <alignment horizontal="center" vertical="center" wrapText="1" shrinkToFit="1"/>
      <protection locked="0"/>
    </xf>
    <xf numFmtId="0" fontId="5" fillId="0" borderId="20" xfId="13" applyFont="1" applyBorder="1" applyAlignment="1" applyProtection="1">
      <alignment horizontal="center" vertical="center" shrinkToFit="1"/>
      <protection locked="0"/>
    </xf>
    <xf numFmtId="0" fontId="5" fillId="0" borderId="21" xfId="13" applyFont="1" applyBorder="1" applyAlignment="1" applyProtection="1">
      <alignment horizontal="center" vertical="center" shrinkToFit="1"/>
      <protection locked="0"/>
    </xf>
    <xf numFmtId="0" fontId="27" fillId="0" borderId="19" xfId="27" applyFont="1" applyFill="1" applyBorder="1" applyAlignment="1" applyProtection="1">
      <alignment horizontal="center" vertical="center" wrapText="1" shrinkToFit="1"/>
      <protection locked="0"/>
    </xf>
    <xf numFmtId="0" fontId="27" fillId="0" borderId="20" xfId="27" applyFont="1" applyFill="1" applyBorder="1" applyAlignment="1" applyProtection="1">
      <alignment horizontal="center" vertical="center" shrinkToFit="1"/>
      <protection locked="0"/>
    </xf>
    <xf numFmtId="0" fontId="27" fillId="0" borderId="26" xfId="27" applyFont="1" applyFill="1" applyBorder="1" applyAlignment="1" applyProtection="1">
      <alignment horizontal="center" vertical="center" shrinkToFit="1"/>
      <protection locked="0"/>
    </xf>
    <xf numFmtId="0" fontId="54" fillId="0" borderId="62" xfId="14" applyFont="1" applyBorder="1" applyAlignment="1">
      <alignment horizontal="left" vertical="center" wrapText="1"/>
    </xf>
    <xf numFmtId="0" fontId="54" fillId="0" borderId="0" xfId="14" applyFont="1" applyBorder="1" applyAlignment="1">
      <alignment horizontal="left" vertical="center" wrapText="1"/>
    </xf>
    <xf numFmtId="0" fontId="64" fillId="6" borderId="83" xfId="14" applyFont="1" applyFill="1" applyBorder="1" applyAlignment="1">
      <alignment horizontal="center" vertical="center"/>
    </xf>
    <xf numFmtId="38" fontId="61" fillId="5" borderId="19" xfId="24" applyFont="1" applyFill="1" applyBorder="1" applyAlignment="1">
      <alignment horizontal="center" vertical="center"/>
    </xf>
    <xf numFmtId="38" fontId="61" fillId="5" borderId="20" xfId="24" applyFont="1" applyFill="1" applyBorder="1" applyAlignment="1">
      <alignment horizontal="center" vertical="center"/>
    </xf>
    <xf numFmtId="38" fontId="61" fillId="5" borderId="21" xfId="24" applyFont="1" applyFill="1" applyBorder="1" applyAlignment="1">
      <alignment horizontal="center" vertical="center"/>
    </xf>
    <xf numFmtId="183" fontId="61" fillId="0" borderId="19" xfId="21" applyNumberFormat="1" applyFont="1" applyFill="1" applyBorder="1" applyAlignment="1">
      <alignment horizontal="center" vertical="center"/>
    </xf>
    <xf numFmtId="183" fontId="61" fillId="0" borderId="20" xfId="13" applyNumberFormat="1" applyFont="1" applyBorder="1" applyAlignment="1">
      <alignment horizontal="center" vertical="center"/>
    </xf>
    <xf numFmtId="183" fontId="61" fillId="0" borderId="21" xfId="21" applyNumberFormat="1" applyFont="1" applyFill="1" applyBorder="1" applyAlignment="1">
      <alignment horizontal="center" vertical="center"/>
    </xf>
    <xf numFmtId="9" fontId="64" fillId="0" borderId="71" xfId="22" applyNumberFormat="1" applyFont="1" applyFill="1" applyBorder="1" applyAlignment="1">
      <alignment horizontal="center" vertical="center"/>
    </xf>
    <xf numFmtId="0" fontId="64" fillId="0" borderId="59" xfId="22" applyFont="1" applyFill="1" applyBorder="1" applyAlignment="1">
      <alignment horizontal="center" vertical="center"/>
    </xf>
    <xf numFmtId="0" fontId="64" fillId="0" borderId="72" xfId="22" applyFont="1" applyFill="1" applyBorder="1" applyAlignment="1">
      <alignment horizontal="center" vertical="center"/>
    </xf>
    <xf numFmtId="0" fontId="62" fillId="2" borderId="36" xfId="14" applyFont="1" applyFill="1" applyBorder="1" applyAlignment="1">
      <alignment horizontal="center" vertical="center" wrapText="1"/>
    </xf>
    <xf numFmtId="0" fontId="63" fillId="2" borderId="33" xfId="14" applyFont="1" applyFill="1" applyBorder="1" applyAlignment="1">
      <alignment horizontal="center" vertical="center" wrapText="1"/>
    </xf>
    <xf numFmtId="0" fontId="63" fillId="2" borderId="37" xfId="14" applyFont="1" applyFill="1" applyBorder="1" applyAlignment="1">
      <alignment horizontal="center" vertical="center" wrapText="1"/>
    </xf>
    <xf numFmtId="0" fontId="63" fillId="2" borderId="3" xfId="14" applyFont="1" applyFill="1" applyBorder="1" applyAlignment="1">
      <alignment horizontal="center" vertical="center" wrapText="1"/>
    </xf>
    <xf numFmtId="0" fontId="63" fillId="2" borderId="0" xfId="14" applyFont="1" applyFill="1" applyBorder="1" applyAlignment="1">
      <alignment horizontal="center" vertical="center" wrapText="1"/>
    </xf>
    <xf numFmtId="0" fontId="63" fillId="2" borderId="38" xfId="14" applyFont="1" applyFill="1" applyBorder="1" applyAlignment="1">
      <alignment horizontal="center" vertical="center" wrapText="1"/>
    </xf>
    <xf numFmtId="0" fontId="63" fillId="2" borderId="51" xfId="14" applyFont="1" applyFill="1" applyBorder="1" applyAlignment="1">
      <alignment horizontal="center" vertical="center" wrapText="1"/>
    </xf>
    <xf numFmtId="0" fontId="63" fillId="2" borderId="5" xfId="14" applyFont="1" applyFill="1" applyBorder="1" applyAlignment="1">
      <alignment horizontal="center" vertical="center" wrapText="1"/>
    </xf>
    <xf numFmtId="0" fontId="63" fillId="2" borderId="52" xfId="14" applyFont="1" applyFill="1" applyBorder="1" applyAlignment="1">
      <alignment horizontal="center" vertical="center" wrapText="1"/>
    </xf>
    <xf numFmtId="0" fontId="64" fillId="6" borderId="56" xfId="14" applyFont="1" applyFill="1" applyBorder="1" applyAlignment="1">
      <alignment horizontal="center" vertical="center"/>
    </xf>
    <xf numFmtId="0" fontId="64" fillId="6" borderId="33" xfId="14" applyFont="1" applyFill="1" applyBorder="1" applyAlignment="1">
      <alignment horizontal="center" vertical="center"/>
    </xf>
    <xf numFmtId="0" fontId="64" fillId="6" borderId="34" xfId="14" applyFont="1" applyFill="1" applyBorder="1" applyAlignment="1">
      <alignment horizontal="center" vertical="center"/>
    </xf>
    <xf numFmtId="0" fontId="64" fillId="6" borderId="49" xfId="14" applyFont="1" applyFill="1" applyBorder="1" applyAlignment="1">
      <alignment horizontal="center" vertical="center"/>
    </xf>
    <xf numFmtId="0" fontId="64" fillId="6" borderId="13" xfId="14" applyFont="1" applyFill="1" applyBorder="1" applyAlignment="1">
      <alignment horizontal="center" vertical="center"/>
    </xf>
    <xf numFmtId="0" fontId="64" fillId="6" borderId="14" xfId="14" applyFont="1" applyFill="1" applyBorder="1" applyAlignment="1">
      <alignment horizontal="center" vertical="center"/>
    </xf>
    <xf numFmtId="0" fontId="64" fillId="6" borderId="122" xfId="16" applyFont="1" applyFill="1" applyBorder="1" applyAlignment="1">
      <alignment horizontal="center" vertical="center"/>
    </xf>
    <xf numFmtId="0" fontId="64" fillId="6" borderId="59" xfId="14" applyFont="1" applyFill="1" applyBorder="1" applyAlignment="1">
      <alignment horizontal="center" vertical="center"/>
    </xf>
    <xf numFmtId="0" fontId="64" fillId="6" borderId="72" xfId="14" applyFont="1" applyFill="1" applyBorder="1" applyAlignment="1">
      <alignment horizontal="center" vertical="center"/>
    </xf>
    <xf numFmtId="38" fontId="64" fillId="5" borderId="71" xfId="24" applyFont="1" applyFill="1" applyBorder="1" applyAlignment="1">
      <alignment horizontal="center" vertical="center"/>
    </xf>
    <xf numFmtId="38" fontId="64" fillId="5" borderId="59" xfId="24" applyFont="1" applyFill="1" applyBorder="1" applyAlignment="1">
      <alignment horizontal="center" vertical="center"/>
    </xf>
    <xf numFmtId="38" fontId="64" fillId="5" borderId="72" xfId="24" applyFont="1" applyFill="1" applyBorder="1" applyAlignment="1">
      <alignment horizontal="center" vertical="center"/>
    </xf>
    <xf numFmtId="38" fontId="64" fillId="5" borderId="71" xfId="24" applyFont="1" applyFill="1" applyBorder="1" applyAlignment="1">
      <alignment horizontal="center" vertical="center" wrapText="1"/>
    </xf>
    <xf numFmtId="38" fontId="64" fillId="5" borderId="59" xfId="24" applyFont="1" applyFill="1" applyBorder="1" applyAlignment="1">
      <alignment horizontal="center" vertical="center" wrapText="1"/>
    </xf>
    <xf numFmtId="38" fontId="64" fillId="5" borderId="72" xfId="24" applyFont="1" applyFill="1" applyBorder="1" applyAlignment="1">
      <alignment horizontal="center" vertical="center" wrapText="1"/>
    </xf>
    <xf numFmtId="0" fontId="54" fillId="6" borderId="83" xfId="14" applyFont="1" applyFill="1" applyBorder="1" applyAlignment="1">
      <alignment horizontal="center" vertical="center"/>
    </xf>
    <xf numFmtId="9" fontId="54" fillId="0" borderId="71" xfId="22" applyNumberFormat="1" applyFont="1" applyFill="1" applyBorder="1" applyAlignment="1">
      <alignment horizontal="center" vertical="center"/>
    </xf>
    <xf numFmtId="0" fontId="54" fillId="0" borderId="59" xfId="22" applyFont="1" applyFill="1" applyBorder="1" applyAlignment="1">
      <alignment horizontal="center" vertical="center"/>
    </xf>
    <xf numFmtId="0" fontId="54" fillId="0" borderId="72" xfId="22" applyFont="1" applyFill="1" applyBorder="1" applyAlignment="1">
      <alignment horizontal="center" vertical="center"/>
    </xf>
    <xf numFmtId="0" fontId="0" fillId="6" borderId="83" xfId="16" applyFont="1" applyFill="1" applyBorder="1" applyAlignment="1">
      <alignment horizontal="center" vertical="center" shrinkToFit="1"/>
    </xf>
    <xf numFmtId="0" fontId="54" fillId="6" borderId="83" xfId="16" applyFont="1" applyFill="1" applyBorder="1" applyAlignment="1">
      <alignment horizontal="center" vertical="center" shrinkToFit="1"/>
    </xf>
    <xf numFmtId="0" fontId="61" fillId="6" borderId="83" xfId="16" applyFont="1" applyFill="1" applyBorder="1" applyAlignment="1">
      <alignment horizontal="center" vertical="center" shrinkToFit="1"/>
    </xf>
    <xf numFmtId="0" fontId="64" fillId="6" borderId="83" xfId="16" applyFont="1" applyFill="1" applyBorder="1" applyAlignment="1">
      <alignment horizontal="center" vertical="center" shrinkToFit="1"/>
    </xf>
    <xf numFmtId="0" fontId="61" fillId="5" borderId="32" xfId="9" applyFont="1" applyFill="1" applyBorder="1" applyAlignment="1">
      <alignment horizontal="left" vertical="center" wrapText="1"/>
    </xf>
    <xf numFmtId="0" fontId="61" fillId="5" borderId="33" xfId="9" applyFont="1" applyFill="1" applyBorder="1" applyAlignment="1">
      <alignment horizontal="left" vertical="center"/>
    </xf>
    <xf numFmtId="0" fontId="61" fillId="5" borderId="47" xfId="9" applyFont="1" applyFill="1" applyBorder="1" applyAlignment="1">
      <alignment horizontal="left" vertical="center"/>
    </xf>
    <xf numFmtId="0" fontId="61" fillId="5" borderId="12" xfId="9" applyFont="1" applyFill="1" applyBorder="1" applyAlignment="1">
      <alignment horizontal="left" vertical="center"/>
    </xf>
    <xf numFmtId="0" fontId="61" fillId="5" borderId="13" xfId="9" applyFont="1" applyFill="1" applyBorder="1" applyAlignment="1">
      <alignment horizontal="left" vertical="center"/>
    </xf>
    <xf numFmtId="0" fontId="61" fillId="5" borderId="23" xfId="9" applyFont="1" applyFill="1" applyBorder="1" applyAlignment="1">
      <alignment horizontal="left" vertical="center"/>
    </xf>
    <xf numFmtId="0" fontId="61" fillId="6" borderId="83" xfId="22" applyFont="1" applyFill="1" applyBorder="1" applyAlignment="1">
      <alignment horizontal="center" vertical="center" shrinkToFit="1"/>
    </xf>
    <xf numFmtId="0" fontId="64" fillId="6" borderId="83" xfId="22" applyFont="1" applyFill="1" applyBorder="1" applyAlignment="1">
      <alignment horizontal="center" vertical="center" shrinkToFit="1"/>
    </xf>
    <xf numFmtId="9" fontId="64" fillId="0" borderId="71" xfId="18" applyFont="1" applyFill="1" applyBorder="1" applyAlignment="1">
      <alignment horizontal="center" vertical="center"/>
    </xf>
    <xf numFmtId="0" fontId="64" fillId="0" borderId="59" xfId="14" applyFont="1" applyFill="1" applyBorder="1" applyAlignment="1">
      <alignment horizontal="center" vertical="center"/>
    </xf>
    <xf numFmtId="0" fontId="61" fillId="0" borderId="56" xfId="27" applyFont="1" applyFill="1" applyBorder="1" applyAlignment="1" applyProtection="1">
      <alignment horizontal="left" vertical="center" wrapText="1"/>
      <protection locked="0"/>
    </xf>
    <xf numFmtId="0" fontId="40" fillId="0" borderId="33" xfId="13" applyFont="1" applyFill="1" applyBorder="1" applyAlignment="1" applyProtection="1">
      <alignment horizontal="left" vertical="center" wrapText="1"/>
      <protection locked="0"/>
    </xf>
    <xf numFmtId="0" fontId="40" fillId="0" borderId="47" xfId="13" applyFont="1" applyFill="1" applyBorder="1" applyAlignment="1" applyProtection="1">
      <alignment horizontal="left" vertical="center" wrapText="1"/>
      <protection locked="0"/>
    </xf>
    <xf numFmtId="0" fontId="49" fillId="2" borderId="36" xfId="14" applyFont="1" applyFill="1" applyBorder="1" applyAlignment="1">
      <alignment horizontal="center" vertical="center" wrapText="1"/>
    </xf>
    <xf numFmtId="0" fontId="49" fillId="2" borderId="33" xfId="14" applyFont="1" applyFill="1" applyBorder="1" applyAlignment="1">
      <alignment horizontal="center" vertical="center" wrapText="1"/>
    </xf>
    <xf numFmtId="0" fontId="49" fillId="2" borderId="37" xfId="14" applyFont="1" applyFill="1" applyBorder="1" applyAlignment="1">
      <alignment horizontal="center" vertical="center" wrapText="1"/>
    </xf>
    <xf numFmtId="0" fontId="49" fillId="2" borderId="3" xfId="14" applyFont="1" applyFill="1" applyBorder="1" applyAlignment="1">
      <alignment horizontal="center" vertical="center" wrapText="1"/>
    </xf>
    <xf numFmtId="0" fontId="49" fillId="2" borderId="0" xfId="14" applyFont="1" applyFill="1" applyBorder="1" applyAlignment="1">
      <alignment horizontal="center" vertical="center" wrapText="1"/>
    </xf>
    <xf numFmtId="0" fontId="49" fillId="2" borderId="38" xfId="14" applyFont="1" applyFill="1" applyBorder="1" applyAlignment="1">
      <alignment horizontal="center" vertical="center" wrapText="1"/>
    </xf>
    <xf numFmtId="0" fontId="54" fillId="6" borderId="56" xfId="14" applyFont="1" applyFill="1" applyBorder="1" applyAlignment="1">
      <alignment horizontal="center" vertical="center"/>
    </xf>
    <xf numFmtId="0" fontId="54" fillId="6" borderId="33" xfId="14" applyFont="1" applyFill="1" applyBorder="1" applyAlignment="1">
      <alignment horizontal="center" vertical="center"/>
    </xf>
    <xf numFmtId="0" fontId="54" fillId="6" borderId="34" xfId="14" applyFont="1" applyFill="1" applyBorder="1" applyAlignment="1">
      <alignment horizontal="center" vertical="center"/>
    </xf>
    <xf numFmtId="0" fontId="54" fillId="6" borderId="49" xfId="14" applyFont="1" applyFill="1" applyBorder="1" applyAlignment="1">
      <alignment horizontal="center" vertical="center"/>
    </xf>
    <xf numFmtId="0" fontId="54" fillId="6" borderId="13" xfId="14" applyFont="1" applyFill="1" applyBorder="1" applyAlignment="1">
      <alignment horizontal="center" vertical="center"/>
    </xf>
    <xf numFmtId="0" fontId="54" fillId="6" borderId="14" xfId="14" applyFont="1" applyFill="1" applyBorder="1" applyAlignment="1">
      <alignment horizontal="center" vertical="center"/>
    </xf>
    <xf numFmtId="0" fontId="5" fillId="5" borderId="32" xfId="9" applyFont="1" applyFill="1" applyBorder="1" applyAlignment="1">
      <alignment horizontal="left" vertical="center" wrapText="1"/>
    </xf>
    <xf numFmtId="0" fontId="54" fillId="6" borderId="122" xfId="16" applyFont="1" applyFill="1" applyBorder="1" applyAlignment="1">
      <alignment horizontal="center" vertical="center"/>
    </xf>
    <xf numFmtId="0" fontId="54" fillId="6" borderId="59" xfId="14" applyFont="1" applyFill="1" applyBorder="1" applyAlignment="1">
      <alignment horizontal="center" vertical="center"/>
    </xf>
    <xf numFmtId="0" fontId="54" fillId="6" borderId="72" xfId="14" applyFont="1" applyFill="1" applyBorder="1" applyAlignment="1">
      <alignment horizontal="center" vertical="center"/>
    </xf>
    <xf numFmtId="9" fontId="54" fillId="5" borderId="71" xfId="9" applyNumberFormat="1" applyFont="1" applyFill="1" applyBorder="1" applyAlignment="1">
      <alignment horizontal="center" vertical="center"/>
    </xf>
    <xf numFmtId="0" fontId="54" fillId="5" borderId="59" xfId="14" applyFont="1" applyFill="1" applyBorder="1" applyAlignment="1">
      <alignment horizontal="center" vertical="center"/>
    </xf>
    <xf numFmtId="0" fontId="54" fillId="5" borderId="72" xfId="14" applyFont="1" applyFill="1" applyBorder="1" applyAlignment="1">
      <alignment horizontal="center" vertical="center"/>
    </xf>
    <xf numFmtId="9" fontId="39" fillId="5" borderId="71" xfId="22" applyNumberFormat="1" applyFont="1" applyFill="1" applyBorder="1" applyAlignment="1">
      <alignment horizontal="center" vertical="center" wrapText="1"/>
    </xf>
    <xf numFmtId="0" fontId="39" fillId="5" borderId="59" xfId="22" applyFont="1" applyFill="1" applyBorder="1" applyAlignment="1">
      <alignment horizontal="center" vertical="center" wrapText="1"/>
    </xf>
    <xf numFmtId="0" fontId="39" fillId="5" borderId="72" xfId="22" applyFont="1" applyFill="1" applyBorder="1" applyAlignment="1">
      <alignment horizontal="center" vertical="center" wrapText="1"/>
    </xf>
    <xf numFmtId="0" fontId="0" fillId="6" borderId="83" xfId="22" applyFont="1" applyFill="1" applyBorder="1" applyAlignment="1">
      <alignment horizontal="center" vertical="center" shrinkToFit="1"/>
    </xf>
    <xf numFmtId="0" fontId="54" fillId="6" borderId="83" xfId="22" applyFont="1" applyFill="1" applyBorder="1" applyAlignment="1">
      <alignment horizontal="center" vertical="center" shrinkToFit="1"/>
    </xf>
    <xf numFmtId="9" fontId="54" fillId="0" borderId="71" xfId="18" applyFont="1" applyFill="1" applyBorder="1" applyAlignment="1">
      <alignment horizontal="center" vertical="center"/>
    </xf>
    <xf numFmtId="0" fontId="54" fillId="0" borderId="59" xfId="14" applyFont="1" applyFill="1" applyBorder="1" applyAlignment="1">
      <alignment horizontal="center" vertical="center"/>
    </xf>
    <xf numFmtId="9" fontId="0" fillId="0" borderId="19" xfId="21" applyNumberFormat="1" applyFont="1" applyFill="1" applyBorder="1" applyAlignment="1">
      <alignment horizontal="center" vertical="center"/>
    </xf>
    <xf numFmtId="0" fontId="40" fillId="0" borderId="20" xfId="13" applyFont="1" applyBorder="1" applyAlignment="1">
      <alignment horizontal="center" vertical="center"/>
    </xf>
    <xf numFmtId="0" fontId="5" fillId="0" borderId="21" xfId="21" applyFont="1" applyFill="1" applyBorder="1" applyAlignment="1">
      <alignment horizontal="center" vertical="center"/>
    </xf>
    <xf numFmtId="0" fontId="57" fillId="0" borderId="117" xfId="27" applyFont="1" applyFill="1" applyBorder="1" applyAlignment="1" applyProtection="1">
      <alignment horizontal="center" vertical="center" wrapText="1" shrinkToFit="1"/>
      <protection locked="0"/>
    </xf>
    <xf numFmtId="0" fontId="58" fillId="0" borderId="62" xfId="27" applyFont="1" applyFill="1" applyBorder="1" applyAlignment="1" applyProtection="1">
      <alignment horizontal="center" vertical="center" wrapText="1" shrinkToFit="1"/>
      <protection locked="0"/>
    </xf>
    <xf numFmtId="0" fontId="58" fillId="0" borderId="119" xfId="27" applyFont="1" applyFill="1" applyBorder="1" applyAlignment="1" applyProtection="1">
      <alignment horizontal="center" vertical="center" wrapText="1" shrinkToFit="1"/>
      <protection locked="0"/>
    </xf>
    <xf numFmtId="0" fontId="58" fillId="0" borderId="49" xfId="27" applyFont="1" applyFill="1" applyBorder="1" applyAlignment="1" applyProtection="1">
      <alignment horizontal="center" vertical="center" wrapText="1" shrinkToFit="1"/>
      <protection locked="0"/>
    </xf>
    <xf numFmtId="0" fontId="58" fillId="0" borderId="13" xfId="27" applyFont="1" applyFill="1" applyBorder="1" applyAlignment="1" applyProtection="1">
      <alignment horizontal="center" vertical="center" wrapText="1" shrinkToFit="1"/>
      <protection locked="0"/>
    </xf>
    <xf numFmtId="0" fontId="58" fillId="0" borderId="14" xfId="27" applyFont="1" applyFill="1" applyBorder="1" applyAlignment="1" applyProtection="1">
      <alignment horizontal="center" vertical="center" wrapText="1" shrinkToFit="1"/>
      <protection locked="0"/>
    </xf>
    <xf numFmtId="0" fontId="5" fillId="0" borderId="120" xfId="22" applyFont="1" applyBorder="1" applyAlignment="1" applyProtection="1">
      <alignment horizontal="center" vertical="center"/>
      <protection locked="0"/>
    </xf>
    <xf numFmtId="0" fontId="46" fillId="2" borderId="20" xfId="27" applyFont="1" applyFill="1" applyBorder="1" applyAlignment="1" applyProtection="1">
      <alignment horizontal="center" vertical="center" shrinkToFit="1"/>
    </xf>
    <xf numFmtId="0" fontId="46" fillId="2" borderId="21" xfId="27" applyFont="1" applyFill="1" applyBorder="1" applyAlignment="1" applyProtection="1">
      <alignment horizontal="center" vertical="center" shrinkToFit="1"/>
    </xf>
    <xf numFmtId="0" fontId="59" fillId="0" borderId="19" xfId="27" applyFont="1" applyFill="1" applyBorder="1" applyAlignment="1" applyProtection="1">
      <alignment horizontal="center" vertical="center" wrapText="1" shrinkToFit="1"/>
      <protection locked="0"/>
    </xf>
    <xf numFmtId="0" fontId="60" fillId="0" borderId="20" xfId="14" applyFont="1" applyBorder="1" applyAlignment="1" applyProtection="1">
      <alignment horizontal="center" vertical="center" shrinkToFit="1"/>
      <protection locked="0"/>
    </xf>
    <xf numFmtId="0" fontId="60" fillId="0" borderId="21" xfId="14" applyFont="1" applyBorder="1" applyAlignment="1" applyProtection="1">
      <alignment horizontal="center" vertical="center" shrinkToFit="1"/>
      <protection locked="0"/>
    </xf>
    <xf numFmtId="0" fontId="60" fillId="0" borderId="20" xfId="14" applyFont="1" applyFill="1" applyBorder="1" applyAlignment="1" applyProtection="1">
      <alignment horizontal="center" vertical="center" shrinkToFit="1"/>
      <protection locked="0"/>
    </xf>
    <xf numFmtId="0" fontId="60" fillId="0" borderId="26" xfId="27" applyFont="1" applyFill="1" applyBorder="1" applyAlignment="1" applyProtection="1">
      <alignment horizontal="center" vertical="center" shrinkToFit="1"/>
      <protection locked="0"/>
    </xf>
    <xf numFmtId="9" fontId="33" fillId="0" borderId="71" xfId="22" applyNumberFormat="1" applyFont="1" applyFill="1" applyBorder="1" applyAlignment="1">
      <alignment horizontal="center" vertical="center" wrapText="1"/>
    </xf>
    <xf numFmtId="9" fontId="33" fillId="0" borderId="59" xfId="22" applyNumberFormat="1" applyFont="1" applyFill="1" applyBorder="1" applyAlignment="1">
      <alignment horizontal="center" vertical="center" wrapText="1"/>
    </xf>
    <xf numFmtId="9" fontId="33" fillId="0" borderId="72" xfId="22" applyNumberFormat="1" applyFont="1" applyFill="1" applyBorder="1" applyAlignment="1">
      <alignment horizontal="center" vertical="center" wrapText="1"/>
    </xf>
    <xf numFmtId="0" fontId="5" fillId="6" borderId="71" xfId="9" applyFont="1" applyFill="1" applyBorder="1" applyAlignment="1">
      <alignment horizontal="center" vertical="center"/>
    </xf>
    <xf numFmtId="0" fontId="5" fillId="6" borderId="59" xfId="9" applyFont="1" applyFill="1" applyBorder="1" applyAlignment="1">
      <alignment horizontal="center" vertical="center"/>
    </xf>
    <xf numFmtId="0" fontId="5" fillId="6" borderId="72" xfId="9" applyFont="1" applyFill="1" applyBorder="1" applyAlignment="1">
      <alignment horizontal="center" vertical="center"/>
    </xf>
    <xf numFmtId="0" fontId="33" fillId="0" borderId="71" xfId="22" applyFont="1" applyFill="1" applyBorder="1" applyAlignment="1">
      <alignment horizontal="center" vertical="center" wrapText="1"/>
    </xf>
    <xf numFmtId="0" fontId="33" fillId="0" borderId="59" xfId="22" applyFont="1" applyFill="1" applyBorder="1" applyAlignment="1">
      <alignment horizontal="center" vertical="center" wrapText="1"/>
    </xf>
    <xf numFmtId="0" fontId="33" fillId="0" borderId="72" xfId="22" applyFont="1" applyFill="1" applyBorder="1" applyAlignment="1">
      <alignment horizontal="center" vertical="center" wrapText="1"/>
    </xf>
    <xf numFmtId="0" fontId="33" fillId="0" borderId="71" xfId="13" applyFont="1" applyFill="1" applyBorder="1" applyAlignment="1">
      <alignment horizontal="center" vertical="center"/>
    </xf>
    <xf numFmtId="0" fontId="33" fillId="0" borderId="59" xfId="13" applyFont="1" applyFill="1" applyBorder="1" applyAlignment="1">
      <alignment horizontal="center" vertical="center"/>
    </xf>
    <xf numFmtId="0" fontId="33" fillId="0" borderId="72" xfId="13" applyFont="1" applyFill="1" applyBorder="1" applyAlignment="1">
      <alignment horizontal="center" vertical="center"/>
    </xf>
    <xf numFmtId="0" fontId="5" fillId="6" borderId="71" xfId="9" applyFont="1" applyFill="1" applyBorder="1" applyAlignment="1">
      <alignment horizontal="center" vertical="center" shrinkToFit="1"/>
    </xf>
    <xf numFmtId="0" fontId="5" fillId="6" borderId="59" xfId="9" applyFont="1" applyFill="1" applyBorder="1" applyAlignment="1">
      <alignment horizontal="center" vertical="center" shrinkToFit="1"/>
    </xf>
    <xf numFmtId="0" fontId="5" fillId="6" borderId="72" xfId="9" applyFont="1" applyFill="1" applyBorder="1" applyAlignment="1">
      <alignment horizontal="center" vertical="center" shrinkToFit="1"/>
    </xf>
    <xf numFmtId="0" fontId="49" fillId="2" borderId="24" xfId="25" applyFont="1" applyFill="1" applyBorder="1" applyAlignment="1" applyProtection="1">
      <alignment horizontal="center" vertical="center" wrapText="1"/>
    </xf>
    <xf numFmtId="0" fontId="10" fillId="5" borderId="25" xfId="27" applyFont="1" applyFill="1" applyBorder="1" applyAlignment="1" applyProtection="1">
      <alignment horizontal="left" vertical="top" wrapText="1"/>
      <protection locked="0"/>
    </xf>
    <xf numFmtId="0" fontId="10" fillId="5" borderId="20" xfId="27" applyFont="1" applyFill="1" applyBorder="1" applyAlignment="1" applyProtection="1">
      <alignment horizontal="left" vertical="top" wrapText="1"/>
      <protection locked="0"/>
    </xf>
    <xf numFmtId="0" fontId="10" fillId="5" borderId="26" xfId="27" applyFont="1" applyFill="1" applyBorder="1" applyAlignment="1" applyProtection="1">
      <alignment horizontal="left" vertical="top" wrapText="1"/>
      <protection locked="0"/>
    </xf>
    <xf numFmtId="0" fontId="5" fillId="5" borderId="33" xfId="9" applyFont="1" applyFill="1" applyBorder="1" applyAlignment="1">
      <alignment horizontal="left" vertical="center" wrapText="1"/>
    </xf>
    <xf numFmtId="0" fontId="5" fillId="5" borderId="47" xfId="9" applyFont="1" applyFill="1" applyBorder="1" applyAlignment="1">
      <alignment horizontal="left" vertical="center" wrapText="1"/>
    </xf>
    <xf numFmtId="0" fontId="5" fillId="5" borderId="12" xfId="9" applyFont="1" applyFill="1" applyBorder="1" applyAlignment="1">
      <alignment horizontal="left" vertical="center" wrapText="1"/>
    </xf>
    <xf numFmtId="0" fontId="5" fillId="5" borderId="13" xfId="9" applyFont="1" applyFill="1" applyBorder="1" applyAlignment="1">
      <alignment horizontal="left" vertical="center" wrapText="1"/>
    </xf>
    <xf numFmtId="0" fontId="5" fillId="5" borderId="23" xfId="9" applyFont="1" applyFill="1" applyBorder="1" applyAlignment="1">
      <alignment horizontal="left" vertical="center" wrapText="1"/>
    </xf>
    <xf numFmtId="9" fontId="33" fillId="5" borderId="71" xfId="22" applyNumberFormat="1" applyFont="1" applyFill="1" applyBorder="1" applyAlignment="1">
      <alignment horizontal="center" vertical="center" wrapText="1"/>
    </xf>
    <xf numFmtId="9" fontId="33" fillId="5" borderId="59" xfId="22" applyNumberFormat="1" applyFont="1" applyFill="1" applyBorder="1" applyAlignment="1">
      <alignment horizontal="center" vertical="center" wrapText="1"/>
    </xf>
    <xf numFmtId="9" fontId="33" fillId="5" borderId="72" xfId="22" applyNumberFormat="1" applyFont="1" applyFill="1" applyBorder="1" applyAlignment="1">
      <alignment horizontal="center" vertical="center" wrapText="1"/>
    </xf>
    <xf numFmtId="0" fontId="27" fillId="6" borderId="71" xfId="14" applyFont="1" applyFill="1" applyBorder="1" applyAlignment="1">
      <alignment horizontal="center" vertical="center"/>
    </xf>
    <xf numFmtId="0" fontId="27" fillId="6" borderId="59" xfId="14" applyFont="1" applyFill="1" applyBorder="1" applyAlignment="1">
      <alignment horizontal="center" vertical="center"/>
    </xf>
    <xf numFmtId="0" fontId="27" fillId="6" borderId="72" xfId="14" applyFont="1" applyFill="1" applyBorder="1" applyAlignment="1">
      <alignment horizontal="center" vertical="center"/>
    </xf>
    <xf numFmtId="0" fontId="33" fillId="5" borderId="71" xfId="13" applyFont="1" applyFill="1" applyBorder="1" applyAlignment="1">
      <alignment horizontal="center" vertical="center"/>
    </xf>
    <xf numFmtId="0" fontId="33" fillId="5" borderId="59" xfId="13" applyFont="1" applyFill="1" applyBorder="1" applyAlignment="1">
      <alignment horizontal="center" vertical="center"/>
    </xf>
    <xf numFmtId="0" fontId="33" fillId="5" borderId="72" xfId="13" applyFont="1" applyFill="1" applyBorder="1" applyAlignment="1">
      <alignment horizontal="center" vertical="center"/>
    </xf>
    <xf numFmtId="9" fontId="14" fillId="5" borderId="71" xfId="22" applyNumberFormat="1" applyFont="1" applyFill="1" applyBorder="1" applyAlignment="1">
      <alignment horizontal="center" vertical="center" wrapText="1"/>
    </xf>
    <xf numFmtId="9" fontId="14" fillId="5" borderId="59" xfId="22" applyNumberFormat="1" applyFont="1" applyFill="1" applyBorder="1" applyAlignment="1">
      <alignment horizontal="center" vertical="center" wrapText="1"/>
    </xf>
    <xf numFmtId="9" fontId="14" fillId="5" borderId="72" xfId="22" applyNumberFormat="1" applyFont="1" applyFill="1" applyBorder="1" applyAlignment="1">
      <alignment horizontal="center" vertical="center" wrapText="1"/>
    </xf>
    <xf numFmtId="0" fontId="49" fillId="2" borderId="62" xfId="25" applyFont="1" applyFill="1" applyBorder="1" applyAlignment="1" applyProtection="1">
      <alignment horizontal="center" vertical="center"/>
    </xf>
    <xf numFmtId="0" fontId="49" fillId="2" borderId="63" xfId="25" applyFont="1" applyFill="1" applyBorder="1" applyAlignment="1" applyProtection="1">
      <alignment horizontal="center" vertical="center"/>
    </xf>
    <xf numFmtId="0" fontId="49" fillId="2" borderId="39" xfId="25" applyFont="1" applyFill="1" applyBorder="1" applyAlignment="1" applyProtection="1">
      <alignment horizontal="center" vertical="center"/>
    </xf>
    <xf numFmtId="0" fontId="49" fillId="2" borderId="13" xfId="25" applyFont="1" applyFill="1" applyBorder="1" applyAlignment="1" applyProtection="1">
      <alignment horizontal="center" vertical="center"/>
    </xf>
    <xf numFmtId="0" fontId="49" fillId="2" borderId="40" xfId="25" applyFont="1" applyFill="1" applyBorder="1" applyAlignment="1" applyProtection="1">
      <alignment horizontal="center" vertical="center"/>
    </xf>
    <xf numFmtId="0" fontId="0" fillId="0" borderId="117" xfId="27" applyFont="1" applyFill="1" applyBorder="1" applyAlignment="1" applyProtection="1">
      <alignment horizontal="center" vertical="center" wrapText="1" shrinkToFit="1"/>
      <protection locked="0"/>
    </xf>
    <xf numFmtId="0" fontId="0" fillId="0" borderId="62" xfId="27" applyFont="1" applyFill="1" applyBorder="1" applyAlignment="1" applyProtection="1">
      <alignment horizontal="center" vertical="center" wrapText="1" shrinkToFit="1"/>
      <protection locked="0"/>
    </xf>
    <xf numFmtId="0" fontId="0" fillId="0" borderId="119" xfId="27" applyFont="1" applyFill="1" applyBorder="1" applyAlignment="1" applyProtection="1">
      <alignment horizontal="center" vertical="center" wrapText="1" shrinkToFit="1"/>
      <protection locked="0"/>
    </xf>
    <xf numFmtId="0" fontId="0" fillId="0" borderId="49" xfId="27" applyFont="1" applyFill="1" applyBorder="1" applyAlignment="1" applyProtection="1">
      <alignment horizontal="center" vertical="center" wrapText="1" shrinkToFit="1"/>
      <protection locked="0"/>
    </xf>
    <xf numFmtId="0" fontId="0" fillId="0" borderId="13" xfId="27" applyFont="1" applyFill="1" applyBorder="1" applyAlignment="1" applyProtection="1">
      <alignment horizontal="center" vertical="center" wrapText="1" shrinkToFit="1"/>
      <protection locked="0"/>
    </xf>
    <xf numFmtId="0" fontId="0" fillId="0" borderId="14" xfId="27" applyFont="1" applyFill="1" applyBorder="1" applyAlignment="1" applyProtection="1">
      <alignment horizontal="center" vertical="center" wrapText="1" shrinkToFit="1"/>
      <protection locked="0"/>
    </xf>
    <xf numFmtId="0" fontId="49" fillId="2" borderId="120" xfId="27" applyFont="1" applyFill="1" applyBorder="1" applyAlignment="1" applyProtection="1">
      <alignment horizontal="center" vertical="center" wrapText="1" shrinkToFit="1"/>
    </xf>
    <xf numFmtId="0" fontId="49" fillId="2" borderId="42" xfId="27" applyFont="1" applyFill="1" applyBorder="1" applyAlignment="1" applyProtection="1">
      <alignment horizontal="center" vertical="center" wrapText="1" shrinkToFit="1"/>
    </xf>
    <xf numFmtId="0" fontId="49" fillId="2" borderId="121" xfId="27" applyFont="1" applyFill="1" applyBorder="1" applyAlignment="1" applyProtection="1">
      <alignment horizontal="center" vertical="center" wrapText="1" shrinkToFit="1"/>
    </xf>
    <xf numFmtId="0" fontId="0" fillId="0" borderId="120" xfId="14" applyFont="1" applyBorder="1" applyAlignment="1" applyProtection="1">
      <alignment horizontal="center" vertical="center"/>
      <protection locked="0"/>
    </xf>
    <xf numFmtId="0" fontId="49" fillId="2" borderId="120" xfId="27" applyFont="1" applyFill="1" applyBorder="1" applyAlignment="1" applyProtection="1">
      <alignment horizontal="center" vertical="center"/>
    </xf>
    <xf numFmtId="0" fontId="49" fillId="2" borderId="42" xfId="27" applyFont="1" applyFill="1" applyBorder="1" applyAlignment="1" applyProtection="1">
      <alignment horizontal="center" vertical="center"/>
    </xf>
    <xf numFmtId="0" fontId="49" fillId="2" borderId="43" xfId="27" applyFont="1" applyFill="1" applyBorder="1" applyAlignment="1" applyProtection="1">
      <alignment horizontal="center" vertical="center"/>
    </xf>
    <xf numFmtId="0" fontId="49" fillId="2" borderId="19" xfId="27" applyFont="1" applyFill="1" applyBorder="1" applyAlignment="1" applyProtection="1">
      <alignment horizontal="center" vertical="center" shrinkToFit="1"/>
    </xf>
    <xf numFmtId="0" fontId="49" fillId="2" borderId="20" xfId="27" applyFont="1" applyFill="1" applyBorder="1" applyAlignment="1" applyProtection="1">
      <alignment horizontal="center" vertical="center" shrinkToFit="1"/>
    </xf>
    <xf numFmtId="0" fontId="49" fillId="2" borderId="21" xfId="27" applyFont="1" applyFill="1" applyBorder="1" applyAlignment="1" applyProtection="1">
      <alignment horizontal="center" vertical="center" shrinkToFit="1"/>
    </xf>
    <xf numFmtId="0" fontId="40" fillId="0" borderId="19" xfId="13" applyFont="1" applyBorder="1" applyAlignment="1" applyProtection="1">
      <alignment horizontal="center" vertical="center" shrinkToFit="1"/>
      <protection locked="0"/>
    </xf>
    <xf numFmtId="0" fontId="40" fillId="0" borderId="20" xfId="13" applyFont="1" applyBorder="1" applyAlignment="1" applyProtection="1">
      <alignment horizontal="center" vertical="center" shrinkToFit="1"/>
      <protection locked="0"/>
    </xf>
    <xf numFmtId="0" fontId="40" fillId="0" borderId="21" xfId="13" applyFont="1" applyBorder="1" applyAlignment="1" applyProtection="1">
      <alignment horizontal="center" vertical="center" shrinkToFit="1"/>
      <protection locked="0"/>
    </xf>
    <xf numFmtId="0" fontId="27" fillId="0" borderId="19" xfId="27" applyFont="1" applyFill="1" applyBorder="1" applyAlignment="1" applyProtection="1">
      <alignment horizontal="center" vertical="center" shrinkToFit="1"/>
      <protection locked="0"/>
    </xf>
    <xf numFmtId="186" fontId="27" fillId="6" borderId="7" xfId="22" applyNumberFormat="1" applyFont="1" applyFill="1" applyBorder="1" applyAlignment="1">
      <alignment horizontal="center" vertical="center"/>
    </xf>
    <xf numFmtId="186" fontId="27" fillId="0" borderId="32" xfId="22" applyNumberFormat="1" applyFont="1" applyFill="1" applyBorder="1" applyAlignment="1">
      <alignment horizontal="left" vertical="center" wrapText="1"/>
    </xf>
    <xf numFmtId="186" fontId="27" fillId="0" borderId="33" xfId="22" applyNumberFormat="1" applyFont="1" applyFill="1" applyBorder="1" applyAlignment="1">
      <alignment horizontal="left" vertical="center"/>
    </xf>
    <xf numFmtId="186" fontId="27" fillId="0" borderId="47" xfId="22" applyNumberFormat="1" applyFont="1" applyFill="1" applyBorder="1" applyAlignment="1">
      <alignment horizontal="left" vertical="center"/>
    </xf>
    <xf numFmtId="186" fontId="27" fillId="0" borderId="12" xfId="22" applyNumberFormat="1" applyFont="1" applyFill="1" applyBorder="1" applyAlignment="1">
      <alignment horizontal="left" vertical="center"/>
    </xf>
    <xf numFmtId="186" fontId="27" fillId="0" borderId="13" xfId="22" applyNumberFormat="1" applyFont="1" applyFill="1" applyBorder="1" applyAlignment="1">
      <alignment horizontal="left" vertical="center"/>
    </xf>
    <xf numFmtId="186" fontId="27" fillId="0" borderId="23" xfId="22" applyNumberFormat="1" applyFont="1" applyFill="1" applyBorder="1" applyAlignment="1">
      <alignment horizontal="left" vertical="center"/>
    </xf>
    <xf numFmtId="0" fontId="12" fillId="2" borderId="36" xfId="25" applyFont="1" applyFill="1" applyBorder="1" applyAlignment="1" applyProtection="1">
      <alignment horizontal="center" vertical="center" wrapText="1"/>
    </xf>
    <xf numFmtId="0" fontId="12" fillId="2" borderId="33" xfId="25" applyFont="1" applyFill="1" applyBorder="1" applyAlignment="1" applyProtection="1">
      <alignment horizontal="center" vertical="center" wrapText="1"/>
    </xf>
    <xf numFmtId="0" fontId="12" fillId="2" borderId="37" xfId="25" applyFont="1" applyFill="1" applyBorder="1" applyAlignment="1" applyProtection="1">
      <alignment horizontal="center" vertical="center" wrapText="1"/>
    </xf>
    <xf numFmtId="0" fontId="12" fillId="2" borderId="39" xfId="25" applyFont="1" applyFill="1" applyBorder="1" applyAlignment="1" applyProtection="1">
      <alignment horizontal="center" vertical="center" wrapText="1"/>
    </xf>
    <xf numFmtId="0" fontId="12" fillId="2" borderId="13" xfId="25" applyFont="1" applyFill="1" applyBorder="1" applyAlignment="1" applyProtection="1">
      <alignment horizontal="center" vertical="center" wrapText="1"/>
    </xf>
    <xf numFmtId="0" fontId="12" fillId="2" borderId="40" xfId="25" applyFont="1" applyFill="1" applyBorder="1" applyAlignment="1" applyProtection="1">
      <alignment horizontal="center" vertical="center" wrapText="1"/>
    </xf>
    <xf numFmtId="0" fontId="55" fillId="0" borderId="56" xfId="27" applyFont="1" applyFill="1" applyBorder="1" applyAlignment="1" applyProtection="1">
      <alignment horizontal="left" vertical="top" wrapText="1"/>
      <protection locked="0"/>
    </xf>
    <xf numFmtId="0" fontId="55" fillId="0" borderId="33" xfId="27" applyFont="1" applyFill="1" applyBorder="1" applyAlignment="1" applyProtection="1">
      <alignment horizontal="left" vertical="top" wrapText="1"/>
      <protection locked="0"/>
    </xf>
    <xf numFmtId="0" fontId="55" fillId="0" borderId="47" xfId="27" applyFont="1" applyFill="1" applyBorder="1" applyAlignment="1" applyProtection="1">
      <alignment horizontal="left" vertical="top" wrapText="1"/>
      <protection locked="0"/>
    </xf>
    <xf numFmtId="0" fontId="55" fillId="0" borderId="49" xfId="27" applyFont="1" applyFill="1" applyBorder="1" applyAlignment="1" applyProtection="1">
      <alignment horizontal="left" vertical="top" wrapText="1"/>
      <protection locked="0"/>
    </xf>
    <xf numFmtId="0" fontId="55" fillId="0" borderId="13" xfId="27" applyFont="1" applyFill="1" applyBorder="1" applyAlignment="1" applyProtection="1">
      <alignment horizontal="left" vertical="top" wrapText="1"/>
      <protection locked="0"/>
    </xf>
    <xf numFmtId="0" fontId="55" fillId="0" borderId="23" xfId="27" applyFont="1" applyFill="1" applyBorder="1" applyAlignment="1" applyProtection="1">
      <alignment horizontal="left" vertical="top" wrapText="1"/>
      <protection locked="0"/>
    </xf>
    <xf numFmtId="0" fontId="5" fillId="0" borderId="71" xfId="13" applyNumberFormat="1" applyFont="1" applyBorder="1" applyAlignment="1">
      <alignment horizontal="center" vertical="center"/>
    </xf>
    <xf numFmtId="0" fontId="5" fillId="0" borderId="59" xfId="13" applyNumberFormat="1" applyFont="1" applyBorder="1" applyAlignment="1">
      <alignment horizontal="center" vertical="center"/>
    </xf>
    <xf numFmtId="0" fontId="5" fillId="0" borderId="72" xfId="13" applyNumberFormat="1" applyFont="1" applyBorder="1" applyAlignment="1">
      <alignment horizontal="center" vertical="center"/>
    </xf>
    <xf numFmtId="0" fontId="5" fillId="6" borderId="83" xfId="9" applyFont="1" applyFill="1" applyBorder="1" applyAlignment="1">
      <alignment horizontal="center" vertical="center"/>
    </xf>
    <xf numFmtId="0" fontId="27" fillId="0" borderId="71" xfId="18" applyNumberFormat="1" applyFont="1" applyFill="1" applyBorder="1" applyAlignment="1">
      <alignment horizontal="center" vertical="center"/>
    </xf>
    <xf numFmtId="0" fontId="27" fillId="0" borderId="59" xfId="18" applyNumberFormat="1" applyFont="1" applyFill="1" applyBorder="1" applyAlignment="1">
      <alignment horizontal="center" vertical="center"/>
    </xf>
    <xf numFmtId="0" fontId="27" fillId="0" borderId="72" xfId="18" applyNumberFormat="1" applyFont="1" applyFill="1" applyBorder="1" applyAlignment="1">
      <alignment horizontal="center" vertical="center"/>
    </xf>
    <xf numFmtId="0" fontId="27" fillId="5" borderId="71" xfId="18" applyNumberFormat="1" applyFont="1" applyFill="1" applyBorder="1" applyAlignment="1">
      <alignment horizontal="center" vertical="center"/>
    </xf>
    <xf numFmtId="0" fontId="27" fillId="5" borderId="59" xfId="18" applyNumberFormat="1" applyFont="1" applyFill="1" applyBorder="1" applyAlignment="1">
      <alignment horizontal="center" vertical="center"/>
    </xf>
    <xf numFmtId="0" fontId="27" fillId="5" borderId="72" xfId="18" applyNumberFormat="1" applyFont="1" applyFill="1" applyBorder="1" applyAlignment="1">
      <alignment horizontal="center" vertical="center"/>
    </xf>
    <xf numFmtId="0" fontId="5" fillId="6" borderId="83" xfId="9" applyFont="1" applyFill="1" applyBorder="1" applyAlignment="1">
      <alignment horizontal="center" vertical="center" shrinkToFit="1"/>
    </xf>
    <xf numFmtId="0" fontId="5" fillId="6" borderId="56" xfId="9" applyFont="1" applyFill="1" applyBorder="1" applyAlignment="1">
      <alignment horizontal="center" vertical="center"/>
    </xf>
    <xf numFmtId="0" fontId="0" fillId="6" borderId="122" xfId="9" applyFont="1" applyFill="1" applyBorder="1" applyAlignment="1">
      <alignment horizontal="center" vertical="center"/>
    </xf>
    <xf numFmtId="0" fontId="5" fillId="5" borderId="71" xfId="16" applyNumberFormat="1" applyFont="1" applyFill="1" applyBorder="1" applyAlignment="1">
      <alignment horizontal="center" vertical="center"/>
    </xf>
    <xf numFmtId="0" fontId="5" fillId="5" borderId="59" xfId="9" applyNumberFormat="1" applyFont="1" applyFill="1" applyBorder="1" applyAlignment="1">
      <alignment horizontal="center" vertical="center"/>
    </xf>
    <xf numFmtId="0" fontId="5" fillId="5" borderId="72" xfId="9" applyNumberFormat="1" applyFont="1" applyFill="1" applyBorder="1" applyAlignment="1">
      <alignment horizontal="center" vertical="center"/>
    </xf>
    <xf numFmtId="0" fontId="5" fillId="5" borderId="59" xfId="16" applyNumberFormat="1" applyFont="1" applyFill="1" applyBorder="1" applyAlignment="1">
      <alignment horizontal="center" vertical="center"/>
    </xf>
    <xf numFmtId="0" fontId="5" fillId="5" borderId="72" xfId="16" applyNumberFormat="1" applyFont="1" applyFill="1" applyBorder="1" applyAlignment="1">
      <alignment horizontal="center" vertical="center"/>
    </xf>
    <xf numFmtId="9" fontId="5" fillId="0" borderId="71" xfId="13" applyNumberFormat="1" applyFont="1" applyBorder="1" applyAlignment="1">
      <alignment horizontal="center" vertical="center"/>
    </xf>
    <xf numFmtId="9" fontId="5" fillId="0" borderId="59" xfId="13" applyNumberFormat="1" applyFont="1" applyBorder="1" applyAlignment="1">
      <alignment horizontal="center" vertical="center"/>
    </xf>
    <xf numFmtId="9" fontId="5" fillId="0" borderId="72" xfId="13" applyNumberFormat="1" applyFont="1" applyBorder="1" applyAlignment="1">
      <alignment horizontal="center" vertical="center"/>
    </xf>
    <xf numFmtId="0" fontId="51" fillId="5" borderId="19" xfId="27" applyFont="1" applyFill="1" applyBorder="1" applyAlignment="1" applyProtection="1">
      <alignment horizontal="center" vertical="center" shrinkToFit="1"/>
      <protection locked="0"/>
    </xf>
    <xf numFmtId="0" fontId="11" fillId="5" borderId="20" xfId="27" applyFont="1" applyFill="1" applyBorder="1" applyAlignment="1" applyProtection="1">
      <alignment horizontal="center" vertical="center" shrinkToFit="1"/>
      <protection locked="0"/>
    </xf>
    <xf numFmtId="0" fontId="11" fillId="5" borderId="26" xfId="27" applyFont="1" applyFill="1" applyBorder="1" applyAlignment="1" applyProtection="1">
      <alignment horizontal="center" vertical="center" shrinkToFit="1"/>
      <protection locked="0"/>
    </xf>
    <xf numFmtId="0" fontId="54" fillId="6" borderId="71" xfId="14" applyFont="1" applyFill="1" applyBorder="1" applyAlignment="1">
      <alignment horizontal="center" vertical="center"/>
    </xf>
    <xf numFmtId="186" fontId="40" fillId="0" borderId="71" xfId="13" applyNumberFormat="1" applyFont="1" applyFill="1" applyBorder="1" applyAlignment="1">
      <alignment horizontal="center" vertical="center"/>
    </xf>
    <xf numFmtId="186" fontId="5" fillId="0" borderId="59" xfId="13" applyNumberFormat="1" applyFont="1" applyFill="1" applyBorder="1" applyAlignment="1">
      <alignment horizontal="center" vertical="center"/>
    </xf>
    <xf numFmtId="186" fontId="5" fillId="0" borderId="72" xfId="13" applyNumberFormat="1" applyFont="1" applyFill="1" applyBorder="1" applyAlignment="1">
      <alignment horizontal="center" vertical="center"/>
    </xf>
    <xf numFmtId="0" fontId="54" fillId="6" borderId="71" xfId="14" applyFont="1" applyFill="1" applyBorder="1" applyAlignment="1">
      <alignment horizontal="center" vertical="center" shrinkToFit="1"/>
    </xf>
    <xf numFmtId="0" fontId="54" fillId="6" borderId="59" xfId="14" applyFont="1" applyFill="1" applyBorder="1" applyAlignment="1">
      <alignment horizontal="center" vertical="center" shrinkToFit="1"/>
    </xf>
    <xf numFmtId="0" fontId="54" fillId="6" borderId="72" xfId="14" applyFont="1" applyFill="1" applyBorder="1" applyAlignment="1">
      <alignment horizontal="center" vertical="center" shrinkToFit="1"/>
    </xf>
    <xf numFmtId="186" fontId="40" fillId="0" borderId="59" xfId="13" applyNumberFormat="1" applyFont="1" applyFill="1" applyBorder="1" applyAlignment="1">
      <alignment horizontal="center" vertical="center"/>
    </xf>
    <xf numFmtId="186" fontId="40" fillId="0" borderId="72" xfId="13" applyNumberFormat="1" applyFont="1" applyFill="1" applyBorder="1" applyAlignment="1">
      <alignment horizontal="center" vertical="center"/>
    </xf>
    <xf numFmtId="0" fontId="65" fillId="6" borderId="71" xfId="14" applyFont="1" applyFill="1" applyBorder="1" applyAlignment="1">
      <alignment horizontal="center" vertical="center"/>
    </xf>
    <xf numFmtId="0" fontId="33" fillId="6" borderId="59" xfId="14" applyFont="1" applyFill="1" applyBorder="1" applyAlignment="1">
      <alignment horizontal="center" vertical="center"/>
    </xf>
    <xf numFmtId="0" fontId="33" fillId="6" borderId="72" xfId="14" applyFont="1" applyFill="1" applyBorder="1" applyAlignment="1">
      <alignment horizontal="center" vertical="center"/>
    </xf>
    <xf numFmtId="9" fontId="40" fillId="0" borderId="71" xfId="13" applyNumberFormat="1" applyFont="1" applyFill="1" applyBorder="1" applyAlignment="1">
      <alignment horizontal="center" vertical="center"/>
    </xf>
    <xf numFmtId="9" fontId="40" fillId="0" borderId="59" xfId="13" applyNumberFormat="1" applyFont="1" applyFill="1" applyBorder="1" applyAlignment="1">
      <alignment horizontal="center" vertical="center"/>
    </xf>
    <xf numFmtId="9" fontId="40" fillId="0" borderId="72" xfId="13" applyNumberFormat="1" applyFont="1" applyFill="1" applyBorder="1" applyAlignment="1">
      <alignment horizontal="center" vertical="center"/>
    </xf>
    <xf numFmtId="9" fontId="5" fillId="0" borderId="71" xfId="17" applyNumberFormat="1" applyFont="1" applyFill="1" applyBorder="1" applyAlignment="1">
      <alignment horizontal="center" vertical="center"/>
    </xf>
    <xf numFmtId="9" fontId="5" fillId="0" borderId="59" xfId="17" applyNumberFormat="1" applyFont="1" applyFill="1" applyBorder="1" applyAlignment="1">
      <alignment horizontal="center" vertical="center"/>
    </xf>
    <xf numFmtId="9" fontId="5" fillId="0" borderId="72" xfId="17" applyNumberFormat="1" applyFont="1" applyFill="1" applyBorder="1" applyAlignment="1">
      <alignment horizontal="center" vertical="center"/>
    </xf>
    <xf numFmtId="0" fontId="5" fillId="5" borderId="33" xfId="17" applyFont="1" applyFill="1" applyBorder="1" applyAlignment="1">
      <alignment horizontal="left" vertical="center" wrapText="1"/>
    </xf>
    <xf numFmtId="0" fontId="5" fillId="5" borderId="47" xfId="17" applyFont="1" applyFill="1" applyBorder="1" applyAlignment="1">
      <alignment horizontal="left" vertical="center" wrapText="1"/>
    </xf>
    <xf numFmtId="0" fontId="5" fillId="5" borderId="12" xfId="17" applyFont="1" applyFill="1" applyBorder="1" applyAlignment="1">
      <alignment horizontal="left" vertical="center" wrapText="1"/>
    </xf>
    <xf numFmtId="0" fontId="5" fillId="5" borderId="13" xfId="17" applyFont="1" applyFill="1" applyBorder="1" applyAlignment="1">
      <alignment horizontal="left" vertical="center" wrapText="1"/>
    </xf>
    <xf numFmtId="0" fontId="5" fillId="5" borderId="23" xfId="17" applyFont="1" applyFill="1" applyBorder="1" applyAlignment="1">
      <alignment horizontal="left" vertical="center" wrapText="1"/>
    </xf>
    <xf numFmtId="186" fontId="5" fillId="0" borderId="71" xfId="17" applyNumberFormat="1" applyFont="1" applyFill="1" applyBorder="1" applyAlignment="1">
      <alignment horizontal="center" vertical="center"/>
    </xf>
    <xf numFmtId="186" fontId="5" fillId="0" borderId="59" xfId="17" applyNumberFormat="1" applyFont="1" applyFill="1" applyBorder="1" applyAlignment="1">
      <alignment horizontal="center" vertical="center"/>
    </xf>
    <xf numFmtId="186" fontId="5" fillId="0" borderId="72" xfId="17" applyNumberFormat="1" applyFont="1" applyFill="1" applyBorder="1" applyAlignment="1">
      <alignment horizontal="center" vertical="center"/>
    </xf>
    <xf numFmtId="0" fontId="5" fillId="0" borderId="25" xfId="27" applyFont="1" applyFill="1" applyBorder="1" applyAlignment="1" applyProtection="1">
      <alignment horizontal="left" vertical="top" wrapText="1"/>
      <protection locked="0"/>
    </xf>
    <xf numFmtId="0" fontId="5" fillId="0" borderId="20" xfId="27" applyFont="1" applyFill="1" applyBorder="1" applyAlignment="1" applyProtection="1">
      <alignment horizontal="left" vertical="top" wrapText="1"/>
      <protection locked="0"/>
    </xf>
    <xf numFmtId="0" fontId="5" fillId="0" borderId="26" xfId="27" applyFont="1" applyFill="1" applyBorder="1" applyAlignment="1" applyProtection="1">
      <alignment horizontal="left" vertical="top" wrapText="1"/>
      <protection locked="0"/>
    </xf>
    <xf numFmtId="186" fontId="40" fillId="0" borderId="71" xfId="13" applyNumberFormat="1" applyFont="1" applyBorder="1" applyAlignment="1">
      <alignment horizontal="center" vertical="center"/>
    </xf>
    <xf numFmtId="186" fontId="40" fillId="0" borderId="59" xfId="13" applyNumberFormat="1" applyFont="1" applyBorder="1" applyAlignment="1">
      <alignment horizontal="center" vertical="center"/>
    </xf>
    <xf numFmtId="186" fontId="40" fillId="0" borderId="72" xfId="13" applyNumberFormat="1" applyFont="1" applyBorder="1" applyAlignment="1">
      <alignment horizontal="center" vertical="center"/>
    </xf>
    <xf numFmtId="0" fontId="51" fillId="0" borderId="117" xfId="27" applyFont="1" applyFill="1" applyBorder="1" applyAlignment="1" applyProtection="1">
      <alignment horizontal="center" vertical="center" wrapText="1" shrinkToFit="1"/>
      <protection locked="0"/>
    </xf>
    <xf numFmtId="0" fontId="51" fillId="0" borderId="62" xfId="27" applyFont="1" applyFill="1" applyBorder="1" applyAlignment="1" applyProtection="1">
      <alignment horizontal="center" vertical="center" wrapText="1" shrinkToFit="1"/>
      <protection locked="0"/>
    </xf>
    <xf numFmtId="0" fontId="51" fillId="0" borderId="119" xfId="27" applyFont="1" applyFill="1" applyBorder="1" applyAlignment="1" applyProtection="1">
      <alignment horizontal="center" vertical="center" wrapText="1" shrinkToFit="1"/>
      <protection locked="0"/>
    </xf>
    <xf numFmtId="0" fontId="51" fillId="0" borderId="49" xfId="27" applyFont="1" applyFill="1" applyBorder="1" applyAlignment="1" applyProtection="1">
      <alignment horizontal="center" vertical="center" wrapText="1" shrinkToFit="1"/>
      <protection locked="0"/>
    </xf>
    <xf numFmtId="0" fontId="51" fillId="0" borderId="13" xfId="27" applyFont="1" applyFill="1" applyBorder="1" applyAlignment="1" applyProtection="1">
      <alignment horizontal="center" vertical="center" wrapText="1" shrinkToFit="1"/>
      <protection locked="0"/>
    </xf>
    <xf numFmtId="0" fontId="51" fillId="0" borderId="14" xfId="27" applyFont="1" applyFill="1" applyBorder="1" applyAlignment="1" applyProtection="1">
      <alignment horizontal="center" vertical="center" wrapText="1" shrinkToFit="1"/>
      <protection locked="0"/>
    </xf>
    <xf numFmtId="0" fontId="51" fillId="0" borderId="19" xfId="17" applyFont="1" applyBorder="1" applyAlignment="1" applyProtection="1">
      <alignment horizontal="center" vertical="center" wrapText="1" shrinkToFit="1"/>
      <protection locked="0"/>
    </xf>
    <xf numFmtId="0" fontId="11" fillId="0" borderId="20" xfId="16" applyFont="1" applyBorder="1" applyAlignment="1" applyProtection="1">
      <alignment horizontal="center" vertical="center" wrapText="1" shrinkToFit="1"/>
      <protection locked="0"/>
    </xf>
    <xf numFmtId="0" fontId="11" fillId="0" borderId="21" xfId="17" applyFont="1" applyBorder="1" applyAlignment="1" applyProtection="1">
      <alignment horizontal="center" vertical="center" wrapText="1" shrinkToFit="1"/>
      <protection locked="0"/>
    </xf>
    <xf numFmtId="0" fontId="11" fillId="0" borderId="19" xfId="27" applyFont="1" applyFill="1" applyBorder="1" applyAlignment="1" applyProtection="1">
      <alignment horizontal="center" vertical="center" wrapText="1" shrinkToFit="1"/>
      <protection locked="0"/>
    </xf>
    <xf numFmtId="0" fontId="39" fillId="0" borderId="62" xfId="12" applyFont="1" applyBorder="1" applyAlignment="1">
      <alignment horizontal="left" vertical="center" wrapText="1"/>
    </xf>
    <xf numFmtId="0" fontId="39" fillId="0" borderId="0" xfId="12" applyFont="1" applyBorder="1" applyAlignment="1">
      <alignment horizontal="left" vertical="center" wrapText="1"/>
    </xf>
    <xf numFmtId="186" fontId="67" fillId="0" borderId="0" xfId="13" applyNumberFormat="1" applyFont="1" applyBorder="1" applyAlignment="1">
      <alignment horizontal="center" vertical="center"/>
    </xf>
    <xf numFmtId="0" fontId="49" fillId="2" borderId="61" xfId="0" applyFont="1" applyFill="1" applyBorder="1" applyAlignment="1">
      <alignment horizontal="center" vertical="center" wrapText="1"/>
    </xf>
    <xf numFmtId="0" fontId="49" fillId="2" borderId="62" xfId="0" applyFont="1" applyFill="1" applyBorder="1" applyAlignment="1">
      <alignment horizontal="center" vertical="center" wrapText="1"/>
    </xf>
    <xf numFmtId="0" fontId="49" fillId="2" borderId="63" xfId="0" applyFont="1" applyFill="1" applyBorder="1" applyAlignment="1">
      <alignment horizontal="center" vertical="center" wrapText="1"/>
    </xf>
    <xf numFmtId="0" fontId="5" fillId="0" borderId="56" xfId="17" applyFont="1" applyFill="1" applyBorder="1" applyAlignment="1">
      <alignment horizontal="center" vertical="center"/>
    </xf>
    <xf numFmtId="0" fontId="5" fillId="0" borderId="33" xfId="22" applyFont="1" applyBorder="1" applyAlignment="1">
      <alignment horizontal="center" vertical="center"/>
    </xf>
    <xf numFmtId="0" fontId="5" fillId="0" borderId="34" xfId="22" applyFont="1" applyBorder="1" applyAlignment="1">
      <alignment horizontal="center" vertical="center"/>
    </xf>
    <xf numFmtId="0" fontId="5" fillId="0" borderId="49" xfId="17" applyFont="1" applyFill="1" applyBorder="1" applyAlignment="1">
      <alignment horizontal="center" vertical="center"/>
    </xf>
    <xf numFmtId="0" fontId="5" fillId="0" borderId="13" xfId="17" applyFont="1" applyFill="1" applyBorder="1" applyAlignment="1">
      <alignment horizontal="center" vertical="center"/>
    </xf>
    <xf numFmtId="0" fontId="5" fillId="0" borderId="14" xfId="17" applyFont="1" applyFill="1" applyBorder="1" applyAlignment="1">
      <alignment horizontal="center" vertical="center"/>
    </xf>
    <xf numFmtId="0" fontId="52" fillId="0" borderId="33" xfId="27" applyFont="1" applyFill="1" applyBorder="1" applyAlignment="1" applyProtection="1">
      <alignment horizontal="left" vertical="top" wrapText="1"/>
      <protection locked="0"/>
    </xf>
    <xf numFmtId="0" fontId="52" fillId="0" borderId="47" xfId="27" applyFont="1" applyFill="1" applyBorder="1" applyAlignment="1" applyProtection="1">
      <alignment horizontal="left" vertical="top" wrapText="1"/>
      <protection locked="0"/>
    </xf>
    <xf numFmtId="0" fontId="52" fillId="0" borderId="49" xfId="27" applyFont="1" applyFill="1" applyBorder="1" applyAlignment="1" applyProtection="1">
      <alignment horizontal="left" vertical="top" wrapText="1"/>
      <protection locked="0"/>
    </xf>
    <xf numFmtId="0" fontId="52" fillId="0" borderId="13" xfId="27" applyFont="1" applyFill="1" applyBorder="1" applyAlignment="1" applyProtection="1">
      <alignment horizontal="left" vertical="top" wrapText="1"/>
      <protection locked="0"/>
    </xf>
    <xf numFmtId="0" fontId="52" fillId="0" borderId="23" xfId="27" applyFont="1" applyFill="1" applyBorder="1" applyAlignment="1" applyProtection="1">
      <alignment horizontal="left" vertical="top" wrapText="1"/>
      <protection locked="0"/>
    </xf>
    <xf numFmtId="183" fontId="5" fillId="0" borderId="56" xfId="17" applyNumberFormat="1" applyFont="1" applyFill="1" applyBorder="1" applyAlignment="1">
      <alignment horizontal="center" vertical="center"/>
    </xf>
    <xf numFmtId="183" fontId="5" fillId="0" borderId="33" xfId="22" applyNumberFormat="1" applyFont="1" applyBorder="1" applyAlignment="1">
      <alignment horizontal="center" vertical="center"/>
    </xf>
    <xf numFmtId="183" fontId="5" fillId="0" borderId="34" xfId="22" applyNumberFormat="1" applyFont="1" applyBorder="1" applyAlignment="1">
      <alignment horizontal="center" vertical="center"/>
    </xf>
    <xf numFmtId="183" fontId="5" fillId="0" borderId="49" xfId="17" applyNumberFormat="1" applyFont="1" applyFill="1" applyBorder="1" applyAlignment="1">
      <alignment horizontal="center" vertical="center"/>
    </xf>
    <xf numFmtId="183" fontId="5" fillId="0" borderId="13" xfId="17" applyNumberFormat="1" applyFont="1" applyFill="1" applyBorder="1" applyAlignment="1">
      <alignment horizontal="center" vertical="center"/>
    </xf>
    <xf numFmtId="183" fontId="5" fillId="0" borderId="14" xfId="17" applyNumberFormat="1" applyFont="1" applyFill="1" applyBorder="1" applyAlignment="1">
      <alignment horizontal="center" vertical="center"/>
    </xf>
    <xf numFmtId="0" fontId="10" fillId="0" borderId="32" xfId="17" applyFont="1" applyFill="1" applyBorder="1" applyAlignment="1">
      <alignment horizontal="left" vertical="center" wrapText="1"/>
    </xf>
    <xf numFmtId="0" fontId="10" fillId="0" borderId="33" xfId="17" applyFont="1" applyFill="1" applyBorder="1" applyAlignment="1">
      <alignment horizontal="left" vertical="center" wrapText="1"/>
    </xf>
    <xf numFmtId="0" fontId="10" fillId="0" borderId="47" xfId="17" applyFont="1" applyFill="1" applyBorder="1" applyAlignment="1">
      <alignment horizontal="left" vertical="center" wrapText="1"/>
    </xf>
    <xf numFmtId="0" fontId="10" fillId="0" borderId="12" xfId="17" applyFont="1" applyFill="1" applyBorder="1" applyAlignment="1">
      <alignment horizontal="left" vertical="center" wrapText="1"/>
    </xf>
    <xf numFmtId="0" fontId="10" fillId="0" borderId="13" xfId="17" applyFont="1" applyFill="1" applyBorder="1" applyAlignment="1">
      <alignment horizontal="left" vertical="center" wrapText="1"/>
    </xf>
    <xf numFmtId="0" fontId="10" fillId="0" borderId="23" xfId="17" applyFont="1" applyFill="1" applyBorder="1" applyAlignment="1">
      <alignment horizontal="left" vertical="center" wrapText="1"/>
    </xf>
    <xf numFmtId="183" fontId="27" fillId="5" borderId="19" xfId="15" applyNumberFormat="1" applyFont="1" applyFill="1" applyBorder="1" applyAlignment="1">
      <alignment horizontal="center" vertical="center"/>
    </xf>
    <xf numFmtId="183" fontId="27" fillId="5" borderId="20" xfId="15" applyNumberFormat="1" applyFont="1" applyFill="1" applyBorder="1" applyAlignment="1">
      <alignment horizontal="center" vertical="center"/>
    </xf>
    <xf numFmtId="183" fontId="27" fillId="5" borderId="21" xfId="15" applyNumberFormat="1" applyFont="1" applyFill="1" applyBorder="1" applyAlignment="1">
      <alignment horizontal="center" vertical="center"/>
    </xf>
    <xf numFmtId="183" fontId="27" fillId="5" borderId="19" xfId="20" applyNumberFormat="1" applyFont="1" applyFill="1" applyBorder="1" applyAlignment="1">
      <alignment horizontal="center" vertical="center" wrapText="1"/>
    </xf>
    <xf numFmtId="0" fontId="27" fillId="5" borderId="19" xfId="20" applyNumberFormat="1" applyFont="1" applyFill="1" applyBorder="1" applyAlignment="1">
      <alignment horizontal="center" vertical="center" wrapText="1"/>
    </xf>
    <xf numFmtId="0" fontId="27" fillId="5" borderId="20" xfId="15" applyNumberFormat="1" applyFont="1" applyFill="1" applyBorder="1" applyAlignment="1">
      <alignment horizontal="center" vertical="center"/>
    </xf>
    <xf numFmtId="0" fontId="27" fillId="5" borderId="21" xfId="15" applyNumberFormat="1" applyFont="1" applyFill="1" applyBorder="1" applyAlignment="1">
      <alignment horizontal="center" vertical="center"/>
    </xf>
    <xf numFmtId="0" fontId="46" fillId="2" borderId="42" xfId="25" applyFont="1" applyFill="1" applyBorder="1" applyAlignment="1" applyProtection="1">
      <alignment horizontal="center" vertical="center"/>
    </xf>
    <xf numFmtId="0" fontId="66" fillId="0" borderId="19" xfId="17" applyFont="1" applyBorder="1" applyAlignment="1" applyProtection="1">
      <alignment horizontal="center" vertical="center" wrapText="1" shrinkToFit="1"/>
      <protection locked="0"/>
    </xf>
    <xf numFmtId="0" fontId="66" fillId="0" borderId="20" xfId="17" applyFont="1" applyBorder="1" applyAlignment="1" applyProtection="1">
      <alignment horizontal="center" vertical="center" wrapText="1" shrinkToFit="1"/>
      <protection locked="0"/>
    </xf>
    <xf numFmtId="0" fontId="66" fillId="0" borderId="21" xfId="17" applyFont="1" applyBorder="1" applyAlignment="1" applyProtection="1">
      <alignment horizontal="center" vertical="center" wrapText="1" shrinkToFit="1"/>
      <protection locked="0"/>
    </xf>
    <xf numFmtId="0" fontId="51" fillId="0" borderId="19" xfId="17" applyFont="1" applyFill="1" applyBorder="1" applyAlignment="1" applyProtection="1">
      <alignment horizontal="center" vertical="center" wrapText="1" shrinkToFit="1"/>
      <protection locked="0"/>
    </xf>
    <xf numFmtId="0" fontId="51" fillId="0" borderId="20" xfId="14" applyFont="1" applyFill="1" applyBorder="1" applyAlignment="1" applyProtection="1">
      <alignment horizontal="center" vertical="center" shrinkToFit="1"/>
      <protection locked="0"/>
    </xf>
    <xf numFmtId="0" fontId="51" fillId="0" borderId="26" xfId="27" applyFont="1" applyFill="1" applyBorder="1" applyAlignment="1" applyProtection="1">
      <alignment horizontal="center" vertical="center" shrinkToFit="1"/>
      <protection locked="0"/>
    </xf>
    <xf numFmtId="0" fontId="0" fillId="0" borderId="71" xfId="13" applyNumberFormat="1" applyFont="1" applyBorder="1" applyAlignment="1">
      <alignment horizontal="center" vertical="center"/>
    </xf>
    <xf numFmtId="0" fontId="5" fillId="5" borderId="32" xfId="9" applyFont="1" applyFill="1" applyBorder="1" applyAlignment="1">
      <alignment horizontal="center" vertical="center" wrapText="1"/>
    </xf>
    <xf numFmtId="0" fontId="5" fillId="5" borderId="33" xfId="9" applyFont="1" applyFill="1" applyBorder="1" applyAlignment="1">
      <alignment horizontal="center" vertical="center"/>
    </xf>
    <xf numFmtId="0" fontId="5" fillId="5" borderId="47" xfId="9" applyFont="1" applyFill="1" applyBorder="1" applyAlignment="1">
      <alignment horizontal="center" vertical="center"/>
    </xf>
    <xf numFmtId="0" fontId="5" fillId="5" borderId="12" xfId="9" applyFont="1" applyFill="1" applyBorder="1" applyAlignment="1">
      <alignment horizontal="center" vertical="center"/>
    </xf>
    <xf numFmtId="0" fontId="5" fillId="5" borderId="13" xfId="9" applyFont="1" applyFill="1" applyBorder="1" applyAlignment="1">
      <alignment horizontal="center" vertical="center"/>
    </xf>
    <xf numFmtId="0" fontId="5" fillId="5" borderId="23" xfId="9" applyFont="1" applyFill="1" applyBorder="1" applyAlignment="1">
      <alignment horizontal="center" vertical="center"/>
    </xf>
    <xf numFmtId="0" fontId="0" fillId="5" borderId="71" xfId="16" applyNumberFormat="1" applyFont="1" applyFill="1" applyBorder="1" applyAlignment="1">
      <alignment horizontal="center" vertical="center"/>
    </xf>
    <xf numFmtId="0" fontId="0" fillId="0" borderId="42" xfId="14" applyFont="1" applyBorder="1" applyAlignment="1" applyProtection="1">
      <alignment horizontal="center" vertical="center" wrapText="1"/>
      <protection locked="0"/>
    </xf>
    <xf numFmtId="0" fontId="51" fillId="0" borderId="20" xfId="14" applyFont="1" applyBorder="1" applyAlignment="1" applyProtection="1">
      <alignment horizontal="center" vertical="center" wrapText="1" shrinkToFit="1"/>
      <protection locked="0"/>
    </xf>
    <xf numFmtId="0" fontId="11" fillId="0" borderId="20" xfId="27" applyFont="1" applyFill="1" applyBorder="1" applyAlignment="1" applyProtection="1">
      <alignment horizontal="center" vertical="center" shrinkToFit="1"/>
      <protection locked="0"/>
    </xf>
    <xf numFmtId="0" fontId="12" fillId="6" borderId="32"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0" fillId="5" borderId="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12" fillId="6" borderId="120" xfId="0" applyFont="1" applyFill="1" applyBorder="1" applyAlignment="1">
      <alignment horizontal="center" vertical="center" wrapText="1"/>
    </xf>
    <xf numFmtId="0" fontId="12" fillId="6" borderId="86" xfId="0" applyFont="1" applyFill="1" applyBorder="1" applyAlignment="1">
      <alignment horizontal="center" vertical="center"/>
    </xf>
    <xf numFmtId="0" fontId="0" fillId="5" borderId="6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protection locked="0"/>
    </xf>
    <xf numFmtId="0" fontId="0" fillId="5" borderId="43" xfId="0" applyFont="1" applyFill="1" applyBorder="1" applyAlignment="1" applyProtection="1">
      <alignment horizontal="left" vertical="center"/>
      <protection locked="0"/>
    </xf>
    <xf numFmtId="0" fontId="13" fillId="3" borderId="61" xfId="0" applyFont="1" applyFill="1" applyBorder="1" applyAlignment="1">
      <alignment horizontal="center" vertical="center" textRotation="255" wrapText="1"/>
    </xf>
    <xf numFmtId="0" fontId="13" fillId="3" borderId="119" xfId="0" applyFont="1" applyFill="1" applyBorder="1" applyAlignment="1">
      <alignment horizontal="center" vertical="center" textRotation="255" wrapText="1"/>
    </xf>
    <xf numFmtId="0" fontId="13" fillId="3" borderId="3" xfId="0" applyFont="1" applyFill="1" applyBorder="1" applyAlignment="1">
      <alignment horizontal="center" vertical="center" textRotation="255" wrapText="1"/>
    </xf>
    <xf numFmtId="0" fontId="13" fillId="3" borderId="67" xfId="0" applyFont="1" applyFill="1" applyBorder="1" applyAlignment="1">
      <alignment horizontal="center" vertical="center" textRotation="255" wrapText="1"/>
    </xf>
    <xf numFmtId="0" fontId="13" fillId="3" borderId="51" xfId="0" applyFont="1" applyFill="1" applyBorder="1" applyAlignment="1">
      <alignment horizontal="center" vertical="center" textRotation="255" wrapText="1"/>
    </xf>
    <xf numFmtId="0" fontId="13" fillId="3" borderId="84" xfId="0" applyFont="1" applyFill="1" applyBorder="1" applyAlignment="1">
      <alignment horizontal="center" vertical="center" textRotation="255" wrapText="1"/>
    </xf>
    <xf numFmtId="0" fontId="13" fillId="3" borderId="62" xfId="0" applyFont="1" applyFill="1" applyBorder="1" applyAlignment="1">
      <alignment horizontal="center" vertical="center" textRotation="255" wrapText="1"/>
    </xf>
    <xf numFmtId="0" fontId="13" fillId="3" borderId="0" xfId="0" applyFont="1" applyFill="1" applyBorder="1" applyAlignment="1">
      <alignment horizontal="center" vertical="center" textRotation="255" wrapText="1"/>
    </xf>
    <xf numFmtId="0" fontId="0" fillId="5" borderId="12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2" fillId="6" borderId="86" xfId="0" applyFont="1" applyFill="1" applyBorder="1" applyAlignment="1">
      <alignment horizontal="center" vertical="center" wrapText="1"/>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27" fillId="0" borderId="32" xfId="0" applyFont="1" applyFill="1" applyBorder="1" applyAlignment="1" applyProtection="1">
      <alignment horizontal="left" vertical="center" wrapText="1"/>
      <protection locked="0"/>
    </xf>
    <xf numFmtId="0" fontId="27" fillId="0" borderId="33" xfId="0" applyFont="1" applyFill="1" applyBorder="1" applyAlignment="1" applyProtection="1">
      <alignment horizontal="left" vertical="center" wrapText="1"/>
      <protection locked="0"/>
    </xf>
    <xf numFmtId="0" fontId="27" fillId="0" borderId="47" xfId="0" applyFont="1" applyFill="1" applyBorder="1" applyAlignment="1" applyProtection="1">
      <alignment horizontal="left" vertical="center" wrapText="1"/>
      <protection locked="0"/>
    </xf>
    <xf numFmtId="0" fontId="27" fillId="0" borderId="48"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left" vertical="center" wrapText="1"/>
      <protection locked="0"/>
    </xf>
    <xf numFmtId="0" fontId="27" fillId="0" borderId="2" xfId="0" applyFont="1" applyFill="1" applyBorder="1" applyAlignment="1" applyProtection="1">
      <alignment horizontal="left" vertical="center" wrapText="1"/>
      <protection locked="0"/>
    </xf>
    <xf numFmtId="0" fontId="27" fillId="0" borderId="12" xfId="0" applyFont="1" applyFill="1" applyBorder="1" applyAlignment="1" applyProtection="1">
      <alignment horizontal="left" vertical="center" wrapText="1"/>
      <protection locked="0"/>
    </xf>
    <xf numFmtId="0" fontId="27" fillId="0" borderId="23" xfId="0" applyFont="1" applyFill="1" applyBorder="1" applyAlignment="1" applyProtection="1">
      <alignment horizontal="left" vertical="center" wrapText="1"/>
      <protection locked="0"/>
    </xf>
  </cellXfs>
  <cellStyles count="29">
    <cellStyle name="パーセント" xfId="8" builtinId="5"/>
    <cellStyle name="パーセント 2 2 2 2 2" xfId="18"/>
    <cellStyle name="パーセント 2 2 3 2" xfId="15"/>
    <cellStyle name="ハイパーリンク" xfId="7" builtinId="8"/>
    <cellStyle name="桁区切り" xfId="24" builtinId="6"/>
    <cellStyle name="桁区切り 2 2 2" xfId="23"/>
    <cellStyle name="標準" xfId="0" builtinId="0"/>
    <cellStyle name="標準 2" xfId="4"/>
    <cellStyle name="標準 3" xfId="5"/>
    <cellStyle name="標準 3 2" xfId="6"/>
    <cellStyle name="標準 4" xfId="13"/>
    <cellStyle name="標準 4 2 2 2 2 2" xfId="22"/>
    <cellStyle name="標準 4 2 2 2 3" xfId="16"/>
    <cellStyle name="標準 4 2 3 2 2" xfId="17"/>
    <cellStyle name="標準 4 2 5 2" xfId="12"/>
    <cellStyle name="標準 4 2 5 2 2" xfId="14"/>
    <cellStyle name="標準 4 2 6" xfId="20"/>
    <cellStyle name="標準 4 2 7 2" xfId="19"/>
    <cellStyle name="標準 4 3 2" xfId="21"/>
    <cellStyle name="標準 4 3 4 2" xfId="10"/>
    <cellStyle name="標準 4 3 4 2 2" xfId="11"/>
    <cellStyle name="標準 4 3 4 2 2 2" xfId="28"/>
    <cellStyle name="標準 4 4 2" xfId="9"/>
    <cellStyle name="標準_01【みんまち】（地区まちづくり推進事業）" xfId="1"/>
    <cellStyle name="標準_01【みんまち】（地区まちづくり推進事業） 2" xfId="2"/>
    <cellStyle name="標準_01【みんまち】（地区まちづくり推進事業） 2 2" xfId="27"/>
    <cellStyle name="標準_01【みんまち】（地区まちづくり推進事業） 3" xfId="26"/>
    <cellStyle name="標準_Sheet1" xfId="3"/>
    <cellStyle name="標準_Sheet1 2" xfId="25"/>
  </cellStyles>
  <dxfs count="659">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17</xdr:col>
      <xdr:colOff>204108</xdr:colOff>
      <xdr:row>249</xdr:row>
      <xdr:rowOff>0</xdr:rowOff>
    </xdr:from>
    <xdr:to>
      <xdr:col>25</xdr:col>
      <xdr:colOff>158278</xdr:colOff>
      <xdr:row>251</xdr:row>
      <xdr:rowOff>9282</xdr:rowOff>
    </xdr:to>
    <xdr:sp macro="" textlink="">
      <xdr:nvSpPr>
        <xdr:cNvPr id="2" name="正方形/長方形 1"/>
        <xdr:cNvSpPr/>
      </xdr:nvSpPr>
      <xdr:spPr>
        <a:xfrm>
          <a:off x="4844144" y="124927179"/>
          <a:ext cx="1695884" cy="90735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580,313</a:t>
          </a:r>
          <a:r>
            <a:rPr kumimoji="1" lang="ja-JP" altLang="en-US" sz="1100">
              <a:solidFill>
                <a:sysClr val="windowText" lastClr="000000"/>
              </a:solidFill>
              <a:latin typeface="+mn-ea"/>
              <a:ea typeface="+mn-ea"/>
            </a:rPr>
            <a:t>百万円</a:t>
          </a:r>
        </a:p>
      </xdr:txBody>
    </xdr:sp>
    <xdr:clientData/>
  </xdr:twoCellAnchor>
  <xdr:twoCellAnchor>
    <xdr:from>
      <xdr:col>17</xdr:col>
      <xdr:colOff>192202</xdr:colOff>
      <xdr:row>251</xdr:row>
      <xdr:rowOff>73576</xdr:rowOff>
    </xdr:from>
    <xdr:to>
      <xdr:col>25</xdr:col>
      <xdr:colOff>146372</xdr:colOff>
      <xdr:row>252</xdr:row>
      <xdr:rowOff>312590</xdr:rowOff>
    </xdr:to>
    <xdr:sp macro="" textlink="">
      <xdr:nvSpPr>
        <xdr:cNvPr id="3" name="大かっこ 2"/>
        <xdr:cNvSpPr/>
      </xdr:nvSpPr>
      <xdr:spPr>
        <a:xfrm>
          <a:off x="4832238" y="125898826"/>
          <a:ext cx="1695884" cy="688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社会資本総合整備計画単位で配分</a:t>
          </a:r>
        </a:p>
      </xdr:txBody>
    </xdr:sp>
    <xdr:clientData/>
  </xdr:twoCellAnchor>
  <xdr:twoCellAnchor>
    <xdr:from>
      <xdr:col>21</xdr:col>
      <xdr:colOff>169642</xdr:colOff>
      <xdr:row>253</xdr:row>
      <xdr:rowOff>26605</xdr:rowOff>
    </xdr:from>
    <xdr:to>
      <xdr:col>21</xdr:col>
      <xdr:colOff>169642</xdr:colOff>
      <xdr:row>255</xdr:row>
      <xdr:rowOff>234498</xdr:rowOff>
    </xdr:to>
    <xdr:cxnSp macro="">
      <xdr:nvCxnSpPr>
        <xdr:cNvPr id="4" name="直線コネクタ 4"/>
        <xdr:cNvCxnSpPr/>
      </xdr:nvCxnSpPr>
      <xdr:spPr>
        <a:xfrm flipH="1">
          <a:off x="5680535" y="126749926"/>
          <a:ext cx="0" cy="110596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108858</xdr:colOff>
      <xdr:row>255</xdr:row>
      <xdr:rowOff>120591</xdr:rowOff>
    </xdr:from>
    <xdr:ext cx="809625" cy="249555"/>
    <xdr:sp macro="" textlink="">
      <xdr:nvSpPr>
        <xdr:cNvPr id="5" name="正方形/長方形 4"/>
        <xdr:cNvSpPr/>
      </xdr:nvSpPr>
      <xdr:spPr>
        <a:xfrm>
          <a:off x="4748894" y="127741984"/>
          <a:ext cx="809625" cy="24955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補助</a:t>
          </a:r>
          <a:r>
            <a:rPr kumimoji="1" lang="en-US" altLang="ja-JP" sz="1100">
              <a:solidFill>
                <a:sysClr val="windowText" lastClr="000000"/>
              </a:solidFill>
              <a:latin typeface="ＭＳ ゴシック"/>
              <a:ea typeface="ＭＳ ゴシック"/>
            </a:rPr>
            <a:t>】</a:t>
          </a:r>
          <a:endParaRPr kumimoji="1" lang="ja-JP" altLang="en-US" sz="1100">
            <a:solidFill>
              <a:sysClr val="windowText" lastClr="000000"/>
            </a:solidFill>
            <a:latin typeface="ＭＳ ゴシック"/>
            <a:ea typeface="ＭＳ ゴシック"/>
          </a:endParaRPr>
        </a:p>
      </xdr:txBody>
    </xdr:sp>
    <xdr:clientData/>
  </xdr:oneCellAnchor>
  <xdr:twoCellAnchor>
    <xdr:from>
      <xdr:col>17</xdr:col>
      <xdr:colOff>204108</xdr:colOff>
      <xdr:row>255</xdr:row>
      <xdr:rowOff>396356</xdr:rowOff>
    </xdr:from>
    <xdr:to>
      <xdr:col>25</xdr:col>
      <xdr:colOff>158278</xdr:colOff>
      <xdr:row>257</xdr:row>
      <xdr:rowOff>420732</xdr:rowOff>
    </xdr:to>
    <xdr:sp macro="" textlink="">
      <xdr:nvSpPr>
        <xdr:cNvPr id="6" name="正方形/長方形 5"/>
        <xdr:cNvSpPr/>
      </xdr:nvSpPr>
      <xdr:spPr>
        <a:xfrm>
          <a:off x="4844144" y="128017749"/>
          <a:ext cx="1695884" cy="92244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580,313</a:t>
          </a:r>
          <a:r>
            <a:rPr kumimoji="1" lang="ja-JP" altLang="en-US" sz="1100">
              <a:solidFill>
                <a:sysClr val="windowText" lastClr="000000"/>
              </a:solidFill>
              <a:latin typeface="+mn-ea"/>
              <a:ea typeface="+mn-ea"/>
            </a:rPr>
            <a:t>百万円</a:t>
          </a:r>
        </a:p>
      </xdr:txBody>
    </xdr:sp>
    <xdr:clientData/>
  </xdr:twoCellAnchor>
  <xdr:twoCellAnchor>
    <xdr:from>
      <xdr:col>17</xdr:col>
      <xdr:colOff>192202</xdr:colOff>
      <xdr:row>258</xdr:row>
      <xdr:rowOff>55129</xdr:rowOff>
    </xdr:from>
    <xdr:to>
      <xdr:col>25</xdr:col>
      <xdr:colOff>138752</xdr:colOff>
      <xdr:row>261</xdr:row>
      <xdr:rowOff>366154</xdr:rowOff>
    </xdr:to>
    <xdr:sp macro="" textlink="">
      <xdr:nvSpPr>
        <xdr:cNvPr id="7" name="大かっこ 6"/>
        <xdr:cNvSpPr/>
      </xdr:nvSpPr>
      <xdr:spPr>
        <a:xfrm>
          <a:off x="4832238" y="129023629"/>
          <a:ext cx="1688264" cy="13859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rIns="72000" rtlCol="0" anchor="ctr"/>
        <a:lstStyle/>
        <a:p>
          <a:pPr algn="l"/>
          <a:r>
            <a:rPr kumimoji="1" lang="ja-JP" altLang="en-US" sz="1100">
              <a:solidFill>
                <a:sysClr val="windowText" lastClr="000000"/>
              </a:solidFill>
              <a:latin typeface="ＭＳ ゴシック"/>
              <a:ea typeface="ＭＳ ゴシック"/>
            </a:rPr>
            <a:t>交付金事業</a:t>
          </a:r>
          <a:r>
            <a:rPr kumimoji="1" lang="en-US" altLang="ja-JP" sz="1100">
              <a:solidFill>
                <a:sysClr val="windowText" lastClr="000000"/>
              </a:solidFill>
              <a:latin typeface="ＭＳ ゴシック"/>
              <a:ea typeface="ＭＳ ゴシック"/>
            </a:rPr>
            <a:t>(</a:t>
          </a:r>
          <a:r>
            <a:rPr kumimoji="1" lang="ja-JP" altLang="en-US" sz="1100">
              <a:solidFill>
                <a:sysClr val="windowText" lastClr="000000"/>
              </a:solidFill>
              <a:latin typeface="ＭＳ ゴシック"/>
              <a:ea typeface="ＭＳ ゴシック"/>
            </a:rPr>
            <a:t>基幹事業、関連社会資本整備事業、効果促進事業等）の実施</a:t>
          </a:r>
        </a:p>
      </xdr:txBody>
    </xdr:sp>
    <xdr:clientData/>
  </xdr:twoCellAnchor>
  <xdr:twoCellAnchor>
    <xdr:from>
      <xdr:col>12</xdr:col>
      <xdr:colOff>0</xdr:colOff>
      <xdr:row>262</xdr:row>
      <xdr:rowOff>210912</xdr:rowOff>
    </xdr:from>
    <xdr:to>
      <xdr:col>45</xdr:col>
      <xdr:colOff>81002</xdr:colOff>
      <xdr:row>274</xdr:row>
      <xdr:rowOff>227909</xdr:rowOff>
    </xdr:to>
    <xdr:grpSp>
      <xdr:nvGrpSpPr>
        <xdr:cNvPr id="8" name="グループ化 7"/>
        <xdr:cNvGrpSpPr/>
      </xdr:nvGrpSpPr>
      <xdr:grpSpPr>
        <a:xfrm>
          <a:off x="3429000" y="49561618"/>
          <a:ext cx="7678590" cy="5395820"/>
          <a:chOff x="4286250" y="46699714"/>
          <a:chExt cx="8013967" cy="5412230"/>
        </a:xfrm>
      </xdr:grpSpPr>
      <xdr:cxnSp macro="">
        <xdr:nvCxnSpPr>
          <xdr:cNvPr id="9" name="直線コネクタ 7"/>
          <xdr:cNvCxnSpPr/>
        </xdr:nvCxnSpPr>
        <xdr:spPr>
          <a:xfrm>
            <a:off x="6779490" y="46699714"/>
            <a:ext cx="14400" cy="1795486"/>
          </a:xfrm>
          <a:prstGeom prst="straightConnector1">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4286250" y="47906273"/>
            <a:ext cx="7828115" cy="4078506"/>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0" tIns="0" rIns="0" bIns="0" rtlCol="0" anchor="t"/>
          <a:lstStyle/>
          <a:p>
            <a:pPr algn="l"/>
            <a:r>
              <a:rPr kumimoji="1" lang="ja-JP" altLang="en-US" sz="1100">
                <a:solidFill>
                  <a:sysClr val="windowText" lastClr="000000"/>
                </a:solidFill>
                <a:latin typeface="ＭＳ ゴシック"/>
                <a:ea typeface="ＭＳ ゴシック"/>
              </a:rPr>
              <a:t>　　＜東京都の場合＞</a:t>
            </a:r>
          </a:p>
        </xdr:txBody>
      </xdr:sp>
      <xdr:sp macro="" textlink="">
        <xdr:nvSpPr>
          <xdr:cNvPr id="11" name="正方形/長方形 10"/>
          <xdr:cNvSpPr>
            <a:spLocks noChangeAspect="1"/>
          </xdr:cNvSpPr>
        </xdr:nvSpPr>
        <xdr:spPr>
          <a:xfrm>
            <a:off x="5603143" y="48555939"/>
            <a:ext cx="2545330" cy="1154812"/>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latin typeface="+mn-ea"/>
                <a:ea typeface="+mn-ea"/>
              </a:rPr>
              <a:t>東京都区部公共下水道事業整備計画（暮らしを支え、東京の未来を創る下水道）</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10,011.6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xnSp macro="">
        <xdr:nvCxnSpPr>
          <xdr:cNvPr id="12" name="直線コネクタ 21"/>
          <xdr:cNvCxnSpPr/>
        </xdr:nvCxnSpPr>
        <xdr:spPr>
          <a:xfrm>
            <a:off x="8175672" y="48901688"/>
            <a:ext cx="1508355" cy="662804"/>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a:spLocks noChangeAspect="1"/>
          </xdr:cNvSpPr>
        </xdr:nvSpPr>
        <xdr:spPr>
          <a:xfrm>
            <a:off x="8513275" y="49621410"/>
            <a:ext cx="3009779" cy="1955042"/>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ゴシック"/>
                <a:ea typeface="ＭＳ ゴシック"/>
              </a:rPr>
              <a:t>工事費</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本工事費　　　</a:t>
            </a:r>
            <a:r>
              <a:rPr kumimoji="1" lang="en-US" altLang="ja-JP" sz="1100">
                <a:solidFill>
                  <a:sysClr val="windowText" lastClr="000000"/>
                </a:solidFill>
                <a:latin typeface="ＭＳ ゴシック"/>
                <a:ea typeface="ＭＳ ゴシック"/>
              </a:rPr>
              <a:t>18,883</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測量設計費　　　　</a:t>
            </a:r>
            <a:r>
              <a:rPr kumimoji="1" lang="ja-JP" altLang="en-US" sz="1100" baseline="0">
                <a:solidFill>
                  <a:sysClr val="windowText" lastClr="000000"/>
                </a:solidFill>
                <a:latin typeface="ＭＳ ゴシック"/>
                <a:ea typeface="ＭＳ ゴシック"/>
              </a:rPr>
              <a:t> </a:t>
            </a:r>
            <a:r>
              <a:rPr kumimoji="1" lang="en-US" altLang="ja-JP" sz="1100" baseline="0">
                <a:solidFill>
                  <a:sysClr val="windowText" lastClr="000000"/>
                </a:solidFill>
                <a:latin typeface="ＭＳ ゴシック"/>
                <a:ea typeface="ＭＳ ゴシック"/>
              </a:rPr>
              <a:t>167</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　</a:t>
            </a:r>
            <a:endParaRPr kumimoji="1" lang="en-US" altLang="ja-JP" sz="1100">
              <a:solidFill>
                <a:sysClr val="windowText" lastClr="000000"/>
              </a:solidFill>
              <a:latin typeface="ＭＳ ゴシック"/>
              <a:ea typeface="ＭＳ ゴシック"/>
            </a:endParaRPr>
          </a:p>
          <a:p>
            <a:pPr marL="0" marR="0" indent="0" algn="l" defTabSz="914400" eaLnBrk="1" fontAlgn="auto" latinLnBrk="0" hangingPunct="1">
              <a:lnSpc>
                <a:spcPct val="100000"/>
              </a:lnSpc>
              <a:spcBef>
                <a:spcPts val="0"/>
              </a:spcBef>
              <a:spcAft>
                <a:spcPts val="0"/>
              </a:spcAft>
              <a:defRPr/>
            </a:pPr>
            <a:r>
              <a:rPr kumimoji="1" lang="ja-JP" altLang="en-US" sz="1100">
                <a:solidFill>
                  <a:sysClr val="windowText" lastClr="000000"/>
                </a:solidFill>
                <a:latin typeface="ＭＳ ゴシック"/>
                <a:ea typeface="ＭＳ ゴシック"/>
              </a:rPr>
              <a:t>　　　　　合計　    </a:t>
            </a:r>
            <a:r>
              <a:rPr kumimoji="1" lang="en-US" altLang="ja-JP" sz="1100">
                <a:solidFill>
                  <a:sysClr val="windowText" lastClr="000000"/>
                </a:solidFill>
                <a:latin typeface="ＭＳ ゴシック"/>
                <a:ea typeface="ＭＳ ゴシック"/>
              </a:rPr>
              <a:t>19,050</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a:p>
            <a:pPr algn="l"/>
            <a:endParaRPr kumimoji="1" lang="en-US" altLang="ja-JP" sz="1100">
              <a:solidFill>
                <a:sysClr val="windowText" lastClr="000000"/>
              </a:solidFill>
              <a:latin typeface="ＭＳ ゴシック"/>
              <a:ea typeface="ＭＳ ゴシック"/>
            </a:endParaRPr>
          </a:p>
          <a:p>
            <a:pPr algn="l"/>
            <a:r>
              <a:rPr kumimoji="1" lang="ja-JP" altLang="en-US" sz="1100">
                <a:solidFill>
                  <a:sysClr val="windowText" lastClr="000000"/>
                </a:solidFill>
                <a:latin typeface="ＭＳ ゴシック"/>
                <a:ea typeface="ＭＳ ゴシック"/>
              </a:rPr>
              <a:t>＜交付決定ベース＞</a:t>
            </a:r>
            <a:endParaRPr kumimoji="1" lang="en-US" altLang="ja-JP" sz="1100">
              <a:solidFill>
                <a:sysClr val="windowText" lastClr="000000"/>
              </a:solidFill>
              <a:latin typeface="ＭＳ ゴシック"/>
              <a:ea typeface="ＭＳ ゴシック"/>
            </a:endParaRPr>
          </a:p>
        </xdr:txBody>
      </xdr:sp>
      <xdr:sp macro="" textlink="">
        <xdr:nvSpPr>
          <xdr:cNvPr id="14" name="正方形/長方形 13"/>
          <xdr:cNvSpPr/>
        </xdr:nvSpPr>
        <xdr:spPr>
          <a:xfrm>
            <a:off x="9685922" y="49206221"/>
            <a:ext cx="2614295"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900">
                <a:solidFill>
                  <a:sysClr val="windowText" lastClr="000000"/>
                </a:solidFill>
                <a:latin typeface="HGPｺﾞｼｯｸM"/>
                <a:ea typeface="HGPｺﾞｼｯｸM"/>
              </a:rPr>
              <a:t>※</a:t>
            </a:r>
            <a:r>
              <a:rPr kumimoji="1" lang="ja-JP" altLang="en-US" sz="900">
                <a:solidFill>
                  <a:sysClr val="windowText" lastClr="000000"/>
                </a:solidFill>
                <a:latin typeface="HGPｺﾞｼｯｸM"/>
                <a:ea typeface="HGPｺﾞｼｯｸM"/>
              </a:rPr>
              <a:t>事業費は、地方公共団体による</a:t>
            </a:r>
            <a:endParaRPr kumimoji="1" lang="en-US" altLang="ja-JP" sz="900">
              <a:solidFill>
                <a:sysClr val="windowText" lastClr="000000"/>
              </a:solidFill>
              <a:latin typeface="HGPｺﾞｼｯｸM"/>
              <a:ea typeface="HGPｺﾞｼｯｸM"/>
            </a:endParaRPr>
          </a:p>
          <a:p>
            <a:pPr algn="l"/>
            <a:r>
              <a:rPr kumimoji="1" lang="ja-JP" altLang="en-US" sz="900">
                <a:solidFill>
                  <a:sysClr val="windowText" lastClr="000000"/>
                </a:solidFill>
                <a:latin typeface="HGPｺﾞｼｯｸM"/>
                <a:ea typeface="HGPｺﾞｼｯｸM"/>
              </a:rPr>
              <a:t>　</a:t>
            </a:r>
            <a:r>
              <a:rPr kumimoji="1" lang="ja-JP" altLang="en-US" sz="900" baseline="0">
                <a:solidFill>
                  <a:sysClr val="windowText" lastClr="000000"/>
                </a:solidFill>
                <a:latin typeface="HGPｺﾞｼｯｸM"/>
                <a:ea typeface="HGPｺﾞｼｯｸM"/>
              </a:rPr>
              <a:t> </a:t>
            </a:r>
            <a:r>
              <a:rPr kumimoji="1" lang="ja-JP" altLang="en-US" sz="900">
                <a:solidFill>
                  <a:sysClr val="windowText" lastClr="000000"/>
                </a:solidFill>
                <a:latin typeface="HGPｺﾞｼｯｸM"/>
                <a:ea typeface="HGPｺﾞｼｯｸM"/>
              </a:rPr>
              <a:t>負担分を含めた全体額を示したもの。</a:t>
            </a:r>
          </a:p>
        </xdr:txBody>
      </xdr:sp>
      <xdr:sp macro="" textlink="">
        <xdr:nvSpPr>
          <xdr:cNvPr id="15" name="正方形/長方形 14"/>
          <xdr:cNvSpPr/>
        </xdr:nvSpPr>
        <xdr:spPr>
          <a:xfrm>
            <a:off x="8323895" y="49378493"/>
            <a:ext cx="1345565" cy="23876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ctr"/>
          <a:lstStyle/>
          <a:p>
            <a:pPr algn="ctr"/>
            <a:r>
              <a:rPr kumimoji="1" lang="ja-JP" altLang="en-US" sz="1100">
                <a:solidFill>
                  <a:sysClr val="windowText" lastClr="000000"/>
                </a:solidFill>
                <a:latin typeface="ＭＳ ゴシック"/>
                <a:ea typeface="ＭＳ ゴシック"/>
              </a:rPr>
              <a:t>＜事業費内訳＞</a:t>
            </a:r>
          </a:p>
        </xdr:txBody>
      </xdr:sp>
      <xdr:sp macro="" textlink="">
        <xdr:nvSpPr>
          <xdr:cNvPr id="16" name="正方形/長方形 15"/>
          <xdr:cNvSpPr/>
        </xdr:nvSpPr>
        <xdr:spPr>
          <a:xfrm>
            <a:off x="8475964" y="51574099"/>
            <a:ext cx="2978219" cy="537845"/>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lstStyle/>
          <a:p>
            <a:pPr algn="l"/>
            <a:r>
              <a:rPr kumimoji="1" lang="en-US" altLang="ja-JP" sz="1000">
                <a:solidFill>
                  <a:sysClr val="windowText" lastClr="000000"/>
                </a:solidFill>
                <a:latin typeface="HGPｺﾞｼｯｸM"/>
                <a:ea typeface="HGPｺﾞｼｯｸM"/>
              </a:rPr>
              <a:t>※</a:t>
            </a:r>
            <a:r>
              <a:rPr kumimoji="1" lang="ja-JP" altLang="en-US" sz="1000">
                <a:solidFill>
                  <a:sysClr val="windowText" lastClr="000000"/>
                </a:solidFill>
                <a:latin typeface="HGPｺﾞｼｯｸM"/>
                <a:ea typeface="HGPｺﾞｼｯｸM"/>
              </a:rPr>
              <a:t>交付決定ベースであるため、合計額が社会資本総合整備計画ごとの金額とは一致しない。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27305</xdr:colOff>
      <xdr:row>0</xdr:row>
      <xdr:rowOff>40640</xdr:rowOff>
    </xdr:from>
    <xdr:to>
      <xdr:col>48</xdr:col>
      <xdr:colOff>95250</xdr:colOff>
      <xdr:row>1</xdr:row>
      <xdr:rowOff>231775</xdr:rowOff>
    </xdr:to>
    <xdr:sp macro="" textlink="">
      <xdr:nvSpPr>
        <xdr:cNvPr id="2" name="正方形/長方形 1"/>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36</xdr:col>
      <xdr:colOff>27305</xdr:colOff>
      <xdr:row>0</xdr:row>
      <xdr:rowOff>40640</xdr:rowOff>
    </xdr:from>
    <xdr:to>
      <xdr:col>48</xdr:col>
      <xdr:colOff>95250</xdr:colOff>
      <xdr:row>1</xdr:row>
      <xdr:rowOff>231775</xdr:rowOff>
    </xdr:to>
    <xdr:sp macro="" textlink="">
      <xdr:nvSpPr>
        <xdr:cNvPr id="3" name="正方形/長方形 2"/>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36</xdr:col>
      <xdr:colOff>27305</xdr:colOff>
      <xdr:row>0</xdr:row>
      <xdr:rowOff>40640</xdr:rowOff>
    </xdr:from>
    <xdr:to>
      <xdr:col>48</xdr:col>
      <xdr:colOff>95250</xdr:colOff>
      <xdr:row>1</xdr:row>
      <xdr:rowOff>231775</xdr:rowOff>
    </xdr:to>
    <xdr:sp macro="" textlink="">
      <xdr:nvSpPr>
        <xdr:cNvPr id="4" name="正方形/長方形 3"/>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36</xdr:col>
      <xdr:colOff>27305</xdr:colOff>
      <xdr:row>0</xdr:row>
      <xdr:rowOff>40640</xdr:rowOff>
    </xdr:from>
    <xdr:to>
      <xdr:col>48</xdr:col>
      <xdr:colOff>95250</xdr:colOff>
      <xdr:row>1</xdr:row>
      <xdr:rowOff>231775</xdr:rowOff>
    </xdr:to>
    <xdr:sp macro="" textlink="">
      <xdr:nvSpPr>
        <xdr:cNvPr id="5" name="正方形/長方形 4"/>
        <xdr:cNvSpPr/>
      </xdr:nvSpPr>
      <xdr:spPr>
        <a:xfrm>
          <a:off x="7228205" y="40640"/>
          <a:ext cx="2468245" cy="4864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78318</xdr:colOff>
      <xdr:row>114</xdr:row>
      <xdr:rowOff>51065</xdr:rowOff>
    </xdr:from>
    <xdr:to>
      <xdr:col>37</xdr:col>
      <xdr:colOff>173569</xdr:colOff>
      <xdr:row>114</xdr:row>
      <xdr:rowOff>336815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6879168" y="22615790"/>
          <a:ext cx="695326"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127</xdr:row>
      <xdr:rowOff>72231</xdr:rowOff>
    </xdr:from>
    <xdr:to>
      <xdr:col>37</xdr:col>
      <xdr:colOff>130176</xdr:colOff>
      <xdr:row>127</xdr:row>
      <xdr:rowOff>357981</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6835775" y="24865806"/>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131</xdr:row>
      <xdr:rowOff>85725</xdr:rowOff>
    </xdr:from>
    <xdr:to>
      <xdr:col>37</xdr:col>
      <xdr:colOff>166689</xdr:colOff>
      <xdr:row>131</xdr:row>
      <xdr:rowOff>371475</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6872288" y="25565100"/>
          <a:ext cx="695326"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114</xdr:row>
      <xdr:rowOff>51065</xdr:rowOff>
    </xdr:from>
    <xdr:to>
      <xdr:col>41</xdr:col>
      <xdr:colOff>173569</xdr:colOff>
      <xdr:row>114</xdr:row>
      <xdr:rowOff>336815</xdr:rowOff>
    </xdr:to>
    <xdr:sp macro="" textlink="">
      <xdr:nvSpPr>
        <xdr:cNvPr id="5" name="テキスト ボックス 4">
          <a:extLst>
            <a:ext uri="{FF2B5EF4-FFF2-40B4-BE49-F238E27FC236}">
              <a16:creationId xmlns:a16="http://schemas.microsoft.com/office/drawing/2014/main" id="{00000000-0008-0000-0F00-000008000000}"/>
            </a:ext>
          </a:extLst>
        </xdr:cNvPr>
        <xdr:cNvSpPr txBox="1"/>
      </xdr:nvSpPr>
      <xdr:spPr>
        <a:xfrm>
          <a:off x="7679268" y="22615790"/>
          <a:ext cx="695326"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127</xdr:row>
      <xdr:rowOff>72231</xdr:rowOff>
    </xdr:from>
    <xdr:to>
      <xdr:col>41</xdr:col>
      <xdr:colOff>168276</xdr:colOff>
      <xdr:row>127</xdr:row>
      <xdr:rowOff>357981</xdr:rowOff>
    </xdr:to>
    <xdr:sp macro="" textlink="">
      <xdr:nvSpPr>
        <xdr:cNvPr id="6" name="テキスト ボックス 5">
          <a:extLst>
            <a:ext uri="{FF2B5EF4-FFF2-40B4-BE49-F238E27FC236}">
              <a16:creationId xmlns:a16="http://schemas.microsoft.com/office/drawing/2014/main" id="{00000000-0008-0000-0F00-000009000000}"/>
            </a:ext>
          </a:extLst>
        </xdr:cNvPr>
        <xdr:cNvSpPr txBox="1"/>
      </xdr:nvSpPr>
      <xdr:spPr>
        <a:xfrm>
          <a:off x="7673975" y="24865806"/>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131</xdr:row>
      <xdr:rowOff>72231</xdr:rowOff>
    </xdr:from>
    <xdr:to>
      <xdr:col>41</xdr:col>
      <xdr:colOff>155576</xdr:colOff>
      <xdr:row>131</xdr:row>
      <xdr:rowOff>357981</xdr:rowOff>
    </xdr:to>
    <xdr:sp macro="" textlink="">
      <xdr:nvSpPr>
        <xdr:cNvPr id="7" name="テキスト ボックス 6">
          <a:extLst>
            <a:ext uri="{FF2B5EF4-FFF2-40B4-BE49-F238E27FC236}">
              <a16:creationId xmlns:a16="http://schemas.microsoft.com/office/drawing/2014/main" id="{00000000-0008-0000-0F00-00000A000000}"/>
            </a:ext>
          </a:extLst>
        </xdr:cNvPr>
        <xdr:cNvSpPr txBox="1"/>
      </xdr:nvSpPr>
      <xdr:spPr>
        <a:xfrm>
          <a:off x="7661275" y="25551606"/>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187</xdr:row>
      <xdr:rowOff>84931</xdr:rowOff>
    </xdr:from>
    <xdr:to>
      <xdr:col>41</xdr:col>
      <xdr:colOff>206376</xdr:colOff>
      <xdr:row>187</xdr:row>
      <xdr:rowOff>370681</xdr:rowOff>
    </xdr:to>
    <xdr:sp macro="" textlink="">
      <xdr:nvSpPr>
        <xdr:cNvPr id="8" name="テキスト ボックス 7">
          <a:extLst>
            <a:ext uri="{FF2B5EF4-FFF2-40B4-BE49-F238E27FC236}">
              <a16:creationId xmlns:a16="http://schemas.microsoft.com/office/drawing/2014/main" id="{00000000-0008-0000-0F00-00000D000000}"/>
            </a:ext>
          </a:extLst>
        </xdr:cNvPr>
        <xdr:cNvSpPr txBox="1"/>
      </xdr:nvSpPr>
      <xdr:spPr>
        <a:xfrm>
          <a:off x="7712075" y="35165506"/>
          <a:ext cx="685801"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191</xdr:row>
      <xdr:rowOff>76200</xdr:rowOff>
    </xdr:from>
    <xdr:to>
      <xdr:col>41</xdr:col>
      <xdr:colOff>184151</xdr:colOff>
      <xdr:row>191</xdr:row>
      <xdr:rowOff>361950</xdr:rowOff>
    </xdr:to>
    <xdr:sp macro="" textlink="">
      <xdr:nvSpPr>
        <xdr:cNvPr id="9" name="テキスト ボックス 8">
          <a:extLst>
            <a:ext uri="{FF2B5EF4-FFF2-40B4-BE49-F238E27FC236}">
              <a16:creationId xmlns:a16="http://schemas.microsoft.com/office/drawing/2014/main" id="{00000000-0008-0000-0F00-00000E000000}"/>
            </a:ext>
          </a:extLst>
        </xdr:cNvPr>
        <xdr:cNvSpPr txBox="1"/>
      </xdr:nvSpPr>
      <xdr:spPr>
        <a:xfrm>
          <a:off x="7689850" y="35842575"/>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195</xdr:row>
      <xdr:rowOff>76200</xdr:rowOff>
    </xdr:from>
    <xdr:to>
      <xdr:col>41</xdr:col>
      <xdr:colOff>196851</xdr:colOff>
      <xdr:row>195</xdr:row>
      <xdr:rowOff>361950</xdr:rowOff>
    </xdr:to>
    <xdr:sp macro="" textlink="">
      <xdr:nvSpPr>
        <xdr:cNvPr id="10" name="テキスト ボックス 9">
          <a:extLst>
            <a:ext uri="{FF2B5EF4-FFF2-40B4-BE49-F238E27FC236}">
              <a16:creationId xmlns:a16="http://schemas.microsoft.com/office/drawing/2014/main" id="{00000000-0008-0000-0F00-00000F000000}"/>
            </a:ext>
          </a:extLst>
        </xdr:cNvPr>
        <xdr:cNvSpPr txBox="1"/>
      </xdr:nvSpPr>
      <xdr:spPr>
        <a:xfrm>
          <a:off x="7702550" y="36528375"/>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34</xdr:col>
      <xdr:colOff>78318</xdr:colOff>
      <xdr:row>114</xdr:row>
      <xdr:rowOff>51065</xdr:rowOff>
    </xdr:from>
    <xdr:to>
      <xdr:col>37</xdr:col>
      <xdr:colOff>173569</xdr:colOff>
      <xdr:row>114</xdr:row>
      <xdr:rowOff>336815</xdr:rowOff>
    </xdr:to>
    <xdr:sp macro="" textlink="">
      <xdr:nvSpPr>
        <xdr:cNvPr id="11" name="テキスト ボックス 10">
          <a:extLst>
            <a:ext uri="{FF2B5EF4-FFF2-40B4-BE49-F238E27FC236}">
              <a16:creationId xmlns:a16="http://schemas.microsoft.com/office/drawing/2014/main" id="{00000000-0008-0000-0F00-000014000000}"/>
            </a:ext>
          </a:extLst>
        </xdr:cNvPr>
        <xdr:cNvSpPr txBox="1"/>
      </xdr:nvSpPr>
      <xdr:spPr>
        <a:xfrm>
          <a:off x="6879168" y="22615790"/>
          <a:ext cx="695326"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127</xdr:row>
      <xdr:rowOff>72231</xdr:rowOff>
    </xdr:from>
    <xdr:to>
      <xdr:col>37</xdr:col>
      <xdr:colOff>130176</xdr:colOff>
      <xdr:row>127</xdr:row>
      <xdr:rowOff>357981</xdr:rowOff>
    </xdr:to>
    <xdr:sp macro="" textlink="">
      <xdr:nvSpPr>
        <xdr:cNvPr id="12" name="テキスト ボックス 11">
          <a:extLst>
            <a:ext uri="{FF2B5EF4-FFF2-40B4-BE49-F238E27FC236}">
              <a16:creationId xmlns:a16="http://schemas.microsoft.com/office/drawing/2014/main" id="{00000000-0008-0000-0F00-000015000000}"/>
            </a:ext>
          </a:extLst>
        </xdr:cNvPr>
        <xdr:cNvSpPr txBox="1"/>
      </xdr:nvSpPr>
      <xdr:spPr>
        <a:xfrm>
          <a:off x="6835775" y="24865806"/>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131</xdr:row>
      <xdr:rowOff>85725</xdr:rowOff>
    </xdr:from>
    <xdr:to>
      <xdr:col>37</xdr:col>
      <xdr:colOff>166689</xdr:colOff>
      <xdr:row>131</xdr:row>
      <xdr:rowOff>371475</xdr:rowOff>
    </xdr:to>
    <xdr:sp macro="" textlink="">
      <xdr:nvSpPr>
        <xdr:cNvPr id="13" name="テキスト ボックス 12">
          <a:extLst>
            <a:ext uri="{FF2B5EF4-FFF2-40B4-BE49-F238E27FC236}">
              <a16:creationId xmlns:a16="http://schemas.microsoft.com/office/drawing/2014/main" id="{00000000-0008-0000-0F00-000016000000}"/>
            </a:ext>
          </a:extLst>
        </xdr:cNvPr>
        <xdr:cNvSpPr txBox="1"/>
      </xdr:nvSpPr>
      <xdr:spPr>
        <a:xfrm>
          <a:off x="6872288" y="25565100"/>
          <a:ext cx="695326"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114</xdr:row>
      <xdr:rowOff>51065</xdr:rowOff>
    </xdr:from>
    <xdr:to>
      <xdr:col>41</xdr:col>
      <xdr:colOff>173569</xdr:colOff>
      <xdr:row>114</xdr:row>
      <xdr:rowOff>336815</xdr:rowOff>
    </xdr:to>
    <xdr:sp macro="" textlink="">
      <xdr:nvSpPr>
        <xdr:cNvPr id="14" name="テキスト ボックス 13">
          <a:extLst>
            <a:ext uri="{FF2B5EF4-FFF2-40B4-BE49-F238E27FC236}">
              <a16:creationId xmlns:a16="http://schemas.microsoft.com/office/drawing/2014/main" id="{00000000-0008-0000-0F00-000019000000}"/>
            </a:ext>
          </a:extLst>
        </xdr:cNvPr>
        <xdr:cNvSpPr txBox="1"/>
      </xdr:nvSpPr>
      <xdr:spPr>
        <a:xfrm>
          <a:off x="7679268" y="22615790"/>
          <a:ext cx="695326"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127</xdr:row>
      <xdr:rowOff>72231</xdr:rowOff>
    </xdr:from>
    <xdr:to>
      <xdr:col>41</xdr:col>
      <xdr:colOff>168276</xdr:colOff>
      <xdr:row>127</xdr:row>
      <xdr:rowOff>357981</xdr:rowOff>
    </xdr:to>
    <xdr:sp macro="" textlink="">
      <xdr:nvSpPr>
        <xdr:cNvPr id="15" name="テキスト ボックス 14">
          <a:extLst>
            <a:ext uri="{FF2B5EF4-FFF2-40B4-BE49-F238E27FC236}">
              <a16:creationId xmlns:a16="http://schemas.microsoft.com/office/drawing/2014/main" id="{00000000-0008-0000-0F00-00001A000000}"/>
            </a:ext>
          </a:extLst>
        </xdr:cNvPr>
        <xdr:cNvSpPr txBox="1"/>
      </xdr:nvSpPr>
      <xdr:spPr>
        <a:xfrm>
          <a:off x="7673975" y="24865806"/>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131</xdr:row>
      <xdr:rowOff>72231</xdr:rowOff>
    </xdr:from>
    <xdr:to>
      <xdr:col>41</xdr:col>
      <xdr:colOff>155576</xdr:colOff>
      <xdr:row>131</xdr:row>
      <xdr:rowOff>357981</xdr:rowOff>
    </xdr:to>
    <xdr:sp macro="" textlink="">
      <xdr:nvSpPr>
        <xdr:cNvPr id="16" name="テキスト ボックス 15">
          <a:extLst>
            <a:ext uri="{FF2B5EF4-FFF2-40B4-BE49-F238E27FC236}">
              <a16:creationId xmlns:a16="http://schemas.microsoft.com/office/drawing/2014/main" id="{00000000-0008-0000-0F00-00001B000000}"/>
            </a:ext>
          </a:extLst>
        </xdr:cNvPr>
        <xdr:cNvSpPr txBox="1"/>
      </xdr:nvSpPr>
      <xdr:spPr>
        <a:xfrm>
          <a:off x="7661275" y="25551606"/>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187</xdr:row>
      <xdr:rowOff>84931</xdr:rowOff>
    </xdr:from>
    <xdr:to>
      <xdr:col>41</xdr:col>
      <xdr:colOff>206376</xdr:colOff>
      <xdr:row>187</xdr:row>
      <xdr:rowOff>370681</xdr:rowOff>
    </xdr:to>
    <xdr:sp macro="" textlink="">
      <xdr:nvSpPr>
        <xdr:cNvPr id="17" name="テキスト ボックス 16">
          <a:extLst>
            <a:ext uri="{FF2B5EF4-FFF2-40B4-BE49-F238E27FC236}">
              <a16:creationId xmlns:a16="http://schemas.microsoft.com/office/drawing/2014/main" id="{00000000-0008-0000-0F00-00001E000000}"/>
            </a:ext>
          </a:extLst>
        </xdr:cNvPr>
        <xdr:cNvSpPr txBox="1"/>
      </xdr:nvSpPr>
      <xdr:spPr>
        <a:xfrm>
          <a:off x="7712075" y="35165506"/>
          <a:ext cx="685801" cy="8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191</xdr:row>
      <xdr:rowOff>76200</xdr:rowOff>
    </xdr:from>
    <xdr:to>
      <xdr:col>41</xdr:col>
      <xdr:colOff>184151</xdr:colOff>
      <xdr:row>191</xdr:row>
      <xdr:rowOff>361950</xdr:rowOff>
    </xdr:to>
    <xdr:sp macro="" textlink="">
      <xdr:nvSpPr>
        <xdr:cNvPr id="18" name="テキスト ボックス 17">
          <a:extLst>
            <a:ext uri="{FF2B5EF4-FFF2-40B4-BE49-F238E27FC236}">
              <a16:creationId xmlns:a16="http://schemas.microsoft.com/office/drawing/2014/main" id="{00000000-0008-0000-0F00-00001F000000}"/>
            </a:ext>
          </a:extLst>
        </xdr:cNvPr>
        <xdr:cNvSpPr txBox="1"/>
      </xdr:nvSpPr>
      <xdr:spPr>
        <a:xfrm>
          <a:off x="7689850" y="35842575"/>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195</xdr:row>
      <xdr:rowOff>76200</xdr:rowOff>
    </xdr:from>
    <xdr:to>
      <xdr:col>41</xdr:col>
      <xdr:colOff>196851</xdr:colOff>
      <xdr:row>195</xdr:row>
      <xdr:rowOff>361950</xdr:rowOff>
    </xdr:to>
    <xdr:sp macro="" textlink="">
      <xdr:nvSpPr>
        <xdr:cNvPr id="19" name="テキスト ボックス 18">
          <a:extLst>
            <a:ext uri="{FF2B5EF4-FFF2-40B4-BE49-F238E27FC236}">
              <a16:creationId xmlns:a16="http://schemas.microsoft.com/office/drawing/2014/main" id="{00000000-0008-0000-0F00-000020000000}"/>
            </a:ext>
          </a:extLst>
        </xdr:cNvPr>
        <xdr:cNvSpPr txBox="1"/>
      </xdr:nvSpPr>
      <xdr:spPr>
        <a:xfrm>
          <a:off x="7702550" y="36528375"/>
          <a:ext cx="695326" cy="95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20" name="正方形/長方形 19">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21" name="正方形/長方形 20">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R5&#24180;&#24230;\230428%20&#12524;&#12499;&#12517;&#12540;&#12471;&#12540;&#12488;&#20316;&#25104;%20&#9733;\230508%20&#21508;&#23616;&#12395;&#20381;&#38972;\0606%20&#21508;&#23616;&#12363;&#12425;\&#12304;&#22269;&#25919;&#23616;&#12305;01_&#31038;&#20250;&#36039;&#26412;&#25972;&#20633;&#32207;&#21512;&#20132;&#20184;&#3732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STJINHD17Z\public\Users\matsuo-h29f\AppData\Local\Microsoft\Windows\INetCache\Content.Outlook\NI430AF1\&#65288;16&#25552;&#20986;&#29992;&#65289;&#31038;&#32207;&#20132;%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R5&#24180;&#24230;\230428%20&#12524;&#12499;&#12517;&#12540;&#12471;&#12540;&#12488;&#20316;&#25104;%20&#9733;\230508%20&#21508;&#23616;&#12395;&#20381;&#38972;\0606%20&#21508;&#23616;&#12363;&#12425;\&#12304;&#32207;&#25919;&#23616;&#12305;01_&#31038;&#20250;&#36039;&#26412;&#25972;&#20633;&#32207;&#21512;&#20132;&#20184;&#3732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R5&#24180;&#24230;\230428%20&#12524;&#12499;&#12517;&#12540;&#12471;&#12540;&#12488;&#20316;&#25104;%20&#9733;\230508%20&#21508;&#23616;&#12395;&#20381;&#38972;\0606%20&#21508;&#23616;&#12363;&#12425;\&#12304;&#36947;&#36335;&#23616;&#12305;01_&#31038;&#20250;&#36039;&#26412;&#25972;&#20633;&#32207;&#21512;&#20132;&#20184;&#3732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R5&#24180;&#24230;\230428%20&#12524;&#12499;&#12517;&#12540;&#12471;&#12540;&#12488;&#20316;&#25104;%20&#9733;\230616%20&#21508;&#23616;&#21029;&#32025;&#12434;&#32113;&#21512;\02_&#38450;&#28797;&#12539;&#23433;&#20840;&#20132;&#20184;&#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１）道路"/>
      <sheetName val="（別紙１）港湾"/>
      <sheetName val="（別紙１）海岸事業 "/>
      <sheetName val="（別紙１）下水道事業 "/>
      <sheetName val="（別紙１）都市再生整備計画"/>
      <sheetName val="（別紙１）広域活性化事業"/>
      <sheetName val="（別紙１）都市公園・緑地等事業"/>
      <sheetName val="（別紙１）市街地整備事業"/>
      <sheetName val="（別紙１）都市水環境整備事業（河川環境）"/>
      <sheetName val="（別紙１）地域住宅計画 "/>
      <sheetName val="（別紙１）住環境整備事業"/>
      <sheetName val="（別紙１）地域公共交通再構築事業"/>
      <sheetName val="Sheet2"/>
    </sheetNames>
    <sheetDataSet>
      <sheetData sheetId="0" refreshError="1"/>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１）道路"/>
      <sheetName val="（別紙１）港湾"/>
      <sheetName val="（別紙１）海岸事業 "/>
      <sheetName val="（別紙１）下水道事業 "/>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
      <sheetName val="（別紙１）住環境整備事業"/>
      <sheetName val="（別紙１）地域公共交通再構築事業"/>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１）道路"/>
      <sheetName val="（別紙１）港湾"/>
      <sheetName val="（別紙１）海岸事業 "/>
      <sheetName val="（別紙１）下水道事業 "/>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
      <sheetName val="（別紙１）住環境整備事業"/>
      <sheetName val="（別紙１）地域公共交通再構築事業"/>
    </sheetNames>
    <sheetDataSet>
      <sheetData sheetId="0" refreshError="1"/>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１）道路"/>
      <sheetName val="（別紙１）港湾"/>
      <sheetName val="（別紙１）海岸事業 "/>
      <sheetName val="（別紙１）下水道事業 "/>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
      <sheetName val="（別紙１）住環境整備事業"/>
      <sheetName val="（別紙１）地域公共交通再構築事業"/>
    </sheetNames>
    <sheetDataSet>
      <sheetData sheetId="0" refreshError="1"/>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１）道路"/>
      <sheetName val="（別紙１）港湾"/>
      <sheetName val="（別紙１）河川事業"/>
      <sheetName val="（別紙１）砂防事業"/>
      <sheetName val="（別紙１）下水道事業"/>
      <sheetName val="（別紙１）海岸事業"/>
      <sheetName val="（別紙１）都市再生整備計画"/>
      <sheetName val="（別紙１）都市公園・緑地等事業 "/>
      <sheetName val="（別紙１）市街地整備事業"/>
      <sheetName val="（別紙１）地域住宅計画"/>
      <sheetName val="（別紙１）住環境整備事業"/>
      <sheetName val="（別紙２）政策評価"/>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ogoseisaku/point/sosei_point_tk_00000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mlit.go.jp/page/kanbo05_hy_00021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94">
        <v>2023</v>
      </c>
      <c r="AE2" s="594"/>
      <c r="AF2" s="594"/>
      <c r="AG2" s="594"/>
      <c r="AH2" s="594"/>
      <c r="AI2" s="84" t="s">
        <v>176</v>
      </c>
      <c r="AJ2" s="595" t="s">
        <v>664</v>
      </c>
      <c r="AK2" s="595"/>
      <c r="AL2" s="595"/>
      <c r="AM2" s="595"/>
      <c r="AN2" s="84" t="s">
        <v>176</v>
      </c>
      <c r="AO2" s="595">
        <v>22</v>
      </c>
      <c r="AP2" s="595"/>
      <c r="AQ2" s="595"/>
      <c r="AR2" s="85" t="s">
        <v>176</v>
      </c>
      <c r="AS2" s="596">
        <v>482</v>
      </c>
      <c r="AT2" s="596"/>
      <c r="AU2" s="596"/>
      <c r="AV2" s="84" t="str">
        <f>IF(AW2="","","-")</f>
        <v/>
      </c>
      <c r="AW2" s="597"/>
      <c r="AX2" s="597"/>
      <c r="AY2" s="83">
        <v>1</v>
      </c>
    </row>
    <row r="3" spans="1:51" ht="21" customHeight="1" x14ac:dyDescent="0.15">
      <c r="A3" s="148"/>
      <c r="B3" s="149"/>
      <c r="C3" s="149"/>
      <c r="D3" s="149"/>
      <c r="E3" s="149"/>
      <c r="F3" s="150"/>
      <c r="G3" s="649" t="s">
        <v>633</v>
      </c>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86" t="s">
        <v>29</v>
      </c>
      <c r="AJ3" s="598" t="s">
        <v>92</v>
      </c>
      <c r="AK3" s="598"/>
      <c r="AL3" s="598"/>
      <c r="AM3" s="598"/>
      <c r="AN3" s="598"/>
      <c r="AO3" s="598"/>
      <c r="AP3" s="598"/>
      <c r="AQ3" s="598"/>
      <c r="AR3" s="598"/>
      <c r="AS3" s="598"/>
      <c r="AT3" s="598"/>
      <c r="AU3" s="598"/>
      <c r="AV3" s="598"/>
      <c r="AW3" s="598"/>
      <c r="AX3" s="87" t="s">
        <v>30</v>
      </c>
      <c r="AY3" s="83">
        <v>1</v>
      </c>
    </row>
    <row r="4" spans="1:51" ht="24.75" customHeight="1" x14ac:dyDescent="0.15">
      <c r="A4" s="623" t="s">
        <v>16</v>
      </c>
      <c r="B4" s="624"/>
      <c r="C4" s="624"/>
      <c r="D4" s="624"/>
      <c r="E4" s="624"/>
      <c r="F4" s="624"/>
      <c r="G4" s="625" t="s">
        <v>648</v>
      </c>
      <c r="H4" s="626"/>
      <c r="I4" s="626"/>
      <c r="J4" s="626"/>
      <c r="K4" s="626"/>
      <c r="L4" s="626"/>
      <c r="M4" s="626"/>
      <c r="N4" s="626"/>
      <c r="O4" s="626"/>
      <c r="P4" s="626"/>
      <c r="Q4" s="626"/>
      <c r="R4" s="626"/>
      <c r="S4" s="626"/>
      <c r="T4" s="626"/>
      <c r="U4" s="626"/>
      <c r="V4" s="626"/>
      <c r="W4" s="626"/>
      <c r="X4" s="626"/>
      <c r="Y4" s="627" t="s">
        <v>1</v>
      </c>
      <c r="Z4" s="618"/>
      <c r="AA4" s="618"/>
      <c r="AB4" s="618"/>
      <c r="AC4" s="618"/>
      <c r="AD4" s="619"/>
      <c r="AE4" s="628" t="s">
        <v>649</v>
      </c>
      <c r="AF4" s="215"/>
      <c r="AG4" s="215"/>
      <c r="AH4" s="215"/>
      <c r="AI4" s="215"/>
      <c r="AJ4" s="215"/>
      <c r="AK4" s="215"/>
      <c r="AL4" s="215"/>
      <c r="AM4" s="215"/>
      <c r="AN4" s="215"/>
      <c r="AO4" s="215"/>
      <c r="AP4" s="216"/>
      <c r="AQ4" s="629" t="s">
        <v>2</v>
      </c>
      <c r="AR4" s="618"/>
      <c r="AS4" s="618"/>
      <c r="AT4" s="618"/>
      <c r="AU4" s="618"/>
      <c r="AV4" s="618"/>
      <c r="AW4" s="618"/>
      <c r="AX4" s="630"/>
      <c r="AY4" s="83">
        <v>1</v>
      </c>
    </row>
    <row r="5" spans="1:51" ht="29.25" customHeight="1" x14ac:dyDescent="0.15">
      <c r="A5" s="631" t="s">
        <v>32</v>
      </c>
      <c r="B5" s="632"/>
      <c r="C5" s="632"/>
      <c r="D5" s="632"/>
      <c r="E5" s="632"/>
      <c r="F5" s="633"/>
      <c r="G5" s="576" t="s">
        <v>650</v>
      </c>
      <c r="H5" s="577"/>
      <c r="I5" s="577"/>
      <c r="J5" s="577"/>
      <c r="K5" s="577"/>
      <c r="L5" s="577"/>
      <c r="M5" s="578" t="s">
        <v>31</v>
      </c>
      <c r="N5" s="579"/>
      <c r="O5" s="579"/>
      <c r="P5" s="579"/>
      <c r="Q5" s="579"/>
      <c r="R5" s="580"/>
      <c r="S5" s="581" t="s">
        <v>651</v>
      </c>
      <c r="T5" s="577"/>
      <c r="U5" s="577"/>
      <c r="V5" s="577"/>
      <c r="W5" s="577"/>
      <c r="X5" s="582"/>
      <c r="Y5" s="583" t="s">
        <v>3</v>
      </c>
      <c r="Z5" s="279"/>
      <c r="AA5" s="279"/>
      <c r="AB5" s="279"/>
      <c r="AC5" s="279"/>
      <c r="AD5" s="280"/>
      <c r="AE5" s="604" t="s">
        <v>652</v>
      </c>
      <c r="AF5" s="604"/>
      <c r="AG5" s="604"/>
      <c r="AH5" s="604"/>
      <c r="AI5" s="604"/>
      <c r="AJ5" s="604"/>
      <c r="AK5" s="604"/>
      <c r="AL5" s="604"/>
      <c r="AM5" s="604"/>
      <c r="AN5" s="604"/>
      <c r="AO5" s="604"/>
      <c r="AP5" s="605"/>
      <c r="AQ5" s="606" t="s">
        <v>869</v>
      </c>
      <c r="AR5" s="607"/>
      <c r="AS5" s="607"/>
      <c r="AT5" s="607"/>
      <c r="AU5" s="607"/>
      <c r="AV5" s="607"/>
      <c r="AW5" s="607"/>
      <c r="AX5" s="608"/>
      <c r="AY5" s="83">
        <v>1</v>
      </c>
    </row>
    <row r="6" spans="1:51" ht="24" customHeight="1" x14ac:dyDescent="0.15">
      <c r="A6" s="609" t="s">
        <v>4</v>
      </c>
      <c r="B6" s="610"/>
      <c r="C6" s="610"/>
      <c r="D6" s="610"/>
      <c r="E6" s="610"/>
      <c r="F6" s="610"/>
      <c r="G6" s="611" t="str">
        <f>入力規則等!A37</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83">
        <v>1</v>
      </c>
    </row>
    <row r="7" spans="1:51" ht="63" customHeight="1" x14ac:dyDescent="0.15">
      <c r="A7" s="599" t="s">
        <v>584</v>
      </c>
      <c r="B7" s="600"/>
      <c r="C7" s="600"/>
      <c r="D7" s="600"/>
      <c r="E7" s="600"/>
      <c r="F7" s="601"/>
      <c r="G7" s="614" t="s">
        <v>653</v>
      </c>
      <c r="H7" s="615"/>
      <c r="I7" s="615"/>
      <c r="J7" s="615"/>
      <c r="K7" s="615"/>
      <c r="L7" s="615"/>
      <c r="M7" s="615"/>
      <c r="N7" s="615"/>
      <c r="O7" s="615"/>
      <c r="P7" s="615"/>
      <c r="Q7" s="615"/>
      <c r="R7" s="615"/>
      <c r="S7" s="615"/>
      <c r="T7" s="615"/>
      <c r="U7" s="615"/>
      <c r="V7" s="615"/>
      <c r="W7" s="615"/>
      <c r="X7" s="616"/>
      <c r="Y7" s="617" t="s">
        <v>166</v>
      </c>
      <c r="Z7" s="618"/>
      <c r="AA7" s="618"/>
      <c r="AB7" s="618"/>
      <c r="AC7" s="618"/>
      <c r="AD7" s="619"/>
      <c r="AE7" s="620" t="s">
        <v>654</v>
      </c>
      <c r="AF7" s="621"/>
      <c r="AG7" s="621"/>
      <c r="AH7" s="621"/>
      <c r="AI7" s="621"/>
      <c r="AJ7" s="621"/>
      <c r="AK7" s="621"/>
      <c r="AL7" s="621"/>
      <c r="AM7" s="621"/>
      <c r="AN7" s="621"/>
      <c r="AO7" s="621"/>
      <c r="AP7" s="621"/>
      <c r="AQ7" s="621"/>
      <c r="AR7" s="621"/>
      <c r="AS7" s="621"/>
      <c r="AT7" s="621"/>
      <c r="AU7" s="621"/>
      <c r="AV7" s="621"/>
      <c r="AW7" s="621"/>
      <c r="AX7" s="622"/>
      <c r="AY7" s="83">
        <v>1</v>
      </c>
    </row>
    <row r="8" spans="1:51" ht="23.25" customHeight="1" x14ac:dyDescent="0.15">
      <c r="A8" s="599" t="s">
        <v>527</v>
      </c>
      <c r="B8" s="600"/>
      <c r="C8" s="600"/>
      <c r="D8" s="600"/>
      <c r="E8" s="600"/>
      <c r="F8" s="601"/>
      <c r="G8" s="602" t="s">
        <v>655</v>
      </c>
      <c r="H8" s="603"/>
      <c r="I8" s="603"/>
      <c r="J8" s="603"/>
      <c r="K8" s="603"/>
      <c r="L8" s="603"/>
      <c r="M8" s="603"/>
      <c r="N8" s="603"/>
      <c r="O8" s="603"/>
      <c r="P8" s="603"/>
      <c r="Q8" s="603"/>
      <c r="R8" s="603"/>
      <c r="S8" s="603"/>
      <c r="T8" s="603"/>
      <c r="U8" s="603"/>
      <c r="V8" s="603"/>
      <c r="W8" s="603"/>
      <c r="X8" s="603"/>
      <c r="Y8" s="634" t="s">
        <v>112</v>
      </c>
      <c r="Z8" s="635"/>
      <c r="AA8" s="635"/>
      <c r="AB8" s="635"/>
      <c r="AC8" s="635"/>
      <c r="AD8" s="636"/>
      <c r="AE8" s="640" t="str">
        <f>入力規則等!F31</f>
        <v>社会資本総合整備事業費</v>
      </c>
      <c r="AF8" s="641"/>
      <c r="AG8" s="641"/>
      <c r="AH8" s="641"/>
      <c r="AI8" s="641"/>
      <c r="AJ8" s="641"/>
      <c r="AK8" s="641"/>
      <c r="AL8" s="641"/>
      <c r="AM8" s="641"/>
      <c r="AN8" s="641"/>
      <c r="AO8" s="641"/>
      <c r="AP8" s="641"/>
      <c r="AQ8" s="641"/>
      <c r="AR8" s="641"/>
      <c r="AS8" s="641"/>
      <c r="AT8" s="641"/>
      <c r="AU8" s="641"/>
      <c r="AV8" s="641"/>
      <c r="AW8" s="641"/>
      <c r="AX8" s="642"/>
      <c r="AY8" s="83">
        <v>1</v>
      </c>
    </row>
    <row r="9" spans="1:51" ht="23.25" customHeight="1" x14ac:dyDescent="0.15">
      <c r="A9" s="599" t="s">
        <v>461</v>
      </c>
      <c r="B9" s="600"/>
      <c r="C9" s="600"/>
      <c r="D9" s="600"/>
      <c r="E9" s="600"/>
      <c r="F9" s="601"/>
      <c r="G9" s="602" t="s">
        <v>655</v>
      </c>
      <c r="H9" s="603"/>
      <c r="I9" s="603"/>
      <c r="J9" s="603"/>
      <c r="K9" s="603"/>
      <c r="L9" s="603"/>
      <c r="M9" s="603"/>
      <c r="N9" s="603"/>
      <c r="O9" s="603"/>
      <c r="P9" s="603"/>
      <c r="Q9" s="603"/>
      <c r="R9" s="603"/>
      <c r="S9" s="603"/>
      <c r="T9" s="603"/>
      <c r="U9" s="603"/>
      <c r="V9" s="603"/>
      <c r="W9" s="603"/>
      <c r="X9" s="603"/>
      <c r="Y9" s="637"/>
      <c r="Z9" s="638"/>
      <c r="AA9" s="638"/>
      <c r="AB9" s="638"/>
      <c r="AC9" s="638"/>
      <c r="AD9" s="639"/>
      <c r="AE9" s="643"/>
      <c r="AF9" s="644"/>
      <c r="AG9" s="644"/>
      <c r="AH9" s="644"/>
      <c r="AI9" s="644"/>
      <c r="AJ9" s="644"/>
      <c r="AK9" s="644"/>
      <c r="AL9" s="644"/>
      <c r="AM9" s="644"/>
      <c r="AN9" s="644"/>
      <c r="AO9" s="644"/>
      <c r="AP9" s="644"/>
      <c r="AQ9" s="644"/>
      <c r="AR9" s="644"/>
      <c r="AS9" s="644"/>
      <c r="AT9" s="644"/>
      <c r="AU9" s="644"/>
      <c r="AV9" s="644"/>
      <c r="AW9" s="644"/>
      <c r="AX9" s="645"/>
      <c r="AY9" s="83">
        <v>1</v>
      </c>
    </row>
    <row r="10" spans="1:51" ht="23.25" customHeight="1" x14ac:dyDescent="0.15">
      <c r="A10" s="599" t="s">
        <v>528</v>
      </c>
      <c r="B10" s="600"/>
      <c r="C10" s="600"/>
      <c r="D10" s="600"/>
      <c r="E10" s="600"/>
      <c r="F10" s="601"/>
      <c r="G10" s="650" t="s">
        <v>874</v>
      </c>
      <c r="H10" s="651"/>
      <c r="I10" s="651"/>
      <c r="J10" s="651"/>
      <c r="K10" s="651"/>
      <c r="L10" s="651"/>
      <c r="M10" s="651"/>
      <c r="N10" s="651"/>
      <c r="O10" s="651"/>
      <c r="P10" s="651"/>
      <c r="Q10" s="651"/>
      <c r="R10" s="651"/>
      <c r="S10" s="651"/>
      <c r="T10" s="651"/>
      <c r="U10" s="651"/>
      <c r="V10" s="651"/>
      <c r="W10" s="651"/>
      <c r="X10" s="651"/>
      <c r="Y10" s="637"/>
      <c r="Z10" s="638"/>
      <c r="AA10" s="638"/>
      <c r="AB10" s="638"/>
      <c r="AC10" s="638"/>
      <c r="AD10" s="639"/>
      <c r="AE10" s="646"/>
      <c r="AF10" s="647"/>
      <c r="AG10" s="647"/>
      <c r="AH10" s="647"/>
      <c r="AI10" s="647"/>
      <c r="AJ10" s="647"/>
      <c r="AK10" s="647"/>
      <c r="AL10" s="647"/>
      <c r="AM10" s="647"/>
      <c r="AN10" s="647"/>
      <c r="AO10" s="647"/>
      <c r="AP10" s="647"/>
      <c r="AQ10" s="647"/>
      <c r="AR10" s="647"/>
      <c r="AS10" s="647"/>
      <c r="AT10" s="647"/>
      <c r="AU10" s="647"/>
      <c r="AV10" s="647"/>
      <c r="AW10" s="647"/>
      <c r="AX10" s="648"/>
      <c r="AY10" s="83">
        <v>1</v>
      </c>
    </row>
    <row r="11" spans="1:51" ht="123" customHeight="1" x14ac:dyDescent="0.15">
      <c r="A11" s="538" t="s">
        <v>585</v>
      </c>
      <c r="B11" s="539"/>
      <c r="C11" s="539"/>
      <c r="D11" s="539"/>
      <c r="E11" s="539"/>
      <c r="F11" s="539"/>
      <c r="G11" s="524" t="s">
        <v>670</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525"/>
      <c r="AY11" s="83">
        <v>1</v>
      </c>
    </row>
    <row r="12" spans="1:51" ht="123" customHeight="1" x14ac:dyDescent="0.15">
      <c r="A12" s="251" t="s">
        <v>586</v>
      </c>
      <c r="B12" s="252"/>
      <c r="C12" s="252"/>
      <c r="D12" s="252"/>
      <c r="E12" s="252"/>
      <c r="F12" s="253"/>
      <c r="G12" s="524" t="s">
        <v>730</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525"/>
      <c r="AY12" s="83">
        <v>1</v>
      </c>
    </row>
    <row r="13" spans="1:51" ht="123" customHeight="1" x14ac:dyDescent="0.15">
      <c r="A13" s="251" t="s">
        <v>587</v>
      </c>
      <c r="B13" s="252"/>
      <c r="C13" s="252"/>
      <c r="D13" s="252"/>
      <c r="E13" s="252"/>
      <c r="F13" s="252"/>
      <c r="G13" s="524" t="s">
        <v>734</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525"/>
      <c r="AY13" s="83">
        <v>1</v>
      </c>
    </row>
    <row r="14" spans="1:51" ht="30" customHeight="1" x14ac:dyDescent="0.15">
      <c r="A14" s="251" t="s">
        <v>462</v>
      </c>
      <c r="B14" s="252"/>
      <c r="C14" s="252"/>
      <c r="D14" s="252"/>
      <c r="E14" s="252"/>
      <c r="F14" s="252"/>
      <c r="G14" s="653" t="s">
        <v>863</v>
      </c>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5"/>
      <c r="AY14" s="83">
        <v>1</v>
      </c>
    </row>
    <row r="15" spans="1:51" ht="36.75" customHeight="1" x14ac:dyDescent="0.15">
      <c r="A15" s="526" t="s">
        <v>5</v>
      </c>
      <c r="B15" s="527"/>
      <c r="C15" s="527"/>
      <c r="D15" s="527"/>
      <c r="E15" s="527"/>
      <c r="F15" s="528"/>
      <c r="G15" s="529" t="str">
        <f>入力規則等!K10</f>
        <v>交付</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83">
        <v>1</v>
      </c>
    </row>
    <row r="16" spans="1:51" ht="48.75" customHeight="1" x14ac:dyDescent="0.15">
      <c r="A16" s="251" t="s">
        <v>491</v>
      </c>
      <c r="B16" s="252"/>
      <c r="C16" s="252"/>
      <c r="D16" s="252"/>
      <c r="E16" s="252"/>
      <c r="F16" s="253"/>
      <c r="G16" s="573" t="s">
        <v>668</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83">
        <v>1</v>
      </c>
    </row>
    <row r="17" spans="1:51" ht="25.5" customHeight="1" x14ac:dyDescent="0.15">
      <c r="A17" s="532" t="s">
        <v>588</v>
      </c>
      <c r="B17" s="533"/>
      <c r="C17" s="533"/>
      <c r="D17" s="533"/>
      <c r="E17" s="533"/>
      <c r="F17" s="534"/>
      <c r="G17" s="541"/>
      <c r="H17" s="542"/>
      <c r="I17" s="542"/>
      <c r="J17" s="542"/>
      <c r="K17" s="542"/>
      <c r="L17" s="542"/>
      <c r="M17" s="542"/>
      <c r="N17" s="542"/>
      <c r="O17" s="542"/>
      <c r="P17" s="232" t="s">
        <v>456</v>
      </c>
      <c r="Q17" s="233"/>
      <c r="R17" s="233"/>
      <c r="S17" s="233"/>
      <c r="T17" s="233"/>
      <c r="U17" s="233"/>
      <c r="V17" s="234"/>
      <c r="W17" s="232" t="s">
        <v>482</v>
      </c>
      <c r="X17" s="233"/>
      <c r="Y17" s="233"/>
      <c r="Z17" s="233"/>
      <c r="AA17" s="233"/>
      <c r="AB17" s="233"/>
      <c r="AC17" s="234"/>
      <c r="AD17" s="232" t="s">
        <v>483</v>
      </c>
      <c r="AE17" s="233"/>
      <c r="AF17" s="233"/>
      <c r="AG17" s="233"/>
      <c r="AH17" s="233"/>
      <c r="AI17" s="233"/>
      <c r="AJ17" s="234"/>
      <c r="AK17" s="232" t="s">
        <v>484</v>
      </c>
      <c r="AL17" s="233"/>
      <c r="AM17" s="233"/>
      <c r="AN17" s="233"/>
      <c r="AO17" s="233"/>
      <c r="AP17" s="233"/>
      <c r="AQ17" s="234"/>
      <c r="AR17" s="232" t="s">
        <v>485</v>
      </c>
      <c r="AS17" s="233"/>
      <c r="AT17" s="233"/>
      <c r="AU17" s="233"/>
      <c r="AV17" s="233"/>
      <c r="AW17" s="233"/>
      <c r="AX17" s="696"/>
      <c r="AY17" s="83">
        <v>1</v>
      </c>
    </row>
    <row r="18" spans="1:51" ht="24" customHeight="1" x14ac:dyDescent="0.15">
      <c r="A18" s="535"/>
      <c r="B18" s="536"/>
      <c r="C18" s="536"/>
      <c r="D18" s="536"/>
      <c r="E18" s="536"/>
      <c r="F18" s="537"/>
      <c r="G18" s="559" t="s">
        <v>6</v>
      </c>
      <c r="H18" s="560"/>
      <c r="I18" s="566" t="s">
        <v>467</v>
      </c>
      <c r="J18" s="567"/>
      <c r="K18" s="567"/>
      <c r="L18" s="567"/>
      <c r="M18" s="567"/>
      <c r="N18" s="567"/>
      <c r="O18" s="568"/>
      <c r="P18" s="317">
        <v>697282</v>
      </c>
      <c r="Q18" s="318"/>
      <c r="R18" s="318"/>
      <c r="S18" s="318"/>
      <c r="T18" s="318"/>
      <c r="U18" s="318"/>
      <c r="V18" s="319"/>
      <c r="W18" s="569">
        <v>575244</v>
      </c>
      <c r="X18" s="570"/>
      <c r="Y18" s="570"/>
      <c r="Z18" s="570"/>
      <c r="AA18" s="570"/>
      <c r="AB18" s="570"/>
      <c r="AC18" s="571"/>
      <c r="AD18" s="317">
        <v>527881</v>
      </c>
      <c r="AE18" s="318"/>
      <c r="AF18" s="318"/>
      <c r="AG18" s="318"/>
      <c r="AH18" s="318"/>
      <c r="AI18" s="318"/>
      <c r="AJ18" s="319"/>
      <c r="AK18" s="317">
        <v>499642</v>
      </c>
      <c r="AL18" s="318"/>
      <c r="AM18" s="318"/>
      <c r="AN18" s="318"/>
      <c r="AO18" s="318"/>
      <c r="AP18" s="318"/>
      <c r="AQ18" s="319"/>
      <c r="AR18" s="569">
        <v>600245</v>
      </c>
      <c r="AS18" s="570"/>
      <c r="AT18" s="570"/>
      <c r="AU18" s="570"/>
      <c r="AV18" s="570"/>
      <c r="AW18" s="570"/>
      <c r="AX18" s="572"/>
      <c r="AY18" s="83">
        <v>1</v>
      </c>
    </row>
    <row r="19" spans="1:51" ht="24" customHeight="1" x14ac:dyDescent="0.15">
      <c r="A19" s="535"/>
      <c r="B19" s="536"/>
      <c r="C19" s="536"/>
      <c r="D19" s="536"/>
      <c r="E19" s="536"/>
      <c r="F19" s="537"/>
      <c r="G19" s="561"/>
      <c r="H19" s="562"/>
      <c r="I19" s="588" t="s">
        <v>468</v>
      </c>
      <c r="J19" s="589"/>
      <c r="K19" s="589"/>
      <c r="L19" s="589"/>
      <c r="M19" s="589"/>
      <c r="N19" s="589"/>
      <c r="O19" s="590"/>
      <c r="P19" s="317">
        <v>106133</v>
      </c>
      <c r="Q19" s="318"/>
      <c r="R19" s="318"/>
      <c r="S19" s="318"/>
      <c r="T19" s="318"/>
      <c r="U19" s="318"/>
      <c r="V19" s="319"/>
      <c r="W19" s="317">
        <v>49500</v>
      </c>
      <c r="X19" s="318"/>
      <c r="Y19" s="318"/>
      <c r="Z19" s="318"/>
      <c r="AA19" s="318"/>
      <c r="AB19" s="318"/>
      <c r="AC19" s="319"/>
      <c r="AD19" s="317">
        <v>26441</v>
      </c>
      <c r="AE19" s="318"/>
      <c r="AF19" s="318"/>
      <c r="AG19" s="318"/>
      <c r="AH19" s="318"/>
      <c r="AI19" s="318"/>
      <c r="AJ19" s="319"/>
      <c r="AK19" s="591">
        <f>IF(SUM($AK$20:$AQ$24)=0,"-",SUM($AK$20:$AQ$24))</f>
        <v>51074</v>
      </c>
      <c r="AL19" s="592"/>
      <c r="AM19" s="592"/>
      <c r="AN19" s="592"/>
      <c r="AO19" s="592"/>
      <c r="AP19" s="592"/>
      <c r="AQ19" s="593"/>
      <c r="AR19" s="584"/>
      <c r="AS19" s="585"/>
      <c r="AT19" s="585"/>
      <c r="AU19" s="585"/>
      <c r="AV19" s="585"/>
      <c r="AW19" s="585"/>
      <c r="AX19" s="586"/>
      <c r="AY19" s="83">
        <v>1</v>
      </c>
    </row>
    <row r="20" spans="1:51" ht="24" customHeight="1" x14ac:dyDescent="0.15">
      <c r="A20" s="535"/>
      <c r="B20" s="536"/>
      <c r="C20" s="536"/>
      <c r="D20" s="536"/>
      <c r="E20" s="536"/>
      <c r="F20" s="537"/>
      <c r="G20" s="561"/>
      <c r="H20" s="562"/>
      <c r="I20" s="343" t="s">
        <v>477</v>
      </c>
      <c r="J20" s="344"/>
      <c r="K20" s="344"/>
      <c r="L20" s="344"/>
      <c r="M20" s="344"/>
      <c r="N20" s="344"/>
      <c r="O20" s="345"/>
      <c r="P20" s="346"/>
      <c r="Q20" s="347"/>
      <c r="R20" s="347"/>
      <c r="S20" s="347"/>
      <c r="T20" s="347"/>
      <c r="U20" s="347"/>
      <c r="V20" s="348"/>
      <c r="W20" s="346"/>
      <c r="X20" s="347"/>
      <c r="Y20" s="347"/>
      <c r="Z20" s="347"/>
      <c r="AA20" s="347"/>
      <c r="AB20" s="347"/>
      <c r="AC20" s="348"/>
      <c r="AD20" s="346"/>
      <c r="AE20" s="347"/>
      <c r="AF20" s="347"/>
      <c r="AG20" s="347"/>
      <c r="AH20" s="347"/>
      <c r="AI20" s="347"/>
      <c r="AJ20" s="348"/>
      <c r="AK20" s="317">
        <v>51074</v>
      </c>
      <c r="AL20" s="318"/>
      <c r="AM20" s="318"/>
      <c r="AN20" s="318"/>
      <c r="AO20" s="318"/>
      <c r="AP20" s="318"/>
      <c r="AQ20" s="319"/>
      <c r="AR20" s="584"/>
      <c r="AS20" s="585"/>
      <c r="AT20" s="585"/>
      <c r="AU20" s="585"/>
      <c r="AV20" s="585"/>
      <c r="AW20" s="585"/>
      <c r="AX20" s="586"/>
      <c r="AY20" s="83">
        <v>1</v>
      </c>
    </row>
    <row r="21" spans="1:51" ht="24" customHeight="1" x14ac:dyDescent="0.15">
      <c r="A21" s="535"/>
      <c r="B21" s="536"/>
      <c r="C21" s="536"/>
      <c r="D21" s="536"/>
      <c r="E21" s="536"/>
      <c r="F21" s="537"/>
      <c r="G21" s="561"/>
      <c r="H21" s="562"/>
      <c r="I21" s="343"/>
      <c r="J21" s="344"/>
      <c r="K21" s="344"/>
      <c r="L21" s="344"/>
      <c r="M21" s="344"/>
      <c r="N21" s="344"/>
      <c r="O21" s="345"/>
      <c r="P21" s="346"/>
      <c r="Q21" s="347"/>
      <c r="R21" s="347"/>
      <c r="S21" s="347"/>
      <c r="T21" s="347"/>
      <c r="U21" s="347"/>
      <c r="V21" s="348"/>
      <c r="W21" s="346"/>
      <c r="X21" s="347"/>
      <c r="Y21" s="347"/>
      <c r="Z21" s="347"/>
      <c r="AA21" s="347"/>
      <c r="AB21" s="347"/>
      <c r="AC21" s="348"/>
      <c r="AD21" s="346"/>
      <c r="AE21" s="347"/>
      <c r="AF21" s="347"/>
      <c r="AG21" s="347"/>
      <c r="AH21" s="347"/>
      <c r="AI21" s="347"/>
      <c r="AJ21" s="348"/>
      <c r="AK21" s="317" t="s">
        <v>581</v>
      </c>
      <c r="AL21" s="318"/>
      <c r="AM21" s="318"/>
      <c r="AN21" s="318"/>
      <c r="AO21" s="318"/>
      <c r="AP21" s="318"/>
      <c r="AQ21" s="319"/>
      <c r="AR21" s="584"/>
      <c r="AS21" s="585"/>
      <c r="AT21" s="585"/>
      <c r="AU21" s="585"/>
      <c r="AV21" s="585"/>
      <c r="AW21" s="585"/>
      <c r="AX21" s="586"/>
      <c r="AY21" s="83">
        <v>1</v>
      </c>
    </row>
    <row r="22" spans="1:51" ht="24" customHeight="1" x14ac:dyDescent="0.15">
      <c r="A22" s="535"/>
      <c r="B22" s="536"/>
      <c r="C22" s="536"/>
      <c r="D22" s="536"/>
      <c r="E22" s="536"/>
      <c r="F22" s="537"/>
      <c r="G22" s="561"/>
      <c r="H22" s="562"/>
      <c r="I22" s="343"/>
      <c r="J22" s="344"/>
      <c r="K22" s="344"/>
      <c r="L22" s="344"/>
      <c r="M22" s="344"/>
      <c r="N22" s="344"/>
      <c r="O22" s="345"/>
      <c r="P22" s="346"/>
      <c r="Q22" s="347"/>
      <c r="R22" s="347"/>
      <c r="S22" s="347"/>
      <c r="T22" s="347"/>
      <c r="U22" s="347"/>
      <c r="V22" s="348"/>
      <c r="W22" s="346"/>
      <c r="X22" s="347"/>
      <c r="Y22" s="347"/>
      <c r="Z22" s="347"/>
      <c r="AA22" s="347"/>
      <c r="AB22" s="347"/>
      <c r="AC22" s="348"/>
      <c r="AD22" s="346"/>
      <c r="AE22" s="347"/>
      <c r="AF22" s="347"/>
      <c r="AG22" s="347"/>
      <c r="AH22" s="347"/>
      <c r="AI22" s="347"/>
      <c r="AJ22" s="348"/>
      <c r="AK22" s="317" t="s">
        <v>581</v>
      </c>
      <c r="AL22" s="318"/>
      <c r="AM22" s="318"/>
      <c r="AN22" s="318"/>
      <c r="AO22" s="318"/>
      <c r="AP22" s="318"/>
      <c r="AQ22" s="319"/>
      <c r="AR22" s="584"/>
      <c r="AS22" s="585"/>
      <c r="AT22" s="585"/>
      <c r="AU22" s="585"/>
      <c r="AV22" s="585"/>
      <c r="AW22" s="585"/>
      <c r="AX22" s="586"/>
      <c r="AY22" s="83">
        <v>1</v>
      </c>
    </row>
    <row r="23" spans="1:51" ht="24" customHeight="1" x14ac:dyDescent="0.15">
      <c r="A23" s="535"/>
      <c r="B23" s="536"/>
      <c r="C23" s="536"/>
      <c r="D23" s="536"/>
      <c r="E23" s="536"/>
      <c r="F23" s="537"/>
      <c r="G23" s="561"/>
      <c r="H23" s="562"/>
      <c r="I23" s="343"/>
      <c r="J23" s="344"/>
      <c r="K23" s="344"/>
      <c r="L23" s="344"/>
      <c r="M23" s="344"/>
      <c r="N23" s="344"/>
      <c r="O23" s="345"/>
      <c r="P23" s="346"/>
      <c r="Q23" s="347"/>
      <c r="R23" s="347"/>
      <c r="S23" s="347"/>
      <c r="T23" s="347"/>
      <c r="U23" s="347"/>
      <c r="V23" s="348"/>
      <c r="W23" s="346"/>
      <c r="X23" s="347"/>
      <c r="Y23" s="347"/>
      <c r="Z23" s="347"/>
      <c r="AA23" s="347"/>
      <c r="AB23" s="347"/>
      <c r="AC23" s="348"/>
      <c r="AD23" s="346"/>
      <c r="AE23" s="347"/>
      <c r="AF23" s="347"/>
      <c r="AG23" s="347"/>
      <c r="AH23" s="347"/>
      <c r="AI23" s="347"/>
      <c r="AJ23" s="348"/>
      <c r="AK23" s="317" t="s">
        <v>581</v>
      </c>
      <c r="AL23" s="318"/>
      <c r="AM23" s="318"/>
      <c r="AN23" s="318"/>
      <c r="AO23" s="318"/>
      <c r="AP23" s="318"/>
      <c r="AQ23" s="319"/>
      <c r="AR23" s="584"/>
      <c r="AS23" s="585"/>
      <c r="AT23" s="585"/>
      <c r="AU23" s="585"/>
      <c r="AV23" s="585"/>
      <c r="AW23" s="585"/>
      <c r="AX23" s="586"/>
      <c r="AY23" s="83">
        <v>1</v>
      </c>
    </row>
    <row r="24" spans="1:51" ht="24" customHeight="1" x14ac:dyDescent="0.15">
      <c r="A24" s="535"/>
      <c r="B24" s="536"/>
      <c r="C24" s="536"/>
      <c r="D24" s="536"/>
      <c r="E24" s="536"/>
      <c r="F24" s="537"/>
      <c r="G24" s="561"/>
      <c r="H24" s="562"/>
      <c r="I24" s="343"/>
      <c r="J24" s="344"/>
      <c r="K24" s="344"/>
      <c r="L24" s="344"/>
      <c r="M24" s="344"/>
      <c r="N24" s="344"/>
      <c r="O24" s="345"/>
      <c r="P24" s="346"/>
      <c r="Q24" s="347"/>
      <c r="R24" s="347"/>
      <c r="S24" s="347"/>
      <c r="T24" s="347"/>
      <c r="U24" s="347"/>
      <c r="V24" s="348"/>
      <c r="W24" s="346"/>
      <c r="X24" s="347"/>
      <c r="Y24" s="347"/>
      <c r="Z24" s="347"/>
      <c r="AA24" s="347"/>
      <c r="AB24" s="347"/>
      <c r="AC24" s="348"/>
      <c r="AD24" s="346"/>
      <c r="AE24" s="347"/>
      <c r="AF24" s="347"/>
      <c r="AG24" s="347"/>
      <c r="AH24" s="347"/>
      <c r="AI24" s="347"/>
      <c r="AJ24" s="348"/>
      <c r="AK24" s="317" t="s">
        <v>581</v>
      </c>
      <c r="AL24" s="318"/>
      <c r="AM24" s="318"/>
      <c r="AN24" s="318"/>
      <c r="AO24" s="318"/>
      <c r="AP24" s="318"/>
      <c r="AQ24" s="319"/>
      <c r="AR24" s="584"/>
      <c r="AS24" s="585"/>
      <c r="AT24" s="585"/>
      <c r="AU24" s="585"/>
      <c r="AV24" s="585"/>
      <c r="AW24" s="585"/>
      <c r="AX24" s="586"/>
      <c r="AY24" s="83">
        <v>1</v>
      </c>
    </row>
    <row r="25" spans="1:51" ht="24" customHeight="1" x14ac:dyDescent="0.15">
      <c r="A25" s="535"/>
      <c r="B25" s="536"/>
      <c r="C25" s="536"/>
      <c r="D25" s="536"/>
      <c r="E25" s="536"/>
      <c r="F25" s="537"/>
      <c r="G25" s="563"/>
      <c r="H25" s="562"/>
      <c r="I25" s="349" t="s">
        <v>469</v>
      </c>
      <c r="J25" s="350"/>
      <c r="K25" s="350"/>
      <c r="L25" s="350"/>
      <c r="M25" s="350"/>
      <c r="N25" s="350"/>
      <c r="O25" s="351"/>
      <c r="P25" s="317">
        <v>356059.81827799999</v>
      </c>
      <c r="Q25" s="318"/>
      <c r="R25" s="318"/>
      <c r="S25" s="318"/>
      <c r="T25" s="318"/>
      <c r="U25" s="318"/>
      <c r="V25" s="319"/>
      <c r="W25" s="317">
        <v>367306.97860700003</v>
      </c>
      <c r="X25" s="318"/>
      <c r="Y25" s="318"/>
      <c r="Z25" s="318"/>
      <c r="AA25" s="318"/>
      <c r="AB25" s="318"/>
      <c r="AC25" s="319"/>
      <c r="AD25" s="317">
        <v>289357.80664600001</v>
      </c>
      <c r="AE25" s="318"/>
      <c r="AF25" s="318"/>
      <c r="AG25" s="318"/>
      <c r="AH25" s="318"/>
      <c r="AI25" s="318"/>
      <c r="AJ25" s="319"/>
      <c r="AK25" s="317">
        <v>233735.63235599999</v>
      </c>
      <c r="AL25" s="318"/>
      <c r="AM25" s="318"/>
      <c r="AN25" s="318"/>
      <c r="AO25" s="318"/>
      <c r="AP25" s="318"/>
      <c r="AQ25" s="319"/>
      <c r="AR25" s="317" t="s">
        <v>610</v>
      </c>
      <c r="AS25" s="318"/>
      <c r="AT25" s="318"/>
      <c r="AU25" s="318"/>
      <c r="AV25" s="318"/>
      <c r="AW25" s="318"/>
      <c r="AX25" s="587"/>
      <c r="AY25" s="83">
        <v>1</v>
      </c>
    </row>
    <row r="26" spans="1:51" ht="24" customHeight="1" x14ac:dyDescent="0.15">
      <c r="A26" s="535"/>
      <c r="B26" s="536"/>
      <c r="C26" s="536"/>
      <c r="D26" s="536"/>
      <c r="E26" s="536"/>
      <c r="F26" s="537"/>
      <c r="G26" s="563"/>
      <c r="H26" s="562"/>
      <c r="I26" s="349" t="s">
        <v>470</v>
      </c>
      <c r="J26" s="350"/>
      <c r="K26" s="350"/>
      <c r="L26" s="350"/>
      <c r="M26" s="350"/>
      <c r="N26" s="350"/>
      <c r="O26" s="351"/>
      <c r="P26" s="317">
        <v>-367306.97860700003</v>
      </c>
      <c r="Q26" s="318"/>
      <c r="R26" s="318"/>
      <c r="S26" s="318"/>
      <c r="T26" s="318"/>
      <c r="U26" s="318"/>
      <c r="V26" s="319"/>
      <c r="W26" s="317">
        <v>-289357.8</v>
      </c>
      <c r="X26" s="318"/>
      <c r="Y26" s="318"/>
      <c r="Z26" s="318"/>
      <c r="AA26" s="318"/>
      <c r="AB26" s="318"/>
      <c r="AC26" s="319"/>
      <c r="AD26" s="317">
        <v>-233735.63235599999</v>
      </c>
      <c r="AE26" s="318"/>
      <c r="AF26" s="318"/>
      <c r="AG26" s="318"/>
      <c r="AH26" s="318"/>
      <c r="AI26" s="318"/>
      <c r="AJ26" s="319"/>
      <c r="AK26" s="317" t="s">
        <v>610</v>
      </c>
      <c r="AL26" s="318"/>
      <c r="AM26" s="318"/>
      <c r="AN26" s="318"/>
      <c r="AO26" s="318"/>
      <c r="AP26" s="318"/>
      <c r="AQ26" s="319"/>
      <c r="AR26" s="521"/>
      <c r="AS26" s="522"/>
      <c r="AT26" s="522"/>
      <c r="AU26" s="522"/>
      <c r="AV26" s="522"/>
      <c r="AW26" s="522"/>
      <c r="AX26" s="523"/>
      <c r="AY26" s="83">
        <v>1</v>
      </c>
    </row>
    <row r="27" spans="1:51" ht="24" customHeight="1" x14ac:dyDescent="0.15">
      <c r="A27" s="535"/>
      <c r="B27" s="536"/>
      <c r="C27" s="536"/>
      <c r="D27" s="536"/>
      <c r="E27" s="536"/>
      <c r="F27" s="537"/>
      <c r="G27" s="563"/>
      <c r="H27" s="562"/>
      <c r="I27" s="349" t="s">
        <v>471</v>
      </c>
      <c r="J27" s="557"/>
      <c r="K27" s="557"/>
      <c r="L27" s="557"/>
      <c r="M27" s="557"/>
      <c r="N27" s="557"/>
      <c r="O27" s="558"/>
      <c r="P27" s="317">
        <v>0</v>
      </c>
      <c r="Q27" s="318"/>
      <c r="R27" s="318"/>
      <c r="S27" s="318"/>
      <c r="T27" s="318"/>
      <c r="U27" s="318"/>
      <c r="V27" s="319"/>
      <c r="W27" s="317">
        <v>0</v>
      </c>
      <c r="X27" s="318"/>
      <c r="Y27" s="318"/>
      <c r="Z27" s="318"/>
      <c r="AA27" s="318"/>
      <c r="AB27" s="318"/>
      <c r="AC27" s="319"/>
      <c r="AD27" s="317">
        <v>0</v>
      </c>
      <c r="AE27" s="318"/>
      <c r="AF27" s="318"/>
      <c r="AG27" s="318"/>
      <c r="AH27" s="318"/>
      <c r="AI27" s="318"/>
      <c r="AJ27" s="319"/>
      <c r="AK27" s="317" t="s">
        <v>610</v>
      </c>
      <c r="AL27" s="318"/>
      <c r="AM27" s="318"/>
      <c r="AN27" s="318"/>
      <c r="AO27" s="318"/>
      <c r="AP27" s="318"/>
      <c r="AQ27" s="319"/>
      <c r="AR27" s="521"/>
      <c r="AS27" s="522"/>
      <c r="AT27" s="522"/>
      <c r="AU27" s="522"/>
      <c r="AV27" s="522"/>
      <c r="AW27" s="522"/>
      <c r="AX27" s="523"/>
      <c r="AY27" s="83">
        <v>1</v>
      </c>
    </row>
    <row r="28" spans="1:51" ht="30.75" customHeight="1" x14ac:dyDescent="0.15">
      <c r="A28" s="535"/>
      <c r="B28" s="536"/>
      <c r="C28" s="536"/>
      <c r="D28" s="536"/>
      <c r="E28" s="536"/>
      <c r="F28" s="537"/>
      <c r="G28" s="564"/>
      <c r="H28" s="565"/>
      <c r="I28" s="550" t="s">
        <v>472</v>
      </c>
      <c r="J28" s="551"/>
      <c r="K28" s="551"/>
      <c r="L28" s="551"/>
      <c r="M28" s="551"/>
      <c r="N28" s="551"/>
      <c r="O28" s="552"/>
      <c r="P28" s="553">
        <f>IF(SUM(P$18:V$19,P$25:V$27)=0,"-",SUM(P$18:V$19,P$25:V$27))</f>
        <v>792167.83967099991</v>
      </c>
      <c r="Q28" s="554"/>
      <c r="R28" s="554"/>
      <c r="S28" s="554"/>
      <c r="T28" s="554"/>
      <c r="U28" s="554"/>
      <c r="V28" s="555"/>
      <c r="W28" s="553">
        <f>IF(SUM(W$18:AC$19,W$25:AC$27)=0,"-",SUM(W$18:AC$19,W$25:AC$27))</f>
        <v>702693.17860700004</v>
      </c>
      <c r="X28" s="554"/>
      <c r="Y28" s="554"/>
      <c r="Z28" s="554"/>
      <c r="AA28" s="554"/>
      <c r="AB28" s="554"/>
      <c r="AC28" s="555"/>
      <c r="AD28" s="553">
        <f>IF(SUM(AD$18:AJ$19,AD$25:AJ$27)=0,"-",SUM(AD$18:AJ$19,AD$25:AJ$27))</f>
        <v>609944.17429</v>
      </c>
      <c r="AE28" s="554"/>
      <c r="AF28" s="554"/>
      <c r="AG28" s="554"/>
      <c r="AH28" s="554"/>
      <c r="AI28" s="554"/>
      <c r="AJ28" s="555"/>
      <c r="AK28" s="553">
        <f>IF(SUM(AK$18:AQ$19,AK$25:AQ$27)=0,"-",SUM(AK$18:AQ$19,AK$25:AQ$27))</f>
        <v>784451.63235600002</v>
      </c>
      <c r="AL28" s="554"/>
      <c r="AM28" s="554"/>
      <c r="AN28" s="554"/>
      <c r="AO28" s="554"/>
      <c r="AP28" s="554"/>
      <c r="AQ28" s="555"/>
      <c r="AR28" s="553">
        <f>IF(SUM(AR$18:AX$19,AR$25:AX$27)=0,"-",SUM(AR$18:AX$19,AR$25:AX$27))</f>
        <v>600245</v>
      </c>
      <c r="AS28" s="554"/>
      <c r="AT28" s="554"/>
      <c r="AU28" s="554"/>
      <c r="AV28" s="554"/>
      <c r="AW28" s="554"/>
      <c r="AX28" s="556"/>
      <c r="AY28" s="83">
        <v>1</v>
      </c>
    </row>
    <row r="29" spans="1:51" ht="24" customHeight="1" x14ac:dyDescent="0.15">
      <c r="A29" s="535"/>
      <c r="B29" s="536"/>
      <c r="C29" s="536"/>
      <c r="D29" s="536"/>
      <c r="E29" s="536"/>
      <c r="F29" s="537"/>
      <c r="G29" s="543" t="s">
        <v>473</v>
      </c>
      <c r="H29" s="544"/>
      <c r="I29" s="544"/>
      <c r="J29" s="544"/>
      <c r="K29" s="544"/>
      <c r="L29" s="544"/>
      <c r="M29" s="544"/>
      <c r="N29" s="544"/>
      <c r="O29" s="544"/>
      <c r="P29" s="317">
        <v>786996.44444220001</v>
      </c>
      <c r="Q29" s="318"/>
      <c r="R29" s="318"/>
      <c r="S29" s="318"/>
      <c r="T29" s="318"/>
      <c r="U29" s="318"/>
      <c r="V29" s="319"/>
      <c r="W29" s="545">
        <v>692441.18405899999</v>
      </c>
      <c r="X29" s="546"/>
      <c r="Y29" s="546"/>
      <c r="Z29" s="546"/>
      <c r="AA29" s="546"/>
      <c r="AB29" s="546"/>
      <c r="AC29" s="547"/>
      <c r="AD29" s="317">
        <v>607268.86259300006</v>
      </c>
      <c r="AE29" s="318"/>
      <c r="AF29" s="318"/>
      <c r="AG29" s="318"/>
      <c r="AH29" s="318"/>
      <c r="AI29" s="318"/>
      <c r="AJ29" s="319"/>
      <c r="AK29" s="548"/>
      <c r="AL29" s="548"/>
      <c r="AM29" s="548"/>
      <c r="AN29" s="548"/>
      <c r="AO29" s="548"/>
      <c r="AP29" s="548"/>
      <c r="AQ29" s="548"/>
      <c r="AR29" s="548"/>
      <c r="AS29" s="548"/>
      <c r="AT29" s="548"/>
      <c r="AU29" s="548"/>
      <c r="AV29" s="548"/>
      <c r="AW29" s="548"/>
      <c r="AX29" s="549"/>
      <c r="AY29" s="83">
        <v>1</v>
      </c>
    </row>
    <row r="30" spans="1:51" ht="34.5" customHeight="1" x14ac:dyDescent="0.15">
      <c r="A30" s="535"/>
      <c r="B30" s="536"/>
      <c r="C30" s="536"/>
      <c r="D30" s="536"/>
      <c r="E30" s="536"/>
      <c r="F30" s="537"/>
      <c r="G30" s="543" t="s">
        <v>474</v>
      </c>
      <c r="H30" s="544"/>
      <c r="I30" s="544"/>
      <c r="J30" s="544"/>
      <c r="K30" s="544"/>
      <c r="L30" s="544"/>
      <c r="M30" s="544"/>
      <c r="N30" s="544"/>
      <c r="O30" s="544"/>
      <c r="P30" s="675">
        <f>IFERROR(IF(P28=0, "-", SUM(P29)/P28),"-")</f>
        <v>0.99347184400852773</v>
      </c>
      <c r="Q30" s="675"/>
      <c r="R30" s="675"/>
      <c r="S30" s="675"/>
      <c r="T30" s="675"/>
      <c r="U30" s="675"/>
      <c r="V30" s="675"/>
      <c r="W30" s="676">
        <f>IFERROR(IF(W28=0, "-", SUM(W29)/W28),"-")</f>
        <v>0.98541042540312784</v>
      </c>
      <c r="X30" s="677"/>
      <c r="Y30" s="677"/>
      <c r="Z30" s="677"/>
      <c r="AA30" s="677"/>
      <c r="AB30" s="677"/>
      <c r="AC30" s="678"/>
      <c r="AD30" s="675">
        <f>IFERROR(IF(AD28=0, "-", SUM(AD29)/AD28),"-")</f>
        <v>0.99561384170917921</v>
      </c>
      <c r="AE30" s="675"/>
      <c r="AF30" s="675"/>
      <c r="AG30" s="675"/>
      <c r="AH30" s="675"/>
      <c r="AI30" s="675"/>
      <c r="AJ30" s="675"/>
      <c r="AK30" s="548"/>
      <c r="AL30" s="548"/>
      <c r="AM30" s="548"/>
      <c r="AN30" s="548"/>
      <c r="AO30" s="548"/>
      <c r="AP30" s="548"/>
      <c r="AQ30" s="679"/>
      <c r="AR30" s="679"/>
      <c r="AS30" s="679"/>
      <c r="AT30" s="679"/>
      <c r="AU30" s="548"/>
      <c r="AV30" s="548"/>
      <c r="AW30" s="548"/>
      <c r="AX30" s="549"/>
      <c r="AY30" s="83">
        <v>1</v>
      </c>
    </row>
    <row r="31" spans="1:51" ht="44.25" customHeight="1" x14ac:dyDescent="0.15">
      <c r="A31" s="538"/>
      <c r="B31" s="539"/>
      <c r="C31" s="539"/>
      <c r="D31" s="539"/>
      <c r="E31" s="539"/>
      <c r="F31" s="540"/>
      <c r="G31" s="543" t="s">
        <v>475</v>
      </c>
      <c r="H31" s="544"/>
      <c r="I31" s="544"/>
      <c r="J31" s="544"/>
      <c r="K31" s="544"/>
      <c r="L31" s="544"/>
      <c r="M31" s="544"/>
      <c r="N31" s="544"/>
      <c r="O31" s="544"/>
      <c r="P31" s="675">
        <f>IFERROR(IF(29=0, "-", SUM(P29)/SUM(P18,P19)),"-")</f>
        <v>0.97956404155038179</v>
      </c>
      <c r="Q31" s="675"/>
      <c r="R31" s="675"/>
      <c r="S31" s="675"/>
      <c r="T31" s="675"/>
      <c r="U31" s="675"/>
      <c r="V31" s="675"/>
      <c r="W31" s="675">
        <f>IFERROR(IF(W29=0, "-", SUM(W29)/SUM(W18,W19)),"-")</f>
        <v>1.1083598787007158</v>
      </c>
      <c r="X31" s="675"/>
      <c r="Y31" s="675"/>
      <c r="Z31" s="675"/>
      <c r="AA31" s="675"/>
      <c r="AB31" s="675"/>
      <c r="AC31" s="675"/>
      <c r="AD31" s="675">
        <f>IFERROR(IF(AD29=0, "-", SUM(AD29)/SUM(AD18,AD19)),"-")</f>
        <v>1.0955164373649251</v>
      </c>
      <c r="AE31" s="675"/>
      <c r="AF31" s="675"/>
      <c r="AG31" s="675"/>
      <c r="AH31" s="675"/>
      <c r="AI31" s="675"/>
      <c r="AJ31" s="675"/>
      <c r="AK31" s="548"/>
      <c r="AL31" s="548"/>
      <c r="AM31" s="548"/>
      <c r="AN31" s="548"/>
      <c r="AO31" s="548"/>
      <c r="AP31" s="548"/>
      <c r="AQ31" s="548"/>
      <c r="AR31" s="548"/>
      <c r="AS31" s="548"/>
      <c r="AT31" s="548"/>
      <c r="AU31" s="548"/>
      <c r="AV31" s="548"/>
      <c r="AW31" s="548"/>
      <c r="AX31" s="549"/>
      <c r="AY31" s="83">
        <v>1</v>
      </c>
    </row>
    <row r="32" spans="1:51" ht="21" customHeight="1" x14ac:dyDescent="0.15">
      <c r="A32" s="656" t="s">
        <v>541</v>
      </c>
      <c r="B32" s="657"/>
      <c r="C32" s="657"/>
      <c r="D32" s="657"/>
      <c r="E32" s="657"/>
      <c r="F32" s="657"/>
      <c r="G32" s="661" t="s">
        <v>463</v>
      </c>
      <c r="H32" s="662"/>
      <c r="I32" s="662"/>
      <c r="J32" s="662"/>
      <c r="K32" s="662"/>
      <c r="L32" s="662"/>
      <c r="M32" s="662"/>
      <c r="N32" s="662"/>
      <c r="O32" s="663"/>
      <c r="P32" s="664" t="s">
        <v>520</v>
      </c>
      <c r="Q32" s="665"/>
      <c r="R32" s="665"/>
      <c r="S32" s="665"/>
      <c r="T32" s="665"/>
      <c r="U32" s="665"/>
      <c r="V32" s="666"/>
      <c r="W32" s="661" t="s">
        <v>521</v>
      </c>
      <c r="X32" s="662"/>
      <c r="Y32" s="662"/>
      <c r="Z32" s="662"/>
      <c r="AA32" s="662"/>
      <c r="AB32" s="662"/>
      <c r="AC32" s="663"/>
      <c r="AD32" s="661" t="s">
        <v>553</v>
      </c>
      <c r="AE32" s="662"/>
      <c r="AF32" s="662"/>
      <c r="AG32" s="662"/>
      <c r="AH32" s="662"/>
      <c r="AI32" s="662"/>
      <c r="AJ32" s="662"/>
      <c r="AK32" s="662"/>
      <c r="AL32" s="662"/>
      <c r="AM32" s="662"/>
      <c r="AN32" s="662"/>
      <c r="AO32" s="662"/>
      <c r="AP32" s="662"/>
      <c r="AQ32" s="662"/>
      <c r="AR32" s="662"/>
      <c r="AS32" s="662"/>
      <c r="AT32" s="662"/>
      <c r="AU32" s="662"/>
      <c r="AV32" s="662"/>
      <c r="AW32" s="662"/>
      <c r="AX32" s="682"/>
      <c r="AY32" s="83">
        <v>1</v>
      </c>
    </row>
    <row r="33" spans="1:51" ht="21" customHeight="1" x14ac:dyDescent="0.15">
      <c r="A33" s="658"/>
      <c r="B33" s="659"/>
      <c r="C33" s="659"/>
      <c r="D33" s="659"/>
      <c r="E33" s="659"/>
      <c r="F33" s="660"/>
      <c r="G33" s="320" t="s">
        <v>465</v>
      </c>
      <c r="H33" s="321"/>
      <c r="I33" s="321" t="s">
        <v>141</v>
      </c>
      <c r="J33" s="321"/>
      <c r="K33" s="680" t="s">
        <v>733</v>
      </c>
      <c r="L33" s="681"/>
      <c r="M33" s="681"/>
      <c r="N33" s="681"/>
      <c r="O33" s="681"/>
      <c r="P33" s="683"/>
      <c r="Q33" s="684"/>
      <c r="R33" s="684"/>
      <c r="S33" s="684"/>
      <c r="T33" s="684"/>
      <c r="U33" s="684"/>
      <c r="V33" s="685"/>
      <c r="W33" s="569"/>
      <c r="X33" s="570"/>
      <c r="Y33" s="570"/>
      <c r="Z33" s="570"/>
      <c r="AA33" s="570"/>
      <c r="AB33" s="570"/>
      <c r="AC33" s="571"/>
      <c r="AD33" s="1364" t="s">
        <v>891</v>
      </c>
      <c r="AE33" s="1365"/>
      <c r="AF33" s="1365"/>
      <c r="AG33" s="1365"/>
      <c r="AH33" s="1365"/>
      <c r="AI33" s="1365"/>
      <c r="AJ33" s="1365"/>
      <c r="AK33" s="1365"/>
      <c r="AL33" s="1365"/>
      <c r="AM33" s="1365"/>
      <c r="AN33" s="1365"/>
      <c r="AO33" s="1365"/>
      <c r="AP33" s="1365"/>
      <c r="AQ33" s="1365"/>
      <c r="AR33" s="1365"/>
      <c r="AS33" s="1365"/>
      <c r="AT33" s="1365"/>
      <c r="AU33" s="1365"/>
      <c r="AV33" s="1365"/>
      <c r="AW33" s="1365"/>
      <c r="AX33" s="1366"/>
      <c r="AY33" s="83">
        <v>1</v>
      </c>
    </row>
    <row r="34" spans="1:51" ht="21" customHeight="1" x14ac:dyDescent="0.15">
      <c r="A34" s="658"/>
      <c r="B34" s="659"/>
      <c r="C34" s="659"/>
      <c r="D34" s="659"/>
      <c r="E34" s="659"/>
      <c r="F34" s="660"/>
      <c r="G34" s="320" t="s">
        <v>522</v>
      </c>
      <c r="H34" s="321"/>
      <c r="I34" s="311" t="s">
        <v>466</v>
      </c>
      <c r="J34" s="311"/>
      <c r="K34" s="312" t="s">
        <v>680</v>
      </c>
      <c r="L34" s="313"/>
      <c r="M34" s="313"/>
      <c r="N34" s="313"/>
      <c r="O34" s="313"/>
      <c r="P34" s="314">
        <v>499642</v>
      </c>
      <c r="Q34" s="315"/>
      <c r="R34" s="315"/>
      <c r="S34" s="315"/>
      <c r="T34" s="315"/>
      <c r="U34" s="315"/>
      <c r="V34" s="316"/>
      <c r="W34" s="317">
        <v>600245</v>
      </c>
      <c r="X34" s="318"/>
      <c r="Y34" s="318"/>
      <c r="Z34" s="318"/>
      <c r="AA34" s="318"/>
      <c r="AB34" s="318"/>
      <c r="AC34" s="319"/>
      <c r="AD34" s="1367"/>
      <c r="AE34" s="1368"/>
      <c r="AF34" s="1368"/>
      <c r="AG34" s="1368"/>
      <c r="AH34" s="1368"/>
      <c r="AI34" s="1368"/>
      <c r="AJ34" s="1368"/>
      <c r="AK34" s="1368"/>
      <c r="AL34" s="1368"/>
      <c r="AM34" s="1368"/>
      <c r="AN34" s="1368"/>
      <c r="AO34" s="1368"/>
      <c r="AP34" s="1368"/>
      <c r="AQ34" s="1368"/>
      <c r="AR34" s="1368"/>
      <c r="AS34" s="1368"/>
      <c r="AT34" s="1368"/>
      <c r="AU34" s="1368"/>
      <c r="AV34" s="1368"/>
      <c r="AW34" s="1368"/>
      <c r="AX34" s="1369"/>
      <c r="AY34" s="83">
        <v>1</v>
      </c>
    </row>
    <row r="35" spans="1:51" ht="21" hidden="1" customHeight="1" x14ac:dyDescent="0.15">
      <c r="A35" s="658"/>
      <c r="B35" s="659"/>
      <c r="C35" s="659"/>
      <c r="D35" s="659"/>
      <c r="E35" s="659"/>
      <c r="F35" s="660"/>
      <c r="G35" s="320"/>
      <c r="H35" s="321"/>
      <c r="I35" s="311"/>
      <c r="J35" s="311"/>
      <c r="K35" s="312"/>
      <c r="L35" s="313"/>
      <c r="M35" s="313"/>
      <c r="N35" s="313"/>
      <c r="O35" s="313"/>
      <c r="P35" s="314"/>
      <c r="Q35" s="315"/>
      <c r="R35" s="315"/>
      <c r="S35" s="315"/>
      <c r="T35" s="315"/>
      <c r="U35" s="315"/>
      <c r="V35" s="316"/>
      <c r="W35" s="317"/>
      <c r="X35" s="318"/>
      <c r="Y35" s="318"/>
      <c r="Z35" s="318"/>
      <c r="AA35" s="318"/>
      <c r="AB35" s="318"/>
      <c r="AC35" s="319"/>
      <c r="AD35" s="1367"/>
      <c r="AE35" s="1368"/>
      <c r="AF35" s="1368"/>
      <c r="AG35" s="1368"/>
      <c r="AH35" s="1368"/>
      <c r="AI35" s="1368"/>
      <c r="AJ35" s="1368"/>
      <c r="AK35" s="1368"/>
      <c r="AL35" s="1368"/>
      <c r="AM35" s="1368"/>
      <c r="AN35" s="1368"/>
      <c r="AO35" s="1368"/>
      <c r="AP35" s="1368"/>
      <c r="AQ35" s="1368"/>
      <c r="AR35" s="1368"/>
      <c r="AS35" s="1368"/>
      <c r="AT35" s="1368"/>
      <c r="AU35" s="1368"/>
      <c r="AV35" s="1368"/>
      <c r="AW35" s="1368"/>
      <c r="AX35" s="1369"/>
      <c r="AY35" s="83">
        <f>COUNTA($G35:$AC35)</f>
        <v>0</v>
      </c>
    </row>
    <row r="36" spans="1:51" ht="21" hidden="1" customHeight="1" x14ac:dyDescent="0.15">
      <c r="A36" s="658"/>
      <c r="B36" s="659"/>
      <c r="C36" s="659"/>
      <c r="D36" s="659"/>
      <c r="E36" s="659"/>
      <c r="F36" s="660"/>
      <c r="G36" s="320"/>
      <c r="H36" s="321"/>
      <c r="I36" s="311"/>
      <c r="J36" s="311"/>
      <c r="K36" s="312"/>
      <c r="L36" s="313"/>
      <c r="M36" s="313"/>
      <c r="N36" s="313"/>
      <c r="O36" s="313"/>
      <c r="P36" s="314"/>
      <c r="Q36" s="315"/>
      <c r="R36" s="315"/>
      <c r="S36" s="315"/>
      <c r="T36" s="315"/>
      <c r="U36" s="315"/>
      <c r="V36" s="316"/>
      <c r="W36" s="317"/>
      <c r="X36" s="318"/>
      <c r="Y36" s="318"/>
      <c r="Z36" s="318"/>
      <c r="AA36" s="318"/>
      <c r="AB36" s="318"/>
      <c r="AC36" s="319"/>
      <c r="AD36" s="1367"/>
      <c r="AE36" s="1368"/>
      <c r="AF36" s="1368"/>
      <c r="AG36" s="1368"/>
      <c r="AH36" s="1368"/>
      <c r="AI36" s="1368"/>
      <c r="AJ36" s="1368"/>
      <c r="AK36" s="1368"/>
      <c r="AL36" s="1368"/>
      <c r="AM36" s="1368"/>
      <c r="AN36" s="1368"/>
      <c r="AO36" s="1368"/>
      <c r="AP36" s="1368"/>
      <c r="AQ36" s="1368"/>
      <c r="AR36" s="1368"/>
      <c r="AS36" s="1368"/>
      <c r="AT36" s="1368"/>
      <c r="AU36" s="1368"/>
      <c r="AV36" s="1368"/>
      <c r="AW36" s="1368"/>
      <c r="AX36" s="1369"/>
      <c r="AY36" s="83">
        <f t="shared" ref="AY36:AY44" si="0">COUNTA($G36:$AC36)</f>
        <v>0</v>
      </c>
    </row>
    <row r="37" spans="1:51" ht="21" hidden="1" customHeight="1" x14ac:dyDescent="0.15">
      <c r="A37" s="658"/>
      <c r="B37" s="659"/>
      <c r="C37" s="659"/>
      <c r="D37" s="659"/>
      <c r="E37" s="659"/>
      <c r="F37" s="660"/>
      <c r="G37" s="320"/>
      <c r="H37" s="321"/>
      <c r="I37" s="311"/>
      <c r="J37" s="311"/>
      <c r="K37" s="312"/>
      <c r="L37" s="313"/>
      <c r="M37" s="313"/>
      <c r="N37" s="313"/>
      <c r="O37" s="313"/>
      <c r="P37" s="314"/>
      <c r="Q37" s="315"/>
      <c r="R37" s="315"/>
      <c r="S37" s="315"/>
      <c r="T37" s="315"/>
      <c r="U37" s="315"/>
      <c r="V37" s="316"/>
      <c r="W37" s="317"/>
      <c r="X37" s="318"/>
      <c r="Y37" s="318"/>
      <c r="Z37" s="318"/>
      <c r="AA37" s="318"/>
      <c r="AB37" s="318"/>
      <c r="AC37" s="319"/>
      <c r="AD37" s="1367"/>
      <c r="AE37" s="1368"/>
      <c r="AF37" s="1368"/>
      <c r="AG37" s="1368"/>
      <c r="AH37" s="1368"/>
      <c r="AI37" s="1368"/>
      <c r="AJ37" s="1368"/>
      <c r="AK37" s="1368"/>
      <c r="AL37" s="1368"/>
      <c r="AM37" s="1368"/>
      <c r="AN37" s="1368"/>
      <c r="AO37" s="1368"/>
      <c r="AP37" s="1368"/>
      <c r="AQ37" s="1368"/>
      <c r="AR37" s="1368"/>
      <c r="AS37" s="1368"/>
      <c r="AT37" s="1368"/>
      <c r="AU37" s="1368"/>
      <c r="AV37" s="1368"/>
      <c r="AW37" s="1368"/>
      <c r="AX37" s="1369"/>
      <c r="AY37" s="83">
        <f t="shared" si="0"/>
        <v>0</v>
      </c>
    </row>
    <row r="38" spans="1:51" ht="21" hidden="1" customHeight="1" x14ac:dyDescent="0.15">
      <c r="A38" s="658"/>
      <c r="B38" s="659"/>
      <c r="C38" s="659"/>
      <c r="D38" s="659"/>
      <c r="E38" s="659"/>
      <c r="F38" s="660"/>
      <c r="G38" s="320"/>
      <c r="H38" s="321"/>
      <c r="I38" s="311"/>
      <c r="J38" s="311"/>
      <c r="K38" s="312"/>
      <c r="L38" s="313"/>
      <c r="M38" s="313"/>
      <c r="N38" s="313"/>
      <c r="O38" s="313"/>
      <c r="P38" s="314"/>
      <c r="Q38" s="315"/>
      <c r="R38" s="315"/>
      <c r="S38" s="315"/>
      <c r="T38" s="315"/>
      <c r="U38" s="315"/>
      <c r="V38" s="316"/>
      <c r="W38" s="317"/>
      <c r="X38" s="318"/>
      <c r="Y38" s="318"/>
      <c r="Z38" s="318"/>
      <c r="AA38" s="318"/>
      <c r="AB38" s="318"/>
      <c r="AC38" s="319"/>
      <c r="AD38" s="1367"/>
      <c r="AE38" s="1368"/>
      <c r="AF38" s="1368"/>
      <c r="AG38" s="1368"/>
      <c r="AH38" s="1368"/>
      <c r="AI38" s="1368"/>
      <c r="AJ38" s="1368"/>
      <c r="AK38" s="1368"/>
      <c r="AL38" s="1368"/>
      <c r="AM38" s="1368"/>
      <c r="AN38" s="1368"/>
      <c r="AO38" s="1368"/>
      <c r="AP38" s="1368"/>
      <c r="AQ38" s="1368"/>
      <c r="AR38" s="1368"/>
      <c r="AS38" s="1368"/>
      <c r="AT38" s="1368"/>
      <c r="AU38" s="1368"/>
      <c r="AV38" s="1368"/>
      <c r="AW38" s="1368"/>
      <c r="AX38" s="1369"/>
      <c r="AY38" s="83">
        <f t="shared" si="0"/>
        <v>0</v>
      </c>
    </row>
    <row r="39" spans="1:51" ht="21" hidden="1" customHeight="1" x14ac:dyDescent="0.15">
      <c r="A39" s="658"/>
      <c r="B39" s="659"/>
      <c r="C39" s="659"/>
      <c r="D39" s="659"/>
      <c r="E39" s="659"/>
      <c r="F39" s="660"/>
      <c r="G39" s="320"/>
      <c r="H39" s="321"/>
      <c r="I39" s="311"/>
      <c r="J39" s="311"/>
      <c r="K39" s="312"/>
      <c r="L39" s="313"/>
      <c r="M39" s="313"/>
      <c r="N39" s="313"/>
      <c r="O39" s="313"/>
      <c r="P39" s="314"/>
      <c r="Q39" s="315"/>
      <c r="R39" s="315"/>
      <c r="S39" s="315"/>
      <c r="T39" s="315"/>
      <c r="U39" s="315"/>
      <c r="V39" s="316"/>
      <c r="W39" s="317"/>
      <c r="X39" s="318"/>
      <c r="Y39" s="318"/>
      <c r="Z39" s="318"/>
      <c r="AA39" s="318"/>
      <c r="AB39" s="318"/>
      <c r="AC39" s="319"/>
      <c r="AD39" s="1367"/>
      <c r="AE39" s="1368"/>
      <c r="AF39" s="1368"/>
      <c r="AG39" s="1368"/>
      <c r="AH39" s="1368"/>
      <c r="AI39" s="1368"/>
      <c r="AJ39" s="1368"/>
      <c r="AK39" s="1368"/>
      <c r="AL39" s="1368"/>
      <c r="AM39" s="1368"/>
      <c r="AN39" s="1368"/>
      <c r="AO39" s="1368"/>
      <c r="AP39" s="1368"/>
      <c r="AQ39" s="1368"/>
      <c r="AR39" s="1368"/>
      <c r="AS39" s="1368"/>
      <c r="AT39" s="1368"/>
      <c r="AU39" s="1368"/>
      <c r="AV39" s="1368"/>
      <c r="AW39" s="1368"/>
      <c r="AX39" s="1369"/>
      <c r="AY39" s="83">
        <f t="shared" si="0"/>
        <v>0</v>
      </c>
    </row>
    <row r="40" spans="1:51" ht="21" hidden="1" customHeight="1" x14ac:dyDescent="0.15">
      <c r="A40" s="658"/>
      <c r="B40" s="659"/>
      <c r="C40" s="659"/>
      <c r="D40" s="659"/>
      <c r="E40" s="659"/>
      <c r="F40" s="660"/>
      <c r="G40" s="320"/>
      <c r="H40" s="321"/>
      <c r="I40" s="311"/>
      <c r="J40" s="311"/>
      <c r="K40" s="312"/>
      <c r="L40" s="313"/>
      <c r="M40" s="313"/>
      <c r="N40" s="313"/>
      <c r="O40" s="313"/>
      <c r="P40" s="314"/>
      <c r="Q40" s="315"/>
      <c r="R40" s="315"/>
      <c r="S40" s="315"/>
      <c r="T40" s="315"/>
      <c r="U40" s="315"/>
      <c r="V40" s="316"/>
      <c r="W40" s="317"/>
      <c r="X40" s="318"/>
      <c r="Y40" s="318"/>
      <c r="Z40" s="318"/>
      <c r="AA40" s="318"/>
      <c r="AB40" s="318"/>
      <c r="AC40" s="319"/>
      <c r="AD40" s="1367"/>
      <c r="AE40" s="1368"/>
      <c r="AF40" s="1368"/>
      <c r="AG40" s="1368"/>
      <c r="AH40" s="1368"/>
      <c r="AI40" s="1368"/>
      <c r="AJ40" s="1368"/>
      <c r="AK40" s="1368"/>
      <c r="AL40" s="1368"/>
      <c r="AM40" s="1368"/>
      <c r="AN40" s="1368"/>
      <c r="AO40" s="1368"/>
      <c r="AP40" s="1368"/>
      <c r="AQ40" s="1368"/>
      <c r="AR40" s="1368"/>
      <c r="AS40" s="1368"/>
      <c r="AT40" s="1368"/>
      <c r="AU40" s="1368"/>
      <c r="AV40" s="1368"/>
      <c r="AW40" s="1368"/>
      <c r="AX40" s="1369"/>
      <c r="AY40" s="83">
        <f t="shared" si="0"/>
        <v>0</v>
      </c>
    </row>
    <row r="41" spans="1:51" ht="21" hidden="1" customHeight="1" x14ac:dyDescent="0.15">
      <c r="A41" s="658"/>
      <c r="B41" s="659"/>
      <c r="C41" s="659"/>
      <c r="D41" s="659"/>
      <c r="E41" s="659"/>
      <c r="F41" s="660"/>
      <c r="G41" s="320"/>
      <c r="H41" s="321"/>
      <c r="I41" s="311"/>
      <c r="J41" s="311"/>
      <c r="K41" s="312"/>
      <c r="L41" s="313"/>
      <c r="M41" s="313"/>
      <c r="N41" s="313"/>
      <c r="O41" s="313"/>
      <c r="P41" s="314"/>
      <c r="Q41" s="315"/>
      <c r="R41" s="315"/>
      <c r="S41" s="315"/>
      <c r="T41" s="315"/>
      <c r="U41" s="315"/>
      <c r="V41" s="316"/>
      <c r="W41" s="317"/>
      <c r="X41" s="318"/>
      <c r="Y41" s="318"/>
      <c r="Z41" s="318"/>
      <c r="AA41" s="318"/>
      <c r="AB41" s="318"/>
      <c r="AC41" s="319"/>
      <c r="AD41" s="1367"/>
      <c r="AE41" s="1368"/>
      <c r="AF41" s="1368"/>
      <c r="AG41" s="1368"/>
      <c r="AH41" s="1368"/>
      <c r="AI41" s="1368"/>
      <c r="AJ41" s="1368"/>
      <c r="AK41" s="1368"/>
      <c r="AL41" s="1368"/>
      <c r="AM41" s="1368"/>
      <c r="AN41" s="1368"/>
      <c r="AO41" s="1368"/>
      <c r="AP41" s="1368"/>
      <c r="AQ41" s="1368"/>
      <c r="AR41" s="1368"/>
      <c r="AS41" s="1368"/>
      <c r="AT41" s="1368"/>
      <c r="AU41" s="1368"/>
      <c r="AV41" s="1368"/>
      <c r="AW41" s="1368"/>
      <c r="AX41" s="1369"/>
      <c r="AY41" s="83">
        <f t="shared" si="0"/>
        <v>0</v>
      </c>
    </row>
    <row r="42" spans="1:51" ht="21" hidden="1" customHeight="1" x14ac:dyDescent="0.15">
      <c r="A42" s="658"/>
      <c r="B42" s="659"/>
      <c r="C42" s="659"/>
      <c r="D42" s="659"/>
      <c r="E42" s="659"/>
      <c r="F42" s="660"/>
      <c r="G42" s="320"/>
      <c r="H42" s="321"/>
      <c r="I42" s="311"/>
      <c r="J42" s="311"/>
      <c r="K42" s="312"/>
      <c r="L42" s="313"/>
      <c r="M42" s="313"/>
      <c r="N42" s="313"/>
      <c r="O42" s="313"/>
      <c r="P42" s="314"/>
      <c r="Q42" s="315"/>
      <c r="R42" s="315"/>
      <c r="S42" s="315"/>
      <c r="T42" s="315"/>
      <c r="U42" s="315"/>
      <c r="V42" s="316"/>
      <c r="W42" s="317"/>
      <c r="X42" s="318"/>
      <c r="Y42" s="318"/>
      <c r="Z42" s="318"/>
      <c r="AA42" s="318"/>
      <c r="AB42" s="318"/>
      <c r="AC42" s="319"/>
      <c r="AD42" s="1367"/>
      <c r="AE42" s="1368"/>
      <c r="AF42" s="1368"/>
      <c r="AG42" s="1368"/>
      <c r="AH42" s="1368"/>
      <c r="AI42" s="1368"/>
      <c r="AJ42" s="1368"/>
      <c r="AK42" s="1368"/>
      <c r="AL42" s="1368"/>
      <c r="AM42" s="1368"/>
      <c r="AN42" s="1368"/>
      <c r="AO42" s="1368"/>
      <c r="AP42" s="1368"/>
      <c r="AQ42" s="1368"/>
      <c r="AR42" s="1368"/>
      <c r="AS42" s="1368"/>
      <c r="AT42" s="1368"/>
      <c r="AU42" s="1368"/>
      <c r="AV42" s="1368"/>
      <c r="AW42" s="1368"/>
      <c r="AX42" s="1369"/>
      <c r="AY42" s="83">
        <f t="shared" si="0"/>
        <v>0</v>
      </c>
    </row>
    <row r="43" spans="1:51" ht="21" customHeight="1" x14ac:dyDescent="0.15">
      <c r="A43" s="658"/>
      <c r="B43" s="659"/>
      <c r="C43" s="659"/>
      <c r="D43" s="659"/>
      <c r="E43" s="659"/>
      <c r="F43" s="660"/>
      <c r="G43" s="686" t="s">
        <v>522</v>
      </c>
      <c r="H43" s="652"/>
      <c r="I43" s="652"/>
      <c r="J43" s="652"/>
      <c r="K43" s="687" t="s">
        <v>488</v>
      </c>
      <c r="L43" s="688"/>
      <c r="M43" s="688"/>
      <c r="N43" s="688"/>
      <c r="O43" s="689"/>
      <c r="P43" s="352">
        <f>IFERROR(AK18-SUMIF($I33:$J42,"(目)",P33:V42),"-")</f>
        <v>0</v>
      </c>
      <c r="Q43" s="353"/>
      <c r="R43" s="353"/>
      <c r="S43" s="353"/>
      <c r="T43" s="353"/>
      <c r="U43" s="353"/>
      <c r="V43" s="354"/>
      <c r="W43" s="352">
        <f>IFERROR(AR18-SUMIF($I33:$J42,"(目)",W33:AC42),"-")</f>
        <v>0</v>
      </c>
      <c r="X43" s="353"/>
      <c r="Y43" s="353"/>
      <c r="Z43" s="353"/>
      <c r="AA43" s="353"/>
      <c r="AB43" s="353"/>
      <c r="AC43" s="354"/>
      <c r="AD43" s="1367"/>
      <c r="AE43" s="1368"/>
      <c r="AF43" s="1368"/>
      <c r="AG43" s="1368"/>
      <c r="AH43" s="1368"/>
      <c r="AI43" s="1368"/>
      <c r="AJ43" s="1368"/>
      <c r="AK43" s="1368"/>
      <c r="AL43" s="1368"/>
      <c r="AM43" s="1368"/>
      <c r="AN43" s="1368"/>
      <c r="AO43" s="1368"/>
      <c r="AP43" s="1368"/>
      <c r="AQ43" s="1368"/>
      <c r="AR43" s="1368"/>
      <c r="AS43" s="1368"/>
      <c r="AT43" s="1368"/>
      <c r="AU43" s="1368"/>
      <c r="AV43" s="1368"/>
      <c r="AW43" s="1368"/>
      <c r="AX43" s="1369"/>
      <c r="AY43" s="83">
        <f>IF(AND(P43="-",W43="-"),0,COUNTA($G43:$AC43))</f>
        <v>4</v>
      </c>
    </row>
    <row r="44" spans="1:51" ht="21" customHeight="1" x14ac:dyDescent="0.15">
      <c r="A44" s="658"/>
      <c r="B44" s="659"/>
      <c r="C44" s="659"/>
      <c r="D44" s="659"/>
      <c r="E44" s="659"/>
      <c r="F44" s="660"/>
      <c r="G44" s="667" t="s">
        <v>489</v>
      </c>
      <c r="H44" s="668"/>
      <c r="I44" s="668"/>
      <c r="J44" s="668"/>
      <c r="K44" s="668"/>
      <c r="L44" s="668"/>
      <c r="M44" s="668"/>
      <c r="N44" s="668"/>
      <c r="O44" s="669"/>
      <c r="P44" s="670">
        <f>AK18</f>
        <v>499642</v>
      </c>
      <c r="Q44" s="671"/>
      <c r="R44" s="671"/>
      <c r="S44" s="671"/>
      <c r="T44" s="671"/>
      <c r="U44" s="671"/>
      <c r="V44" s="672"/>
      <c r="W44" s="670">
        <f>AR18</f>
        <v>600245</v>
      </c>
      <c r="X44" s="671"/>
      <c r="Y44" s="671"/>
      <c r="Z44" s="671"/>
      <c r="AA44" s="671"/>
      <c r="AB44" s="671"/>
      <c r="AC44" s="672"/>
      <c r="AD44" s="1370"/>
      <c r="AE44" s="626"/>
      <c r="AF44" s="626"/>
      <c r="AG44" s="626"/>
      <c r="AH44" s="626"/>
      <c r="AI44" s="626"/>
      <c r="AJ44" s="626"/>
      <c r="AK44" s="626"/>
      <c r="AL44" s="626"/>
      <c r="AM44" s="626"/>
      <c r="AN44" s="626"/>
      <c r="AO44" s="626"/>
      <c r="AP44" s="626"/>
      <c r="AQ44" s="626"/>
      <c r="AR44" s="626"/>
      <c r="AS44" s="626"/>
      <c r="AT44" s="626"/>
      <c r="AU44" s="626"/>
      <c r="AV44" s="626"/>
      <c r="AW44" s="626"/>
      <c r="AX44" s="1371"/>
      <c r="AY44" s="83">
        <f t="shared" si="0"/>
        <v>3</v>
      </c>
    </row>
    <row r="45" spans="1:51" ht="61.5" customHeight="1" x14ac:dyDescent="0.15">
      <c r="A45" s="251" t="s">
        <v>589</v>
      </c>
      <c r="B45" s="252"/>
      <c r="C45" s="252"/>
      <c r="D45" s="252"/>
      <c r="E45" s="252"/>
      <c r="F45" s="253"/>
      <c r="G45" s="573" t="s">
        <v>671</v>
      </c>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c r="AP45" s="574"/>
      <c r="AQ45" s="574"/>
      <c r="AR45" s="574"/>
      <c r="AS45" s="574"/>
      <c r="AT45" s="574"/>
      <c r="AU45" s="574"/>
      <c r="AV45" s="574"/>
      <c r="AW45" s="574"/>
      <c r="AX45" s="575"/>
      <c r="AY45" s="83">
        <f>COUNTA(G45:AX45)</f>
        <v>1</v>
      </c>
    </row>
    <row r="46" spans="1:51" ht="41.25" customHeight="1" x14ac:dyDescent="0.15">
      <c r="A46" s="256" t="s">
        <v>464</v>
      </c>
      <c r="B46" s="257"/>
      <c r="C46" s="257"/>
      <c r="D46" s="257"/>
      <c r="E46" s="257"/>
      <c r="F46" s="258"/>
      <c r="G46" s="88"/>
      <c r="H46" s="89"/>
      <c r="I46" s="89"/>
      <c r="J46" s="89"/>
      <c r="K46" s="89"/>
      <c r="L46" s="89"/>
      <c r="M46" s="89"/>
      <c r="N46" s="89"/>
      <c r="O46" s="89"/>
      <c r="P46" s="89"/>
      <c r="Q46" s="89"/>
      <c r="R46" s="89"/>
      <c r="S46" s="89"/>
      <c r="T46" s="89"/>
      <c r="U46" s="89"/>
      <c r="V46" s="89"/>
      <c r="W46" s="89"/>
      <c r="X46" s="143"/>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59" t="s">
        <v>612</v>
      </c>
      <c r="B47" s="260"/>
      <c r="C47" s="260"/>
      <c r="D47" s="260"/>
      <c r="E47" s="260"/>
      <c r="F47" s="261"/>
      <c r="G47" s="182" t="s">
        <v>454</v>
      </c>
      <c r="H47" s="183"/>
      <c r="I47" s="183"/>
      <c r="J47" s="183"/>
      <c r="K47" s="183"/>
      <c r="L47" s="183"/>
      <c r="M47" s="183"/>
      <c r="N47" s="183"/>
      <c r="O47" s="183"/>
      <c r="P47" s="186" t="s">
        <v>453</v>
      </c>
      <c r="Q47" s="183"/>
      <c r="R47" s="183"/>
      <c r="S47" s="183"/>
      <c r="T47" s="183"/>
      <c r="U47" s="183"/>
      <c r="V47" s="183"/>
      <c r="W47" s="183"/>
      <c r="X47" s="184"/>
      <c r="Y47" s="187"/>
      <c r="Z47" s="188"/>
      <c r="AA47" s="189"/>
      <c r="AB47" s="200" t="s">
        <v>7</v>
      </c>
      <c r="AC47" s="200"/>
      <c r="AD47" s="200"/>
      <c r="AE47" s="196" t="s">
        <v>525</v>
      </c>
      <c r="AF47" s="197"/>
      <c r="AG47" s="197"/>
      <c r="AH47" s="198"/>
      <c r="AI47" s="196" t="s">
        <v>524</v>
      </c>
      <c r="AJ47" s="197"/>
      <c r="AK47" s="197"/>
      <c r="AL47" s="198"/>
      <c r="AM47" s="196" t="s">
        <v>301</v>
      </c>
      <c r="AN47" s="197"/>
      <c r="AO47" s="197"/>
      <c r="AP47" s="198"/>
      <c r="AQ47" s="268" t="s">
        <v>455</v>
      </c>
      <c r="AR47" s="269"/>
      <c r="AS47" s="269"/>
      <c r="AT47" s="270"/>
      <c r="AU47" s="268" t="s">
        <v>523</v>
      </c>
      <c r="AV47" s="269"/>
      <c r="AW47" s="269"/>
      <c r="AX47" s="271"/>
      <c r="AY47" s="83">
        <f t="shared" ref="AY47:AY77" si="1">IF(AY$45=0,0,1)</f>
        <v>1</v>
      </c>
    </row>
    <row r="48" spans="1:51" ht="23.25" customHeight="1" x14ac:dyDescent="0.15">
      <c r="A48" s="262"/>
      <c r="B48" s="263"/>
      <c r="C48" s="263"/>
      <c r="D48" s="263"/>
      <c r="E48" s="263"/>
      <c r="F48" s="264"/>
      <c r="G48" s="673" t="s">
        <v>672</v>
      </c>
      <c r="H48" s="217"/>
      <c r="I48" s="217"/>
      <c r="J48" s="217"/>
      <c r="K48" s="217"/>
      <c r="L48" s="217"/>
      <c r="M48" s="217"/>
      <c r="N48" s="217"/>
      <c r="O48" s="217"/>
      <c r="P48" s="276" t="s">
        <v>673</v>
      </c>
      <c r="Q48" s="217"/>
      <c r="R48" s="217"/>
      <c r="S48" s="217"/>
      <c r="T48" s="217"/>
      <c r="U48" s="217"/>
      <c r="V48" s="217"/>
      <c r="W48" s="217"/>
      <c r="X48" s="218"/>
      <c r="Y48" s="278" t="s">
        <v>26</v>
      </c>
      <c r="Z48" s="279"/>
      <c r="AA48" s="280"/>
      <c r="AB48" s="226" t="s">
        <v>674</v>
      </c>
      <c r="AC48" s="226"/>
      <c r="AD48" s="226"/>
      <c r="AE48" s="249">
        <v>2426</v>
      </c>
      <c r="AF48" s="249"/>
      <c r="AG48" s="249"/>
      <c r="AH48" s="249"/>
      <c r="AI48" s="249">
        <v>2476</v>
      </c>
      <c r="AJ48" s="249"/>
      <c r="AK48" s="249"/>
      <c r="AL48" s="249"/>
      <c r="AM48" s="249">
        <v>2405</v>
      </c>
      <c r="AN48" s="249"/>
      <c r="AO48" s="249"/>
      <c r="AP48" s="249"/>
      <c r="AQ48" s="249">
        <v>2293</v>
      </c>
      <c r="AR48" s="249"/>
      <c r="AS48" s="249"/>
      <c r="AT48" s="249"/>
      <c r="AU48" s="249" t="s">
        <v>610</v>
      </c>
      <c r="AV48" s="249"/>
      <c r="AW48" s="249"/>
      <c r="AX48" s="249"/>
      <c r="AY48" s="83">
        <f t="shared" si="1"/>
        <v>1</v>
      </c>
    </row>
    <row r="49" spans="1:51" ht="23.25" customHeight="1" x14ac:dyDescent="0.15">
      <c r="A49" s="265"/>
      <c r="B49" s="266"/>
      <c r="C49" s="266"/>
      <c r="D49" s="266"/>
      <c r="E49" s="266"/>
      <c r="F49" s="267"/>
      <c r="G49" s="674"/>
      <c r="H49" s="221"/>
      <c r="I49" s="221"/>
      <c r="J49" s="221"/>
      <c r="K49" s="221"/>
      <c r="L49" s="221"/>
      <c r="M49" s="221"/>
      <c r="N49" s="221"/>
      <c r="O49" s="221"/>
      <c r="P49" s="277"/>
      <c r="Q49" s="221"/>
      <c r="R49" s="221"/>
      <c r="S49" s="221"/>
      <c r="T49" s="221"/>
      <c r="U49" s="221"/>
      <c r="V49" s="221"/>
      <c r="W49" s="221"/>
      <c r="X49" s="222"/>
      <c r="Y49" s="281" t="s">
        <v>27</v>
      </c>
      <c r="Z49" s="282"/>
      <c r="AA49" s="283"/>
      <c r="AB49" s="226" t="s">
        <v>679</v>
      </c>
      <c r="AC49" s="226"/>
      <c r="AD49" s="226"/>
      <c r="AE49" s="249" t="s">
        <v>610</v>
      </c>
      <c r="AF49" s="249"/>
      <c r="AG49" s="249"/>
      <c r="AH49" s="249"/>
      <c r="AI49" s="249" t="s">
        <v>610</v>
      </c>
      <c r="AJ49" s="249"/>
      <c r="AK49" s="249"/>
      <c r="AL49" s="249"/>
      <c r="AM49" s="249" t="s">
        <v>610</v>
      </c>
      <c r="AN49" s="249"/>
      <c r="AO49" s="249"/>
      <c r="AP49" s="249"/>
      <c r="AQ49" s="249" t="s">
        <v>610</v>
      </c>
      <c r="AR49" s="249"/>
      <c r="AS49" s="249"/>
      <c r="AT49" s="249"/>
      <c r="AU49" s="249" t="s">
        <v>610</v>
      </c>
      <c r="AV49" s="249"/>
      <c r="AW49" s="249"/>
      <c r="AX49" s="249"/>
      <c r="AY49" s="83">
        <f t="shared" si="1"/>
        <v>1</v>
      </c>
    </row>
    <row r="50" spans="1:51" ht="27" customHeight="1" x14ac:dyDescent="0.15">
      <c r="A50" s="91"/>
      <c r="B50" s="92"/>
      <c r="C50" s="92"/>
      <c r="D50" s="92"/>
      <c r="E50" s="92"/>
      <c r="F50" s="93"/>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c r="AY50" s="83">
        <f t="shared" si="1"/>
        <v>1</v>
      </c>
    </row>
    <row r="51" spans="1:51" ht="123.75" customHeight="1" x14ac:dyDescent="0.15">
      <c r="A51" s="245" t="s">
        <v>464</v>
      </c>
      <c r="B51" s="246"/>
      <c r="C51" s="247" t="s">
        <v>605</v>
      </c>
      <c r="D51" s="247"/>
      <c r="E51" s="247"/>
      <c r="F51" s="248"/>
      <c r="G51" s="154" t="s">
        <v>738</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c r="AY51" s="83">
        <f t="shared" si="1"/>
        <v>1</v>
      </c>
    </row>
    <row r="52" spans="1:51" ht="18.75" hidden="1" customHeight="1" x14ac:dyDescent="0.15">
      <c r="A52" s="169" t="s">
        <v>613</v>
      </c>
      <c r="B52" s="170"/>
      <c r="C52" s="170"/>
      <c r="D52" s="170"/>
      <c r="E52" s="170"/>
      <c r="F52" s="171"/>
      <c r="G52" s="179" t="s">
        <v>486</v>
      </c>
      <c r="H52" s="180"/>
      <c r="I52" s="180"/>
      <c r="J52" s="180"/>
      <c r="K52" s="180"/>
      <c r="L52" s="180"/>
      <c r="M52" s="180"/>
      <c r="N52" s="180"/>
      <c r="O52" s="181"/>
      <c r="P52" s="185" t="s">
        <v>487</v>
      </c>
      <c r="Q52" s="180"/>
      <c r="R52" s="180"/>
      <c r="S52" s="180"/>
      <c r="T52" s="180"/>
      <c r="U52" s="180"/>
      <c r="V52" s="180"/>
      <c r="W52" s="180"/>
      <c r="X52" s="181"/>
      <c r="Y52" s="187"/>
      <c r="Z52" s="188"/>
      <c r="AA52" s="189"/>
      <c r="AB52" s="193" t="s">
        <v>7</v>
      </c>
      <c r="AC52" s="194"/>
      <c r="AD52" s="195"/>
      <c r="AE52" s="193" t="s">
        <v>525</v>
      </c>
      <c r="AF52" s="194"/>
      <c r="AG52" s="194"/>
      <c r="AH52" s="195"/>
      <c r="AI52" s="199" t="s">
        <v>524</v>
      </c>
      <c r="AJ52" s="199"/>
      <c r="AK52" s="199"/>
      <c r="AL52" s="193"/>
      <c r="AM52" s="199" t="s">
        <v>301</v>
      </c>
      <c r="AN52" s="199"/>
      <c r="AO52" s="199"/>
      <c r="AP52" s="193"/>
      <c r="AQ52" s="201" t="s">
        <v>543</v>
      </c>
      <c r="AR52" s="202"/>
      <c r="AS52" s="202"/>
      <c r="AT52" s="202"/>
      <c r="AU52" s="202"/>
      <c r="AV52" s="202"/>
      <c r="AW52" s="202"/>
      <c r="AX52" s="203"/>
      <c r="AY52" s="83">
        <f>IF(AY$45=0,0,COUNTA(G$54))</f>
        <v>0</v>
      </c>
    </row>
    <row r="53" spans="1:51" ht="18.75" hidden="1" customHeight="1" x14ac:dyDescent="0.15">
      <c r="A53" s="172"/>
      <c r="B53" s="173"/>
      <c r="C53" s="173"/>
      <c r="D53" s="173"/>
      <c r="E53" s="173"/>
      <c r="F53" s="174"/>
      <c r="G53" s="182"/>
      <c r="H53" s="183"/>
      <c r="I53" s="183"/>
      <c r="J53" s="183"/>
      <c r="K53" s="183"/>
      <c r="L53" s="183"/>
      <c r="M53" s="183"/>
      <c r="N53" s="183"/>
      <c r="O53" s="184"/>
      <c r="P53" s="186"/>
      <c r="Q53" s="183"/>
      <c r="R53" s="183"/>
      <c r="S53" s="183"/>
      <c r="T53" s="183"/>
      <c r="U53" s="183"/>
      <c r="V53" s="183"/>
      <c r="W53" s="183"/>
      <c r="X53" s="184"/>
      <c r="Y53" s="190"/>
      <c r="Z53" s="191"/>
      <c r="AA53" s="192"/>
      <c r="AB53" s="196"/>
      <c r="AC53" s="197"/>
      <c r="AD53" s="198"/>
      <c r="AE53" s="196"/>
      <c r="AF53" s="197"/>
      <c r="AG53" s="197"/>
      <c r="AH53" s="198"/>
      <c r="AI53" s="200"/>
      <c r="AJ53" s="200"/>
      <c r="AK53" s="200"/>
      <c r="AL53" s="196"/>
      <c r="AM53" s="200"/>
      <c r="AN53" s="200"/>
      <c r="AO53" s="200"/>
      <c r="AP53" s="196"/>
      <c r="AQ53" s="204"/>
      <c r="AR53" s="205"/>
      <c r="AS53" s="205"/>
      <c r="AT53" s="205"/>
      <c r="AU53" s="206"/>
      <c r="AV53" s="206"/>
      <c r="AW53" s="183" t="s">
        <v>103</v>
      </c>
      <c r="AX53" s="207"/>
      <c r="AY53" s="83">
        <f t="shared" ref="AY53:AY59" si="2">IF(AY$45=0,0,COUNTA(G$54))</f>
        <v>0</v>
      </c>
    </row>
    <row r="54" spans="1:51" ht="23.25" hidden="1" customHeight="1" x14ac:dyDescent="0.15">
      <c r="A54" s="175"/>
      <c r="B54" s="173"/>
      <c r="C54" s="173"/>
      <c r="D54" s="173"/>
      <c r="E54" s="173"/>
      <c r="F54" s="174"/>
      <c r="G54" s="208"/>
      <c r="H54" s="209"/>
      <c r="I54" s="209"/>
      <c r="J54" s="209"/>
      <c r="K54" s="209"/>
      <c r="L54" s="209"/>
      <c r="M54" s="209"/>
      <c r="N54" s="209"/>
      <c r="O54" s="210"/>
      <c r="P54" s="217"/>
      <c r="Q54" s="217"/>
      <c r="R54" s="217"/>
      <c r="S54" s="217"/>
      <c r="T54" s="217"/>
      <c r="U54" s="217"/>
      <c r="V54" s="217"/>
      <c r="W54" s="217"/>
      <c r="X54" s="218"/>
      <c r="Y54" s="223" t="s">
        <v>8</v>
      </c>
      <c r="Z54" s="224"/>
      <c r="AA54" s="225"/>
      <c r="AB54" s="226"/>
      <c r="AC54" s="226"/>
      <c r="AD54" s="226"/>
      <c r="AE54" s="227"/>
      <c r="AF54" s="228"/>
      <c r="AG54" s="228"/>
      <c r="AH54" s="228"/>
      <c r="AI54" s="227"/>
      <c r="AJ54" s="228"/>
      <c r="AK54" s="228"/>
      <c r="AL54" s="228"/>
      <c r="AM54" s="227"/>
      <c r="AN54" s="228"/>
      <c r="AO54" s="228"/>
      <c r="AP54" s="228"/>
      <c r="AQ54" s="229"/>
      <c r="AR54" s="230"/>
      <c r="AS54" s="230"/>
      <c r="AT54" s="230"/>
      <c r="AU54" s="230"/>
      <c r="AV54" s="230"/>
      <c r="AW54" s="230"/>
      <c r="AX54" s="231"/>
      <c r="AY54" s="83">
        <f t="shared" si="2"/>
        <v>0</v>
      </c>
    </row>
    <row r="55" spans="1:51" ht="23.25" hidden="1" customHeight="1" x14ac:dyDescent="0.15">
      <c r="A55" s="176"/>
      <c r="B55" s="177"/>
      <c r="C55" s="177"/>
      <c r="D55" s="177"/>
      <c r="E55" s="177"/>
      <c r="F55" s="178"/>
      <c r="G55" s="211"/>
      <c r="H55" s="212"/>
      <c r="I55" s="212"/>
      <c r="J55" s="212"/>
      <c r="K55" s="212"/>
      <c r="L55" s="212"/>
      <c r="M55" s="212"/>
      <c r="N55" s="212"/>
      <c r="O55" s="213"/>
      <c r="P55" s="219"/>
      <c r="Q55" s="219"/>
      <c r="R55" s="219"/>
      <c r="S55" s="219"/>
      <c r="T55" s="219"/>
      <c r="U55" s="219"/>
      <c r="V55" s="219"/>
      <c r="W55" s="219"/>
      <c r="X55" s="220"/>
      <c r="Y55" s="232" t="s">
        <v>25</v>
      </c>
      <c r="Z55" s="233"/>
      <c r="AA55" s="234"/>
      <c r="AB55" s="235"/>
      <c r="AC55" s="235"/>
      <c r="AD55" s="235"/>
      <c r="AE55" s="227"/>
      <c r="AF55" s="228"/>
      <c r="AG55" s="228"/>
      <c r="AH55" s="228"/>
      <c r="AI55" s="227"/>
      <c r="AJ55" s="228"/>
      <c r="AK55" s="228"/>
      <c r="AL55" s="228"/>
      <c r="AM55" s="227"/>
      <c r="AN55" s="228"/>
      <c r="AO55" s="228"/>
      <c r="AP55" s="228"/>
      <c r="AQ55" s="229"/>
      <c r="AR55" s="230"/>
      <c r="AS55" s="230"/>
      <c r="AT55" s="230"/>
      <c r="AU55" s="230"/>
      <c r="AV55" s="230"/>
      <c r="AW55" s="230"/>
      <c r="AX55" s="231"/>
      <c r="AY55" s="83">
        <f t="shared" si="2"/>
        <v>0</v>
      </c>
    </row>
    <row r="56" spans="1:51" ht="23.25" hidden="1" customHeight="1" x14ac:dyDescent="0.15">
      <c r="A56" s="175"/>
      <c r="B56" s="173"/>
      <c r="C56" s="173"/>
      <c r="D56" s="173"/>
      <c r="E56" s="173"/>
      <c r="F56" s="174"/>
      <c r="G56" s="214"/>
      <c r="H56" s="215"/>
      <c r="I56" s="215"/>
      <c r="J56" s="215"/>
      <c r="K56" s="215"/>
      <c r="L56" s="215"/>
      <c r="M56" s="215"/>
      <c r="N56" s="215"/>
      <c r="O56" s="216"/>
      <c r="P56" s="221"/>
      <c r="Q56" s="221"/>
      <c r="R56" s="221"/>
      <c r="S56" s="221"/>
      <c r="T56" s="221"/>
      <c r="U56" s="221"/>
      <c r="V56" s="221"/>
      <c r="W56" s="221"/>
      <c r="X56" s="222"/>
      <c r="Y56" s="232" t="s">
        <v>9</v>
      </c>
      <c r="Z56" s="233"/>
      <c r="AA56" s="234"/>
      <c r="AB56" s="236" t="s">
        <v>10</v>
      </c>
      <c r="AC56" s="236"/>
      <c r="AD56" s="236"/>
      <c r="AE56" s="237" t="str">
        <f>IFERROR(AE54/AE55*100,"-")</f>
        <v>-</v>
      </c>
      <c r="AF56" s="238"/>
      <c r="AG56" s="238"/>
      <c r="AH56" s="238"/>
      <c r="AI56" s="237" t="str">
        <f t="shared" ref="AI56" si="3">IFERROR(AI54/AI55*100,"-")</f>
        <v>-</v>
      </c>
      <c r="AJ56" s="238"/>
      <c r="AK56" s="238"/>
      <c r="AL56" s="238"/>
      <c r="AM56" s="237" t="str">
        <f t="shared" ref="AM56" si="4">IFERROR(AM54/AM55*100,"-")</f>
        <v>-</v>
      </c>
      <c r="AN56" s="238"/>
      <c r="AO56" s="238"/>
      <c r="AP56" s="238"/>
      <c r="AQ56" s="239" t="str">
        <f>IFERROR(AQ54/AQ55*100,"-")</f>
        <v>-</v>
      </c>
      <c r="AR56" s="240"/>
      <c r="AS56" s="240"/>
      <c r="AT56" s="240"/>
      <c r="AU56" s="240"/>
      <c r="AV56" s="240"/>
      <c r="AW56" s="240"/>
      <c r="AX56" s="241"/>
      <c r="AY56" s="83">
        <f t="shared" si="2"/>
        <v>0</v>
      </c>
    </row>
    <row r="57" spans="1:51" ht="90" hidden="1" customHeight="1" x14ac:dyDescent="0.15">
      <c r="A57" s="151" t="s">
        <v>635</v>
      </c>
      <c r="B57" s="152"/>
      <c r="C57" s="152"/>
      <c r="D57" s="152"/>
      <c r="E57" s="152"/>
      <c r="F57" s="153"/>
      <c r="G57" s="154"/>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6"/>
      <c r="AY57" s="83">
        <f t="shared" si="2"/>
        <v>0</v>
      </c>
    </row>
    <row r="58" spans="1:51" ht="15" hidden="1" customHeight="1" x14ac:dyDescent="0.15">
      <c r="A58" s="91"/>
      <c r="B58" s="92"/>
      <c r="C58" s="92"/>
      <c r="D58" s="92"/>
      <c r="E58" s="92"/>
      <c r="F58" s="93"/>
      <c r="G58" s="242"/>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4"/>
      <c r="AY58" s="83">
        <f t="shared" si="2"/>
        <v>0</v>
      </c>
    </row>
    <row r="59" spans="1:51" ht="123.75" hidden="1" customHeight="1" x14ac:dyDescent="0.15">
      <c r="A59" s="245" t="s">
        <v>464</v>
      </c>
      <c r="B59" s="246"/>
      <c r="C59" s="247" t="s">
        <v>594</v>
      </c>
      <c r="D59" s="247"/>
      <c r="E59" s="247"/>
      <c r="F59" s="248"/>
      <c r="G59" s="154"/>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c r="AY59" s="83">
        <f t="shared" si="2"/>
        <v>0</v>
      </c>
    </row>
    <row r="60" spans="1:51" ht="18.75" hidden="1" customHeight="1" x14ac:dyDescent="0.15">
      <c r="A60" s="169" t="s">
        <v>614</v>
      </c>
      <c r="B60" s="170"/>
      <c r="C60" s="170"/>
      <c r="D60" s="170"/>
      <c r="E60" s="170"/>
      <c r="F60" s="171"/>
      <c r="G60" s="179" t="s">
        <v>486</v>
      </c>
      <c r="H60" s="180"/>
      <c r="I60" s="180"/>
      <c r="J60" s="180"/>
      <c r="K60" s="180"/>
      <c r="L60" s="180"/>
      <c r="M60" s="180"/>
      <c r="N60" s="180"/>
      <c r="O60" s="181"/>
      <c r="P60" s="185" t="s">
        <v>487</v>
      </c>
      <c r="Q60" s="180"/>
      <c r="R60" s="180"/>
      <c r="S60" s="180"/>
      <c r="T60" s="180"/>
      <c r="U60" s="180"/>
      <c r="V60" s="180"/>
      <c r="W60" s="180"/>
      <c r="X60" s="181"/>
      <c r="Y60" s="187"/>
      <c r="Z60" s="188"/>
      <c r="AA60" s="189"/>
      <c r="AB60" s="193" t="s">
        <v>7</v>
      </c>
      <c r="AC60" s="194"/>
      <c r="AD60" s="195"/>
      <c r="AE60" s="193" t="s">
        <v>525</v>
      </c>
      <c r="AF60" s="194"/>
      <c r="AG60" s="194"/>
      <c r="AH60" s="195"/>
      <c r="AI60" s="199" t="s">
        <v>524</v>
      </c>
      <c r="AJ60" s="199"/>
      <c r="AK60" s="199"/>
      <c r="AL60" s="193"/>
      <c r="AM60" s="199" t="s">
        <v>301</v>
      </c>
      <c r="AN60" s="199"/>
      <c r="AO60" s="199"/>
      <c r="AP60" s="193"/>
      <c r="AQ60" s="201" t="s">
        <v>551</v>
      </c>
      <c r="AR60" s="202"/>
      <c r="AS60" s="202"/>
      <c r="AT60" s="202"/>
      <c r="AU60" s="202"/>
      <c r="AV60" s="202"/>
      <c r="AW60" s="202"/>
      <c r="AX60" s="203"/>
      <c r="AY60" s="83">
        <f>IF(AY$45=0,0,COUNTA(G$62))</f>
        <v>0</v>
      </c>
    </row>
    <row r="61" spans="1:51" ht="18.75" hidden="1" customHeight="1" x14ac:dyDescent="0.15">
      <c r="A61" s="172"/>
      <c r="B61" s="173"/>
      <c r="C61" s="173"/>
      <c r="D61" s="173"/>
      <c r="E61" s="173"/>
      <c r="F61" s="174"/>
      <c r="G61" s="182"/>
      <c r="H61" s="183"/>
      <c r="I61" s="183"/>
      <c r="J61" s="183"/>
      <c r="K61" s="183"/>
      <c r="L61" s="183"/>
      <c r="M61" s="183"/>
      <c r="N61" s="183"/>
      <c r="O61" s="184"/>
      <c r="P61" s="186"/>
      <c r="Q61" s="183"/>
      <c r="R61" s="183"/>
      <c r="S61" s="183"/>
      <c r="T61" s="183"/>
      <c r="U61" s="183"/>
      <c r="V61" s="183"/>
      <c r="W61" s="183"/>
      <c r="X61" s="184"/>
      <c r="Y61" s="190"/>
      <c r="Z61" s="191"/>
      <c r="AA61" s="192"/>
      <c r="AB61" s="196"/>
      <c r="AC61" s="197"/>
      <c r="AD61" s="198"/>
      <c r="AE61" s="196"/>
      <c r="AF61" s="197"/>
      <c r="AG61" s="197"/>
      <c r="AH61" s="198"/>
      <c r="AI61" s="200"/>
      <c r="AJ61" s="200"/>
      <c r="AK61" s="200"/>
      <c r="AL61" s="196"/>
      <c r="AM61" s="200"/>
      <c r="AN61" s="200"/>
      <c r="AO61" s="200"/>
      <c r="AP61" s="196"/>
      <c r="AQ61" s="204"/>
      <c r="AR61" s="205"/>
      <c r="AS61" s="205"/>
      <c r="AT61" s="205"/>
      <c r="AU61" s="206"/>
      <c r="AV61" s="206"/>
      <c r="AW61" s="183" t="s">
        <v>103</v>
      </c>
      <c r="AX61" s="207"/>
      <c r="AY61" s="83">
        <f t="shared" ref="AY61:AY66" si="5">IF(AY$45=0,0,COUNTA(G$62))</f>
        <v>0</v>
      </c>
    </row>
    <row r="62" spans="1:51" ht="23.25" hidden="1" customHeight="1" x14ac:dyDescent="0.15">
      <c r="A62" s="175"/>
      <c r="B62" s="173"/>
      <c r="C62" s="173"/>
      <c r="D62" s="173"/>
      <c r="E62" s="173"/>
      <c r="F62" s="174"/>
      <c r="G62" s="208"/>
      <c r="H62" s="209"/>
      <c r="I62" s="209"/>
      <c r="J62" s="209"/>
      <c r="K62" s="209"/>
      <c r="L62" s="209"/>
      <c r="M62" s="209"/>
      <c r="N62" s="209"/>
      <c r="O62" s="210"/>
      <c r="P62" s="217"/>
      <c r="Q62" s="217"/>
      <c r="R62" s="217"/>
      <c r="S62" s="217"/>
      <c r="T62" s="217"/>
      <c r="U62" s="217"/>
      <c r="V62" s="217"/>
      <c r="W62" s="217"/>
      <c r="X62" s="218"/>
      <c r="Y62" s="223" t="s">
        <v>8</v>
      </c>
      <c r="Z62" s="224"/>
      <c r="AA62" s="225"/>
      <c r="AB62" s="226"/>
      <c r="AC62" s="226"/>
      <c r="AD62" s="226"/>
      <c r="AE62" s="227"/>
      <c r="AF62" s="228"/>
      <c r="AG62" s="228"/>
      <c r="AH62" s="228"/>
      <c r="AI62" s="227"/>
      <c r="AJ62" s="228"/>
      <c r="AK62" s="228"/>
      <c r="AL62" s="228"/>
      <c r="AM62" s="227"/>
      <c r="AN62" s="228"/>
      <c r="AO62" s="228"/>
      <c r="AP62" s="228"/>
      <c r="AQ62" s="229"/>
      <c r="AR62" s="230"/>
      <c r="AS62" s="230"/>
      <c r="AT62" s="230"/>
      <c r="AU62" s="230"/>
      <c r="AV62" s="230"/>
      <c r="AW62" s="230"/>
      <c r="AX62" s="231"/>
      <c r="AY62" s="83">
        <f t="shared" si="5"/>
        <v>0</v>
      </c>
    </row>
    <row r="63" spans="1:51" ht="23.25" hidden="1" customHeight="1" x14ac:dyDescent="0.15">
      <c r="A63" s="176"/>
      <c r="B63" s="177"/>
      <c r="C63" s="177"/>
      <c r="D63" s="177"/>
      <c r="E63" s="177"/>
      <c r="F63" s="178"/>
      <c r="G63" s="211"/>
      <c r="H63" s="212"/>
      <c r="I63" s="212"/>
      <c r="J63" s="212"/>
      <c r="K63" s="212"/>
      <c r="L63" s="212"/>
      <c r="M63" s="212"/>
      <c r="N63" s="212"/>
      <c r="O63" s="213"/>
      <c r="P63" s="219"/>
      <c r="Q63" s="219"/>
      <c r="R63" s="219"/>
      <c r="S63" s="219"/>
      <c r="T63" s="219"/>
      <c r="U63" s="219"/>
      <c r="V63" s="219"/>
      <c r="W63" s="219"/>
      <c r="X63" s="220"/>
      <c r="Y63" s="232" t="s">
        <v>25</v>
      </c>
      <c r="Z63" s="233"/>
      <c r="AA63" s="234"/>
      <c r="AB63" s="235"/>
      <c r="AC63" s="235"/>
      <c r="AD63" s="235"/>
      <c r="AE63" s="227"/>
      <c r="AF63" s="228"/>
      <c r="AG63" s="228"/>
      <c r="AH63" s="228"/>
      <c r="AI63" s="227"/>
      <c r="AJ63" s="228"/>
      <c r="AK63" s="228"/>
      <c r="AL63" s="228"/>
      <c r="AM63" s="227"/>
      <c r="AN63" s="228"/>
      <c r="AO63" s="228"/>
      <c r="AP63" s="228"/>
      <c r="AQ63" s="229"/>
      <c r="AR63" s="230"/>
      <c r="AS63" s="230"/>
      <c r="AT63" s="230"/>
      <c r="AU63" s="230"/>
      <c r="AV63" s="230"/>
      <c r="AW63" s="230"/>
      <c r="AX63" s="231"/>
      <c r="AY63" s="83">
        <f t="shared" si="5"/>
        <v>0</v>
      </c>
    </row>
    <row r="64" spans="1:51" ht="23.25" hidden="1" customHeight="1" x14ac:dyDescent="0.15">
      <c r="A64" s="175"/>
      <c r="B64" s="173"/>
      <c r="C64" s="173"/>
      <c r="D64" s="173"/>
      <c r="E64" s="173"/>
      <c r="F64" s="174"/>
      <c r="G64" s="214"/>
      <c r="H64" s="215"/>
      <c r="I64" s="215"/>
      <c r="J64" s="215"/>
      <c r="K64" s="215"/>
      <c r="L64" s="215"/>
      <c r="M64" s="215"/>
      <c r="N64" s="215"/>
      <c r="O64" s="216"/>
      <c r="P64" s="221"/>
      <c r="Q64" s="221"/>
      <c r="R64" s="221"/>
      <c r="S64" s="221"/>
      <c r="T64" s="221"/>
      <c r="U64" s="221"/>
      <c r="V64" s="221"/>
      <c r="W64" s="221"/>
      <c r="X64" s="222"/>
      <c r="Y64" s="232" t="s">
        <v>9</v>
      </c>
      <c r="Z64" s="233"/>
      <c r="AA64" s="234"/>
      <c r="AB64" s="236" t="s">
        <v>10</v>
      </c>
      <c r="AC64" s="236"/>
      <c r="AD64" s="236"/>
      <c r="AE64" s="237" t="str">
        <f t="shared" ref="AE64" si="6">IFERROR(AE62/AE63*100,"-")</f>
        <v>-</v>
      </c>
      <c r="AF64" s="238"/>
      <c r="AG64" s="238"/>
      <c r="AH64" s="238"/>
      <c r="AI64" s="237" t="str">
        <f t="shared" ref="AI64" si="7">IFERROR(AI62/AI63*100,"-")</f>
        <v>-</v>
      </c>
      <c r="AJ64" s="238"/>
      <c r="AK64" s="238"/>
      <c r="AL64" s="238"/>
      <c r="AM64" s="237" t="str">
        <f t="shared" ref="AM64" si="8">IFERROR(AM62/AM63*100,"-")</f>
        <v>-</v>
      </c>
      <c r="AN64" s="238"/>
      <c r="AO64" s="238"/>
      <c r="AP64" s="238"/>
      <c r="AQ64" s="239" t="str">
        <f>IFERROR(AQ62/AQ63*100,"-")</f>
        <v>-</v>
      </c>
      <c r="AR64" s="240"/>
      <c r="AS64" s="240"/>
      <c r="AT64" s="240"/>
      <c r="AU64" s="240"/>
      <c r="AV64" s="240"/>
      <c r="AW64" s="240"/>
      <c r="AX64" s="241"/>
      <c r="AY64" s="83">
        <f t="shared" si="5"/>
        <v>0</v>
      </c>
    </row>
    <row r="65" spans="1:51" ht="90" hidden="1" customHeight="1" x14ac:dyDescent="0.15">
      <c r="A65" s="151" t="s">
        <v>632</v>
      </c>
      <c r="B65" s="152"/>
      <c r="C65" s="152"/>
      <c r="D65" s="152"/>
      <c r="E65" s="152"/>
      <c r="F65" s="153"/>
      <c r="G65" s="154"/>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c r="AY65" s="83">
        <f t="shared" si="5"/>
        <v>0</v>
      </c>
    </row>
    <row r="66" spans="1:51" ht="15" hidden="1" customHeight="1" x14ac:dyDescent="0.15">
      <c r="A66" s="91"/>
      <c r="B66" s="92"/>
      <c r="C66" s="92"/>
      <c r="D66" s="92"/>
      <c r="E66" s="92"/>
      <c r="F66" s="93"/>
      <c r="G66" s="242"/>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4"/>
      <c r="AY66" s="83">
        <f t="shared" si="5"/>
        <v>0</v>
      </c>
    </row>
    <row r="67" spans="1:51" ht="123.75" hidden="1" customHeight="1" x14ac:dyDescent="0.15">
      <c r="A67" s="245" t="s">
        <v>464</v>
      </c>
      <c r="B67" s="246"/>
      <c r="C67" s="247" t="s">
        <v>599</v>
      </c>
      <c r="D67" s="247"/>
      <c r="E67" s="247"/>
      <c r="F67" s="248"/>
      <c r="G67" s="154"/>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c r="AY67" s="83">
        <f>IF(AY$45=0,0,COUNTA(G$62))</f>
        <v>0</v>
      </c>
    </row>
    <row r="68" spans="1:51" ht="18.75" customHeight="1" x14ac:dyDescent="0.15">
      <c r="A68" s="169" t="s">
        <v>615</v>
      </c>
      <c r="B68" s="170"/>
      <c r="C68" s="170"/>
      <c r="D68" s="170"/>
      <c r="E68" s="170"/>
      <c r="F68" s="171"/>
      <c r="G68" s="179" t="s">
        <v>486</v>
      </c>
      <c r="H68" s="180"/>
      <c r="I68" s="180"/>
      <c r="J68" s="180"/>
      <c r="K68" s="180"/>
      <c r="L68" s="180"/>
      <c r="M68" s="180"/>
      <c r="N68" s="180"/>
      <c r="O68" s="181"/>
      <c r="P68" s="185" t="s">
        <v>487</v>
      </c>
      <c r="Q68" s="180"/>
      <c r="R68" s="180"/>
      <c r="S68" s="180"/>
      <c r="T68" s="180"/>
      <c r="U68" s="180"/>
      <c r="V68" s="180"/>
      <c r="W68" s="180"/>
      <c r="X68" s="181"/>
      <c r="Y68" s="187"/>
      <c r="Z68" s="188"/>
      <c r="AA68" s="189"/>
      <c r="AB68" s="193" t="s">
        <v>7</v>
      </c>
      <c r="AC68" s="194"/>
      <c r="AD68" s="195"/>
      <c r="AE68" s="193" t="s">
        <v>525</v>
      </c>
      <c r="AF68" s="194"/>
      <c r="AG68" s="194"/>
      <c r="AH68" s="195"/>
      <c r="AI68" s="199" t="s">
        <v>524</v>
      </c>
      <c r="AJ68" s="199"/>
      <c r="AK68" s="199"/>
      <c r="AL68" s="193"/>
      <c r="AM68" s="199" t="s">
        <v>301</v>
      </c>
      <c r="AN68" s="199"/>
      <c r="AO68" s="199"/>
      <c r="AP68" s="193"/>
      <c r="AQ68" s="201" t="s">
        <v>542</v>
      </c>
      <c r="AR68" s="202"/>
      <c r="AS68" s="202"/>
      <c r="AT68" s="202"/>
      <c r="AU68" s="202"/>
      <c r="AV68" s="202"/>
      <c r="AW68" s="202"/>
      <c r="AX68" s="203"/>
      <c r="AY68" s="83">
        <f t="shared" si="1"/>
        <v>1</v>
      </c>
    </row>
    <row r="69" spans="1:51" ht="18.75" customHeight="1" x14ac:dyDescent="0.15">
      <c r="A69" s="172"/>
      <c r="B69" s="173"/>
      <c r="C69" s="173"/>
      <c r="D69" s="173"/>
      <c r="E69" s="173"/>
      <c r="F69" s="174"/>
      <c r="G69" s="182"/>
      <c r="H69" s="183"/>
      <c r="I69" s="183"/>
      <c r="J69" s="183"/>
      <c r="K69" s="183"/>
      <c r="L69" s="183"/>
      <c r="M69" s="183"/>
      <c r="N69" s="183"/>
      <c r="O69" s="184"/>
      <c r="P69" s="186"/>
      <c r="Q69" s="183"/>
      <c r="R69" s="183"/>
      <c r="S69" s="183"/>
      <c r="T69" s="183"/>
      <c r="U69" s="183"/>
      <c r="V69" s="183"/>
      <c r="W69" s="183"/>
      <c r="X69" s="184"/>
      <c r="Y69" s="190"/>
      <c r="Z69" s="191"/>
      <c r="AA69" s="192"/>
      <c r="AB69" s="196"/>
      <c r="AC69" s="197"/>
      <c r="AD69" s="198"/>
      <c r="AE69" s="196"/>
      <c r="AF69" s="197"/>
      <c r="AG69" s="197"/>
      <c r="AH69" s="198"/>
      <c r="AI69" s="200"/>
      <c r="AJ69" s="200"/>
      <c r="AK69" s="200"/>
      <c r="AL69" s="196"/>
      <c r="AM69" s="200"/>
      <c r="AN69" s="200"/>
      <c r="AO69" s="200"/>
      <c r="AP69" s="196"/>
      <c r="AQ69" s="204"/>
      <c r="AR69" s="205"/>
      <c r="AS69" s="205"/>
      <c r="AT69" s="205"/>
      <c r="AU69" s="206" t="s">
        <v>870</v>
      </c>
      <c r="AV69" s="206"/>
      <c r="AW69" s="183" t="s">
        <v>103</v>
      </c>
      <c r="AX69" s="207"/>
      <c r="AY69" s="83">
        <f t="shared" si="1"/>
        <v>1</v>
      </c>
    </row>
    <row r="70" spans="1:51" ht="23.25" customHeight="1" x14ac:dyDescent="0.15">
      <c r="A70" s="175"/>
      <c r="B70" s="173"/>
      <c r="C70" s="173"/>
      <c r="D70" s="173"/>
      <c r="E70" s="173"/>
      <c r="F70" s="174"/>
      <c r="G70" s="208" t="s">
        <v>675</v>
      </c>
      <c r="H70" s="209"/>
      <c r="I70" s="209"/>
      <c r="J70" s="209"/>
      <c r="K70" s="209"/>
      <c r="L70" s="209"/>
      <c r="M70" s="209"/>
      <c r="N70" s="209"/>
      <c r="O70" s="210"/>
      <c r="P70" s="217" t="s">
        <v>676</v>
      </c>
      <c r="Q70" s="217"/>
      <c r="R70" s="217"/>
      <c r="S70" s="217"/>
      <c r="T70" s="217"/>
      <c r="U70" s="217"/>
      <c r="V70" s="217"/>
      <c r="W70" s="217"/>
      <c r="X70" s="218"/>
      <c r="Y70" s="223" t="s">
        <v>8</v>
      </c>
      <c r="Z70" s="224"/>
      <c r="AA70" s="225"/>
      <c r="AB70" s="226" t="s">
        <v>677</v>
      </c>
      <c r="AC70" s="226"/>
      <c r="AD70" s="226"/>
      <c r="AE70" s="227">
        <v>68.7</v>
      </c>
      <c r="AF70" s="228"/>
      <c r="AG70" s="228"/>
      <c r="AH70" s="228"/>
      <c r="AI70" s="227">
        <v>66.599999999999994</v>
      </c>
      <c r="AJ70" s="228"/>
      <c r="AK70" s="228"/>
      <c r="AL70" s="228"/>
      <c r="AM70" s="227">
        <v>73.3</v>
      </c>
      <c r="AN70" s="228"/>
      <c r="AO70" s="228"/>
      <c r="AP70" s="228"/>
      <c r="AQ70" s="229" t="s">
        <v>870</v>
      </c>
      <c r="AR70" s="230"/>
      <c r="AS70" s="230"/>
      <c r="AT70" s="230"/>
      <c r="AU70" s="230"/>
      <c r="AV70" s="230"/>
      <c r="AW70" s="230"/>
      <c r="AX70" s="231"/>
      <c r="AY70" s="83">
        <f t="shared" si="1"/>
        <v>1</v>
      </c>
    </row>
    <row r="71" spans="1:51" ht="23.25" customHeight="1" x14ac:dyDescent="0.15">
      <c r="A71" s="176"/>
      <c r="B71" s="177"/>
      <c r="C71" s="177"/>
      <c r="D71" s="177"/>
      <c r="E71" s="177"/>
      <c r="F71" s="178"/>
      <c r="G71" s="211"/>
      <c r="H71" s="212"/>
      <c r="I71" s="212"/>
      <c r="J71" s="212"/>
      <c r="K71" s="212"/>
      <c r="L71" s="212"/>
      <c r="M71" s="212"/>
      <c r="N71" s="212"/>
      <c r="O71" s="213"/>
      <c r="P71" s="219"/>
      <c r="Q71" s="219"/>
      <c r="R71" s="219"/>
      <c r="S71" s="219"/>
      <c r="T71" s="219"/>
      <c r="U71" s="219"/>
      <c r="V71" s="219"/>
      <c r="W71" s="219"/>
      <c r="X71" s="220"/>
      <c r="Y71" s="232" t="s">
        <v>25</v>
      </c>
      <c r="Z71" s="233"/>
      <c r="AA71" s="234"/>
      <c r="AB71" s="235" t="s">
        <v>677</v>
      </c>
      <c r="AC71" s="235"/>
      <c r="AD71" s="235"/>
      <c r="AE71" s="227">
        <v>100</v>
      </c>
      <c r="AF71" s="228"/>
      <c r="AG71" s="228"/>
      <c r="AH71" s="228"/>
      <c r="AI71" s="227">
        <v>100</v>
      </c>
      <c r="AJ71" s="228"/>
      <c r="AK71" s="228"/>
      <c r="AL71" s="228"/>
      <c r="AM71" s="227">
        <v>100</v>
      </c>
      <c r="AN71" s="228"/>
      <c r="AO71" s="228"/>
      <c r="AP71" s="228"/>
      <c r="AQ71" s="229" t="s">
        <v>870</v>
      </c>
      <c r="AR71" s="230"/>
      <c r="AS71" s="230"/>
      <c r="AT71" s="230"/>
      <c r="AU71" s="230"/>
      <c r="AV71" s="230"/>
      <c r="AW71" s="230"/>
      <c r="AX71" s="231"/>
      <c r="AY71" s="83">
        <f t="shared" si="1"/>
        <v>1</v>
      </c>
    </row>
    <row r="72" spans="1:51" ht="23.25" customHeight="1" x14ac:dyDescent="0.15">
      <c r="A72" s="175"/>
      <c r="B72" s="173"/>
      <c r="C72" s="173"/>
      <c r="D72" s="173"/>
      <c r="E72" s="173"/>
      <c r="F72" s="174"/>
      <c r="G72" s="214"/>
      <c r="H72" s="215"/>
      <c r="I72" s="215"/>
      <c r="J72" s="215"/>
      <c r="K72" s="215"/>
      <c r="L72" s="215"/>
      <c r="M72" s="215"/>
      <c r="N72" s="215"/>
      <c r="O72" s="216"/>
      <c r="P72" s="221"/>
      <c r="Q72" s="221"/>
      <c r="R72" s="221"/>
      <c r="S72" s="221"/>
      <c r="T72" s="221"/>
      <c r="U72" s="221"/>
      <c r="V72" s="221"/>
      <c r="W72" s="221"/>
      <c r="X72" s="222"/>
      <c r="Y72" s="232" t="s">
        <v>9</v>
      </c>
      <c r="Z72" s="233"/>
      <c r="AA72" s="234"/>
      <c r="AB72" s="236" t="s">
        <v>10</v>
      </c>
      <c r="AC72" s="236"/>
      <c r="AD72" s="236"/>
      <c r="AE72" s="237">
        <f t="shared" ref="AE72" si="9">IFERROR(AE70/AE71*100,"-")</f>
        <v>68.7</v>
      </c>
      <c r="AF72" s="238"/>
      <c r="AG72" s="238"/>
      <c r="AH72" s="238"/>
      <c r="AI72" s="237">
        <f t="shared" ref="AI72" si="10">IFERROR(AI70/AI71*100,"-")</f>
        <v>66.599999999999994</v>
      </c>
      <c r="AJ72" s="238"/>
      <c r="AK72" s="238"/>
      <c r="AL72" s="238"/>
      <c r="AM72" s="237">
        <f t="shared" ref="AM72" si="11">IFERROR(AM70/AM71*100,"-")</f>
        <v>73.3</v>
      </c>
      <c r="AN72" s="238"/>
      <c r="AO72" s="238"/>
      <c r="AP72" s="238"/>
      <c r="AQ72" s="239" t="str">
        <f>IFERROR(AQ70/AQ71*100,"-")</f>
        <v>-</v>
      </c>
      <c r="AR72" s="240"/>
      <c r="AS72" s="240"/>
      <c r="AT72" s="240"/>
      <c r="AU72" s="240"/>
      <c r="AV72" s="240"/>
      <c r="AW72" s="240"/>
      <c r="AX72" s="241"/>
      <c r="AY72" s="83">
        <f t="shared" si="1"/>
        <v>1</v>
      </c>
    </row>
    <row r="73" spans="1:51" ht="90" customHeight="1" x14ac:dyDescent="0.15">
      <c r="A73" s="151" t="s">
        <v>632</v>
      </c>
      <c r="B73" s="152"/>
      <c r="C73" s="152"/>
      <c r="D73" s="152"/>
      <c r="E73" s="152"/>
      <c r="F73" s="153"/>
      <c r="G73" s="154" t="s">
        <v>678</v>
      </c>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6"/>
      <c r="AY73" s="83">
        <f t="shared" si="1"/>
        <v>1</v>
      </c>
    </row>
    <row r="74" spans="1:51" ht="22.5" customHeight="1" x14ac:dyDescent="0.15">
      <c r="A74" s="260" t="s">
        <v>539</v>
      </c>
      <c r="B74" s="260"/>
      <c r="C74" s="260"/>
      <c r="D74" s="260"/>
      <c r="E74" s="260"/>
      <c r="F74" s="261"/>
      <c r="G74" s="163" t="s">
        <v>540</v>
      </c>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5"/>
      <c r="AY74" s="83">
        <f t="shared" si="1"/>
        <v>1</v>
      </c>
    </row>
    <row r="75" spans="1:51" ht="61.5" customHeight="1" x14ac:dyDescent="0.15">
      <c r="A75" s="263"/>
      <c r="B75" s="263"/>
      <c r="C75" s="263"/>
      <c r="D75" s="263"/>
      <c r="E75" s="263"/>
      <c r="F75" s="264"/>
      <c r="G75" s="166" t="s">
        <v>892</v>
      </c>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8"/>
      <c r="AY75" s="83">
        <f t="shared" si="1"/>
        <v>1</v>
      </c>
    </row>
    <row r="76" spans="1:51" ht="22.5" customHeight="1" x14ac:dyDescent="0.15">
      <c r="A76" s="263"/>
      <c r="B76" s="263"/>
      <c r="C76" s="263"/>
      <c r="D76" s="263"/>
      <c r="E76" s="263"/>
      <c r="F76" s="264"/>
      <c r="G76" s="163" t="s">
        <v>638</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5"/>
      <c r="AY76" s="83">
        <f t="shared" si="1"/>
        <v>1</v>
      </c>
    </row>
    <row r="77" spans="1:51" ht="59.25" customHeight="1" x14ac:dyDescent="0.15">
      <c r="A77" s="266"/>
      <c r="B77" s="266"/>
      <c r="C77" s="266"/>
      <c r="D77" s="266"/>
      <c r="E77" s="266"/>
      <c r="F77" s="267"/>
      <c r="G77" s="154" t="s">
        <v>739</v>
      </c>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5"/>
      <c r="AL77" s="155"/>
      <c r="AM77" s="155"/>
      <c r="AN77" s="155"/>
      <c r="AO77" s="155"/>
      <c r="AP77" s="155"/>
      <c r="AQ77" s="155"/>
      <c r="AR77" s="155"/>
      <c r="AS77" s="155"/>
      <c r="AT77" s="155"/>
      <c r="AU77" s="155"/>
      <c r="AV77" s="155"/>
      <c r="AW77" s="155"/>
      <c r="AX77" s="156"/>
      <c r="AY77" s="83">
        <f t="shared" si="1"/>
        <v>1</v>
      </c>
    </row>
    <row r="78" spans="1:51" ht="61.5" hidden="1" customHeight="1" x14ac:dyDescent="0.15">
      <c r="A78" s="251" t="s">
        <v>590</v>
      </c>
      <c r="B78" s="252"/>
      <c r="C78" s="252"/>
      <c r="D78" s="252"/>
      <c r="E78" s="252"/>
      <c r="F78" s="253"/>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5"/>
      <c r="AY78" s="83">
        <f>COUNTA(G$78)</f>
        <v>0</v>
      </c>
    </row>
    <row r="79" spans="1:51" ht="41.25" hidden="1" customHeight="1" x14ac:dyDescent="0.15">
      <c r="A79" s="256" t="s">
        <v>464</v>
      </c>
      <c r="B79" s="257"/>
      <c r="C79" s="257"/>
      <c r="D79" s="257"/>
      <c r="E79" s="257"/>
      <c r="F79" s="258"/>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59" t="s">
        <v>616</v>
      </c>
      <c r="B80" s="260"/>
      <c r="C80" s="260"/>
      <c r="D80" s="260"/>
      <c r="E80" s="260"/>
      <c r="F80" s="261"/>
      <c r="G80" s="182" t="s">
        <v>454</v>
      </c>
      <c r="H80" s="183"/>
      <c r="I80" s="183"/>
      <c r="J80" s="183"/>
      <c r="K80" s="183"/>
      <c r="L80" s="183"/>
      <c r="M80" s="183"/>
      <c r="N80" s="183"/>
      <c r="O80" s="183"/>
      <c r="P80" s="186" t="s">
        <v>453</v>
      </c>
      <c r="Q80" s="183"/>
      <c r="R80" s="183"/>
      <c r="S80" s="183"/>
      <c r="T80" s="183"/>
      <c r="U80" s="183"/>
      <c r="V80" s="183"/>
      <c r="W80" s="183"/>
      <c r="X80" s="184"/>
      <c r="Y80" s="187"/>
      <c r="Z80" s="188"/>
      <c r="AA80" s="189"/>
      <c r="AB80" s="200" t="s">
        <v>7</v>
      </c>
      <c r="AC80" s="200"/>
      <c r="AD80" s="200"/>
      <c r="AE80" s="196" t="s">
        <v>525</v>
      </c>
      <c r="AF80" s="197"/>
      <c r="AG80" s="197"/>
      <c r="AH80" s="198"/>
      <c r="AI80" s="196" t="s">
        <v>524</v>
      </c>
      <c r="AJ80" s="197"/>
      <c r="AK80" s="197"/>
      <c r="AL80" s="198"/>
      <c r="AM80" s="196" t="s">
        <v>301</v>
      </c>
      <c r="AN80" s="197"/>
      <c r="AO80" s="197"/>
      <c r="AP80" s="198"/>
      <c r="AQ80" s="268" t="s">
        <v>455</v>
      </c>
      <c r="AR80" s="269"/>
      <c r="AS80" s="269"/>
      <c r="AT80" s="270"/>
      <c r="AU80" s="268" t="s">
        <v>523</v>
      </c>
      <c r="AV80" s="269"/>
      <c r="AW80" s="269"/>
      <c r="AX80" s="271"/>
      <c r="AY80" s="83">
        <f t="shared" ref="AY80:AY110" si="12">IF(AY$78=0,0,1)</f>
        <v>0</v>
      </c>
    </row>
    <row r="81" spans="1:51" ht="23.25" hidden="1" customHeight="1" x14ac:dyDescent="0.15">
      <c r="A81" s="262"/>
      <c r="B81" s="263"/>
      <c r="C81" s="263"/>
      <c r="D81" s="263"/>
      <c r="E81" s="263"/>
      <c r="F81" s="264"/>
      <c r="G81" s="272"/>
      <c r="H81" s="273"/>
      <c r="I81" s="273"/>
      <c r="J81" s="273"/>
      <c r="K81" s="273"/>
      <c r="L81" s="273"/>
      <c r="M81" s="273"/>
      <c r="N81" s="273"/>
      <c r="O81" s="273"/>
      <c r="P81" s="276"/>
      <c r="Q81" s="217"/>
      <c r="R81" s="217"/>
      <c r="S81" s="217"/>
      <c r="T81" s="217"/>
      <c r="U81" s="217"/>
      <c r="V81" s="217"/>
      <c r="W81" s="217"/>
      <c r="X81" s="218"/>
      <c r="Y81" s="278" t="s">
        <v>26</v>
      </c>
      <c r="Z81" s="279"/>
      <c r="AA81" s="280"/>
      <c r="AB81" s="226"/>
      <c r="AC81" s="226"/>
      <c r="AD81" s="226"/>
      <c r="AE81" s="249"/>
      <c r="AF81" s="249"/>
      <c r="AG81" s="249"/>
      <c r="AH81" s="249"/>
      <c r="AI81" s="249"/>
      <c r="AJ81" s="249"/>
      <c r="AK81" s="249"/>
      <c r="AL81" s="249"/>
      <c r="AM81" s="249"/>
      <c r="AN81" s="249"/>
      <c r="AO81" s="249"/>
      <c r="AP81" s="249"/>
      <c r="AQ81" s="249"/>
      <c r="AR81" s="249"/>
      <c r="AS81" s="249"/>
      <c r="AT81" s="249"/>
      <c r="AU81" s="227"/>
      <c r="AV81" s="228"/>
      <c r="AW81" s="228"/>
      <c r="AX81" s="250"/>
      <c r="AY81" s="83">
        <f t="shared" si="12"/>
        <v>0</v>
      </c>
    </row>
    <row r="82" spans="1:51" ht="23.25" hidden="1" customHeight="1" x14ac:dyDescent="0.15">
      <c r="A82" s="265"/>
      <c r="B82" s="266"/>
      <c r="C82" s="266"/>
      <c r="D82" s="266"/>
      <c r="E82" s="266"/>
      <c r="F82" s="267"/>
      <c r="G82" s="274"/>
      <c r="H82" s="275"/>
      <c r="I82" s="275"/>
      <c r="J82" s="275"/>
      <c r="K82" s="275"/>
      <c r="L82" s="275"/>
      <c r="M82" s="275"/>
      <c r="N82" s="275"/>
      <c r="O82" s="275"/>
      <c r="P82" s="277"/>
      <c r="Q82" s="221"/>
      <c r="R82" s="221"/>
      <c r="S82" s="221"/>
      <c r="T82" s="221"/>
      <c r="U82" s="221"/>
      <c r="V82" s="221"/>
      <c r="W82" s="221"/>
      <c r="X82" s="222"/>
      <c r="Y82" s="281" t="s">
        <v>27</v>
      </c>
      <c r="Z82" s="282"/>
      <c r="AA82" s="283"/>
      <c r="AB82" s="226"/>
      <c r="AC82" s="226"/>
      <c r="AD82" s="226"/>
      <c r="AE82" s="249"/>
      <c r="AF82" s="249"/>
      <c r="AG82" s="249"/>
      <c r="AH82" s="249"/>
      <c r="AI82" s="249"/>
      <c r="AJ82" s="249"/>
      <c r="AK82" s="249"/>
      <c r="AL82" s="249"/>
      <c r="AM82" s="249"/>
      <c r="AN82" s="249"/>
      <c r="AO82" s="249"/>
      <c r="AP82" s="249"/>
      <c r="AQ82" s="249"/>
      <c r="AR82" s="249"/>
      <c r="AS82" s="249"/>
      <c r="AT82" s="249"/>
      <c r="AU82" s="227"/>
      <c r="AV82" s="228"/>
      <c r="AW82" s="228"/>
      <c r="AX82" s="250"/>
      <c r="AY82" s="83">
        <f t="shared" si="12"/>
        <v>0</v>
      </c>
    </row>
    <row r="83" spans="1:51" ht="27" hidden="1" customHeight="1" x14ac:dyDescent="0.15">
      <c r="A83" s="91"/>
      <c r="B83" s="92"/>
      <c r="C83" s="92"/>
      <c r="D83" s="92"/>
      <c r="E83" s="92"/>
      <c r="F83" s="93"/>
      <c r="G83" s="242"/>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4"/>
      <c r="AY83" s="83">
        <f t="shared" si="12"/>
        <v>0</v>
      </c>
    </row>
    <row r="84" spans="1:51" ht="123.75" hidden="1" customHeight="1" x14ac:dyDescent="0.15">
      <c r="A84" s="245" t="s">
        <v>464</v>
      </c>
      <c r="B84" s="246"/>
      <c r="C84" s="247" t="s">
        <v>604</v>
      </c>
      <c r="D84" s="247"/>
      <c r="E84" s="247"/>
      <c r="F84" s="248"/>
      <c r="G84" s="154"/>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6"/>
      <c r="AY84" s="83">
        <f t="shared" si="12"/>
        <v>0</v>
      </c>
    </row>
    <row r="85" spans="1:51" ht="18.75" hidden="1" customHeight="1" x14ac:dyDescent="0.15">
      <c r="A85" s="169" t="s">
        <v>617</v>
      </c>
      <c r="B85" s="170"/>
      <c r="C85" s="170"/>
      <c r="D85" s="170"/>
      <c r="E85" s="170"/>
      <c r="F85" s="171"/>
      <c r="G85" s="179" t="s">
        <v>486</v>
      </c>
      <c r="H85" s="180"/>
      <c r="I85" s="180"/>
      <c r="J85" s="180"/>
      <c r="K85" s="180"/>
      <c r="L85" s="180"/>
      <c r="M85" s="180"/>
      <c r="N85" s="180"/>
      <c r="O85" s="181"/>
      <c r="P85" s="185" t="s">
        <v>487</v>
      </c>
      <c r="Q85" s="180"/>
      <c r="R85" s="180"/>
      <c r="S85" s="180"/>
      <c r="T85" s="180"/>
      <c r="U85" s="180"/>
      <c r="V85" s="180"/>
      <c r="W85" s="180"/>
      <c r="X85" s="181"/>
      <c r="Y85" s="187"/>
      <c r="Z85" s="188"/>
      <c r="AA85" s="189"/>
      <c r="AB85" s="193" t="s">
        <v>7</v>
      </c>
      <c r="AC85" s="194"/>
      <c r="AD85" s="195"/>
      <c r="AE85" s="193" t="s">
        <v>525</v>
      </c>
      <c r="AF85" s="194"/>
      <c r="AG85" s="194"/>
      <c r="AH85" s="195"/>
      <c r="AI85" s="199" t="s">
        <v>524</v>
      </c>
      <c r="AJ85" s="199"/>
      <c r="AK85" s="199"/>
      <c r="AL85" s="193"/>
      <c r="AM85" s="199" t="s">
        <v>301</v>
      </c>
      <c r="AN85" s="199"/>
      <c r="AO85" s="199"/>
      <c r="AP85" s="193"/>
      <c r="AQ85" s="201" t="s">
        <v>543</v>
      </c>
      <c r="AR85" s="202"/>
      <c r="AS85" s="202"/>
      <c r="AT85" s="202"/>
      <c r="AU85" s="202"/>
      <c r="AV85" s="202"/>
      <c r="AW85" s="202"/>
      <c r="AX85" s="203"/>
      <c r="AY85" s="83">
        <f>IF(AY$78=0,0,COUNTA(G$87))</f>
        <v>0</v>
      </c>
    </row>
    <row r="86" spans="1:51" ht="18.75" hidden="1" customHeight="1" x14ac:dyDescent="0.15">
      <c r="A86" s="172"/>
      <c r="B86" s="173"/>
      <c r="C86" s="173"/>
      <c r="D86" s="173"/>
      <c r="E86" s="173"/>
      <c r="F86" s="174"/>
      <c r="G86" s="182"/>
      <c r="H86" s="183"/>
      <c r="I86" s="183"/>
      <c r="J86" s="183"/>
      <c r="K86" s="183"/>
      <c r="L86" s="183"/>
      <c r="M86" s="183"/>
      <c r="N86" s="183"/>
      <c r="O86" s="184"/>
      <c r="P86" s="186"/>
      <c r="Q86" s="183"/>
      <c r="R86" s="183"/>
      <c r="S86" s="183"/>
      <c r="T86" s="183"/>
      <c r="U86" s="183"/>
      <c r="V86" s="183"/>
      <c r="W86" s="183"/>
      <c r="X86" s="184"/>
      <c r="Y86" s="190"/>
      <c r="Z86" s="191"/>
      <c r="AA86" s="192"/>
      <c r="AB86" s="196"/>
      <c r="AC86" s="197"/>
      <c r="AD86" s="198"/>
      <c r="AE86" s="196"/>
      <c r="AF86" s="197"/>
      <c r="AG86" s="197"/>
      <c r="AH86" s="198"/>
      <c r="AI86" s="200"/>
      <c r="AJ86" s="200"/>
      <c r="AK86" s="200"/>
      <c r="AL86" s="196"/>
      <c r="AM86" s="200"/>
      <c r="AN86" s="200"/>
      <c r="AO86" s="200"/>
      <c r="AP86" s="196"/>
      <c r="AQ86" s="204"/>
      <c r="AR86" s="205"/>
      <c r="AS86" s="205"/>
      <c r="AT86" s="205"/>
      <c r="AU86" s="206"/>
      <c r="AV86" s="206"/>
      <c r="AW86" s="183" t="s">
        <v>103</v>
      </c>
      <c r="AX86" s="207"/>
      <c r="AY86" s="83">
        <f t="shared" ref="AY86:AY92" si="13">IF(AY$78=0,0,COUNTA(G$87))</f>
        <v>0</v>
      </c>
    </row>
    <row r="87" spans="1:51" ht="23.25" hidden="1" customHeight="1" x14ac:dyDescent="0.15">
      <c r="A87" s="175"/>
      <c r="B87" s="173"/>
      <c r="C87" s="173"/>
      <c r="D87" s="173"/>
      <c r="E87" s="173"/>
      <c r="F87" s="174"/>
      <c r="G87" s="208"/>
      <c r="H87" s="209"/>
      <c r="I87" s="209"/>
      <c r="J87" s="209"/>
      <c r="K87" s="209"/>
      <c r="L87" s="209"/>
      <c r="M87" s="209"/>
      <c r="N87" s="209"/>
      <c r="O87" s="210"/>
      <c r="P87" s="217"/>
      <c r="Q87" s="217"/>
      <c r="R87" s="217"/>
      <c r="S87" s="217"/>
      <c r="T87" s="217"/>
      <c r="U87" s="217"/>
      <c r="V87" s="217"/>
      <c r="W87" s="217"/>
      <c r="X87" s="218"/>
      <c r="Y87" s="223" t="s">
        <v>8</v>
      </c>
      <c r="Z87" s="224"/>
      <c r="AA87" s="225"/>
      <c r="AB87" s="226"/>
      <c r="AC87" s="226"/>
      <c r="AD87" s="226"/>
      <c r="AE87" s="227"/>
      <c r="AF87" s="228"/>
      <c r="AG87" s="228"/>
      <c r="AH87" s="228"/>
      <c r="AI87" s="227"/>
      <c r="AJ87" s="228"/>
      <c r="AK87" s="228"/>
      <c r="AL87" s="228"/>
      <c r="AM87" s="227"/>
      <c r="AN87" s="228"/>
      <c r="AO87" s="228"/>
      <c r="AP87" s="228"/>
      <c r="AQ87" s="229"/>
      <c r="AR87" s="230"/>
      <c r="AS87" s="230"/>
      <c r="AT87" s="230"/>
      <c r="AU87" s="230"/>
      <c r="AV87" s="230"/>
      <c r="AW87" s="230"/>
      <c r="AX87" s="231"/>
      <c r="AY87" s="83">
        <f t="shared" si="13"/>
        <v>0</v>
      </c>
    </row>
    <row r="88" spans="1:51" ht="23.25" hidden="1" customHeight="1" x14ac:dyDescent="0.15">
      <c r="A88" s="176"/>
      <c r="B88" s="177"/>
      <c r="C88" s="177"/>
      <c r="D88" s="177"/>
      <c r="E88" s="177"/>
      <c r="F88" s="178"/>
      <c r="G88" s="211"/>
      <c r="H88" s="212"/>
      <c r="I88" s="212"/>
      <c r="J88" s="212"/>
      <c r="K88" s="212"/>
      <c r="L88" s="212"/>
      <c r="M88" s="212"/>
      <c r="N88" s="212"/>
      <c r="O88" s="213"/>
      <c r="P88" s="219"/>
      <c r="Q88" s="219"/>
      <c r="R88" s="219"/>
      <c r="S88" s="219"/>
      <c r="T88" s="219"/>
      <c r="U88" s="219"/>
      <c r="V88" s="219"/>
      <c r="W88" s="219"/>
      <c r="X88" s="220"/>
      <c r="Y88" s="232" t="s">
        <v>25</v>
      </c>
      <c r="Z88" s="233"/>
      <c r="AA88" s="234"/>
      <c r="AB88" s="235"/>
      <c r="AC88" s="235"/>
      <c r="AD88" s="235"/>
      <c r="AE88" s="227"/>
      <c r="AF88" s="228"/>
      <c r="AG88" s="228"/>
      <c r="AH88" s="228"/>
      <c r="AI88" s="227"/>
      <c r="AJ88" s="228"/>
      <c r="AK88" s="228"/>
      <c r="AL88" s="228"/>
      <c r="AM88" s="227"/>
      <c r="AN88" s="228"/>
      <c r="AO88" s="228"/>
      <c r="AP88" s="228"/>
      <c r="AQ88" s="229"/>
      <c r="AR88" s="230"/>
      <c r="AS88" s="230"/>
      <c r="AT88" s="230"/>
      <c r="AU88" s="230"/>
      <c r="AV88" s="230"/>
      <c r="AW88" s="230"/>
      <c r="AX88" s="231"/>
      <c r="AY88" s="83">
        <f t="shared" si="13"/>
        <v>0</v>
      </c>
    </row>
    <row r="89" spans="1:51" ht="23.25" hidden="1" customHeight="1" x14ac:dyDescent="0.15">
      <c r="A89" s="175"/>
      <c r="B89" s="173"/>
      <c r="C89" s="173"/>
      <c r="D89" s="173"/>
      <c r="E89" s="173"/>
      <c r="F89" s="174"/>
      <c r="G89" s="214"/>
      <c r="H89" s="215"/>
      <c r="I89" s="215"/>
      <c r="J89" s="215"/>
      <c r="K89" s="215"/>
      <c r="L89" s="215"/>
      <c r="M89" s="215"/>
      <c r="N89" s="215"/>
      <c r="O89" s="216"/>
      <c r="P89" s="221"/>
      <c r="Q89" s="221"/>
      <c r="R89" s="221"/>
      <c r="S89" s="221"/>
      <c r="T89" s="221"/>
      <c r="U89" s="221"/>
      <c r="V89" s="221"/>
      <c r="W89" s="221"/>
      <c r="X89" s="222"/>
      <c r="Y89" s="232" t="s">
        <v>9</v>
      </c>
      <c r="Z89" s="233"/>
      <c r="AA89" s="234"/>
      <c r="AB89" s="697" t="s">
        <v>10</v>
      </c>
      <c r="AC89" s="697"/>
      <c r="AD89" s="697"/>
      <c r="AE89" s="698" t="str">
        <f t="shared" ref="AE89" si="14">IFERROR(AE87/AE88*100,"-")</f>
        <v>-</v>
      </c>
      <c r="AF89" s="699"/>
      <c r="AG89" s="699"/>
      <c r="AH89" s="699"/>
      <c r="AI89" s="698" t="str">
        <f t="shared" ref="AI89" si="15">IFERROR(AI87/AI88*100,"-")</f>
        <v>-</v>
      </c>
      <c r="AJ89" s="699"/>
      <c r="AK89" s="699"/>
      <c r="AL89" s="699"/>
      <c r="AM89" s="698" t="str">
        <f t="shared" ref="AM89" si="16">IFERROR(AM87/AM88*100,"-")</f>
        <v>-</v>
      </c>
      <c r="AN89" s="699"/>
      <c r="AO89" s="699"/>
      <c r="AP89" s="699"/>
      <c r="AQ89" s="229" t="str">
        <f>IFERROR(AQ87/AQ88*100,"-")</f>
        <v>-</v>
      </c>
      <c r="AR89" s="230"/>
      <c r="AS89" s="230"/>
      <c r="AT89" s="230"/>
      <c r="AU89" s="230"/>
      <c r="AV89" s="230"/>
      <c r="AW89" s="230"/>
      <c r="AX89" s="231"/>
      <c r="AY89" s="83">
        <f t="shared" si="13"/>
        <v>0</v>
      </c>
    </row>
    <row r="90" spans="1:51" ht="90" hidden="1" customHeight="1" x14ac:dyDescent="0.15">
      <c r="A90" s="151" t="s">
        <v>632</v>
      </c>
      <c r="B90" s="152"/>
      <c r="C90" s="152"/>
      <c r="D90" s="152"/>
      <c r="E90" s="152"/>
      <c r="F90" s="153"/>
      <c r="G90" s="154"/>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6"/>
      <c r="AY90" s="83">
        <f t="shared" si="13"/>
        <v>0</v>
      </c>
    </row>
    <row r="91" spans="1:51" ht="15" hidden="1" customHeight="1" x14ac:dyDescent="0.15">
      <c r="A91" s="91"/>
      <c r="B91" s="92"/>
      <c r="C91" s="92"/>
      <c r="D91" s="92"/>
      <c r="E91" s="92"/>
      <c r="F91" s="93"/>
      <c r="G91" s="242"/>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4"/>
      <c r="AY91" s="83">
        <f t="shared" si="13"/>
        <v>0</v>
      </c>
    </row>
    <row r="92" spans="1:51" ht="123.75" hidden="1" customHeight="1" x14ac:dyDescent="0.15">
      <c r="A92" s="245" t="s">
        <v>464</v>
      </c>
      <c r="B92" s="246"/>
      <c r="C92" s="247" t="s">
        <v>595</v>
      </c>
      <c r="D92" s="247"/>
      <c r="E92" s="247"/>
      <c r="F92" s="248"/>
      <c r="G92" s="154"/>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6"/>
      <c r="AY92" s="83">
        <f t="shared" si="13"/>
        <v>0</v>
      </c>
    </row>
    <row r="93" spans="1:51" ht="18.75" hidden="1" customHeight="1" x14ac:dyDescent="0.15">
      <c r="A93" s="169" t="s">
        <v>618</v>
      </c>
      <c r="B93" s="170"/>
      <c r="C93" s="170"/>
      <c r="D93" s="170"/>
      <c r="E93" s="170"/>
      <c r="F93" s="171"/>
      <c r="G93" s="179" t="s">
        <v>486</v>
      </c>
      <c r="H93" s="180"/>
      <c r="I93" s="180"/>
      <c r="J93" s="180"/>
      <c r="K93" s="180"/>
      <c r="L93" s="180"/>
      <c r="M93" s="180"/>
      <c r="N93" s="180"/>
      <c r="O93" s="181"/>
      <c r="P93" s="185" t="s">
        <v>487</v>
      </c>
      <c r="Q93" s="180"/>
      <c r="R93" s="180"/>
      <c r="S93" s="180"/>
      <c r="T93" s="180"/>
      <c r="U93" s="180"/>
      <c r="V93" s="180"/>
      <c r="W93" s="180"/>
      <c r="X93" s="181"/>
      <c r="Y93" s="187"/>
      <c r="Z93" s="188"/>
      <c r="AA93" s="189"/>
      <c r="AB93" s="193" t="s">
        <v>7</v>
      </c>
      <c r="AC93" s="194"/>
      <c r="AD93" s="195"/>
      <c r="AE93" s="193" t="s">
        <v>525</v>
      </c>
      <c r="AF93" s="194"/>
      <c r="AG93" s="194"/>
      <c r="AH93" s="195"/>
      <c r="AI93" s="199" t="s">
        <v>524</v>
      </c>
      <c r="AJ93" s="199"/>
      <c r="AK93" s="199"/>
      <c r="AL93" s="193"/>
      <c r="AM93" s="199" t="s">
        <v>301</v>
      </c>
      <c r="AN93" s="199"/>
      <c r="AO93" s="199"/>
      <c r="AP93" s="193"/>
      <c r="AQ93" s="201" t="s">
        <v>551</v>
      </c>
      <c r="AR93" s="202"/>
      <c r="AS93" s="202"/>
      <c r="AT93" s="202"/>
      <c r="AU93" s="202"/>
      <c r="AV93" s="202"/>
      <c r="AW93" s="202"/>
      <c r="AX93" s="203"/>
      <c r="AY93" s="83">
        <f>IF(AY$78=0,0,COUNTA(G$95))</f>
        <v>0</v>
      </c>
    </row>
    <row r="94" spans="1:51" ht="18.75" hidden="1" customHeight="1" x14ac:dyDescent="0.15">
      <c r="A94" s="172"/>
      <c r="B94" s="173"/>
      <c r="C94" s="173"/>
      <c r="D94" s="173"/>
      <c r="E94" s="173"/>
      <c r="F94" s="174"/>
      <c r="G94" s="182"/>
      <c r="H94" s="183"/>
      <c r="I94" s="183"/>
      <c r="J94" s="183"/>
      <c r="K94" s="183"/>
      <c r="L94" s="183"/>
      <c r="M94" s="183"/>
      <c r="N94" s="183"/>
      <c r="O94" s="184"/>
      <c r="P94" s="186"/>
      <c r="Q94" s="183"/>
      <c r="R94" s="183"/>
      <c r="S94" s="183"/>
      <c r="T94" s="183"/>
      <c r="U94" s="183"/>
      <c r="V94" s="183"/>
      <c r="W94" s="183"/>
      <c r="X94" s="184"/>
      <c r="Y94" s="190"/>
      <c r="Z94" s="191"/>
      <c r="AA94" s="192"/>
      <c r="AB94" s="196"/>
      <c r="AC94" s="197"/>
      <c r="AD94" s="198"/>
      <c r="AE94" s="196"/>
      <c r="AF94" s="197"/>
      <c r="AG94" s="197"/>
      <c r="AH94" s="198"/>
      <c r="AI94" s="200"/>
      <c r="AJ94" s="200"/>
      <c r="AK94" s="200"/>
      <c r="AL94" s="196"/>
      <c r="AM94" s="200"/>
      <c r="AN94" s="200"/>
      <c r="AO94" s="200"/>
      <c r="AP94" s="196"/>
      <c r="AQ94" s="204"/>
      <c r="AR94" s="205"/>
      <c r="AS94" s="205"/>
      <c r="AT94" s="205"/>
      <c r="AU94" s="206"/>
      <c r="AV94" s="206"/>
      <c r="AW94" s="183" t="s">
        <v>103</v>
      </c>
      <c r="AX94" s="207"/>
      <c r="AY94" s="83">
        <f t="shared" ref="AY94:AY100" si="17">IF(AY$78=0,0,COUNTA(G$95))</f>
        <v>0</v>
      </c>
    </row>
    <row r="95" spans="1:51" ht="23.25" hidden="1" customHeight="1" x14ac:dyDescent="0.15">
      <c r="A95" s="175"/>
      <c r="B95" s="173"/>
      <c r="C95" s="173"/>
      <c r="D95" s="173"/>
      <c r="E95" s="173"/>
      <c r="F95" s="174"/>
      <c r="G95" s="208"/>
      <c r="H95" s="209"/>
      <c r="I95" s="209"/>
      <c r="J95" s="209"/>
      <c r="K95" s="209"/>
      <c r="L95" s="209"/>
      <c r="M95" s="209"/>
      <c r="N95" s="209"/>
      <c r="O95" s="210"/>
      <c r="P95" s="217"/>
      <c r="Q95" s="217"/>
      <c r="R95" s="217"/>
      <c r="S95" s="217"/>
      <c r="T95" s="217"/>
      <c r="U95" s="217"/>
      <c r="V95" s="217"/>
      <c r="W95" s="217"/>
      <c r="X95" s="218"/>
      <c r="Y95" s="223" t="s">
        <v>8</v>
      </c>
      <c r="Z95" s="224"/>
      <c r="AA95" s="225"/>
      <c r="AB95" s="226"/>
      <c r="AC95" s="226"/>
      <c r="AD95" s="226"/>
      <c r="AE95" s="227"/>
      <c r="AF95" s="228"/>
      <c r="AG95" s="228"/>
      <c r="AH95" s="228"/>
      <c r="AI95" s="227"/>
      <c r="AJ95" s="228"/>
      <c r="AK95" s="228"/>
      <c r="AL95" s="228"/>
      <c r="AM95" s="227"/>
      <c r="AN95" s="228"/>
      <c r="AO95" s="228"/>
      <c r="AP95" s="228"/>
      <c r="AQ95" s="229"/>
      <c r="AR95" s="230"/>
      <c r="AS95" s="230"/>
      <c r="AT95" s="230"/>
      <c r="AU95" s="230"/>
      <c r="AV95" s="230"/>
      <c r="AW95" s="230"/>
      <c r="AX95" s="231"/>
      <c r="AY95" s="83">
        <f t="shared" si="17"/>
        <v>0</v>
      </c>
    </row>
    <row r="96" spans="1:51" ht="23.25" hidden="1" customHeight="1" x14ac:dyDescent="0.15">
      <c r="A96" s="176"/>
      <c r="B96" s="177"/>
      <c r="C96" s="177"/>
      <c r="D96" s="177"/>
      <c r="E96" s="177"/>
      <c r="F96" s="178"/>
      <c r="G96" s="211"/>
      <c r="H96" s="212"/>
      <c r="I96" s="212"/>
      <c r="J96" s="212"/>
      <c r="K96" s="212"/>
      <c r="L96" s="212"/>
      <c r="M96" s="212"/>
      <c r="N96" s="212"/>
      <c r="O96" s="213"/>
      <c r="P96" s="219"/>
      <c r="Q96" s="219"/>
      <c r="R96" s="219"/>
      <c r="S96" s="219"/>
      <c r="T96" s="219"/>
      <c r="U96" s="219"/>
      <c r="V96" s="219"/>
      <c r="W96" s="219"/>
      <c r="X96" s="220"/>
      <c r="Y96" s="232" t="s">
        <v>25</v>
      </c>
      <c r="Z96" s="233"/>
      <c r="AA96" s="234"/>
      <c r="AB96" s="235"/>
      <c r="AC96" s="235"/>
      <c r="AD96" s="235"/>
      <c r="AE96" s="227"/>
      <c r="AF96" s="228"/>
      <c r="AG96" s="228"/>
      <c r="AH96" s="228"/>
      <c r="AI96" s="227"/>
      <c r="AJ96" s="228"/>
      <c r="AK96" s="228"/>
      <c r="AL96" s="228"/>
      <c r="AM96" s="227"/>
      <c r="AN96" s="228"/>
      <c r="AO96" s="228"/>
      <c r="AP96" s="228"/>
      <c r="AQ96" s="229"/>
      <c r="AR96" s="230"/>
      <c r="AS96" s="230"/>
      <c r="AT96" s="230"/>
      <c r="AU96" s="230"/>
      <c r="AV96" s="230"/>
      <c r="AW96" s="230"/>
      <c r="AX96" s="231"/>
      <c r="AY96" s="83">
        <f t="shared" si="17"/>
        <v>0</v>
      </c>
    </row>
    <row r="97" spans="1:51" ht="23.25" hidden="1" customHeight="1" x14ac:dyDescent="0.15">
      <c r="A97" s="175"/>
      <c r="B97" s="173"/>
      <c r="C97" s="173"/>
      <c r="D97" s="173"/>
      <c r="E97" s="173"/>
      <c r="F97" s="174"/>
      <c r="G97" s="214"/>
      <c r="H97" s="215"/>
      <c r="I97" s="215"/>
      <c r="J97" s="215"/>
      <c r="K97" s="215"/>
      <c r="L97" s="215"/>
      <c r="M97" s="215"/>
      <c r="N97" s="215"/>
      <c r="O97" s="216"/>
      <c r="P97" s="221"/>
      <c r="Q97" s="221"/>
      <c r="R97" s="221"/>
      <c r="S97" s="221"/>
      <c r="T97" s="221"/>
      <c r="U97" s="221"/>
      <c r="V97" s="221"/>
      <c r="W97" s="221"/>
      <c r="X97" s="222"/>
      <c r="Y97" s="232" t="s">
        <v>9</v>
      </c>
      <c r="Z97" s="233"/>
      <c r="AA97" s="234"/>
      <c r="AB97" s="236" t="s">
        <v>10</v>
      </c>
      <c r="AC97" s="236"/>
      <c r="AD97" s="236"/>
      <c r="AE97" s="237" t="str">
        <f t="shared" ref="AE97" si="18">IFERROR(AE95/AE96*100,"-")</f>
        <v>-</v>
      </c>
      <c r="AF97" s="238"/>
      <c r="AG97" s="238"/>
      <c r="AH97" s="238"/>
      <c r="AI97" s="237" t="str">
        <f t="shared" ref="AI97" si="19">IFERROR(AI95/AI96*100,"-")</f>
        <v>-</v>
      </c>
      <c r="AJ97" s="238"/>
      <c r="AK97" s="238"/>
      <c r="AL97" s="238"/>
      <c r="AM97" s="237" t="str">
        <f t="shared" ref="AM97" si="20">IFERROR(AM95/AM96*100,"-")</f>
        <v>-</v>
      </c>
      <c r="AN97" s="238"/>
      <c r="AO97" s="238"/>
      <c r="AP97" s="238"/>
      <c r="AQ97" s="239" t="str">
        <f>IFERROR(AQ95/AQ96*100,"-")</f>
        <v>-</v>
      </c>
      <c r="AR97" s="240"/>
      <c r="AS97" s="240"/>
      <c r="AT97" s="240"/>
      <c r="AU97" s="240"/>
      <c r="AV97" s="240"/>
      <c r="AW97" s="240"/>
      <c r="AX97" s="241"/>
      <c r="AY97" s="83">
        <f t="shared" si="17"/>
        <v>0</v>
      </c>
    </row>
    <row r="98" spans="1:51" ht="90" hidden="1" customHeight="1" x14ac:dyDescent="0.15">
      <c r="A98" s="151" t="s">
        <v>632</v>
      </c>
      <c r="B98" s="152"/>
      <c r="C98" s="152"/>
      <c r="D98" s="152"/>
      <c r="E98" s="152"/>
      <c r="F98" s="153"/>
      <c r="G98" s="154"/>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6"/>
      <c r="AY98" s="83">
        <f t="shared" si="17"/>
        <v>0</v>
      </c>
    </row>
    <row r="99" spans="1:51" ht="15" hidden="1" customHeight="1" x14ac:dyDescent="0.15">
      <c r="A99" s="91"/>
      <c r="B99" s="92"/>
      <c r="C99" s="92"/>
      <c r="D99" s="92"/>
      <c r="E99" s="92"/>
      <c r="F99" s="93"/>
      <c r="G99" s="242"/>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4"/>
      <c r="AY99" s="83">
        <f t="shared" si="17"/>
        <v>0</v>
      </c>
    </row>
    <row r="100" spans="1:51" ht="123.75" hidden="1" customHeight="1" x14ac:dyDescent="0.15">
      <c r="A100" s="245" t="s">
        <v>464</v>
      </c>
      <c r="B100" s="246"/>
      <c r="C100" s="247" t="s">
        <v>600</v>
      </c>
      <c r="D100" s="247"/>
      <c r="E100" s="247"/>
      <c r="F100" s="248"/>
      <c r="G100" s="154"/>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6"/>
      <c r="AY100" s="83">
        <f t="shared" si="17"/>
        <v>0</v>
      </c>
    </row>
    <row r="101" spans="1:51" ht="18.75" hidden="1" customHeight="1" x14ac:dyDescent="0.15">
      <c r="A101" s="169" t="s">
        <v>619</v>
      </c>
      <c r="B101" s="170"/>
      <c r="C101" s="170"/>
      <c r="D101" s="170"/>
      <c r="E101" s="170"/>
      <c r="F101" s="171"/>
      <c r="G101" s="179" t="s">
        <v>486</v>
      </c>
      <c r="H101" s="180"/>
      <c r="I101" s="180"/>
      <c r="J101" s="180"/>
      <c r="K101" s="180"/>
      <c r="L101" s="180"/>
      <c r="M101" s="180"/>
      <c r="N101" s="180"/>
      <c r="O101" s="181"/>
      <c r="P101" s="185" t="s">
        <v>487</v>
      </c>
      <c r="Q101" s="180"/>
      <c r="R101" s="180"/>
      <c r="S101" s="180"/>
      <c r="T101" s="180"/>
      <c r="U101" s="180"/>
      <c r="V101" s="180"/>
      <c r="W101" s="180"/>
      <c r="X101" s="181"/>
      <c r="Y101" s="187"/>
      <c r="Z101" s="188"/>
      <c r="AA101" s="189"/>
      <c r="AB101" s="193" t="s">
        <v>7</v>
      </c>
      <c r="AC101" s="194"/>
      <c r="AD101" s="195"/>
      <c r="AE101" s="193" t="s">
        <v>525</v>
      </c>
      <c r="AF101" s="194"/>
      <c r="AG101" s="194"/>
      <c r="AH101" s="195"/>
      <c r="AI101" s="199" t="s">
        <v>524</v>
      </c>
      <c r="AJ101" s="199"/>
      <c r="AK101" s="199"/>
      <c r="AL101" s="193"/>
      <c r="AM101" s="199" t="s">
        <v>301</v>
      </c>
      <c r="AN101" s="199"/>
      <c r="AO101" s="199"/>
      <c r="AP101" s="193"/>
      <c r="AQ101" s="201" t="s">
        <v>72</v>
      </c>
      <c r="AR101" s="202"/>
      <c r="AS101" s="202"/>
      <c r="AT101" s="202"/>
      <c r="AU101" s="202"/>
      <c r="AV101" s="202"/>
      <c r="AW101" s="202"/>
      <c r="AX101" s="203"/>
      <c r="AY101" s="83">
        <f>IF(AY$78=0,0,1)</f>
        <v>0</v>
      </c>
    </row>
    <row r="102" spans="1:51" ht="18.75" hidden="1" customHeight="1" x14ac:dyDescent="0.15">
      <c r="A102" s="172"/>
      <c r="B102" s="173"/>
      <c r="C102" s="173"/>
      <c r="D102" s="173"/>
      <c r="E102" s="173"/>
      <c r="F102" s="174"/>
      <c r="G102" s="182"/>
      <c r="H102" s="183"/>
      <c r="I102" s="183"/>
      <c r="J102" s="183"/>
      <c r="K102" s="183"/>
      <c r="L102" s="183"/>
      <c r="M102" s="183"/>
      <c r="N102" s="183"/>
      <c r="O102" s="184"/>
      <c r="P102" s="186"/>
      <c r="Q102" s="183"/>
      <c r="R102" s="183"/>
      <c r="S102" s="183"/>
      <c r="T102" s="183"/>
      <c r="U102" s="183"/>
      <c r="V102" s="183"/>
      <c r="W102" s="183"/>
      <c r="X102" s="184"/>
      <c r="Y102" s="190"/>
      <c r="Z102" s="191"/>
      <c r="AA102" s="192"/>
      <c r="AB102" s="196"/>
      <c r="AC102" s="197"/>
      <c r="AD102" s="198"/>
      <c r="AE102" s="196"/>
      <c r="AF102" s="197"/>
      <c r="AG102" s="197"/>
      <c r="AH102" s="198"/>
      <c r="AI102" s="200"/>
      <c r="AJ102" s="200"/>
      <c r="AK102" s="200"/>
      <c r="AL102" s="196"/>
      <c r="AM102" s="200"/>
      <c r="AN102" s="200"/>
      <c r="AO102" s="200"/>
      <c r="AP102" s="196"/>
      <c r="AQ102" s="204"/>
      <c r="AR102" s="205"/>
      <c r="AS102" s="205"/>
      <c r="AT102" s="205"/>
      <c r="AU102" s="206"/>
      <c r="AV102" s="206"/>
      <c r="AW102" s="183" t="s">
        <v>103</v>
      </c>
      <c r="AX102" s="207"/>
      <c r="AY102" s="83">
        <f t="shared" ref="AY102:AY106" si="21">IF(AY$78=0,0,1)</f>
        <v>0</v>
      </c>
    </row>
    <row r="103" spans="1:51" ht="23.25" hidden="1" customHeight="1" x14ac:dyDescent="0.15">
      <c r="A103" s="175"/>
      <c r="B103" s="173"/>
      <c r="C103" s="173"/>
      <c r="D103" s="173"/>
      <c r="E103" s="173"/>
      <c r="F103" s="174"/>
      <c r="G103" s="208"/>
      <c r="H103" s="209"/>
      <c r="I103" s="209"/>
      <c r="J103" s="209"/>
      <c r="K103" s="209"/>
      <c r="L103" s="209"/>
      <c r="M103" s="209"/>
      <c r="N103" s="209"/>
      <c r="O103" s="210"/>
      <c r="P103" s="217"/>
      <c r="Q103" s="217"/>
      <c r="R103" s="217"/>
      <c r="S103" s="217"/>
      <c r="T103" s="217"/>
      <c r="U103" s="217"/>
      <c r="V103" s="217"/>
      <c r="W103" s="217"/>
      <c r="X103" s="218"/>
      <c r="Y103" s="223" t="s">
        <v>8</v>
      </c>
      <c r="Z103" s="224"/>
      <c r="AA103" s="225"/>
      <c r="AB103" s="226"/>
      <c r="AC103" s="226"/>
      <c r="AD103" s="226"/>
      <c r="AE103" s="227"/>
      <c r="AF103" s="228"/>
      <c r="AG103" s="228"/>
      <c r="AH103" s="228"/>
      <c r="AI103" s="227"/>
      <c r="AJ103" s="228"/>
      <c r="AK103" s="228"/>
      <c r="AL103" s="228"/>
      <c r="AM103" s="227"/>
      <c r="AN103" s="228"/>
      <c r="AO103" s="228"/>
      <c r="AP103" s="228"/>
      <c r="AQ103" s="229"/>
      <c r="AR103" s="230"/>
      <c r="AS103" s="230"/>
      <c r="AT103" s="230"/>
      <c r="AU103" s="230"/>
      <c r="AV103" s="230"/>
      <c r="AW103" s="230"/>
      <c r="AX103" s="231"/>
      <c r="AY103" s="83">
        <f t="shared" si="21"/>
        <v>0</v>
      </c>
    </row>
    <row r="104" spans="1:51" ht="23.25" hidden="1" customHeight="1" x14ac:dyDescent="0.15">
      <c r="A104" s="176"/>
      <c r="B104" s="177"/>
      <c r="C104" s="177"/>
      <c r="D104" s="177"/>
      <c r="E104" s="177"/>
      <c r="F104" s="178"/>
      <c r="G104" s="211"/>
      <c r="H104" s="212"/>
      <c r="I104" s="212"/>
      <c r="J104" s="212"/>
      <c r="K104" s="212"/>
      <c r="L104" s="212"/>
      <c r="M104" s="212"/>
      <c r="N104" s="212"/>
      <c r="O104" s="213"/>
      <c r="P104" s="219"/>
      <c r="Q104" s="219"/>
      <c r="R104" s="219"/>
      <c r="S104" s="219"/>
      <c r="T104" s="219"/>
      <c r="U104" s="219"/>
      <c r="V104" s="219"/>
      <c r="W104" s="219"/>
      <c r="X104" s="220"/>
      <c r="Y104" s="232" t="s">
        <v>25</v>
      </c>
      <c r="Z104" s="233"/>
      <c r="AA104" s="234"/>
      <c r="AB104" s="235"/>
      <c r="AC104" s="235"/>
      <c r="AD104" s="235"/>
      <c r="AE104" s="227"/>
      <c r="AF104" s="228"/>
      <c r="AG104" s="228"/>
      <c r="AH104" s="228"/>
      <c r="AI104" s="227"/>
      <c r="AJ104" s="228"/>
      <c r="AK104" s="228"/>
      <c r="AL104" s="228"/>
      <c r="AM104" s="227"/>
      <c r="AN104" s="228"/>
      <c r="AO104" s="228"/>
      <c r="AP104" s="228"/>
      <c r="AQ104" s="229"/>
      <c r="AR104" s="230"/>
      <c r="AS104" s="230"/>
      <c r="AT104" s="230"/>
      <c r="AU104" s="230"/>
      <c r="AV104" s="230"/>
      <c r="AW104" s="230"/>
      <c r="AX104" s="231"/>
      <c r="AY104" s="83">
        <f t="shared" si="21"/>
        <v>0</v>
      </c>
    </row>
    <row r="105" spans="1:51" ht="23.25" hidden="1" customHeight="1" x14ac:dyDescent="0.15">
      <c r="A105" s="175"/>
      <c r="B105" s="173"/>
      <c r="C105" s="173"/>
      <c r="D105" s="173"/>
      <c r="E105" s="173"/>
      <c r="F105" s="174"/>
      <c r="G105" s="214"/>
      <c r="H105" s="215"/>
      <c r="I105" s="215"/>
      <c r="J105" s="215"/>
      <c r="K105" s="215"/>
      <c r="L105" s="215"/>
      <c r="M105" s="215"/>
      <c r="N105" s="215"/>
      <c r="O105" s="216"/>
      <c r="P105" s="221"/>
      <c r="Q105" s="221"/>
      <c r="R105" s="221"/>
      <c r="S105" s="221"/>
      <c r="T105" s="221"/>
      <c r="U105" s="221"/>
      <c r="V105" s="221"/>
      <c r="W105" s="221"/>
      <c r="X105" s="222"/>
      <c r="Y105" s="232" t="s">
        <v>9</v>
      </c>
      <c r="Z105" s="233"/>
      <c r="AA105" s="234"/>
      <c r="AB105" s="236" t="s">
        <v>10</v>
      </c>
      <c r="AC105" s="236"/>
      <c r="AD105" s="236"/>
      <c r="AE105" s="237" t="str">
        <f t="shared" ref="AE105" si="22">IFERROR(AE103/AE104*100,"-")</f>
        <v>-</v>
      </c>
      <c r="AF105" s="238"/>
      <c r="AG105" s="238"/>
      <c r="AH105" s="238"/>
      <c r="AI105" s="237" t="str">
        <f t="shared" ref="AI105" si="23">IFERROR(AI103/AI104*100,"-")</f>
        <v>-</v>
      </c>
      <c r="AJ105" s="238"/>
      <c r="AK105" s="238"/>
      <c r="AL105" s="238"/>
      <c r="AM105" s="237" t="str">
        <f t="shared" ref="AM105" si="24">IFERROR(AM103/AM104*100,"-")</f>
        <v>-</v>
      </c>
      <c r="AN105" s="238"/>
      <c r="AO105" s="238"/>
      <c r="AP105" s="238"/>
      <c r="AQ105" s="239" t="str">
        <f>IFERROR(AQ103/AQ104*100,"-")</f>
        <v>-</v>
      </c>
      <c r="AR105" s="240"/>
      <c r="AS105" s="240"/>
      <c r="AT105" s="240"/>
      <c r="AU105" s="240"/>
      <c r="AV105" s="240"/>
      <c r="AW105" s="240"/>
      <c r="AX105" s="241"/>
      <c r="AY105" s="83">
        <f t="shared" si="21"/>
        <v>0</v>
      </c>
    </row>
    <row r="106" spans="1:51" ht="90" hidden="1" customHeight="1" x14ac:dyDescent="0.15">
      <c r="A106" s="151" t="s">
        <v>632</v>
      </c>
      <c r="B106" s="152"/>
      <c r="C106" s="152"/>
      <c r="D106" s="152"/>
      <c r="E106" s="152"/>
      <c r="F106" s="153"/>
      <c r="G106" s="154"/>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6"/>
      <c r="AY106" s="83">
        <f t="shared" si="21"/>
        <v>0</v>
      </c>
    </row>
    <row r="107" spans="1:51" ht="22.5" hidden="1" customHeight="1" x14ac:dyDescent="0.15">
      <c r="A107" s="157" t="s">
        <v>539</v>
      </c>
      <c r="B107" s="157"/>
      <c r="C107" s="157"/>
      <c r="D107" s="157"/>
      <c r="E107" s="157"/>
      <c r="F107" s="158"/>
      <c r="G107" s="163" t="s">
        <v>544</v>
      </c>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5"/>
      <c r="AY107" s="83">
        <f t="shared" si="12"/>
        <v>0</v>
      </c>
    </row>
    <row r="108" spans="1:51" ht="61.5" hidden="1" customHeight="1" x14ac:dyDescent="0.15">
      <c r="A108" s="159"/>
      <c r="B108" s="159"/>
      <c r="C108" s="159"/>
      <c r="D108" s="159"/>
      <c r="E108" s="159"/>
      <c r="F108" s="160"/>
      <c r="G108" s="166"/>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8"/>
      <c r="AY108" s="83">
        <f t="shared" si="12"/>
        <v>0</v>
      </c>
    </row>
    <row r="109" spans="1:51" ht="22.5" hidden="1" customHeight="1" x14ac:dyDescent="0.15">
      <c r="A109" s="159"/>
      <c r="B109" s="159"/>
      <c r="C109" s="159"/>
      <c r="D109" s="159"/>
      <c r="E109" s="159"/>
      <c r="F109" s="160"/>
      <c r="G109" s="163" t="s">
        <v>639</v>
      </c>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5"/>
      <c r="AY109" s="83">
        <f t="shared" si="12"/>
        <v>0</v>
      </c>
    </row>
    <row r="110" spans="1:51" ht="59.25" hidden="1" customHeight="1" x14ac:dyDescent="0.15">
      <c r="A110" s="161"/>
      <c r="B110" s="161"/>
      <c r="C110" s="161"/>
      <c r="D110" s="161"/>
      <c r="E110" s="161"/>
      <c r="F110" s="162"/>
      <c r="G110" s="166"/>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8"/>
      <c r="AY110" s="83">
        <f t="shared" si="12"/>
        <v>0</v>
      </c>
    </row>
    <row r="111" spans="1:51" ht="61.5" hidden="1" customHeight="1" x14ac:dyDescent="0.15">
      <c r="A111" s="251" t="s">
        <v>591</v>
      </c>
      <c r="B111" s="252"/>
      <c r="C111" s="252"/>
      <c r="D111" s="252"/>
      <c r="E111" s="252"/>
      <c r="F111" s="253"/>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c r="AY111" s="83">
        <f>COUNTA(G111)</f>
        <v>0</v>
      </c>
    </row>
    <row r="112" spans="1:51" ht="41.25" hidden="1" customHeight="1" x14ac:dyDescent="0.15">
      <c r="A112" s="256" t="s">
        <v>464</v>
      </c>
      <c r="B112" s="257"/>
      <c r="C112" s="257"/>
      <c r="D112" s="257"/>
      <c r="E112" s="257"/>
      <c r="F112" s="258"/>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59" t="s">
        <v>620</v>
      </c>
      <c r="B113" s="260"/>
      <c r="C113" s="260"/>
      <c r="D113" s="260"/>
      <c r="E113" s="260"/>
      <c r="F113" s="261"/>
      <c r="G113" s="182" t="s">
        <v>454</v>
      </c>
      <c r="H113" s="183"/>
      <c r="I113" s="183"/>
      <c r="J113" s="183"/>
      <c r="K113" s="183"/>
      <c r="L113" s="183"/>
      <c r="M113" s="183"/>
      <c r="N113" s="183"/>
      <c r="O113" s="183"/>
      <c r="P113" s="186" t="s">
        <v>453</v>
      </c>
      <c r="Q113" s="183"/>
      <c r="R113" s="183"/>
      <c r="S113" s="183"/>
      <c r="T113" s="183"/>
      <c r="U113" s="183"/>
      <c r="V113" s="183"/>
      <c r="W113" s="183"/>
      <c r="X113" s="184"/>
      <c r="Y113" s="187"/>
      <c r="Z113" s="188"/>
      <c r="AA113" s="189"/>
      <c r="AB113" s="200" t="s">
        <v>7</v>
      </c>
      <c r="AC113" s="200"/>
      <c r="AD113" s="200"/>
      <c r="AE113" s="196" t="s">
        <v>525</v>
      </c>
      <c r="AF113" s="197"/>
      <c r="AG113" s="197"/>
      <c r="AH113" s="198"/>
      <c r="AI113" s="196" t="s">
        <v>524</v>
      </c>
      <c r="AJ113" s="197"/>
      <c r="AK113" s="197"/>
      <c r="AL113" s="198"/>
      <c r="AM113" s="196" t="s">
        <v>301</v>
      </c>
      <c r="AN113" s="197"/>
      <c r="AO113" s="197"/>
      <c r="AP113" s="198"/>
      <c r="AQ113" s="268" t="s">
        <v>455</v>
      </c>
      <c r="AR113" s="269"/>
      <c r="AS113" s="269"/>
      <c r="AT113" s="270"/>
      <c r="AU113" s="268" t="s">
        <v>523</v>
      </c>
      <c r="AV113" s="269"/>
      <c r="AW113" s="269"/>
      <c r="AX113" s="271"/>
      <c r="AY113" s="83">
        <f t="shared" ref="AY113:AY143" si="25">IF(AY$111=0,0,1)</f>
        <v>0</v>
      </c>
    </row>
    <row r="114" spans="1:51" ht="23.25" hidden="1" customHeight="1" x14ac:dyDescent="0.15">
      <c r="A114" s="262"/>
      <c r="B114" s="263"/>
      <c r="C114" s="263"/>
      <c r="D114" s="263"/>
      <c r="E114" s="263"/>
      <c r="F114" s="264"/>
      <c r="G114" s="272"/>
      <c r="H114" s="273"/>
      <c r="I114" s="273"/>
      <c r="J114" s="273"/>
      <c r="K114" s="273"/>
      <c r="L114" s="273"/>
      <c r="M114" s="273"/>
      <c r="N114" s="273"/>
      <c r="O114" s="273"/>
      <c r="P114" s="276"/>
      <c r="Q114" s="217"/>
      <c r="R114" s="217"/>
      <c r="S114" s="217"/>
      <c r="T114" s="217"/>
      <c r="U114" s="217"/>
      <c r="V114" s="217"/>
      <c r="W114" s="217"/>
      <c r="X114" s="218"/>
      <c r="Y114" s="278" t="s">
        <v>26</v>
      </c>
      <c r="Z114" s="279"/>
      <c r="AA114" s="280"/>
      <c r="AB114" s="226"/>
      <c r="AC114" s="226"/>
      <c r="AD114" s="226"/>
      <c r="AE114" s="249"/>
      <c r="AF114" s="249"/>
      <c r="AG114" s="249"/>
      <c r="AH114" s="249"/>
      <c r="AI114" s="249"/>
      <c r="AJ114" s="249"/>
      <c r="AK114" s="249"/>
      <c r="AL114" s="249"/>
      <c r="AM114" s="249"/>
      <c r="AN114" s="249"/>
      <c r="AO114" s="249"/>
      <c r="AP114" s="249"/>
      <c r="AQ114" s="249"/>
      <c r="AR114" s="249"/>
      <c r="AS114" s="249"/>
      <c r="AT114" s="249"/>
      <c r="AU114" s="227"/>
      <c r="AV114" s="228"/>
      <c r="AW114" s="228"/>
      <c r="AX114" s="250"/>
      <c r="AY114" s="83">
        <f t="shared" si="25"/>
        <v>0</v>
      </c>
    </row>
    <row r="115" spans="1:51" ht="23.25" hidden="1" customHeight="1" x14ac:dyDescent="0.15">
      <c r="A115" s="265"/>
      <c r="B115" s="266"/>
      <c r="C115" s="266"/>
      <c r="D115" s="266"/>
      <c r="E115" s="266"/>
      <c r="F115" s="267"/>
      <c r="G115" s="274"/>
      <c r="H115" s="275"/>
      <c r="I115" s="275"/>
      <c r="J115" s="275"/>
      <c r="K115" s="275"/>
      <c r="L115" s="275"/>
      <c r="M115" s="275"/>
      <c r="N115" s="275"/>
      <c r="O115" s="275"/>
      <c r="P115" s="277"/>
      <c r="Q115" s="221"/>
      <c r="R115" s="221"/>
      <c r="S115" s="221"/>
      <c r="T115" s="221"/>
      <c r="U115" s="221"/>
      <c r="V115" s="221"/>
      <c r="W115" s="221"/>
      <c r="X115" s="222"/>
      <c r="Y115" s="281" t="s">
        <v>27</v>
      </c>
      <c r="Z115" s="282"/>
      <c r="AA115" s="283"/>
      <c r="AB115" s="226"/>
      <c r="AC115" s="226"/>
      <c r="AD115" s="226"/>
      <c r="AE115" s="249"/>
      <c r="AF115" s="249"/>
      <c r="AG115" s="249"/>
      <c r="AH115" s="249"/>
      <c r="AI115" s="249"/>
      <c r="AJ115" s="249"/>
      <c r="AK115" s="249"/>
      <c r="AL115" s="249"/>
      <c r="AM115" s="249"/>
      <c r="AN115" s="249"/>
      <c r="AO115" s="249"/>
      <c r="AP115" s="249"/>
      <c r="AQ115" s="249"/>
      <c r="AR115" s="249"/>
      <c r="AS115" s="249"/>
      <c r="AT115" s="249"/>
      <c r="AU115" s="227"/>
      <c r="AV115" s="228"/>
      <c r="AW115" s="228"/>
      <c r="AX115" s="250"/>
      <c r="AY115" s="83">
        <f t="shared" si="25"/>
        <v>0</v>
      </c>
    </row>
    <row r="116" spans="1:51" ht="27" hidden="1" customHeight="1" x14ac:dyDescent="0.15">
      <c r="A116" s="91"/>
      <c r="B116" s="92"/>
      <c r="C116" s="92"/>
      <c r="D116" s="92"/>
      <c r="E116" s="92"/>
      <c r="F116" s="93"/>
      <c r="G116" s="242"/>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4"/>
      <c r="AY116" s="83">
        <f t="shared" si="25"/>
        <v>0</v>
      </c>
    </row>
    <row r="117" spans="1:51" ht="123.75" hidden="1" customHeight="1" x14ac:dyDescent="0.15">
      <c r="A117" s="245" t="s">
        <v>464</v>
      </c>
      <c r="B117" s="246"/>
      <c r="C117" s="247" t="s">
        <v>606</v>
      </c>
      <c r="D117" s="247"/>
      <c r="E117" s="247"/>
      <c r="F117" s="248"/>
      <c r="G117" s="154"/>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6"/>
      <c r="AY117" s="83">
        <f t="shared" si="25"/>
        <v>0</v>
      </c>
    </row>
    <row r="118" spans="1:51" ht="18.75" hidden="1" customHeight="1" x14ac:dyDescent="0.15">
      <c r="A118" s="169" t="s">
        <v>621</v>
      </c>
      <c r="B118" s="170"/>
      <c r="C118" s="170"/>
      <c r="D118" s="170"/>
      <c r="E118" s="170"/>
      <c r="F118" s="171"/>
      <c r="G118" s="179" t="s">
        <v>486</v>
      </c>
      <c r="H118" s="180"/>
      <c r="I118" s="180"/>
      <c r="J118" s="180"/>
      <c r="K118" s="180"/>
      <c r="L118" s="180"/>
      <c r="M118" s="180"/>
      <c r="N118" s="180"/>
      <c r="O118" s="181"/>
      <c r="P118" s="185" t="s">
        <v>487</v>
      </c>
      <c r="Q118" s="180"/>
      <c r="R118" s="180"/>
      <c r="S118" s="180"/>
      <c r="T118" s="180"/>
      <c r="U118" s="180"/>
      <c r="V118" s="180"/>
      <c r="W118" s="180"/>
      <c r="X118" s="181"/>
      <c r="Y118" s="187"/>
      <c r="Z118" s="188"/>
      <c r="AA118" s="189"/>
      <c r="AB118" s="193" t="s">
        <v>7</v>
      </c>
      <c r="AC118" s="194"/>
      <c r="AD118" s="195"/>
      <c r="AE118" s="193" t="s">
        <v>525</v>
      </c>
      <c r="AF118" s="194"/>
      <c r="AG118" s="194"/>
      <c r="AH118" s="195"/>
      <c r="AI118" s="199" t="s">
        <v>524</v>
      </c>
      <c r="AJ118" s="199"/>
      <c r="AK118" s="199"/>
      <c r="AL118" s="193"/>
      <c r="AM118" s="199" t="s">
        <v>301</v>
      </c>
      <c r="AN118" s="199"/>
      <c r="AO118" s="199"/>
      <c r="AP118" s="193"/>
      <c r="AQ118" s="201" t="s">
        <v>543</v>
      </c>
      <c r="AR118" s="202"/>
      <c r="AS118" s="202"/>
      <c r="AT118" s="202"/>
      <c r="AU118" s="202"/>
      <c r="AV118" s="202"/>
      <c r="AW118" s="202"/>
      <c r="AX118" s="203"/>
      <c r="AY118" s="83">
        <f>IF(AY$111=0,0,COUNTA(G$120))</f>
        <v>0</v>
      </c>
    </row>
    <row r="119" spans="1:51" ht="18.75" hidden="1" customHeight="1" x14ac:dyDescent="0.15">
      <c r="A119" s="172"/>
      <c r="B119" s="173"/>
      <c r="C119" s="173"/>
      <c r="D119" s="173"/>
      <c r="E119" s="173"/>
      <c r="F119" s="174"/>
      <c r="G119" s="182"/>
      <c r="H119" s="183"/>
      <c r="I119" s="183"/>
      <c r="J119" s="183"/>
      <c r="K119" s="183"/>
      <c r="L119" s="183"/>
      <c r="M119" s="183"/>
      <c r="N119" s="183"/>
      <c r="O119" s="184"/>
      <c r="P119" s="186"/>
      <c r="Q119" s="183"/>
      <c r="R119" s="183"/>
      <c r="S119" s="183"/>
      <c r="T119" s="183"/>
      <c r="U119" s="183"/>
      <c r="V119" s="183"/>
      <c r="W119" s="183"/>
      <c r="X119" s="184"/>
      <c r="Y119" s="190"/>
      <c r="Z119" s="191"/>
      <c r="AA119" s="192"/>
      <c r="AB119" s="196"/>
      <c r="AC119" s="197"/>
      <c r="AD119" s="198"/>
      <c r="AE119" s="196"/>
      <c r="AF119" s="197"/>
      <c r="AG119" s="197"/>
      <c r="AH119" s="198"/>
      <c r="AI119" s="200"/>
      <c r="AJ119" s="200"/>
      <c r="AK119" s="200"/>
      <c r="AL119" s="196"/>
      <c r="AM119" s="200"/>
      <c r="AN119" s="200"/>
      <c r="AO119" s="200"/>
      <c r="AP119" s="196"/>
      <c r="AQ119" s="204"/>
      <c r="AR119" s="205"/>
      <c r="AS119" s="205"/>
      <c r="AT119" s="205"/>
      <c r="AU119" s="206"/>
      <c r="AV119" s="206"/>
      <c r="AW119" s="183" t="s">
        <v>103</v>
      </c>
      <c r="AX119" s="207"/>
      <c r="AY119" s="83">
        <f t="shared" ref="AY119:AY125" si="26">IF(AY$111=0,0,COUNTA(G$120))</f>
        <v>0</v>
      </c>
    </row>
    <row r="120" spans="1:51" ht="23.25" hidden="1" customHeight="1" x14ac:dyDescent="0.15">
      <c r="A120" s="175"/>
      <c r="B120" s="173"/>
      <c r="C120" s="173"/>
      <c r="D120" s="173"/>
      <c r="E120" s="173"/>
      <c r="F120" s="174"/>
      <c r="G120" s="208"/>
      <c r="H120" s="209"/>
      <c r="I120" s="209"/>
      <c r="J120" s="209"/>
      <c r="K120" s="209"/>
      <c r="L120" s="209"/>
      <c r="M120" s="209"/>
      <c r="N120" s="209"/>
      <c r="O120" s="210"/>
      <c r="P120" s="217"/>
      <c r="Q120" s="217"/>
      <c r="R120" s="217"/>
      <c r="S120" s="217"/>
      <c r="T120" s="217"/>
      <c r="U120" s="217"/>
      <c r="V120" s="217"/>
      <c r="W120" s="217"/>
      <c r="X120" s="218"/>
      <c r="Y120" s="223" t="s">
        <v>8</v>
      </c>
      <c r="Z120" s="224"/>
      <c r="AA120" s="225"/>
      <c r="AB120" s="226"/>
      <c r="AC120" s="226"/>
      <c r="AD120" s="226"/>
      <c r="AE120" s="227"/>
      <c r="AF120" s="228"/>
      <c r="AG120" s="228"/>
      <c r="AH120" s="228"/>
      <c r="AI120" s="227"/>
      <c r="AJ120" s="228"/>
      <c r="AK120" s="228"/>
      <c r="AL120" s="228"/>
      <c r="AM120" s="227"/>
      <c r="AN120" s="228"/>
      <c r="AO120" s="228"/>
      <c r="AP120" s="228"/>
      <c r="AQ120" s="229"/>
      <c r="AR120" s="230"/>
      <c r="AS120" s="230"/>
      <c r="AT120" s="230"/>
      <c r="AU120" s="230"/>
      <c r="AV120" s="230"/>
      <c r="AW120" s="230"/>
      <c r="AX120" s="231"/>
      <c r="AY120" s="83">
        <f t="shared" si="26"/>
        <v>0</v>
      </c>
    </row>
    <row r="121" spans="1:51" ht="23.25" hidden="1" customHeight="1" x14ac:dyDescent="0.15">
      <c r="A121" s="176"/>
      <c r="B121" s="177"/>
      <c r="C121" s="177"/>
      <c r="D121" s="177"/>
      <c r="E121" s="177"/>
      <c r="F121" s="178"/>
      <c r="G121" s="211"/>
      <c r="H121" s="212"/>
      <c r="I121" s="212"/>
      <c r="J121" s="212"/>
      <c r="K121" s="212"/>
      <c r="L121" s="212"/>
      <c r="M121" s="212"/>
      <c r="N121" s="212"/>
      <c r="O121" s="213"/>
      <c r="P121" s="219"/>
      <c r="Q121" s="219"/>
      <c r="R121" s="219"/>
      <c r="S121" s="219"/>
      <c r="T121" s="219"/>
      <c r="U121" s="219"/>
      <c r="V121" s="219"/>
      <c r="W121" s="219"/>
      <c r="X121" s="220"/>
      <c r="Y121" s="232" t="s">
        <v>25</v>
      </c>
      <c r="Z121" s="233"/>
      <c r="AA121" s="234"/>
      <c r="AB121" s="235"/>
      <c r="AC121" s="235"/>
      <c r="AD121" s="235"/>
      <c r="AE121" s="227"/>
      <c r="AF121" s="228"/>
      <c r="AG121" s="228"/>
      <c r="AH121" s="228"/>
      <c r="AI121" s="227"/>
      <c r="AJ121" s="228"/>
      <c r="AK121" s="228"/>
      <c r="AL121" s="228"/>
      <c r="AM121" s="227"/>
      <c r="AN121" s="228"/>
      <c r="AO121" s="228"/>
      <c r="AP121" s="228"/>
      <c r="AQ121" s="229"/>
      <c r="AR121" s="230"/>
      <c r="AS121" s="230"/>
      <c r="AT121" s="230"/>
      <c r="AU121" s="230"/>
      <c r="AV121" s="230"/>
      <c r="AW121" s="230"/>
      <c r="AX121" s="231"/>
      <c r="AY121" s="83">
        <f t="shared" si="26"/>
        <v>0</v>
      </c>
    </row>
    <row r="122" spans="1:51" ht="23.25" hidden="1" customHeight="1" x14ac:dyDescent="0.15">
      <c r="A122" s="175"/>
      <c r="B122" s="173"/>
      <c r="C122" s="173"/>
      <c r="D122" s="173"/>
      <c r="E122" s="173"/>
      <c r="F122" s="174"/>
      <c r="G122" s="214"/>
      <c r="H122" s="215"/>
      <c r="I122" s="215"/>
      <c r="J122" s="215"/>
      <c r="K122" s="215"/>
      <c r="L122" s="215"/>
      <c r="M122" s="215"/>
      <c r="N122" s="215"/>
      <c r="O122" s="216"/>
      <c r="P122" s="221"/>
      <c r="Q122" s="221"/>
      <c r="R122" s="221"/>
      <c r="S122" s="221"/>
      <c r="T122" s="221"/>
      <c r="U122" s="221"/>
      <c r="V122" s="221"/>
      <c r="W122" s="221"/>
      <c r="X122" s="222"/>
      <c r="Y122" s="232" t="s">
        <v>9</v>
      </c>
      <c r="Z122" s="233"/>
      <c r="AA122" s="234"/>
      <c r="AB122" s="697" t="s">
        <v>10</v>
      </c>
      <c r="AC122" s="697"/>
      <c r="AD122" s="697"/>
      <c r="AE122" s="237" t="str">
        <f t="shared" ref="AE122" si="27">IFERROR(AE120/AE121*100,"-")</f>
        <v>-</v>
      </c>
      <c r="AF122" s="238"/>
      <c r="AG122" s="238"/>
      <c r="AH122" s="238"/>
      <c r="AI122" s="237" t="str">
        <f t="shared" ref="AI122" si="28">IFERROR(AI120/AI121*100,"-")</f>
        <v>-</v>
      </c>
      <c r="AJ122" s="238"/>
      <c r="AK122" s="238"/>
      <c r="AL122" s="238"/>
      <c r="AM122" s="237" t="str">
        <f t="shared" ref="AM122" si="29">IFERROR(AM120/AM121*100,"-")</f>
        <v>-</v>
      </c>
      <c r="AN122" s="238"/>
      <c r="AO122" s="238"/>
      <c r="AP122" s="238"/>
      <c r="AQ122" s="239" t="str">
        <f>IFERROR(AQ120/AQ121*100,"-")</f>
        <v>-</v>
      </c>
      <c r="AR122" s="240"/>
      <c r="AS122" s="240"/>
      <c r="AT122" s="240"/>
      <c r="AU122" s="240"/>
      <c r="AV122" s="240"/>
      <c r="AW122" s="240"/>
      <c r="AX122" s="241"/>
      <c r="AY122" s="83">
        <f t="shared" si="26"/>
        <v>0</v>
      </c>
    </row>
    <row r="123" spans="1:51" ht="90" hidden="1" customHeight="1" x14ac:dyDescent="0.15">
      <c r="A123" s="151" t="s">
        <v>632</v>
      </c>
      <c r="B123" s="152"/>
      <c r="C123" s="152"/>
      <c r="D123" s="152"/>
      <c r="E123" s="152"/>
      <c r="F123" s="153"/>
      <c r="G123" s="154"/>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6"/>
      <c r="AY123" s="83">
        <f t="shared" si="26"/>
        <v>0</v>
      </c>
    </row>
    <row r="124" spans="1:51" ht="15" hidden="1" customHeight="1" x14ac:dyDescent="0.15">
      <c r="A124" s="91"/>
      <c r="B124" s="92"/>
      <c r="C124" s="92"/>
      <c r="D124" s="92"/>
      <c r="E124" s="92"/>
      <c r="F124" s="93"/>
      <c r="G124" s="242"/>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4"/>
      <c r="AY124" s="83">
        <f t="shared" si="26"/>
        <v>0</v>
      </c>
    </row>
    <row r="125" spans="1:51" ht="123.75" hidden="1" customHeight="1" x14ac:dyDescent="0.15">
      <c r="A125" s="245" t="s">
        <v>464</v>
      </c>
      <c r="B125" s="246"/>
      <c r="C125" s="247" t="s">
        <v>596</v>
      </c>
      <c r="D125" s="247"/>
      <c r="E125" s="247"/>
      <c r="F125" s="248"/>
      <c r="G125" s="154"/>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6"/>
      <c r="AY125" s="83">
        <f t="shared" si="26"/>
        <v>0</v>
      </c>
    </row>
    <row r="126" spans="1:51" ht="18.75" hidden="1" customHeight="1" x14ac:dyDescent="0.15">
      <c r="A126" s="169" t="s">
        <v>622</v>
      </c>
      <c r="B126" s="170"/>
      <c r="C126" s="170"/>
      <c r="D126" s="170"/>
      <c r="E126" s="170"/>
      <c r="F126" s="171"/>
      <c r="G126" s="179" t="s">
        <v>486</v>
      </c>
      <c r="H126" s="180"/>
      <c r="I126" s="180"/>
      <c r="J126" s="180"/>
      <c r="K126" s="180"/>
      <c r="L126" s="180"/>
      <c r="M126" s="180"/>
      <c r="N126" s="180"/>
      <c r="O126" s="181"/>
      <c r="P126" s="185" t="s">
        <v>487</v>
      </c>
      <c r="Q126" s="180"/>
      <c r="R126" s="180"/>
      <c r="S126" s="180"/>
      <c r="T126" s="180"/>
      <c r="U126" s="180"/>
      <c r="V126" s="180"/>
      <c r="W126" s="180"/>
      <c r="X126" s="181"/>
      <c r="Y126" s="187"/>
      <c r="Z126" s="188"/>
      <c r="AA126" s="189"/>
      <c r="AB126" s="193" t="s">
        <v>7</v>
      </c>
      <c r="AC126" s="194"/>
      <c r="AD126" s="195"/>
      <c r="AE126" s="193" t="s">
        <v>525</v>
      </c>
      <c r="AF126" s="194"/>
      <c r="AG126" s="194"/>
      <c r="AH126" s="195"/>
      <c r="AI126" s="199" t="s">
        <v>524</v>
      </c>
      <c r="AJ126" s="199"/>
      <c r="AK126" s="199"/>
      <c r="AL126" s="193"/>
      <c r="AM126" s="199" t="s">
        <v>301</v>
      </c>
      <c r="AN126" s="199"/>
      <c r="AO126" s="199"/>
      <c r="AP126" s="193"/>
      <c r="AQ126" s="201" t="s">
        <v>552</v>
      </c>
      <c r="AR126" s="202"/>
      <c r="AS126" s="202"/>
      <c r="AT126" s="202"/>
      <c r="AU126" s="202"/>
      <c r="AV126" s="202"/>
      <c r="AW126" s="202"/>
      <c r="AX126" s="203"/>
      <c r="AY126" s="83">
        <f>IF(AY$111=0,0,COUNTA(G$128))</f>
        <v>0</v>
      </c>
    </row>
    <row r="127" spans="1:51" ht="18.75" hidden="1" customHeight="1" x14ac:dyDescent="0.15">
      <c r="A127" s="172"/>
      <c r="B127" s="173"/>
      <c r="C127" s="173"/>
      <c r="D127" s="173"/>
      <c r="E127" s="173"/>
      <c r="F127" s="174"/>
      <c r="G127" s="182"/>
      <c r="H127" s="183"/>
      <c r="I127" s="183"/>
      <c r="J127" s="183"/>
      <c r="K127" s="183"/>
      <c r="L127" s="183"/>
      <c r="M127" s="183"/>
      <c r="N127" s="183"/>
      <c r="O127" s="184"/>
      <c r="P127" s="186"/>
      <c r="Q127" s="183"/>
      <c r="R127" s="183"/>
      <c r="S127" s="183"/>
      <c r="T127" s="183"/>
      <c r="U127" s="183"/>
      <c r="V127" s="183"/>
      <c r="W127" s="183"/>
      <c r="X127" s="184"/>
      <c r="Y127" s="190"/>
      <c r="Z127" s="191"/>
      <c r="AA127" s="192"/>
      <c r="AB127" s="196"/>
      <c r="AC127" s="197"/>
      <c r="AD127" s="198"/>
      <c r="AE127" s="196"/>
      <c r="AF127" s="197"/>
      <c r="AG127" s="197"/>
      <c r="AH127" s="198"/>
      <c r="AI127" s="200"/>
      <c r="AJ127" s="200"/>
      <c r="AK127" s="200"/>
      <c r="AL127" s="196"/>
      <c r="AM127" s="200"/>
      <c r="AN127" s="200"/>
      <c r="AO127" s="200"/>
      <c r="AP127" s="196"/>
      <c r="AQ127" s="204"/>
      <c r="AR127" s="205"/>
      <c r="AS127" s="205"/>
      <c r="AT127" s="205"/>
      <c r="AU127" s="206"/>
      <c r="AV127" s="206"/>
      <c r="AW127" s="183" t="s">
        <v>103</v>
      </c>
      <c r="AX127" s="207"/>
      <c r="AY127" s="83">
        <f t="shared" ref="AY127:AY133" si="30">IF(AY$111=0,0,COUNTA(G$128))</f>
        <v>0</v>
      </c>
    </row>
    <row r="128" spans="1:51" ht="23.25" hidden="1" customHeight="1" x14ac:dyDescent="0.15">
      <c r="A128" s="175"/>
      <c r="B128" s="173"/>
      <c r="C128" s="173"/>
      <c r="D128" s="173"/>
      <c r="E128" s="173"/>
      <c r="F128" s="174"/>
      <c r="G128" s="208"/>
      <c r="H128" s="209"/>
      <c r="I128" s="209"/>
      <c r="J128" s="209"/>
      <c r="K128" s="209"/>
      <c r="L128" s="209"/>
      <c r="M128" s="209"/>
      <c r="N128" s="209"/>
      <c r="O128" s="210"/>
      <c r="P128" s="217"/>
      <c r="Q128" s="217"/>
      <c r="R128" s="217"/>
      <c r="S128" s="217"/>
      <c r="T128" s="217"/>
      <c r="U128" s="217"/>
      <c r="V128" s="217"/>
      <c r="W128" s="217"/>
      <c r="X128" s="218"/>
      <c r="Y128" s="223" t="s">
        <v>8</v>
      </c>
      <c r="Z128" s="224"/>
      <c r="AA128" s="225"/>
      <c r="AB128" s="226"/>
      <c r="AC128" s="226"/>
      <c r="AD128" s="226"/>
      <c r="AE128" s="227"/>
      <c r="AF128" s="228"/>
      <c r="AG128" s="228"/>
      <c r="AH128" s="228"/>
      <c r="AI128" s="227"/>
      <c r="AJ128" s="228"/>
      <c r="AK128" s="228"/>
      <c r="AL128" s="228"/>
      <c r="AM128" s="227"/>
      <c r="AN128" s="228"/>
      <c r="AO128" s="228"/>
      <c r="AP128" s="228"/>
      <c r="AQ128" s="229"/>
      <c r="AR128" s="230"/>
      <c r="AS128" s="230"/>
      <c r="AT128" s="230"/>
      <c r="AU128" s="230"/>
      <c r="AV128" s="230"/>
      <c r="AW128" s="230"/>
      <c r="AX128" s="231"/>
      <c r="AY128" s="83">
        <f t="shared" si="30"/>
        <v>0</v>
      </c>
    </row>
    <row r="129" spans="1:51" ht="23.25" hidden="1" customHeight="1" x14ac:dyDescent="0.15">
      <c r="A129" s="176"/>
      <c r="B129" s="177"/>
      <c r="C129" s="177"/>
      <c r="D129" s="177"/>
      <c r="E129" s="177"/>
      <c r="F129" s="178"/>
      <c r="G129" s="211"/>
      <c r="H129" s="212"/>
      <c r="I129" s="212"/>
      <c r="J129" s="212"/>
      <c r="K129" s="212"/>
      <c r="L129" s="212"/>
      <c r="M129" s="212"/>
      <c r="N129" s="212"/>
      <c r="O129" s="213"/>
      <c r="P129" s="219"/>
      <c r="Q129" s="219"/>
      <c r="R129" s="219"/>
      <c r="S129" s="219"/>
      <c r="T129" s="219"/>
      <c r="U129" s="219"/>
      <c r="V129" s="219"/>
      <c r="W129" s="219"/>
      <c r="X129" s="220"/>
      <c r="Y129" s="232" t="s">
        <v>25</v>
      </c>
      <c r="Z129" s="233"/>
      <c r="AA129" s="234"/>
      <c r="AB129" s="235"/>
      <c r="AC129" s="235"/>
      <c r="AD129" s="235"/>
      <c r="AE129" s="227"/>
      <c r="AF129" s="228"/>
      <c r="AG129" s="228"/>
      <c r="AH129" s="228"/>
      <c r="AI129" s="227"/>
      <c r="AJ129" s="228"/>
      <c r="AK129" s="228"/>
      <c r="AL129" s="228"/>
      <c r="AM129" s="227"/>
      <c r="AN129" s="228"/>
      <c r="AO129" s="228"/>
      <c r="AP129" s="228"/>
      <c r="AQ129" s="229"/>
      <c r="AR129" s="230"/>
      <c r="AS129" s="230"/>
      <c r="AT129" s="230"/>
      <c r="AU129" s="230"/>
      <c r="AV129" s="230"/>
      <c r="AW129" s="230"/>
      <c r="AX129" s="231"/>
      <c r="AY129" s="83">
        <f t="shared" si="30"/>
        <v>0</v>
      </c>
    </row>
    <row r="130" spans="1:51" ht="23.25" hidden="1" customHeight="1" x14ac:dyDescent="0.15">
      <c r="A130" s="175"/>
      <c r="B130" s="173"/>
      <c r="C130" s="173"/>
      <c r="D130" s="173"/>
      <c r="E130" s="173"/>
      <c r="F130" s="174"/>
      <c r="G130" s="214"/>
      <c r="H130" s="215"/>
      <c r="I130" s="215"/>
      <c r="J130" s="215"/>
      <c r="K130" s="215"/>
      <c r="L130" s="215"/>
      <c r="M130" s="215"/>
      <c r="N130" s="215"/>
      <c r="O130" s="216"/>
      <c r="P130" s="221"/>
      <c r="Q130" s="221"/>
      <c r="R130" s="221"/>
      <c r="S130" s="221"/>
      <c r="T130" s="221"/>
      <c r="U130" s="221"/>
      <c r="V130" s="221"/>
      <c r="W130" s="221"/>
      <c r="X130" s="222"/>
      <c r="Y130" s="232" t="s">
        <v>9</v>
      </c>
      <c r="Z130" s="233"/>
      <c r="AA130" s="234"/>
      <c r="AB130" s="236" t="s">
        <v>10</v>
      </c>
      <c r="AC130" s="236"/>
      <c r="AD130" s="236"/>
      <c r="AE130" s="237" t="str">
        <f t="shared" ref="AE130" si="31">IFERROR(AE128/AE129*100,"-")</f>
        <v>-</v>
      </c>
      <c r="AF130" s="238"/>
      <c r="AG130" s="238"/>
      <c r="AH130" s="238"/>
      <c r="AI130" s="237" t="str">
        <f t="shared" ref="AI130" si="32">IFERROR(AI128/AI129*100,"-")</f>
        <v>-</v>
      </c>
      <c r="AJ130" s="238"/>
      <c r="AK130" s="238"/>
      <c r="AL130" s="238"/>
      <c r="AM130" s="237" t="str">
        <f t="shared" ref="AM130" si="33">IFERROR(AM128/AM129*100,"-")</f>
        <v>-</v>
      </c>
      <c r="AN130" s="238"/>
      <c r="AO130" s="238"/>
      <c r="AP130" s="238"/>
      <c r="AQ130" s="239" t="str">
        <f>IFERROR(AQ128/AQ129*100,"-")</f>
        <v>-</v>
      </c>
      <c r="AR130" s="240"/>
      <c r="AS130" s="240"/>
      <c r="AT130" s="240"/>
      <c r="AU130" s="240"/>
      <c r="AV130" s="240"/>
      <c r="AW130" s="240"/>
      <c r="AX130" s="241"/>
      <c r="AY130" s="83">
        <f t="shared" si="30"/>
        <v>0</v>
      </c>
    </row>
    <row r="131" spans="1:51" ht="90" hidden="1" customHeight="1" x14ac:dyDescent="0.15">
      <c r="A131" s="151" t="s">
        <v>632</v>
      </c>
      <c r="B131" s="152"/>
      <c r="C131" s="152"/>
      <c r="D131" s="152"/>
      <c r="E131" s="152"/>
      <c r="F131" s="153"/>
      <c r="G131" s="154"/>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c r="AY131" s="83">
        <f t="shared" si="30"/>
        <v>0</v>
      </c>
    </row>
    <row r="132" spans="1:51" ht="15" hidden="1" customHeight="1" x14ac:dyDescent="0.15">
      <c r="A132" s="91"/>
      <c r="B132" s="92"/>
      <c r="C132" s="92"/>
      <c r="D132" s="92"/>
      <c r="E132" s="92"/>
      <c r="F132" s="93"/>
      <c r="G132" s="242"/>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4"/>
      <c r="AY132" s="83">
        <f t="shared" si="30"/>
        <v>0</v>
      </c>
    </row>
    <row r="133" spans="1:51" ht="123.75" hidden="1" customHeight="1" x14ac:dyDescent="0.15">
      <c r="A133" s="245" t="s">
        <v>464</v>
      </c>
      <c r="B133" s="246"/>
      <c r="C133" s="247" t="s">
        <v>601</v>
      </c>
      <c r="D133" s="247"/>
      <c r="E133" s="247"/>
      <c r="F133" s="248"/>
      <c r="G133" s="154"/>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6"/>
      <c r="AY133" s="83">
        <f t="shared" si="30"/>
        <v>0</v>
      </c>
    </row>
    <row r="134" spans="1:51" ht="18.75" hidden="1" customHeight="1" x14ac:dyDescent="0.15">
      <c r="A134" s="169" t="s">
        <v>623</v>
      </c>
      <c r="B134" s="170"/>
      <c r="C134" s="170"/>
      <c r="D134" s="170"/>
      <c r="E134" s="170"/>
      <c r="F134" s="171"/>
      <c r="G134" s="179" t="s">
        <v>486</v>
      </c>
      <c r="H134" s="180"/>
      <c r="I134" s="180"/>
      <c r="J134" s="180"/>
      <c r="K134" s="180"/>
      <c r="L134" s="180"/>
      <c r="M134" s="180"/>
      <c r="N134" s="180"/>
      <c r="O134" s="181"/>
      <c r="P134" s="185" t="s">
        <v>487</v>
      </c>
      <c r="Q134" s="180"/>
      <c r="R134" s="180"/>
      <c r="S134" s="180"/>
      <c r="T134" s="180"/>
      <c r="U134" s="180"/>
      <c r="V134" s="180"/>
      <c r="W134" s="180"/>
      <c r="X134" s="181"/>
      <c r="Y134" s="187"/>
      <c r="Z134" s="188"/>
      <c r="AA134" s="189"/>
      <c r="AB134" s="193" t="s">
        <v>7</v>
      </c>
      <c r="AC134" s="194"/>
      <c r="AD134" s="195"/>
      <c r="AE134" s="193" t="s">
        <v>525</v>
      </c>
      <c r="AF134" s="194"/>
      <c r="AG134" s="194"/>
      <c r="AH134" s="195"/>
      <c r="AI134" s="199" t="s">
        <v>524</v>
      </c>
      <c r="AJ134" s="199"/>
      <c r="AK134" s="199"/>
      <c r="AL134" s="193"/>
      <c r="AM134" s="199" t="s">
        <v>301</v>
      </c>
      <c r="AN134" s="199"/>
      <c r="AO134" s="199"/>
      <c r="AP134" s="193"/>
      <c r="AQ134" s="201" t="s">
        <v>72</v>
      </c>
      <c r="AR134" s="202"/>
      <c r="AS134" s="202"/>
      <c r="AT134" s="202"/>
      <c r="AU134" s="202"/>
      <c r="AV134" s="202"/>
      <c r="AW134" s="202"/>
      <c r="AX134" s="203"/>
      <c r="AY134" s="83">
        <f t="shared" si="25"/>
        <v>0</v>
      </c>
    </row>
    <row r="135" spans="1:51" ht="18.75" hidden="1" customHeight="1" x14ac:dyDescent="0.15">
      <c r="A135" s="172"/>
      <c r="B135" s="173"/>
      <c r="C135" s="173"/>
      <c r="D135" s="173"/>
      <c r="E135" s="173"/>
      <c r="F135" s="174"/>
      <c r="G135" s="182"/>
      <c r="H135" s="183"/>
      <c r="I135" s="183"/>
      <c r="J135" s="183"/>
      <c r="K135" s="183"/>
      <c r="L135" s="183"/>
      <c r="M135" s="183"/>
      <c r="N135" s="183"/>
      <c r="O135" s="184"/>
      <c r="P135" s="186"/>
      <c r="Q135" s="183"/>
      <c r="R135" s="183"/>
      <c r="S135" s="183"/>
      <c r="T135" s="183"/>
      <c r="U135" s="183"/>
      <c r="V135" s="183"/>
      <c r="W135" s="183"/>
      <c r="X135" s="184"/>
      <c r="Y135" s="190"/>
      <c r="Z135" s="191"/>
      <c r="AA135" s="192"/>
      <c r="AB135" s="196"/>
      <c r="AC135" s="197"/>
      <c r="AD135" s="198"/>
      <c r="AE135" s="196"/>
      <c r="AF135" s="197"/>
      <c r="AG135" s="197"/>
      <c r="AH135" s="198"/>
      <c r="AI135" s="200"/>
      <c r="AJ135" s="200"/>
      <c r="AK135" s="200"/>
      <c r="AL135" s="196"/>
      <c r="AM135" s="200"/>
      <c r="AN135" s="200"/>
      <c r="AO135" s="200"/>
      <c r="AP135" s="196"/>
      <c r="AQ135" s="204"/>
      <c r="AR135" s="205"/>
      <c r="AS135" s="205"/>
      <c r="AT135" s="205"/>
      <c r="AU135" s="206"/>
      <c r="AV135" s="206"/>
      <c r="AW135" s="183" t="s">
        <v>103</v>
      </c>
      <c r="AX135" s="207"/>
      <c r="AY135" s="83">
        <f t="shared" si="25"/>
        <v>0</v>
      </c>
    </row>
    <row r="136" spans="1:51" ht="23.25" hidden="1" customHeight="1" x14ac:dyDescent="0.15">
      <c r="A136" s="175"/>
      <c r="B136" s="173"/>
      <c r="C136" s="173"/>
      <c r="D136" s="173"/>
      <c r="E136" s="173"/>
      <c r="F136" s="174"/>
      <c r="G136" s="208"/>
      <c r="H136" s="209"/>
      <c r="I136" s="209"/>
      <c r="J136" s="209"/>
      <c r="K136" s="209"/>
      <c r="L136" s="209"/>
      <c r="M136" s="209"/>
      <c r="N136" s="209"/>
      <c r="O136" s="210"/>
      <c r="P136" s="217"/>
      <c r="Q136" s="217"/>
      <c r="R136" s="217"/>
      <c r="S136" s="217"/>
      <c r="T136" s="217"/>
      <c r="U136" s="217"/>
      <c r="V136" s="217"/>
      <c r="W136" s="217"/>
      <c r="X136" s="218"/>
      <c r="Y136" s="223" t="s">
        <v>8</v>
      </c>
      <c r="Z136" s="224"/>
      <c r="AA136" s="225"/>
      <c r="AB136" s="226"/>
      <c r="AC136" s="226"/>
      <c r="AD136" s="226"/>
      <c r="AE136" s="227"/>
      <c r="AF136" s="228"/>
      <c r="AG136" s="228"/>
      <c r="AH136" s="228"/>
      <c r="AI136" s="227"/>
      <c r="AJ136" s="228"/>
      <c r="AK136" s="228"/>
      <c r="AL136" s="228"/>
      <c r="AM136" s="227"/>
      <c r="AN136" s="228"/>
      <c r="AO136" s="228"/>
      <c r="AP136" s="228"/>
      <c r="AQ136" s="229"/>
      <c r="AR136" s="230"/>
      <c r="AS136" s="230"/>
      <c r="AT136" s="230"/>
      <c r="AU136" s="230"/>
      <c r="AV136" s="230"/>
      <c r="AW136" s="230"/>
      <c r="AX136" s="231"/>
      <c r="AY136" s="83">
        <f t="shared" si="25"/>
        <v>0</v>
      </c>
    </row>
    <row r="137" spans="1:51" ht="23.25" hidden="1" customHeight="1" x14ac:dyDescent="0.15">
      <c r="A137" s="176"/>
      <c r="B137" s="177"/>
      <c r="C137" s="177"/>
      <c r="D137" s="177"/>
      <c r="E137" s="177"/>
      <c r="F137" s="178"/>
      <c r="G137" s="211"/>
      <c r="H137" s="212"/>
      <c r="I137" s="212"/>
      <c r="J137" s="212"/>
      <c r="K137" s="212"/>
      <c r="L137" s="212"/>
      <c r="M137" s="212"/>
      <c r="N137" s="212"/>
      <c r="O137" s="213"/>
      <c r="P137" s="219"/>
      <c r="Q137" s="219"/>
      <c r="R137" s="219"/>
      <c r="S137" s="219"/>
      <c r="T137" s="219"/>
      <c r="U137" s="219"/>
      <c r="V137" s="219"/>
      <c r="W137" s="219"/>
      <c r="X137" s="220"/>
      <c r="Y137" s="232" t="s">
        <v>25</v>
      </c>
      <c r="Z137" s="233"/>
      <c r="AA137" s="234"/>
      <c r="AB137" s="235"/>
      <c r="AC137" s="235"/>
      <c r="AD137" s="235"/>
      <c r="AE137" s="227"/>
      <c r="AF137" s="228"/>
      <c r="AG137" s="228"/>
      <c r="AH137" s="228"/>
      <c r="AI137" s="227"/>
      <c r="AJ137" s="228"/>
      <c r="AK137" s="228"/>
      <c r="AL137" s="228"/>
      <c r="AM137" s="227"/>
      <c r="AN137" s="228"/>
      <c r="AO137" s="228"/>
      <c r="AP137" s="228"/>
      <c r="AQ137" s="229"/>
      <c r="AR137" s="230"/>
      <c r="AS137" s="230"/>
      <c r="AT137" s="230"/>
      <c r="AU137" s="230"/>
      <c r="AV137" s="230"/>
      <c r="AW137" s="230"/>
      <c r="AX137" s="231"/>
      <c r="AY137" s="83">
        <f t="shared" si="25"/>
        <v>0</v>
      </c>
    </row>
    <row r="138" spans="1:51" ht="23.25" hidden="1" customHeight="1" x14ac:dyDescent="0.15">
      <c r="A138" s="175"/>
      <c r="B138" s="173"/>
      <c r="C138" s="173"/>
      <c r="D138" s="173"/>
      <c r="E138" s="173"/>
      <c r="F138" s="174"/>
      <c r="G138" s="214"/>
      <c r="H138" s="215"/>
      <c r="I138" s="215"/>
      <c r="J138" s="215"/>
      <c r="K138" s="215"/>
      <c r="L138" s="215"/>
      <c r="M138" s="215"/>
      <c r="N138" s="215"/>
      <c r="O138" s="216"/>
      <c r="P138" s="221"/>
      <c r="Q138" s="221"/>
      <c r="R138" s="221"/>
      <c r="S138" s="221"/>
      <c r="T138" s="221"/>
      <c r="U138" s="221"/>
      <c r="V138" s="221"/>
      <c r="W138" s="221"/>
      <c r="X138" s="222"/>
      <c r="Y138" s="232" t="s">
        <v>9</v>
      </c>
      <c r="Z138" s="233"/>
      <c r="AA138" s="234"/>
      <c r="AB138" s="236" t="s">
        <v>10</v>
      </c>
      <c r="AC138" s="236"/>
      <c r="AD138" s="236"/>
      <c r="AE138" s="237" t="str">
        <f t="shared" ref="AE138" si="34">IFERROR(AE136/AE137*100,"-")</f>
        <v>-</v>
      </c>
      <c r="AF138" s="238"/>
      <c r="AG138" s="238"/>
      <c r="AH138" s="238"/>
      <c r="AI138" s="237" t="str">
        <f t="shared" ref="AI138" si="35">IFERROR(AI136/AI137*100,"-")</f>
        <v>-</v>
      </c>
      <c r="AJ138" s="238"/>
      <c r="AK138" s="238"/>
      <c r="AL138" s="238"/>
      <c r="AM138" s="237" t="str">
        <f t="shared" ref="AM138" si="36">IFERROR(AM136/AM137*100,"-")</f>
        <v>-</v>
      </c>
      <c r="AN138" s="238"/>
      <c r="AO138" s="238"/>
      <c r="AP138" s="238"/>
      <c r="AQ138" s="239" t="str">
        <f>IFERROR(AQ136/AQ137*100,"-")</f>
        <v>-</v>
      </c>
      <c r="AR138" s="240"/>
      <c r="AS138" s="240"/>
      <c r="AT138" s="240"/>
      <c r="AU138" s="240"/>
      <c r="AV138" s="240"/>
      <c r="AW138" s="240"/>
      <c r="AX138" s="241"/>
      <c r="AY138" s="83">
        <f t="shared" si="25"/>
        <v>0</v>
      </c>
    </row>
    <row r="139" spans="1:51" ht="90" hidden="1" customHeight="1" x14ac:dyDescent="0.15">
      <c r="A139" s="151" t="s">
        <v>632</v>
      </c>
      <c r="B139" s="152"/>
      <c r="C139" s="152"/>
      <c r="D139" s="152"/>
      <c r="E139" s="152"/>
      <c r="F139" s="153"/>
      <c r="G139" s="154"/>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6"/>
      <c r="AY139" s="83">
        <f t="shared" si="25"/>
        <v>0</v>
      </c>
    </row>
    <row r="140" spans="1:51" ht="22.5" hidden="1" customHeight="1" x14ac:dyDescent="0.15">
      <c r="A140" s="157" t="s">
        <v>539</v>
      </c>
      <c r="B140" s="157"/>
      <c r="C140" s="157"/>
      <c r="D140" s="157"/>
      <c r="E140" s="157"/>
      <c r="F140" s="158"/>
      <c r="G140" s="163" t="s">
        <v>545</v>
      </c>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5"/>
      <c r="AY140" s="83">
        <f t="shared" si="25"/>
        <v>0</v>
      </c>
    </row>
    <row r="141" spans="1:51" ht="61.5" hidden="1" customHeight="1" x14ac:dyDescent="0.15">
      <c r="A141" s="159"/>
      <c r="B141" s="159"/>
      <c r="C141" s="159"/>
      <c r="D141" s="159"/>
      <c r="E141" s="159"/>
      <c r="F141" s="160"/>
      <c r="G141" s="166"/>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8"/>
      <c r="AY141" s="83">
        <f t="shared" si="25"/>
        <v>0</v>
      </c>
    </row>
    <row r="142" spans="1:51" ht="22.5" hidden="1" customHeight="1" x14ac:dyDescent="0.15">
      <c r="A142" s="159"/>
      <c r="B142" s="159"/>
      <c r="C142" s="159"/>
      <c r="D142" s="159"/>
      <c r="E142" s="159"/>
      <c r="F142" s="160"/>
      <c r="G142" s="163" t="s">
        <v>640</v>
      </c>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c r="AY142" s="83">
        <f t="shared" si="25"/>
        <v>0</v>
      </c>
    </row>
    <row r="143" spans="1:51" ht="59.25" hidden="1" customHeight="1" x14ac:dyDescent="0.15">
      <c r="A143" s="161"/>
      <c r="B143" s="161"/>
      <c r="C143" s="161"/>
      <c r="D143" s="161"/>
      <c r="E143" s="161"/>
      <c r="F143" s="162"/>
      <c r="G143" s="166"/>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8"/>
      <c r="AY143" s="83">
        <f t="shared" si="25"/>
        <v>0</v>
      </c>
    </row>
    <row r="144" spans="1:51" ht="61.5" hidden="1" customHeight="1" collapsed="1" x14ac:dyDescent="0.15">
      <c r="A144" s="251" t="s">
        <v>592</v>
      </c>
      <c r="B144" s="252"/>
      <c r="C144" s="252"/>
      <c r="D144" s="252"/>
      <c r="E144" s="252"/>
      <c r="F144" s="253"/>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5"/>
      <c r="AY144" s="83">
        <f>COUNTA(G144)</f>
        <v>0</v>
      </c>
    </row>
    <row r="145" spans="1:51" ht="41.25" hidden="1" customHeight="1" x14ac:dyDescent="0.15">
      <c r="A145" s="256" t="s">
        <v>464</v>
      </c>
      <c r="B145" s="257"/>
      <c r="C145" s="257"/>
      <c r="D145" s="257"/>
      <c r="E145" s="257"/>
      <c r="F145" s="258"/>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59" t="s">
        <v>624</v>
      </c>
      <c r="B146" s="260"/>
      <c r="C146" s="260"/>
      <c r="D146" s="260"/>
      <c r="E146" s="260"/>
      <c r="F146" s="261"/>
      <c r="G146" s="182" t="s">
        <v>454</v>
      </c>
      <c r="H146" s="183"/>
      <c r="I146" s="183"/>
      <c r="J146" s="183"/>
      <c r="K146" s="183"/>
      <c r="L146" s="183"/>
      <c r="M146" s="183"/>
      <c r="N146" s="183"/>
      <c r="O146" s="183"/>
      <c r="P146" s="186" t="s">
        <v>453</v>
      </c>
      <c r="Q146" s="183"/>
      <c r="R146" s="183"/>
      <c r="S146" s="183"/>
      <c r="T146" s="183"/>
      <c r="U146" s="183"/>
      <c r="V146" s="183"/>
      <c r="W146" s="183"/>
      <c r="X146" s="184"/>
      <c r="Y146" s="187"/>
      <c r="Z146" s="188"/>
      <c r="AA146" s="189"/>
      <c r="AB146" s="200" t="s">
        <v>7</v>
      </c>
      <c r="AC146" s="200"/>
      <c r="AD146" s="200"/>
      <c r="AE146" s="196" t="s">
        <v>525</v>
      </c>
      <c r="AF146" s="197"/>
      <c r="AG146" s="197"/>
      <c r="AH146" s="198"/>
      <c r="AI146" s="196" t="s">
        <v>524</v>
      </c>
      <c r="AJ146" s="197"/>
      <c r="AK146" s="197"/>
      <c r="AL146" s="198"/>
      <c r="AM146" s="196" t="s">
        <v>301</v>
      </c>
      <c r="AN146" s="197"/>
      <c r="AO146" s="197"/>
      <c r="AP146" s="198"/>
      <c r="AQ146" s="268" t="s">
        <v>455</v>
      </c>
      <c r="AR146" s="269"/>
      <c r="AS146" s="269"/>
      <c r="AT146" s="270"/>
      <c r="AU146" s="268" t="s">
        <v>523</v>
      </c>
      <c r="AV146" s="269"/>
      <c r="AW146" s="269"/>
      <c r="AX146" s="271"/>
      <c r="AY146" s="83">
        <f t="shared" ref="AY146:AY176" si="37">IF(AY$144=0,0,1)</f>
        <v>0</v>
      </c>
    </row>
    <row r="147" spans="1:51" ht="23.25" hidden="1" customHeight="1" x14ac:dyDescent="0.15">
      <c r="A147" s="262"/>
      <c r="B147" s="263"/>
      <c r="C147" s="263"/>
      <c r="D147" s="263"/>
      <c r="E147" s="263"/>
      <c r="F147" s="264"/>
      <c r="G147" s="272"/>
      <c r="H147" s="273"/>
      <c r="I147" s="273"/>
      <c r="J147" s="273"/>
      <c r="K147" s="273"/>
      <c r="L147" s="273"/>
      <c r="M147" s="273"/>
      <c r="N147" s="273"/>
      <c r="O147" s="273"/>
      <c r="P147" s="276"/>
      <c r="Q147" s="217"/>
      <c r="R147" s="217"/>
      <c r="S147" s="217"/>
      <c r="T147" s="217"/>
      <c r="U147" s="217"/>
      <c r="V147" s="217"/>
      <c r="W147" s="217"/>
      <c r="X147" s="218"/>
      <c r="Y147" s="278" t="s">
        <v>26</v>
      </c>
      <c r="Z147" s="279"/>
      <c r="AA147" s="280"/>
      <c r="AB147" s="226"/>
      <c r="AC147" s="226"/>
      <c r="AD147" s="226"/>
      <c r="AE147" s="249"/>
      <c r="AF147" s="249"/>
      <c r="AG147" s="249"/>
      <c r="AH147" s="249"/>
      <c r="AI147" s="249"/>
      <c r="AJ147" s="249"/>
      <c r="AK147" s="249"/>
      <c r="AL147" s="249"/>
      <c r="AM147" s="249"/>
      <c r="AN147" s="249"/>
      <c r="AO147" s="249"/>
      <c r="AP147" s="249"/>
      <c r="AQ147" s="249"/>
      <c r="AR147" s="249"/>
      <c r="AS147" s="249"/>
      <c r="AT147" s="249"/>
      <c r="AU147" s="227"/>
      <c r="AV147" s="228"/>
      <c r="AW147" s="228"/>
      <c r="AX147" s="250"/>
      <c r="AY147" s="83">
        <f t="shared" si="37"/>
        <v>0</v>
      </c>
    </row>
    <row r="148" spans="1:51" ht="23.25" hidden="1" customHeight="1" x14ac:dyDescent="0.15">
      <c r="A148" s="265"/>
      <c r="B148" s="266"/>
      <c r="C148" s="266"/>
      <c r="D148" s="266"/>
      <c r="E148" s="266"/>
      <c r="F148" s="267"/>
      <c r="G148" s="274"/>
      <c r="H148" s="275"/>
      <c r="I148" s="275"/>
      <c r="J148" s="275"/>
      <c r="K148" s="275"/>
      <c r="L148" s="275"/>
      <c r="M148" s="275"/>
      <c r="N148" s="275"/>
      <c r="O148" s="275"/>
      <c r="P148" s="277"/>
      <c r="Q148" s="221"/>
      <c r="R148" s="221"/>
      <c r="S148" s="221"/>
      <c r="T148" s="221"/>
      <c r="U148" s="221"/>
      <c r="V148" s="221"/>
      <c r="W148" s="221"/>
      <c r="X148" s="222"/>
      <c r="Y148" s="281" t="s">
        <v>27</v>
      </c>
      <c r="Z148" s="282"/>
      <c r="AA148" s="283"/>
      <c r="AB148" s="226"/>
      <c r="AC148" s="226"/>
      <c r="AD148" s="226"/>
      <c r="AE148" s="249"/>
      <c r="AF148" s="249"/>
      <c r="AG148" s="249"/>
      <c r="AH148" s="249"/>
      <c r="AI148" s="249"/>
      <c r="AJ148" s="249"/>
      <c r="AK148" s="249"/>
      <c r="AL148" s="249"/>
      <c r="AM148" s="249"/>
      <c r="AN148" s="249"/>
      <c r="AO148" s="249"/>
      <c r="AP148" s="249"/>
      <c r="AQ148" s="249"/>
      <c r="AR148" s="249"/>
      <c r="AS148" s="249"/>
      <c r="AT148" s="249"/>
      <c r="AU148" s="227"/>
      <c r="AV148" s="228"/>
      <c r="AW148" s="228"/>
      <c r="AX148" s="250"/>
      <c r="AY148" s="83">
        <f t="shared" si="37"/>
        <v>0</v>
      </c>
    </row>
    <row r="149" spans="1:51" ht="27" hidden="1" customHeight="1" x14ac:dyDescent="0.15">
      <c r="A149" s="91"/>
      <c r="B149" s="92"/>
      <c r="C149" s="92"/>
      <c r="D149" s="92"/>
      <c r="E149" s="92"/>
      <c r="F149" s="93"/>
      <c r="G149" s="242"/>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4"/>
      <c r="AY149" s="83">
        <f t="shared" si="37"/>
        <v>0</v>
      </c>
    </row>
    <row r="150" spans="1:51" ht="123.75" hidden="1" customHeight="1" x14ac:dyDescent="0.15">
      <c r="A150" s="245" t="s">
        <v>464</v>
      </c>
      <c r="B150" s="246"/>
      <c r="C150" s="247" t="s">
        <v>607</v>
      </c>
      <c r="D150" s="247"/>
      <c r="E150" s="247"/>
      <c r="F150" s="248"/>
      <c r="G150" s="154"/>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AY150" s="83">
        <f t="shared" si="37"/>
        <v>0</v>
      </c>
    </row>
    <row r="151" spans="1:51" ht="18.75" hidden="1" customHeight="1" x14ac:dyDescent="0.15">
      <c r="A151" s="169" t="s">
        <v>625</v>
      </c>
      <c r="B151" s="170"/>
      <c r="C151" s="170"/>
      <c r="D151" s="170"/>
      <c r="E151" s="170"/>
      <c r="F151" s="171"/>
      <c r="G151" s="179" t="s">
        <v>486</v>
      </c>
      <c r="H151" s="180"/>
      <c r="I151" s="180"/>
      <c r="J151" s="180"/>
      <c r="K151" s="180"/>
      <c r="L151" s="180"/>
      <c r="M151" s="180"/>
      <c r="N151" s="180"/>
      <c r="O151" s="181"/>
      <c r="P151" s="185" t="s">
        <v>487</v>
      </c>
      <c r="Q151" s="180"/>
      <c r="R151" s="180"/>
      <c r="S151" s="180"/>
      <c r="T151" s="180"/>
      <c r="U151" s="180"/>
      <c r="V151" s="180"/>
      <c r="W151" s="180"/>
      <c r="X151" s="181"/>
      <c r="Y151" s="187"/>
      <c r="Z151" s="188"/>
      <c r="AA151" s="189"/>
      <c r="AB151" s="193" t="s">
        <v>7</v>
      </c>
      <c r="AC151" s="194"/>
      <c r="AD151" s="195"/>
      <c r="AE151" s="193" t="s">
        <v>525</v>
      </c>
      <c r="AF151" s="194"/>
      <c r="AG151" s="194"/>
      <c r="AH151" s="195"/>
      <c r="AI151" s="199" t="s">
        <v>524</v>
      </c>
      <c r="AJ151" s="199"/>
      <c r="AK151" s="199"/>
      <c r="AL151" s="193"/>
      <c r="AM151" s="199" t="s">
        <v>301</v>
      </c>
      <c r="AN151" s="199"/>
      <c r="AO151" s="199"/>
      <c r="AP151" s="193"/>
      <c r="AQ151" s="201" t="s">
        <v>543</v>
      </c>
      <c r="AR151" s="202"/>
      <c r="AS151" s="202"/>
      <c r="AT151" s="202"/>
      <c r="AU151" s="202"/>
      <c r="AV151" s="202"/>
      <c r="AW151" s="202"/>
      <c r="AX151" s="203"/>
      <c r="AY151" s="83">
        <f>IF(AY$144=0,0,COUNTA(G$153))</f>
        <v>0</v>
      </c>
    </row>
    <row r="152" spans="1:51" ht="18.75" hidden="1" customHeight="1" x14ac:dyDescent="0.15">
      <c r="A152" s="172"/>
      <c r="B152" s="173"/>
      <c r="C152" s="173"/>
      <c r="D152" s="173"/>
      <c r="E152" s="173"/>
      <c r="F152" s="174"/>
      <c r="G152" s="182"/>
      <c r="H152" s="183"/>
      <c r="I152" s="183"/>
      <c r="J152" s="183"/>
      <c r="K152" s="183"/>
      <c r="L152" s="183"/>
      <c r="M152" s="183"/>
      <c r="N152" s="183"/>
      <c r="O152" s="184"/>
      <c r="P152" s="186"/>
      <c r="Q152" s="183"/>
      <c r="R152" s="183"/>
      <c r="S152" s="183"/>
      <c r="T152" s="183"/>
      <c r="U152" s="183"/>
      <c r="V152" s="183"/>
      <c r="W152" s="183"/>
      <c r="X152" s="184"/>
      <c r="Y152" s="190"/>
      <c r="Z152" s="191"/>
      <c r="AA152" s="192"/>
      <c r="AB152" s="196"/>
      <c r="AC152" s="197"/>
      <c r="AD152" s="198"/>
      <c r="AE152" s="196"/>
      <c r="AF152" s="197"/>
      <c r="AG152" s="197"/>
      <c r="AH152" s="198"/>
      <c r="AI152" s="200"/>
      <c r="AJ152" s="200"/>
      <c r="AK152" s="200"/>
      <c r="AL152" s="196"/>
      <c r="AM152" s="200"/>
      <c r="AN152" s="200"/>
      <c r="AO152" s="200"/>
      <c r="AP152" s="196"/>
      <c r="AQ152" s="204"/>
      <c r="AR152" s="205"/>
      <c r="AS152" s="205"/>
      <c r="AT152" s="205"/>
      <c r="AU152" s="206"/>
      <c r="AV152" s="206"/>
      <c r="AW152" s="183" t="s">
        <v>103</v>
      </c>
      <c r="AX152" s="207"/>
      <c r="AY152" s="83">
        <f t="shared" ref="AY152:AY158" si="38">IF(AY$144=0,0,COUNTA(G$153))</f>
        <v>0</v>
      </c>
    </row>
    <row r="153" spans="1:51" ht="23.25" hidden="1" customHeight="1" x14ac:dyDescent="0.15">
      <c r="A153" s="175"/>
      <c r="B153" s="173"/>
      <c r="C153" s="173"/>
      <c r="D153" s="173"/>
      <c r="E153" s="173"/>
      <c r="F153" s="174"/>
      <c r="G153" s="208"/>
      <c r="H153" s="209"/>
      <c r="I153" s="209"/>
      <c r="J153" s="209"/>
      <c r="K153" s="209"/>
      <c r="L153" s="209"/>
      <c r="M153" s="209"/>
      <c r="N153" s="209"/>
      <c r="O153" s="210"/>
      <c r="P153" s="217"/>
      <c r="Q153" s="217"/>
      <c r="R153" s="217"/>
      <c r="S153" s="217"/>
      <c r="T153" s="217"/>
      <c r="U153" s="217"/>
      <c r="V153" s="217"/>
      <c r="W153" s="217"/>
      <c r="X153" s="218"/>
      <c r="Y153" s="223" t="s">
        <v>8</v>
      </c>
      <c r="Z153" s="224"/>
      <c r="AA153" s="225"/>
      <c r="AB153" s="226"/>
      <c r="AC153" s="226"/>
      <c r="AD153" s="226"/>
      <c r="AE153" s="227"/>
      <c r="AF153" s="228"/>
      <c r="AG153" s="228"/>
      <c r="AH153" s="228"/>
      <c r="AI153" s="227"/>
      <c r="AJ153" s="228"/>
      <c r="AK153" s="228"/>
      <c r="AL153" s="228"/>
      <c r="AM153" s="227"/>
      <c r="AN153" s="228"/>
      <c r="AO153" s="228"/>
      <c r="AP153" s="228"/>
      <c r="AQ153" s="229"/>
      <c r="AR153" s="230"/>
      <c r="AS153" s="230"/>
      <c r="AT153" s="230"/>
      <c r="AU153" s="230"/>
      <c r="AV153" s="230"/>
      <c r="AW153" s="230"/>
      <c r="AX153" s="231"/>
      <c r="AY153" s="83">
        <f t="shared" si="38"/>
        <v>0</v>
      </c>
    </row>
    <row r="154" spans="1:51" ht="23.25" hidden="1" customHeight="1" x14ac:dyDescent="0.15">
      <c r="A154" s="176"/>
      <c r="B154" s="177"/>
      <c r="C154" s="177"/>
      <c r="D154" s="177"/>
      <c r="E154" s="177"/>
      <c r="F154" s="178"/>
      <c r="G154" s="211"/>
      <c r="H154" s="212"/>
      <c r="I154" s="212"/>
      <c r="J154" s="212"/>
      <c r="K154" s="212"/>
      <c r="L154" s="212"/>
      <c r="M154" s="212"/>
      <c r="N154" s="212"/>
      <c r="O154" s="213"/>
      <c r="P154" s="219"/>
      <c r="Q154" s="219"/>
      <c r="R154" s="219"/>
      <c r="S154" s="219"/>
      <c r="T154" s="219"/>
      <c r="U154" s="219"/>
      <c r="V154" s="219"/>
      <c r="W154" s="219"/>
      <c r="X154" s="220"/>
      <c r="Y154" s="232" t="s">
        <v>25</v>
      </c>
      <c r="Z154" s="233"/>
      <c r="AA154" s="234"/>
      <c r="AB154" s="235"/>
      <c r="AC154" s="235"/>
      <c r="AD154" s="235"/>
      <c r="AE154" s="227"/>
      <c r="AF154" s="228"/>
      <c r="AG154" s="228"/>
      <c r="AH154" s="228"/>
      <c r="AI154" s="227"/>
      <c r="AJ154" s="228"/>
      <c r="AK154" s="228"/>
      <c r="AL154" s="228"/>
      <c r="AM154" s="227"/>
      <c r="AN154" s="228"/>
      <c r="AO154" s="228"/>
      <c r="AP154" s="228"/>
      <c r="AQ154" s="229"/>
      <c r="AR154" s="230"/>
      <c r="AS154" s="230"/>
      <c r="AT154" s="230"/>
      <c r="AU154" s="230"/>
      <c r="AV154" s="230"/>
      <c r="AW154" s="230"/>
      <c r="AX154" s="231"/>
      <c r="AY154" s="83">
        <f t="shared" si="38"/>
        <v>0</v>
      </c>
    </row>
    <row r="155" spans="1:51" ht="23.25" hidden="1" customHeight="1" x14ac:dyDescent="0.15">
      <c r="A155" s="175"/>
      <c r="B155" s="173"/>
      <c r="C155" s="173"/>
      <c r="D155" s="173"/>
      <c r="E155" s="173"/>
      <c r="F155" s="174"/>
      <c r="G155" s="214"/>
      <c r="H155" s="215"/>
      <c r="I155" s="215"/>
      <c r="J155" s="215"/>
      <c r="K155" s="215"/>
      <c r="L155" s="215"/>
      <c r="M155" s="215"/>
      <c r="N155" s="215"/>
      <c r="O155" s="216"/>
      <c r="P155" s="221"/>
      <c r="Q155" s="221"/>
      <c r="R155" s="221"/>
      <c r="S155" s="221"/>
      <c r="T155" s="221"/>
      <c r="U155" s="221"/>
      <c r="V155" s="221"/>
      <c r="W155" s="221"/>
      <c r="X155" s="222"/>
      <c r="Y155" s="232" t="s">
        <v>9</v>
      </c>
      <c r="Z155" s="233"/>
      <c r="AA155" s="234"/>
      <c r="AB155" s="236" t="s">
        <v>10</v>
      </c>
      <c r="AC155" s="236"/>
      <c r="AD155" s="236"/>
      <c r="AE155" s="237" t="str">
        <f t="shared" ref="AE155" si="39">IFERROR(AE153/AE154*100,"-")</f>
        <v>-</v>
      </c>
      <c r="AF155" s="238"/>
      <c r="AG155" s="238"/>
      <c r="AH155" s="238"/>
      <c r="AI155" s="237" t="str">
        <f t="shared" ref="AI155" si="40">IFERROR(AI153/AI154*100,"-")</f>
        <v>-</v>
      </c>
      <c r="AJ155" s="238"/>
      <c r="AK155" s="238"/>
      <c r="AL155" s="238"/>
      <c r="AM155" s="237" t="str">
        <f t="shared" ref="AM155" si="41">IFERROR(AM153/AM154*100,"-")</f>
        <v>-</v>
      </c>
      <c r="AN155" s="238"/>
      <c r="AO155" s="238"/>
      <c r="AP155" s="238"/>
      <c r="AQ155" s="239" t="str">
        <f>IFERROR(AQ153/AQ154*100,"-")</f>
        <v>-</v>
      </c>
      <c r="AR155" s="240"/>
      <c r="AS155" s="240"/>
      <c r="AT155" s="240"/>
      <c r="AU155" s="240"/>
      <c r="AV155" s="240"/>
      <c r="AW155" s="240"/>
      <c r="AX155" s="241"/>
      <c r="AY155" s="83">
        <f t="shared" si="38"/>
        <v>0</v>
      </c>
    </row>
    <row r="156" spans="1:51" ht="90" hidden="1" customHeight="1" x14ac:dyDescent="0.15">
      <c r="A156" s="151" t="s">
        <v>632</v>
      </c>
      <c r="B156" s="152"/>
      <c r="C156" s="152"/>
      <c r="D156" s="152"/>
      <c r="E156" s="152"/>
      <c r="F156" s="153"/>
      <c r="G156" s="154"/>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c r="AY156" s="83">
        <f t="shared" si="38"/>
        <v>0</v>
      </c>
    </row>
    <row r="157" spans="1:51" ht="15" hidden="1" customHeight="1" x14ac:dyDescent="0.15">
      <c r="A157" s="91"/>
      <c r="B157" s="92"/>
      <c r="C157" s="92"/>
      <c r="D157" s="92"/>
      <c r="E157" s="92"/>
      <c r="F157" s="93"/>
      <c r="G157" s="242"/>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4"/>
      <c r="AY157" s="83">
        <f t="shared" si="38"/>
        <v>0</v>
      </c>
    </row>
    <row r="158" spans="1:51" ht="123.75" hidden="1" customHeight="1" x14ac:dyDescent="0.15">
      <c r="A158" s="245" t="s">
        <v>464</v>
      </c>
      <c r="B158" s="246"/>
      <c r="C158" s="247" t="s">
        <v>597</v>
      </c>
      <c r="D158" s="247"/>
      <c r="E158" s="247"/>
      <c r="F158" s="248"/>
      <c r="G158" s="154"/>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6"/>
      <c r="AY158" s="83">
        <f t="shared" si="38"/>
        <v>0</v>
      </c>
    </row>
    <row r="159" spans="1:51" ht="18.75" hidden="1" customHeight="1" x14ac:dyDescent="0.15">
      <c r="A159" s="169" t="s">
        <v>626</v>
      </c>
      <c r="B159" s="170"/>
      <c r="C159" s="170"/>
      <c r="D159" s="170"/>
      <c r="E159" s="170"/>
      <c r="F159" s="171"/>
      <c r="G159" s="179" t="s">
        <v>486</v>
      </c>
      <c r="H159" s="180"/>
      <c r="I159" s="180"/>
      <c r="J159" s="180"/>
      <c r="K159" s="180"/>
      <c r="L159" s="180"/>
      <c r="M159" s="180"/>
      <c r="N159" s="180"/>
      <c r="O159" s="181"/>
      <c r="P159" s="185" t="s">
        <v>487</v>
      </c>
      <c r="Q159" s="180"/>
      <c r="R159" s="180"/>
      <c r="S159" s="180"/>
      <c r="T159" s="180"/>
      <c r="U159" s="180"/>
      <c r="V159" s="180"/>
      <c r="W159" s="180"/>
      <c r="X159" s="181"/>
      <c r="Y159" s="187"/>
      <c r="Z159" s="188"/>
      <c r="AA159" s="189"/>
      <c r="AB159" s="193" t="s">
        <v>7</v>
      </c>
      <c r="AC159" s="194"/>
      <c r="AD159" s="195"/>
      <c r="AE159" s="193" t="s">
        <v>525</v>
      </c>
      <c r="AF159" s="194"/>
      <c r="AG159" s="194"/>
      <c r="AH159" s="195"/>
      <c r="AI159" s="199" t="s">
        <v>524</v>
      </c>
      <c r="AJ159" s="199"/>
      <c r="AK159" s="199"/>
      <c r="AL159" s="193"/>
      <c r="AM159" s="199" t="s">
        <v>301</v>
      </c>
      <c r="AN159" s="199"/>
      <c r="AO159" s="199"/>
      <c r="AP159" s="193"/>
      <c r="AQ159" s="201" t="s">
        <v>552</v>
      </c>
      <c r="AR159" s="202"/>
      <c r="AS159" s="202"/>
      <c r="AT159" s="202"/>
      <c r="AU159" s="202"/>
      <c r="AV159" s="202"/>
      <c r="AW159" s="202"/>
      <c r="AX159" s="203"/>
      <c r="AY159" s="83">
        <f>IF(AY$144=0,0,COUNTA(G$161))</f>
        <v>0</v>
      </c>
    </row>
    <row r="160" spans="1:51" ht="18.75" hidden="1" customHeight="1" x14ac:dyDescent="0.15">
      <c r="A160" s="172"/>
      <c r="B160" s="173"/>
      <c r="C160" s="173"/>
      <c r="D160" s="173"/>
      <c r="E160" s="173"/>
      <c r="F160" s="174"/>
      <c r="G160" s="182"/>
      <c r="H160" s="183"/>
      <c r="I160" s="183"/>
      <c r="J160" s="183"/>
      <c r="K160" s="183"/>
      <c r="L160" s="183"/>
      <c r="M160" s="183"/>
      <c r="N160" s="183"/>
      <c r="O160" s="184"/>
      <c r="P160" s="186"/>
      <c r="Q160" s="183"/>
      <c r="R160" s="183"/>
      <c r="S160" s="183"/>
      <c r="T160" s="183"/>
      <c r="U160" s="183"/>
      <c r="V160" s="183"/>
      <c r="W160" s="183"/>
      <c r="X160" s="184"/>
      <c r="Y160" s="190"/>
      <c r="Z160" s="191"/>
      <c r="AA160" s="192"/>
      <c r="AB160" s="196"/>
      <c r="AC160" s="197"/>
      <c r="AD160" s="198"/>
      <c r="AE160" s="196"/>
      <c r="AF160" s="197"/>
      <c r="AG160" s="197"/>
      <c r="AH160" s="198"/>
      <c r="AI160" s="200"/>
      <c r="AJ160" s="200"/>
      <c r="AK160" s="200"/>
      <c r="AL160" s="196"/>
      <c r="AM160" s="200"/>
      <c r="AN160" s="200"/>
      <c r="AO160" s="200"/>
      <c r="AP160" s="196"/>
      <c r="AQ160" s="204"/>
      <c r="AR160" s="205"/>
      <c r="AS160" s="205"/>
      <c r="AT160" s="205"/>
      <c r="AU160" s="206"/>
      <c r="AV160" s="206"/>
      <c r="AW160" s="183" t="s">
        <v>103</v>
      </c>
      <c r="AX160" s="207"/>
      <c r="AY160" s="83">
        <f t="shared" ref="AY160:AY166" si="42">IF(AY$144=0,0,COUNTA(G$161))</f>
        <v>0</v>
      </c>
    </row>
    <row r="161" spans="1:51" ht="23.25" hidden="1" customHeight="1" x14ac:dyDescent="0.15">
      <c r="A161" s="175"/>
      <c r="B161" s="173"/>
      <c r="C161" s="173"/>
      <c r="D161" s="173"/>
      <c r="E161" s="173"/>
      <c r="F161" s="174"/>
      <c r="G161" s="208"/>
      <c r="H161" s="209"/>
      <c r="I161" s="209"/>
      <c r="J161" s="209"/>
      <c r="K161" s="209"/>
      <c r="L161" s="209"/>
      <c r="M161" s="209"/>
      <c r="N161" s="209"/>
      <c r="O161" s="210"/>
      <c r="P161" s="217"/>
      <c r="Q161" s="217"/>
      <c r="R161" s="217"/>
      <c r="S161" s="217"/>
      <c r="T161" s="217"/>
      <c r="U161" s="217"/>
      <c r="V161" s="217"/>
      <c r="W161" s="217"/>
      <c r="X161" s="218"/>
      <c r="Y161" s="223" t="s">
        <v>8</v>
      </c>
      <c r="Z161" s="224"/>
      <c r="AA161" s="225"/>
      <c r="AB161" s="226"/>
      <c r="AC161" s="226"/>
      <c r="AD161" s="226"/>
      <c r="AE161" s="227"/>
      <c r="AF161" s="228"/>
      <c r="AG161" s="228"/>
      <c r="AH161" s="228"/>
      <c r="AI161" s="227"/>
      <c r="AJ161" s="228"/>
      <c r="AK161" s="228"/>
      <c r="AL161" s="228"/>
      <c r="AM161" s="227"/>
      <c r="AN161" s="228"/>
      <c r="AO161" s="228"/>
      <c r="AP161" s="228"/>
      <c r="AQ161" s="229"/>
      <c r="AR161" s="230"/>
      <c r="AS161" s="230"/>
      <c r="AT161" s="230"/>
      <c r="AU161" s="230"/>
      <c r="AV161" s="230"/>
      <c r="AW161" s="230"/>
      <c r="AX161" s="231"/>
      <c r="AY161" s="83">
        <f t="shared" si="42"/>
        <v>0</v>
      </c>
    </row>
    <row r="162" spans="1:51" ht="23.25" hidden="1" customHeight="1" x14ac:dyDescent="0.15">
      <c r="A162" s="176"/>
      <c r="B162" s="177"/>
      <c r="C162" s="177"/>
      <c r="D162" s="177"/>
      <c r="E162" s="177"/>
      <c r="F162" s="178"/>
      <c r="G162" s="211"/>
      <c r="H162" s="212"/>
      <c r="I162" s="212"/>
      <c r="J162" s="212"/>
      <c r="K162" s="212"/>
      <c r="L162" s="212"/>
      <c r="M162" s="212"/>
      <c r="N162" s="212"/>
      <c r="O162" s="213"/>
      <c r="P162" s="219"/>
      <c r="Q162" s="219"/>
      <c r="R162" s="219"/>
      <c r="S162" s="219"/>
      <c r="T162" s="219"/>
      <c r="U162" s="219"/>
      <c r="V162" s="219"/>
      <c r="W162" s="219"/>
      <c r="X162" s="220"/>
      <c r="Y162" s="232" t="s">
        <v>25</v>
      </c>
      <c r="Z162" s="233"/>
      <c r="AA162" s="234"/>
      <c r="AB162" s="235"/>
      <c r="AC162" s="235"/>
      <c r="AD162" s="235"/>
      <c r="AE162" s="227"/>
      <c r="AF162" s="228"/>
      <c r="AG162" s="228"/>
      <c r="AH162" s="228"/>
      <c r="AI162" s="227"/>
      <c r="AJ162" s="228"/>
      <c r="AK162" s="228"/>
      <c r="AL162" s="228"/>
      <c r="AM162" s="227"/>
      <c r="AN162" s="228"/>
      <c r="AO162" s="228"/>
      <c r="AP162" s="228"/>
      <c r="AQ162" s="229"/>
      <c r="AR162" s="230"/>
      <c r="AS162" s="230"/>
      <c r="AT162" s="230"/>
      <c r="AU162" s="230"/>
      <c r="AV162" s="230"/>
      <c r="AW162" s="230"/>
      <c r="AX162" s="231"/>
      <c r="AY162" s="83">
        <f t="shared" si="42"/>
        <v>0</v>
      </c>
    </row>
    <row r="163" spans="1:51" ht="23.25" hidden="1" customHeight="1" x14ac:dyDescent="0.15">
      <c r="A163" s="175"/>
      <c r="B163" s="173"/>
      <c r="C163" s="173"/>
      <c r="D163" s="173"/>
      <c r="E163" s="173"/>
      <c r="F163" s="174"/>
      <c r="G163" s="214"/>
      <c r="H163" s="215"/>
      <c r="I163" s="215"/>
      <c r="J163" s="215"/>
      <c r="K163" s="215"/>
      <c r="L163" s="215"/>
      <c r="M163" s="215"/>
      <c r="N163" s="215"/>
      <c r="O163" s="216"/>
      <c r="P163" s="221"/>
      <c r="Q163" s="221"/>
      <c r="R163" s="221"/>
      <c r="S163" s="221"/>
      <c r="T163" s="221"/>
      <c r="U163" s="221"/>
      <c r="V163" s="221"/>
      <c r="W163" s="221"/>
      <c r="X163" s="222"/>
      <c r="Y163" s="232" t="s">
        <v>9</v>
      </c>
      <c r="Z163" s="233"/>
      <c r="AA163" s="234"/>
      <c r="AB163" s="236" t="s">
        <v>10</v>
      </c>
      <c r="AC163" s="236"/>
      <c r="AD163" s="236"/>
      <c r="AE163" s="237" t="str">
        <f t="shared" ref="AE163" si="43">IFERROR(AE161/AE162*100,"-")</f>
        <v>-</v>
      </c>
      <c r="AF163" s="238"/>
      <c r="AG163" s="238"/>
      <c r="AH163" s="238"/>
      <c r="AI163" s="237" t="str">
        <f t="shared" ref="AI163" si="44">IFERROR(AI161/AI162*100,"-")</f>
        <v>-</v>
      </c>
      <c r="AJ163" s="238"/>
      <c r="AK163" s="238"/>
      <c r="AL163" s="238"/>
      <c r="AM163" s="237" t="str">
        <f t="shared" ref="AM163" si="45">IFERROR(AM161/AM162*100,"-")</f>
        <v>-</v>
      </c>
      <c r="AN163" s="238"/>
      <c r="AO163" s="238"/>
      <c r="AP163" s="238"/>
      <c r="AQ163" s="239" t="str">
        <f>IFERROR(AQ161/AQ162*100,"-")</f>
        <v>-</v>
      </c>
      <c r="AR163" s="240"/>
      <c r="AS163" s="240"/>
      <c r="AT163" s="240"/>
      <c r="AU163" s="240"/>
      <c r="AV163" s="240"/>
      <c r="AW163" s="240"/>
      <c r="AX163" s="241"/>
      <c r="AY163" s="83">
        <f t="shared" si="42"/>
        <v>0</v>
      </c>
    </row>
    <row r="164" spans="1:51" ht="90" hidden="1" customHeight="1" x14ac:dyDescent="0.15">
      <c r="A164" s="151" t="s">
        <v>632</v>
      </c>
      <c r="B164" s="152"/>
      <c r="C164" s="152"/>
      <c r="D164" s="152"/>
      <c r="E164" s="152"/>
      <c r="F164" s="153"/>
      <c r="G164" s="154"/>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c r="AY164" s="83">
        <f t="shared" si="42"/>
        <v>0</v>
      </c>
    </row>
    <row r="165" spans="1:51" ht="15" hidden="1" customHeight="1" x14ac:dyDescent="0.15">
      <c r="A165" s="91"/>
      <c r="B165" s="92"/>
      <c r="C165" s="92"/>
      <c r="D165" s="92"/>
      <c r="E165" s="92"/>
      <c r="F165" s="93"/>
      <c r="G165" s="242"/>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4"/>
      <c r="AY165" s="83">
        <f t="shared" si="42"/>
        <v>0</v>
      </c>
    </row>
    <row r="166" spans="1:51" ht="123.75" hidden="1" customHeight="1" x14ac:dyDescent="0.15">
      <c r="A166" s="245" t="s">
        <v>464</v>
      </c>
      <c r="B166" s="246"/>
      <c r="C166" s="247" t="s">
        <v>602</v>
      </c>
      <c r="D166" s="247"/>
      <c r="E166" s="247"/>
      <c r="F166" s="248"/>
      <c r="G166" s="154"/>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6"/>
      <c r="AY166" s="83">
        <f t="shared" si="42"/>
        <v>0</v>
      </c>
    </row>
    <row r="167" spans="1:51" ht="18.75" hidden="1" customHeight="1" x14ac:dyDescent="0.15">
      <c r="A167" s="169" t="s">
        <v>627</v>
      </c>
      <c r="B167" s="170"/>
      <c r="C167" s="170"/>
      <c r="D167" s="170"/>
      <c r="E167" s="170"/>
      <c r="F167" s="171"/>
      <c r="G167" s="179" t="s">
        <v>486</v>
      </c>
      <c r="H167" s="180"/>
      <c r="I167" s="180"/>
      <c r="J167" s="180"/>
      <c r="K167" s="180"/>
      <c r="L167" s="180"/>
      <c r="M167" s="180"/>
      <c r="N167" s="180"/>
      <c r="O167" s="181"/>
      <c r="P167" s="185" t="s">
        <v>487</v>
      </c>
      <c r="Q167" s="180"/>
      <c r="R167" s="180"/>
      <c r="S167" s="180"/>
      <c r="T167" s="180"/>
      <c r="U167" s="180"/>
      <c r="V167" s="180"/>
      <c r="W167" s="180"/>
      <c r="X167" s="181"/>
      <c r="Y167" s="187"/>
      <c r="Z167" s="188"/>
      <c r="AA167" s="189"/>
      <c r="AB167" s="193" t="s">
        <v>7</v>
      </c>
      <c r="AC167" s="194"/>
      <c r="AD167" s="195"/>
      <c r="AE167" s="193" t="s">
        <v>525</v>
      </c>
      <c r="AF167" s="194"/>
      <c r="AG167" s="194"/>
      <c r="AH167" s="195"/>
      <c r="AI167" s="199" t="s">
        <v>524</v>
      </c>
      <c r="AJ167" s="199"/>
      <c r="AK167" s="199"/>
      <c r="AL167" s="193"/>
      <c r="AM167" s="199" t="s">
        <v>301</v>
      </c>
      <c r="AN167" s="199"/>
      <c r="AO167" s="199"/>
      <c r="AP167" s="193"/>
      <c r="AQ167" s="201" t="s">
        <v>72</v>
      </c>
      <c r="AR167" s="202"/>
      <c r="AS167" s="202"/>
      <c r="AT167" s="202"/>
      <c r="AU167" s="202"/>
      <c r="AV167" s="202"/>
      <c r="AW167" s="202"/>
      <c r="AX167" s="203"/>
      <c r="AY167" s="83">
        <f t="shared" si="37"/>
        <v>0</v>
      </c>
    </row>
    <row r="168" spans="1:51" ht="18.75" hidden="1" customHeight="1" x14ac:dyDescent="0.15">
      <c r="A168" s="172"/>
      <c r="B168" s="173"/>
      <c r="C168" s="173"/>
      <c r="D168" s="173"/>
      <c r="E168" s="173"/>
      <c r="F168" s="174"/>
      <c r="G168" s="182"/>
      <c r="H168" s="183"/>
      <c r="I168" s="183"/>
      <c r="J168" s="183"/>
      <c r="K168" s="183"/>
      <c r="L168" s="183"/>
      <c r="M168" s="183"/>
      <c r="N168" s="183"/>
      <c r="O168" s="184"/>
      <c r="P168" s="186"/>
      <c r="Q168" s="183"/>
      <c r="R168" s="183"/>
      <c r="S168" s="183"/>
      <c r="T168" s="183"/>
      <c r="U168" s="183"/>
      <c r="V168" s="183"/>
      <c r="W168" s="183"/>
      <c r="X168" s="184"/>
      <c r="Y168" s="190"/>
      <c r="Z168" s="191"/>
      <c r="AA168" s="192"/>
      <c r="AB168" s="196"/>
      <c r="AC168" s="197"/>
      <c r="AD168" s="198"/>
      <c r="AE168" s="196"/>
      <c r="AF168" s="197"/>
      <c r="AG168" s="197"/>
      <c r="AH168" s="198"/>
      <c r="AI168" s="200"/>
      <c r="AJ168" s="200"/>
      <c r="AK168" s="200"/>
      <c r="AL168" s="196"/>
      <c r="AM168" s="200"/>
      <c r="AN168" s="200"/>
      <c r="AO168" s="200"/>
      <c r="AP168" s="196"/>
      <c r="AQ168" s="204"/>
      <c r="AR168" s="205"/>
      <c r="AS168" s="205"/>
      <c r="AT168" s="205"/>
      <c r="AU168" s="206"/>
      <c r="AV168" s="206"/>
      <c r="AW168" s="183" t="s">
        <v>103</v>
      </c>
      <c r="AX168" s="207"/>
      <c r="AY168" s="83">
        <f t="shared" si="37"/>
        <v>0</v>
      </c>
    </row>
    <row r="169" spans="1:51" ht="23.25" hidden="1" customHeight="1" x14ac:dyDescent="0.15">
      <c r="A169" s="175"/>
      <c r="B169" s="173"/>
      <c r="C169" s="173"/>
      <c r="D169" s="173"/>
      <c r="E169" s="173"/>
      <c r="F169" s="174"/>
      <c r="G169" s="208"/>
      <c r="H169" s="209"/>
      <c r="I169" s="209"/>
      <c r="J169" s="209"/>
      <c r="K169" s="209"/>
      <c r="L169" s="209"/>
      <c r="M169" s="209"/>
      <c r="N169" s="209"/>
      <c r="O169" s="210"/>
      <c r="P169" s="217"/>
      <c r="Q169" s="217"/>
      <c r="R169" s="217"/>
      <c r="S169" s="217"/>
      <c r="T169" s="217"/>
      <c r="U169" s="217"/>
      <c r="V169" s="217"/>
      <c r="W169" s="217"/>
      <c r="X169" s="218"/>
      <c r="Y169" s="223" t="s">
        <v>8</v>
      </c>
      <c r="Z169" s="224"/>
      <c r="AA169" s="225"/>
      <c r="AB169" s="226"/>
      <c r="AC169" s="226"/>
      <c r="AD169" s="226"/>
      <c r="AE169" s="227"/>
      <c r="AF169" s="228"/>
      <c r="AG169" s="228"/>
      <c r="AH169" s="228"/>
      <c r="AI169" s="227"/>
      <c r="AJ169" s="228"/>
      <c r="AK169" s="228"/>
      <c r="AL169" s="228"/>
      <c r="AM169" s="227"/>
      <c r="AN169" s="228"/>
      <c r="AO169" s="228"/>
      <c r="AP169" s="228"/>
      <c r="AQ169" s="229"/>
      <c r="AR169" s="230"/>
      <c r="AS169" s="230"/>
      <c r="AT169" s="230"/>
      <c r="AU169" s="230"/>
      <c r="AV169" s="230"/>
      <c r="AW169" s="230"/>
      <c r="AX169" s="231"/>
      <c r="AY169" s="83">
        <f t="shared" si="37"/>
        <v>0</v>
      </c>
    </row>
    <row r="170" spans="1:51" ht="23.25" hidden="1" customHeight="1" x14ac:dyDescent="0.15">
      <c r="A170" s="176"/>
      <c r="B170" s="177"/>
      <c r="C170" s="177"/>
      <c r="D170" s="177"/>
      <c r="E170" s="177"/>
      <c r="F170" s="178"/>
      <c r="G170" s="211"/>
      <c r="H170" s="212"/>
      <c r="I170" s="212"/>
      <c r="J170" s="212"/>
      <c r="K170" s="212"/>
      <c r="L170" s="212"/>
      <c r="M170" s="212"/>
      <c r="N170" s="212"/>
      <c r="O170" s="213"/>
      <c r="P170" s="219"/>
      <c r="Q170" s="219"/>
      <c r="R170" s="219"/>
      <c r="S170" s="219"/>
      <c r="T170" s="219"/>
      <c r="U170" s="219"/>
      <c r="V170" s="219"/>
      <c r="W170" s="219"/>
      <c r="X170" s="220"/>
      <c r="Y170" s="232" t="s">
        <v>25</v>
      </c>
      <c r="Z170" s="233"/>
      <c r="AA170" s="234"/>
      <c r="AB170" s="235"/>
      <c r="AC170" s="235"/>
      <c r="AD170" s="235"/>
      <c r="AE170" s="227"/>
      <c r="AF170" s="228"/>
      <c r="AG170" s="228"/>
      <c r="AH170" s="228"/>
      <c r="AI170" s="227"/>
      <c r="AJ170" s="228"/>
      <c r="AK170" s="228"/>
      <c r="AL170" s="228"/>
      <c r="AM170" s="227"/>
      <c r="AN170" s="228"/>
      <c r="AO170" s="228"/>
      <c r="AP170" s="228"/>
      <c r="AQ170" s="229"/>
      <c r="AR170" s="230"/>
      <c r="AS170" s="230"/>
      <c r="AT170" s="230"/>
      <c r="AU170" s="230"/>
      <c r="AV170" s="230"/>
      <c r="AW170" s="230"/>
      <c r="AX170" s="231"/>
      <c r="AY170" s="83">
        <f t="shared" si="37"/>
        <v>0</v>
      </c>
    </row>
    <row r="171" spans="1:51" ht="23.25" hidden="1" customHeight="1" x14ac:dyDescent="0.15">
      <c r="A171" s="175"/>
      <c r="B171" s="173"/>
      <c r="C171" s="173"/>
      <c r="D171" s="173"/>
      <c r="E171" s="173"/>
      <c r="F171" s="174"/>
      <c r="G171" s="214"/>
      <c r="H171" s="215"/>
      <c r="I171" s="215"/>
      <c r="J171" s="215"/>
      <c r="K171" s="215"/>
      <c r="L171" s="215"/>
      <c r="M171" s="215"/>
      <c r="N171" s="215"/>
      <c r="O171" s="216"/>
      <c r="P171" s="221"/>
      <c r="Q171" s="221"/>
      <c r="R171" s="221"/>
      <c r="S171" s="221"/>
      <c r="T171" s="221"/>
      <c r="U171" s="221"/>
      <c r="V171" s="221"/>
      <c r="W171" s="221"/>
      <c r="X171" s="222"/>
      <c r="Y171" s="232" t="s">
        <v>9</v>
      </c>
      <c r="Z171" s="233"/>
      <c r="AA171" s="234"/>
      <c r="AB171" s="236" t="s">
        <v>10</v>
      </c>
      <c r="AC171" s="236"/>
      <c r="AD171" s="236"/>
      <c r="AE171" s="237" t="str">
        <f t="shared" ref="AE171" si="46">IFERROR(AE169/AE170*100,"-")</f>
        <v>-</v>
      </c>
      <c r="AF171" s="238"/>
      <c r="AG171" s="238"/>
      <c r="AH171" s="238"/>
      <c r="AI171" s="237" t="str">
        <f t="shared" ref="AI171" si="47">IFERROR(AI169/AI170*100,"-")</f>
        <v>-</v>
      </c>
      <c r="AJ171" s="238"/>
      <c r="AK171" s="238"/>
      <c r="AL171" s="238"/>
      <c r="AM171" s="237" t="str">
        <f t="shared" ref="AM171" si="48">IFERROR(AM169/AM170*100,"-")</f>
        <v>-</v>
      </c>
      <c r="AN171" s="238"/>
      <c r="AO171" s="238"/>
      <c r="AP171" s="238"/>
      <c r="AQ171" s="239" t="str">
        <f>IFERROR(AQ169/AQ170*100,"-")</f>
        <v>-</v>
      </c>
      <c r="AR171" s="240"/>
      <c r="AS171" s="240"/>
      <c r="AT171" s="240"/>
      <c r="AU171" s="240"/>
      <c r="AV171" s="240"/>
      <c r="AW171" s="240"/>
      <c r="AX171" s="241"/>
      <c r="AY171" s="83">
        <f t="shared" si="37"/>
        <v>0</v>
      </c>
    </row>
    <row r="172" spans="1:51" ht="90" hidden="1" customHeight="1" x14ac:dyDescent="0.15">
      <c r="A172" s="151" t="s">
        <v>632</v>
      </c>
      <c r="B172" s="152"/>
      <c r="C172" s="152"/>
      <c r="D172" s="152"/>
      <c r="E172" s="152"/>
      <c r="F172" s="153"/>
      <c r="G172" s="154"/>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6"/>
      <c r="AY172" s="83">
        <f t="shared" si="37"/>
        <v>0</v>
      </c>
    </row>
    <row r="173" spans="1:51" ht="22.5" hidden="1" customHeight="1" x14ac:dyDescent="0.15">
      <c r="A173" s="157" t="s">
        <v>539</v>
      </c>
      <c r="B173" s="157"/>
      <c r="C173" s="157"/>
      <c r="D173" s="157"/>
      <c r="E173" s="157"/>
      <c r="F173" s="158"/>
      <c r="G173" s="163" t="s">
        <v>546</v>
      </c>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5"/>
      <c r="AY173" s="83">
        <f t="shared" si="37"/>
        <v>0</v>
      </c>
    </row>
    <row r="174" spans="1:51" ht="61.5" hidden="1" customHeight="1" x14ac:dyDescent="0.15">
      <c r="A174" s="159"/>
      <c r="B174" s="159"/>
      <c r="C174" s="159"/>
      <c r="D174" s="159"/>
      <c r="E174" s="159"/>
      <c r="F174" s="160"/>
      <c r="G174" s="166"/>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8"/>
      <c r="AY174" s="83">
        <f t="shared" si="37"/>
        <v>0</v>
      </c>
    </row>
    <row r="175" spans="1:51" ht="22.5" hidden="1" customHeight="1" x14ac:dyDescent="0.15">
      <c r="A175" s="159"/>
      <c r="B175" s="159"/>
      <c r="C175" s="159"/>
      <c r="D175" s="159"/>
      <c r="E175" s="159"/>
      <c r="F175" s="160"/>
      <c r="G175" s="163" t="s">
        <v>641</v>
      </c>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s="83">
        <f t="shared" si="37"/>
        <v>0</v>
      </c>
    </row>
    <row r="176" spans="1:51" ht="59.25" hidden="1" customHeight="1" x14ac:dyDescent="0.15">
      <c r="A176" s="161"/>
      <c r="B176" s="161"/>
      <c r="C176" s="161"/>
      <c r="D176" s="161"/>
      <c r="E176" s="161"/>
      <c r="F176" s="162"/>
      <c r="G176" s="166"/>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s="83">
        <f t="shared" si="37"/>
        <v>0</v>
      </c>
    </row>
    <row r="177" spans="1:51" ht="61.5" hidden="1" customHeight="1" x14ac:dyDescent="0.15">
      <c r="A177" s="251" t="s">
        <v>593</v>
      </c>
      <c r="B177" s="252"/>
      <c r="C177" s="252"/>
      <c r="D177" s="252"/>
      <c r="E177" s="252"/>
      <c r="F177" s="253"/>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5"/>
      <c r="AY177" s="83">
        <f>COUNTA(G177)</f>
        <v>0</v>
      </c>
    </row>
    <row r="178" spans="1:51" ht="41.25" hidden="1" customHeight="1" x14ac:dyDescent="0.15">
      <c r="A178" s="256" t="s">
        <v>464</v>
      </c>
      <c r="B178" s="257"/>
      <c r="C178" s="257"/>
      <c r="D178" s="257"/>
      <c r="E178" s="257"/>
      <c r="F178" s="258"/>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59" t="s">
        <v>628</v>
      </c>
      <c r="B179" s="260"/>
      <c r="C179" s="260"/>
      <c r="D179" s="260"/>
      <c r="E179" s="260"/>
      <c r="F179" s="261"/>
      <c r="G179" s="182" t="s">
        <v>454</v>
      </c>
      <c r="H179" s="183"/>
      <c r="I179" s="183"/>
      <c r="J179" s="183"/>
      <c r="K179" s="183"/>
      <c r="L179" s="183"/>
      <c r="M179" s="183"/>
      <c r="N179" s="183"/>
      <c r="O179" s="183"/>
      <c r="P179" s="186" t="s">
        <v>453</v>
      </c>
      <c r="Q179" s="183"/>
      <c r="R179" s="183"/>
      <c r="S179" s="183"/>
      <c r="T179" s="183"/>
      <c r="U179" s="183"/>
      <c r="V179" s="183"/>
      <c r="W179" s="183"/>
      <c r="X179" s="184"/>
      <c r="Y179" s="187"/>
      <c r="Z179" s="188"/>
      <c r="AA179" s="189"/>
      <c r="AB179" s="200" t="s">
        <v>7</v>
      </c>
      <c r="AC179" s="200"/>
      <c r="AD179" s="200"/>
      <c r="AE179" s="196" t="s">
        <v>525</v>
      </c>
      <c r="AF179" s="197"/>
      <c r="AG179" s="197"/>
      <c r="AH179" s="198"/>
      <c r="AI179" s="196" t="s">
        <v>524</v>
      </c>
      <c r="AJ179" s="197"/>
      <c r="AK179" s="197"/>
      <c r="AL179" s="198"/>
      <c r="AM179" s="196" t="s">
        <v>301</v>
      </c>
      <c r="AN179" s="197"/>
      <c r="AO179" s="197"/>
      <c r="AP179" s="198"/>
      <c r="AQ179" s="268" t="s">
        <v>455</v>
      </c>
      <c r="AR179" s="269"/>
      <c r="AS179" s="269"/>
      <c r="AT179" s="270"/>
      <c r="AU179" s="268" t="s">
        <v>523</v>
      </c>
      <c r="AV179" s="269"/>
      <c r="AW179" s="269"/>
      <c r="AX179" s="271"/>
      <c r="AY179" s="83">
        <f t="shared" ref="AY179:AY209" si="49">IF(AY$177=0,0,1)</f>
        <v>0</v>
      </c>
    </row>
    <row r="180" spans="1:51" ht="23.25" hidden="1" customHeight="1" x14ac:dyDescent="0.15">
      <c r="A180" s="262"/>
      <c r="B180" s="263"/>
      <c r="C180" s="263"/>
      <c r="D180" s="263"/>
      <c r="E180" s="263"/>
      <c r="F180" s="264"/>
      <c r="G180" s="272"/>
      <c r="H180" s="273"/>
      <c r="I180" s="273"/>
      <c r="J180" s="273"/>
      <c r="K180" s="273"/>
      <c r="L180" s="273"/>
      <c r="M180" s="273"/>
      <c r="N180" s="273"/>
      <c r="O180" s="273"/>
      <c r="P180" s="276"/>
      <c r="Q180" s="217"/>
      <c r="R180" s="217"/>
      <c r="S180" s="217"/>
      <c r="T180" s="217"/>
      <c r="U180" s="217"/>
      <c r="V180" s="217"/>
      <c r="W180" s="217"/>
      <c r="X180" s="218"/>
      <c r="Y180" s="278" t="s">
        <v>26</v>
      </c>
      <c r="Z180" s="279"/>
      <c r="AA180" s="280"/>
      <c r="AB180" s="226"/>
      <c r="AC180" s="226"/>
      <c r="AD180" s="226"/>
      <c r="AE180" s="249"/>
      <c r="AF180" s="249"/>
      <c r="AG180" s="249"/>
      <c r="AH180" s="249"/>
      <c r="AI180" s="249"/>
      <c r="AJ180" s="249"/>
      <c r="AK180" s="249"/>
      <c r="AL180" s="249"/>
      <c r="AM180" s="249"/>
      <c r="AN180" s="249"/>
      <c r="AO180" s="249"/>
      <c r="AP180" s="249"/>
      <c r="AQ180" s="249"/>
      <c r="AR180" s="249"/>
      <c r="AS180" s="249"/>
      <c r="AT180" s="249"/>
      <c r="AU180" s="227"/>
      <c r="AV180" s="228"/>
      <c r="AW180" s="228"/>
      <c r="AX180" s="250"/>
      <c r="AY180" s="83">
        <f t="shared" si="49"/>
        <v>0</v>
      </c>
    </row>
    <row r="181" spans="1:51" ht="23.25" hidden="1" customHeight="1" x14ac:dyDescent="0.15">
      <c r="A181" s="265"/>
      <c r="B181" s="266"/>
      <c r="C181" s="266"/>
      <c r="D181" s="266"/>
      <c r="E181" s="266"/>
      <c r="F181" s="267"/>
      <c r="G181" s="274"/>
      <c r="H181" s="275"/>
      <c r="I181" s="275"/>
      <c r="J181" s="275"/>
      <c r="K181" s="275"/>
      <c r="L181" s="275"/>
      <c r="M181" s="275"/>
      <c r="N181" s="275"/>
      <c r="O181" s="275"/>
      <c r="P181" s="277"/>
      <c r="Q181" s="221"/>
      <c r="R181" s="221"/>
      <c r="S181" s="221"/>
      <c r="T181" s="221"/>
      <c r="U181" s="221"/>
      <c r="V181" s="221"/>
      <c r="W181" s="221"/>
      <c r="X181" s="222"/>
      <c r="Y181" s="281" t="s">
        <v>27</v>
      </c>
      <c r="Z181" s="282"/>
      <c r="AA181" s="283"/>
      <c r="AB181" s="226"/>
      <c r="AC181" s="226"/>
      <c r="AD181" s="226"/>
      <c r="AE181" s="249"/>
      <c r="AF181" s="249"/>
      <c r="AG181" s="249"/>
      <c r="AH181" s="249"/>
      <c r="AI181" s="249"/>
      <c r="AJ181" s="249"/>
      <c r="AK181" s="249"/>
      <c r="AL181" s="249"/>
      <c r="AM181" s="249"/>
      <c r="AN181" s="249"/>
      <c r="AO181" s="249"/>
      <c r="AP181" s="249"/>
      <c r="AQ181" s="249"/>
      <c r="AR181" s="249"/>
      <c r="AS181" s="249"/>
      <c r="AT181" s="249"/>
      <c r="AU181" s="227"/>
      <c r="AV181" s="228"/>
      <c r="AW181" s="228"/>
      <c r="AX181" s="250"/>
      <c r="AY181" s="83">
        <f t="shared" si="49"/>
        <v>0</v>
      </c>
    </row>
    <row r="182" spans="1:51" ht="27" hidden="1" customHeight="1" x14ac:dyDescent="0.15">
      <c r="A182" s="91"/>
      <c r="B182" s="92"/>
      <c r="C182" s="92"/>
      <c r="D182" s="92"/>
      <c r="E182" s="92"/>
      <c r="F182" s="93"/>
      <c r="G182" s="242"/>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s="83">
        <f t="shared" si="49"/>
        <v>0</v>
      </c>
    </row>
    <row r="183" spans="1:51" ht="123.75" hidden="1" customHeight="1" x14ac:dyDescent="0.15">
      <c r="A183" s="245" t="s">
        <v>464</v>
      </c>
      <c r="B183" s="246"/>
      <c r="C183" s="247" t="s">
        <v>608</v>
      </c>
      <c r="D183" s="247"/>
      <c r="E183" s="247"/>
      <c r="F183" s="248"/>
      <c r="G183" s="154"/>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s="83">
        <f t="shared" si="49"/>
        <v>0</v>
      </c>
    </row>
    <row r="184" spans="1:51" ht="18.75" hidden="1" customHeight="1" x14ac:dyDescent="0.15">
      <c r="A184" s="169" t="s">
        <v>629</v>
      </c>
      <c r="B184" s="170"/>
      <c r="C184" s="170"/>
      <c r="D184" s="170"/>
      <c r="E184" s="170"/>
      <c r="F184" s="171"/>
      <c r="G184" s="179" t="s">
        <v>486</v>
      </c>
      <c r="H184" s="180"/>
      <c r="I184" s="180"/>
      <c r="J184" s="180"/>
      <c r="K184" s="180"/>
      <c r="L184" s="180"/>
      <c r="M184" s="180"/>
      <c r="N184" s="180"/>
      <c r="O184" s="181"/>
      <c r="P184" s="185" t="s">
        <v>487</v>
      </c>
      <c r="Q184" s="180"/>
      <c r="R184" s="180"/>
      <c r="S184" s="180"/>
      <c r="T184" s="180"/>
      <c r="U184" s="180"/>
      <c r="V184" s="180"/>
      <c r="W184" s="180"/>
      <c r="X184" s="181"/>
      <c r="Y184" s="187"/>
      <c r="Z184" s="188"/>
      <c r="AA184" s="189"/>
      <c r="AB184" s="193" t="s">
        <v>7</v>
      </c>
      <c r="AC184" s="194"/>
      <c r="AD184" s="195"/>
      <c r="AE184" s="193" t="s">
        <v>525</v>
      </c>
      <c r="AF184" s="194"/>
      <c r="AG184" s="194"/>
      <c r="AH184" s="195"/>
      <c r="AI184" s="199" t="s">
        <v>524</v>
      </c>
      <c r="AJ184" s="199"/>
      <c r="AK184" s="199"/>
      <c r="AL184" s="193"/>
      <c r="AM184" s="199" t="s">
        <v>301</v>
      </c>
      <c r="AN184" s="199"/>
      <c r="AO184" s="199"/>
      <c r="AP184" s="193"/>
      <c r="AQ184" s="201" t="s">
        <v>543</v>
      </c>
      <c r="AR184" s="202"/>
      <c r="AS184" s="202"/>
      <c r="AT184" s="202"/>
      <c r="AU184" s="202"/>
      <c r="AV184" s="202"/>
      <c r="AW184" s="202"/>
      <c r="AX184" s="203"/>
      <c r="AY184" s="83">
        <f>IF(AY$177=0,0,COUNTA(G$186))</f>
        <v>0</v>
      </c>
    </row>
    <row r="185" spans="1:51" ht="18.75" hidden="1" customHeight="1" x14ac:dyDescent="0.15">
      <c r="A185" s="172"/>
      <c r="B185" s="173"/>
      <c r="C185" s="173"/>
      <c r="D185" s="173"/>
      <c r="E185" s="173"/>
      <c r="F185" s="174"/>
      <c r="G185" s="182"/>
      <c r="H185" s="183"/>
      <c r="I185" s="183"/>
      <c r="J185" s="183"/>
      <c r="K185" s="183"/>
      <c r="L185" s="183"/>
      <c r="M185" s="183"/>
      <c r="N185" s="183"/>
      <c r="O185" s="184"/>
      <c r="P185" s="186"/>
      <c r="Q185" s="183"/>
      <c r="R185" s="183"/>
      <c r="S185" s="183"/>
      <c r="T185" s="183"/>
      <c r="U185" s="183"/>
      <c r="V185" s="183"/>
      <c r="W185" s="183"/>
      <c r="X185" s="184"/>
      <c r="Y185" s="190"/>
      <c r="Z185" s="191"/>
      <c r="AA185" s="192"/>
      <c r="AB185" s="196"/>
      <c r="AC185" s="197"/>
      <c r="AD185" s="198"/>
      <c r="AE185" s="196"/>
      <c r="AF185" s="197"/>
      <c r="AG185" s="197"/>
      <c r="AH185" s="198"/>
      <c r="AI185" s="200"/>
      <c r="AJ185" s="200"/>
      <c r="AK185" s="200"/>
      <c r="AL185" s="196"/>
      <c r="AM185" s="200"/>
      <c r="AN185" s="200"/>
      <c r="AO185" s="200"/>
      <c r="AP185" s="196"/>
      <c r="AQ185" s="204"/>
      <c r="AR185" s="205"/>
      <c r="AS185" s="205"/>
      <c r="AT185" s="205"/>
      <c r="AU185" s="206"/>
      <c r="AV185" s="206"/>
      <c r="AW185" s="183" t="s">
        <v>103</v>
      </c>
      <c r="AX185" s="207"/>
      <c r="AY185" s="83">
        <f t="shared" ref="AY185:AY191" si="50">IF(AY$177=0,0,COUNTA(G$186))</f>
        <v>0</v>
      </c>
    </row>
    <row r="186" spans="1:51" ht="23.25" hidden="1" customHeight="1" x14ac:dyDescent="0.15">
      <c r="A186" s="175"/>
      <c r="B186" s="173"/>
      <c r="C186" s="173"/>
      <c r="D186" s="173"/>
      <c r="E186" s="173"/>
      <c r="F186" s="174"/>
      <c r="G186" s="208"/>
      <c r="H186" s="209"/>
      <c r="I186" s="209"/>
      <c r="J186" s="209"/>
      <c r="K186" s="209"/>
      <c r="L186" s="209"/>
      <c r="M186" s="209"/>
      <c r="N186" s="209"/>
      <c r="O186" s="210"/>
      <c r="P186" s="217"/>
      <c r="Q186" s="217"/>
      <c r="R186" s="217"/>
      <c r="S186" s="217"/>
      <c r="T186" s="217"/>
      <c r="U186" s="217"/>
      <c r="V186" s="217"/>
      <c r="W186" s="217"/>
      <c r="X186" s="218"/>
      <c r="Y186" s="223" t="s">
        <v>8</v>
      </c>
      <c r="Z186" s="224"/>
      <c r="AA186" s="225"/>
      <c r="AB186" s="226"/>
      <c r="AC186" s="226"/>
      <c r="AD186" s="226"/>
      <c r="AE186" s="227"/>
      <c r="AF186" s="228"/>
      <c r="AG186" s="228"/>
      <c r="AH186" s="228"/>
      <c r="AI186" s="227"/>
      <c r="AJ186" s="228"/>
      <c r="AK186" s="228"/>
      <c r="AL186" s="228"/>
      <c r="AM186" s="227"/>
      <c r="AN186" s="228"/>
      <c r="AO186" s="228"/>
      <c r="AP186" s="228"/>
      <c r="AQ186" s="229"/>
      <c r="AR186" s="230"/>
      <c r="AS186" s="230"/>
      <c r="AT186" s="230"/>
      <c r="AU186" s="230"/>
      <c r="AV186" s="230"/>
      <c r="AW186" s="230"/>
      <c r="AX186" s="231"/>
      <c r="AY186" s="83">
        <f t="shared" si="50"/>
        <v>0</v>
      </c>
    </row>
    <row r="187" spans="1:51" ht="23.25" hidden="1" customHeight="1" x14ac:dyDescent="0.15">
      <c r="A187" s="176"/>
      <c r="B187" s="177"/>
      <c r="C187" s="177"/>
      <c r="D187" s="177"/>
      <c r="E187" s="177"/>
      <c r="F187" s="178"/>
      <c r="G187" s="211"/>
      <c r="H187" s="212"/>
      <c r="I187" s="212"/>
      <c r="J187" s="212"/>
      <c r="K187" s="212"/>
      <c r="L187" s="212"/>
      <c r="M187" s="212"/>
      <c r="N187" s="212"/>
      <c r="O187" s="213"/>
      <c r="P187" s="219"/>
      <c r="Q187" s="219"/>
      <c r="R187" s="219"/>
      <c r="S187" s="219"/>
      <c r="T187" s="219"/>
      <c r="U187" s="219"/>
      <c r="V187" s="219"/>
      <c r="W187" s="219"/>
      <c r="X187" s="220"/>
      <c r="Y187" s="232" t="s">
        <v>25</v>
      </c>
      <c r="Z187" s="233"/>
      <c r="AA187" s="234"/>
      <c r="AB187" s="235"/>
      <c r="AC187" s="235"/>
      <c r="AD187" s="235"/>
      <c r="AE187" s="227"/>
      <c r="AF187" s="228"/>
      <c r="AG187" s="228"/>
      <c r="AH187" s="228"/>
      <c r="AI187" s="227"/>
      <c r="AJ187" s="228"/>
      <c r="AK187" s="228"/>
      <c r="AL187" s="228"/>
      <c r="AM187" s="227"/>
      <c r="AN187" s="228"/>
      <c r="AO187" s="228"/>
      <c r="AP187" s="228"/>
      <c r="AQ187" s="229"/>
      <c r="AR187" s="230"/>
      <c r="AS187" s="230"/>
      <c r="AT187" s="230"/>
      <c r="AU187" s="230"/>
      <c r="AV187" s="230"/>
      <c r="AW187" s="230"/>
      <c r="AX187" s="231"/>
      <c r="AY187" s="83">
        <f t="shared" si="50"/>
        <v>0</v>
      </c>
    </row>
    <row r="188" spans="1:51" ht="23.25" hidden="1" customHeight="1" x14ac:dyDescent="0.15">
      <c r="A188" s="175"/>
      <c r="B188" s="173"/>
      <c r="C188" s="173"/>
      <c r="D188" s="173"/>
      <c r="E188" s="173"/>
      <c r="F188" s="174"/>
      <c r="G188" s="214"/>
      <c r="H188" s="215"/>
      <c r="I188" s="215"/>
      <c r="J188" s="215"/>
      <c r="K188" s="215"/>
      <c r="L188" s="215"/>
      <c r="M188" s="215"/>
      <c r="N188" s="215"/>
      <c r="O188" s="216"/>
      <c r="P188" s="221"/>
      <c r="Q188" s="221"/>
      <c r="R188" s="221"/>
      <c r="S188" s="221"/>
      <c r="T188" s="221"/>
      <c r="U188" s="221"/>
      <c r="V188" s="221"/>
      <c r="W188" s="221"/>
      <c r="X188" s="222"/>
      <c r="Y188" s="232" t="s">
        <v>9</v>
      </c>
      <c r="Z188" s="233"/>
      <c r="AA188" s="234"/>
      <c r="AB188" s="236" t="s">
        <v>10</v>
      </c>
      <c r="AC188" s="236"/>
      <c r="AD188" s="236"/>
      <c r="AE188" s="237" t="str">
        <f t="shared" ref="AE188" si="51">IFERROR(AE186/AE187*100,"-")</f>
        <v>-</v>
      </c>
      <c r="AF188" s="238"/>
      <c r="AG188" s="238"/>
      <c r="AH188" s="238"/>
      <c r="AI188" s="237" t="str">
        <f t="shared" ref="AI188" si="52">IFERROR(AI186/AI187*100,"-")</f>
        <v>-</v>
      </c>
      <c r="AJ188" s="238"/>
      <c r="AK188" s="238"/>
      <c r="AL188" s="238"/>
      <c r="AM188" s="237" t="str">
        <f t="shared" ref="AM188" si="53">IFERROR(AM186/AM187*100,"-")</f>
        <v>-</v>
      </c>
      <c r="AN188" s="238"/>
      <c r="AO188" s="238"/>
      <c r="AP188" s="238"/>
      <c r="AQ188" s="239" t="str">
        <f>IFERROR(AQ186/AQ187*100,"-")</f>
        <v>-</v>
      </c>
      <c r="AR188" s="240"/>
      <c r="AS188" s="240"/>
      <c r="AT188" s="240"/>
      <c r="AU188" s="240"/>
      <c r="AV188" s="240"/>
      <c r="AW188" s="240"/>
      <c r="AX188" s="241"/>
      <c r="AY188" s="83">
        <f t="shared" si="50"/>
        <v>0</v>
      </c>
    </row>
    <row r="189" spans="1:51" ht="90" hidden="1" customHeight="1" x14ac:dyDescent="0.15">
      <c r="A189" s="151" t="s">
        <v>634</v>
      </c>
      <c r="B189" s="152"/>
      <c r="C189" s="152"/>
      <c r="D189" s="152"/>
      <c r="E189" s="152"/>
      <c r="F189" s="153"/>
      <c r="G189" s="154"/>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c r="AY189" s="83">
        <f t="shared" si="50"/>
        <v>0</v>
      </c>
    </row>
    <row r="190" spans="1:51" ht="15" hidden="1" customHeight="1" x14ac:dyDescent="0.15">
      <c r="A190" s="91"/>
      <c r="B190" s="92"/>
      <c r="C190" s="92"/>
      <c r="D190" s="92"/>
      <c r="E190" s="92"/>
      <c r="F190" s="93"/>
      <c r="G190" s="242"/>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4"/>
      <c r="AY190" s="83">
        <f t="shared" si="50"/>
        <v>0</v>
      </c>
    </row>
    <row r="191" spans="1:51" ht="123.75" hidden="1" customHeight="1" x14ac:dyDescent="0.15">
      <c r="A191" s="245" t="s">
        <v>464</v>
      </c>
      <c r="B191" s="246"/>
      <c r="C191" s="247" t="s">
        <v>598</v>
      </c>
      <c r="D191" s="247"/>
      <c r="E191" s="247"/>
      <c r="F191" s="248"/>
      <c r="G191" s="154"/>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s="83">
        <f t="shared" si="50"/>
        <v>0</v>
      </c>
    </row>
    <row r="192" spans="1:51" ht="18.75" hidden="1" customHeight="1" x14ac:dyDescent="0.15">
      <c r="A192" s="169" t="s">
        <v>630</v>
      </c>
      <c r="B192" s="170"/>
      <c r="C192" s="170"/>
      <c r="D192" s="170"/>
      <c r="E192" s="170"/>
      <c r="F192" s="171"/>
      <c r="G192" s="179" t="s">
        <v>486</v>
      </c>
      <c r="H192" s="180"/>
      <c r="I192" s="180"/>
      <c r="J192" s="180"/>
      <c r="K192" s="180"/>
      <c r="L192" s="180"/>
      <c r="M192" s="180"/>
      <c r="N192" s="180"/>
      <c r="O192" s="181"/>
      <c r="P192" s="185" t="s">
        <v>487</v>
      </c>
      <c r="Q192" s="180"/>
      <c r="R192" s="180"/>
      <c r="S192" s="180"/>
      <c r="T192" s="180"/>
      <c r="U192" s="180"/>
      <c r="V192" s="180"/>
      <c r="W192" s="180"/>
      <c r="X192" s="181"/>
      <c r="Y192" s="187"/>
      <c r="Z192" s="188"/>
      <c r="AA192" s="189"/>
      <c r="AB192" s="193" t="s">
        <v>7</v>
      </c>
      <c r="AC192" s="194"/>
      <c r="AD192" s="195"/>
      <c r="AE192" s="193" t="s">
        <v>525</v>
      </c>
      <c r="AF192" s="194"/>
      <c r="AG192" s="194"/>
      <c r="AH192" s="195"/>
      <c r="AI192" s="199" t="s">
        <v>524</v>
      </c>
      <c r="AJ192" s="199"/>
      <c r="AK192" s="199"/>
      <c r="AL192" s="193"/>
      <c r="AM192" s="199" t="s">
        <v>301</v>
      </c>
      <c r="AN192" s="199"/>
      <c r="AO192" s="199"/>
      <c r="AP192" s="193"/>
      <c r="AQ192" s="201" t="s">
        <v>552</v>
      </c>
      <c r="AR192" s="202"/>
      <c r="AS192" s="202"/>
      <c r="AT192" s="202"/>
      <c r="AU192" s="202"/>
      <c r="AV192" s="202"/>
      <c r="AW192" s="202"/>
      <c r="AX192" s="203"/>
      <c r="AY192" s="83">
        <f>IF(AY$177=0,0,COUNTA(G$194))</f>
        <v>0</v>
      </c>
    </row>
    <row r="193" spans="1:51" ht="18.75" hidden="1" customHeight="1" x14ac:dyDescent="0.15">
      <c r="A193" s="172"/>
      <c r="B193" s="173"/>
      <c r="C193" s="173"/>
      <c r="D193" s="173"/>
      <c r="E193" s="173"/>
      <c r="F193" s="174"/>
      <c r="G193" s="182"/>
      <c r="H193" s="183"/>
      <c r="I193" s="183"/>
      <c r="J193" s="183"/>
      <c r="K193" s="183"/>
      <c r="L193" s="183"/>
      <c r="M193" s="183"/>
      <c r="N193" s="183"/>
      <c r="O193" s="184"/>
      <c r="P193" s="186"/>
      <c r="Q193" s="183"/>
      <c r="R193" s="183"/>
      <c r="S193" s="183"/>
      <c r="T193" s="183"/>
      <c r="U193" s="183"/>
      <c r="V193" s="183"/>
      <c r="W193" s="183"/>
      <c r="X193" s="184"/>
      <c r="Y193" s="190"/>
      <c r="Z193" s="191"/>
      <c r="AA193" s="192"/>
      <c r="AB193" s="196"/>
      <c r="AC193" s="197"/>
      <c r="AD193" s="198"/>
      <c r="AE193" s="196"/>
      <c r="AF193" s="197"/>
      <c r="AG193" s="197"/>
      <c r="AH193" s="198"/>
      <c r="AI193" s="200"/>
      <c r="AJ193" s="200"/>
      <c r="AK193" s="200"/>
      <c r="AL193" s="196"/>
      <c r="AM193" s="200"/>
      <c r="AN193" s="200"/>
      <c r="AO193" s="200"/>
      <c r="AP193" s="196"/>
      <c r="AQ193" s="204"/>
      <c r="AR193" s="205"/>
      <c r="AS193" s="205"/>
      <c r="AT193" s="205"/>
      <c r="AU193" s="206"/>
      <c r="AV193" s="206"/>
      <c r="AW193" s="183" t="s">
        <v>103</v>
      </c>
      <c r="AX193" s="207"/>
      <c r="AY193" s="83">
        <f t="shared" ref="AY193:AY199" si="54">IF(AY$177=0,0,COUNTA(G$194))</f>
        <v>0</v>
      </c>
    </row>
    <row r="194" spans="1:51" ht="23.25" hidden="1" customHeight="1" x14ac:dyDescent="0.15">
      <c r="A194" s="175"/>
      <c r="B194" s="173"/>
      <c r="C194" s="173"/>
      <c r="D194" s="173"/>
      <c r="E194" s="173"/>
      <c r="F194" s="174"/>
      <c r="G194" s="208"/>
      <c r="H194" s="209"/>
      <c r="I194" s="209"/>
      <c r="J194" s="209"/>
      <c r="K194" s="209"/>
      <c r="L194" s="209"/>
      <c r="M194" s="209"/>
      <c r="N194" s="209"/>
      <c r="O194" s="210"/>
      <c r="P194" s="217"/>
      <c r="Q194" s="217"/>
      <c r="R194" s="217"/>
      <c r="S194" s="217"/>
      <c r="T194" s="217"/>
      <c r="U194" s="217"/>
      <c r="V194" s="217"/>
      <c r="W194" s="217"/>
      <c r="X194" s="218"/>
      <c r="Y194" s="223" t="s">
        <v>8</v>
      </c>
      <c r="Z194" s="224"/>
      <c r="AA194" s="225"/>
      <c r="AB194" s="226"/>
      <c r="AC194" s="226"/>
      <c r="AD194" s="226"/>
      <c r="AE194" s="227"/>
      <c r="AF194" s="228"/>
      <c r="AG194" s="228"/>
      <c r="AH194" s="228"/>
      <c r="AI194" s="227"/>
      <c r="AJ194" s="228"/>
      <c r="AK194" s="228"/>
      <c r="AL194" s="228"/>
      <c r="AM194" s="227"/>
      <c r="AN194" s="228"/>
      <c r="AO194" s="228"/>
      <c r="AP194" s="228"/>
      <c r="AQ194" s="229"/>
      <c r="AR194" s="230"/>
      <c r="AS194" s="230"/>
      <c r="AT194" s="230"/>
      <c r="AU194" s="230"/>
      <c r="AV194" s="230"/>
      <c r="AW194" s="230"/>
      <c r="AX194" s="231"/>
      <c r="AY194" s="83">
        <f t="shared" si="54"/>
        <v>0</v>
      </c>
    </row>
    <row r="195" spans="1:51" ht="23.25" hidden="1" customHeight="1" x14ac:dyDescent="0.15">
      <c r="A195" s="176"/>
      <c r="B195" s="177"/>
      <c r="C195" s="177"/>
      <c r="D195" s="177"/>
      <c r="E195" s="177"/>
      <c r="F195" s="178"/>
      <c r="G195" s="211"/>
      <c r="H195" s="212"/>
      <c r="I195" s="212"/>
      <c r="J195" s="212"/>
      <c r="K195" s="212"/>
      <c r="L195" s="212"/>
      <c r="M195" s="212"/>
      <c r="N195" s="212"/>
      <c r="O195" s="213"/>
      <c r="P195" s="219"/>
      <c r="Q195" s="219"/>
      <c r="R195" s="219"/>
      <c r="S195" s="219"/>
      <c r="T195" s="219"/>
      <c r="U195" s="219"/>
      <c r="V195" s="219"/>
      <c r="W195" s="219"/>
      <c r="X195" s="220"/>
      <c r="Y195" s="232" t="s">
        <v>25</v>
      </c>
      <c r="Z195" s="233"/>
      <c r="AA195" s="234"/>
      <c r="AB195" s="235"/>
      <c r="AC195" s="235"/>
      <c r="AD195" s="235"/>
      <c r="AE195" s="227"/>
      <c r="AF195" s="228"/>
      <c r="AG195" s="228"/>
      <c r="AH195" s="228"/>
      <c r="AI195" s="227"/>
      <c r="AJ195" s="228"/>
      <c r="AK195" s="228"/>
      <c r="AL195" s="228"/>
      <c r="AM195" s="227"/>
      <c r="AN195" s="228"/>
      <c r="AO195" s="228"/>
      <c r="AP195" s="228"/>
      <c r="AQ195" s="229"/>
      <c r="AR195" s="230"/>
      <c r="AS195" s="230"/>
      <c r="AT195" s="230"/>
      <c r="AU195" s="230"/>
      <c r="AV195" s="230"/>
      <c r="AW195" s="230"/>
      <c r="AX195" s="231"/>
      <c r="AY195" s="83">
        <f t="shared" si="54"/>
        <v>0</v>
      </c>
    </row>
    <row r="196" spans="1:51" ht="23.25" hidden="1" customHeight="1" x14ac:dyDescent="0.15">
      <c r="A196" s="175"/>
      <c r="B196" s="173"/>
      <c r="C196" s="173"/>
      <c r="D196" s="173"/>
      <c r="E196" s="173"/>
      <c r="F196" s="174"/>
      <c r="G196" s="214"/>
      <c r="H196" s="215"/>
      <c r="I196" s="215"/>
      <c r="J196" s="215"/>
      <c r="K196" s="215"/>
      <c r="L196" s="215"/>
      <c r="M196" s="215"/>
      <c r="N196" s="215"/>
      <c r="O196" s="216"/>
      <c r="P196" s="221"/>
      <c r="Q196" s="221"/>
      <c r="R196" s="221"/>
      <c r="S196" s="221"/>
      <c r="T196" s="221"/>
      <c r="U196" s="221"/>
      <c r="V196" s="221"/>
      <c r="W196" s="221"/>
      <c r="X196" s="222"/>
      <c r="Y196" s="232" t="s">
        <v>9</v>
      </c>
      <c r="Z196" s="233"/>
      <c r="AA196" s="234"/>
      <c r="AB196" s="236" t="s">
        <v>10</v>
      </c>
      <c r="AC196" s="236"/>
      <c r="AD196" s="236"/>
      <c r="AE196" s="237" t="str">
        <f t="shared" ref="AE196" si="55">IFERROR(AE194/AE195*100,"-")</f>
        <v>-</v>
      </c>
      <c r="AF196" s="238"/>
      <c r="AG196" s="238"/>
      <c r="AH196" s="238"/>
      <c r="AI196" s="237" t="str">
        <f t="shared" ref="AI196" si="56">IFERROR(AI194/AI195*100,"-")</f>
        <v>-</v>
      </c>
      <c r="AJ196" s="238"/>
      <c r="AK196" s="238"/>
      <c r="AL196" s="238"/>
      <c r="AM196" s="237" t="str">
        <f t="shared" ref="AM196" si="57">IFERROR(AM194/AM195*100,"-")</f>
        <v>-</v>
      </c>
      <c r="AN196" s="238"/>
      <c r="AO196" s="238"/>
      <c r="AP196" s="238"/>
      <c r="AQ196" s="239" t="str">
        <f>IFERROR(AQ194/AQ195*100,"-")</f>
        <v>-</v>
      </c>
      <c r="AR196" s="240"/>
      <c r="AS196" s="240"/>
      <c r="AT196" s="240"/>
      <c r="AU196" s="240"/>
      <c r="AV196" s="240"/>
      <c r="AW196" s="240"/>
      <c r="AX196" s="241"/>
      <c r="AY196" s="83">
        <f t="shared" si="54"/>
        <v>0</v>
      </c>
    </row>
    <row r="197" spans="1:51" ht="90" hidden="1" customHeight="1" x14ac:dyDescent="0.15">
      <c r="A197" s="151" t="s">
        <v>637</v>
      </c>
      <c r="B197" s="152"/>
      <c r="C197" s="152"/>
      <c r="D197" s="152"/>
      <c r="E197" s="152"/>
      <c r="F197" s="153"/>
      <c r="G197" s="154"/>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6"/>
      <c r="AY197" s="83">
        <f t="shared" si="54"/>
        <v>0</v>
      </c>
    </row>
    <row r="198" spans="1:51" ht="15" hidden="1" customHeight="1" x14ac:dyDescent="0.15">
      <c r="A198" s="91"/>
      <c r="B198" s="92"/>
      <c r="C198" s="92"/>
      <c r="D198" s="92"/>
      <c r="E198" s="92"/>
      <c r="F198" s="93"/>
      <c r="G198" s="242"/>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4"/>
      <c r="AY198" s="83">
        <f t="shared" si="54"/>
        <v>0</v>
      </c>
    </row>
    <row r="199" spans="1:51" ht="123.75" hidden="1" customHeight="1" x14ac:dyDescent="0.15">
      <c r="A199" s="245" t="s">
        <v>464</v>
      </c>
      <c r="B199" s="246"/>
      <c r="C199" s="247" t="s">
        <v>603</v>
      </c>
      <c r="D199" s="247"/>
      <c r="E199" s="247"/>
      <c r="F199" s="248"/>
      <c r="G199" s="15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AY199" s="83">
        <f t="shared" si="54"/>
        <v>0</v>
      </c>
    </row>
    <row r="200" spans="1:51" ht="18.75" hidden="1" customHeight="1" x14ac:dyDescent="0.15">
      <c r="A200" s="169" t="s">
        <v>631</v>
      </c>
      <c r="B200" s="170"/>
      <c r="C200" s="170"/>
      <c r="D200" s="170"/>
      <c r="E200" s="170"/>
      <c r="F200" s="171"/>
      <c r="G200" s="179" t="s">
        <v>486</v>
      </c>
      <c r="H200" s="180"/>
      <c r="I200" s="180"/>
      <c r="J200" s="180"/>
      <c r="K200" s="180"/>
      <c r="L200" s="180"/>
      <c r="M200" s="180"/>
      <c r="N200" s="180"/>
      <c r="O200" s="181"/>
      <c r="P200" s="185" t="s">
        <v>487</v>
      </c>
      <c r="Q200" s="180"/>
      <c r="R200" s="180"/>
      <c r="S200" s="180"/>
      <c r="T200" s="180"/>
      <c r="U200" s="180"/>
      <c r="V200" s="180"/>
      <c r="W200" s="180"/>
      <c r="X200" s="181"/>
      <c r="Y200" s="187"/>
      <c r="Z200" s="188"/>
      <c r="AA200" s="189"/>
      <c r="AB200" s="193" t="s">
        <v>7</v>
      </c>
      <c r="AC200" s="194"/>
      <c r="AD200" s="195"/>
      <c r="AE200" s="193" t="s">
        <v>525</v>
      </c>
      <c r="AF200" s="194"/>
      <c r="AG200" s="194"/>
      <c r="AH200" s="195"/>
      <c r="AI200" s="199" t="s">
        <v>524</v>
      </c>
      <c r="AJ200" s="199"/>
      <c r="AK200" s="199"/>
      <c r="AL200" s="193"/>
      <c r="AM200" s="199" t="s">
        <v>301</v>
      </c>
      <c r="AN200" s="199"/>
      <c r="AO200" s="199"/>
      <c r="AP200" s="193"/>
      <c r="AQ200" s="201" t="s">
        <v>72</v>
      </c>
      <c r="AR200" s="202"/>
      <c r="AS200" s="202"/>
      <c r="AT200" s="202"/>
      <c r="AU200" s="202"/>
      <c r="AV200" s="202"/>
      <c r="AW200" s="202"/>
      <c r="AX200" s="203"/>
      <c r="AY200" s="83">
        <f t="shared" si="49"/>
        <v>0</v>
      </c>
    </row>
    <row r="201" spans="1:51" ht="18.75" hidden="1" customHeight="1" x14ac:dyDescent="0.15">
      <c r="A201" s="172"/>
      <c r="B201" s="173"/>
      <c r="C201" s="173"/>
      <c r="D201" s="173"/>
      <c r="E201" s="173"/>
      <c r="F201" s="174"/>
      <c r="G201" s="182"/>
      <c r="H201" s="183"/>
      <c r="I201" s="183"/>
      <c r="J201" s="183"/>
      <c r="K201" s="183"/>
      <c r="L201" s="183"/>
      <c r="M201" s="183"/>
      <c r="N201" s="183"/>
      <c r="O201" s="184"/>
      <c r="P201" s="186"/>
      <c r="Q201" s="183"/>
      <c r="R201" s="183"/>
      <c r="S201" s="183"/>
      <c r="T201" s="183"/>
      <c r="U201" s="183"/>
      <c r="V201" s="183"/>
      <c r="W201" s="183"/>
      <c r="X201" s="184"/>
      <c r="Y201" s="190"/>
      <c r="Z201" s="191"/>
      <c r="AA201" s="192"/>
      <c r="AB201" s="196"/>
      <c r="AC201" s="197"/>
      <c r="AD201" s="198"/>
      <c r="AE201" s="196"/>
      <c r="AF201" s="197"/>
      <c r="AG201" s="197"/>
      <c r="AH201" s="198"/>
      <c r="AI201" s="200"/>
      <c r="AJ201" s="200"/>
      <c r="AK201" s="200"/>
      <c r="AL201" s="196"/>
      <c r="AM201" s="200"/>
      <c r="AN201" s="200"/>
      <c r="AO201" s="200"/>
      <c r="AP201" s="196"/>
      <c r="AQ201" s="204"/>
      <c r="AR201" s="205"/>
      <c r="AS201" s="205"/>
      <c r="AT201" s="205"/>
      <c r="AU201" s="206"/>
      <c r="AV201" s="206"/>
      <c r="AW201" s="183" t="s">
        <v>103</v>
      </c>
      <c r="AX201" s="207"/>
      <c r="AY201" s="83">
        <f t="shared" si="49"/>
        <v>0</v>
      </c>
    </row>
    <row r="202" spans="1:51" ht="23.25" hidden="1" customHeight="1" x14ac:dyDescent="0.15">
      <c r="A202" s="175"/>
      <c r="B202" s="173"/>
      <c r="C202" s="173"/>
      <c r="D202" s="173"/>
      <c r="E202" s="173"/>
      <c r="F202" s="174"/>
      <c r="G202" s="208"/>
      <c r="H202" s="209"/>
      <c r="I202" s="209"/>
      <c r="J202" s="209"/>
      <c r="K202" s="209"/>
      <c r="L202" s="209"/>
      <c r="M202" s="209"/>
      <c r="N202" s="209"/>
      <c r="O202" s="210"/>
      <c r="P202" s="217"/>
      <c r="Q202" s="217"/>
      <c r="R202" s="217"/>
      <c r="S202" s="217"/>
      <c r="T202" s="217"/>
      <c r="U202" s="217"/>
      <c r="V202" s="217"/>
      <c r="W202" s="217"/>
      <c r="X202" s="218"/>
      <c r="Y202" s="223" t="s">
        <v>8</v>
      </c>
      <c r="Z202" s="224"/>
      <c r="AA202" s="225"/>
      <c r="AB202" s="226"/>
      <c r="AC202" s="226"/>
      <c r="AD202" s="226"/>
      <c r="AE202" s="227"/>
      <c r="AF202" s="228"/>
      <c r="AG202" s="228"/>
      <c r="AH202" s="228"/>
      <c r="AI202" s="227"/>
      <c r="AJ202" s="228"/>
      <c r="AK202" s="228"/>
      <c r="AL202" s="228"/>
      <c r="AM202" s="227"/>
      <c r="AN202" s="228"/>
      <c r="AO202" s="228"/>
      <c r="AP202" s="228"/>
      <c r="AQ202" s="229"/>
      <c r="AR202" s="230"/>
      <c r="AS202" s="230"/>
      <c r="AT202" s="230"/>
      <c r="AU202" s="230"/>
      <c r="AV202" s="230"/>
      <c r="AW202" s="230"/>
      <c r="AX202" s="231"/>
      <c r="AY202" s="83">
        <f t="shared" si="49"/>
        <v>0</v>
      </c>
    </row>
    <row r="203" spans="1:51" ht="23.25" hidden="1" customHeight="1" x14ac:dyDescent="0.15">
      <c r="A203" s="176"/>
      <c r="B203" s="177"/>
      <c r="C203" s="177"/>
      <c r="D203" s="177"/>
      <c r="E203" s="177"/>
      <c r="F203" s="178"/>
      <c r="G203" s="211"/>
      <c r="H203" s="212"/>
      <c r="I203" s="212"/>
      <c r="J203" s="212"/>
      <c r="K203" s="212"/>
      <c r="L203" s="212"/>
      <c r="M203" s="212"/>
      <c r="N203" s="212"/>
      <c r="O203" s="213"/>
      <c r="P203" s="219"/>
      <c r="Q203" s="219"/>
      <c r="R203" s="219"/>
      <c r="S203" s="219"/>
      <c r="T203" s="219"/>
      <c r="U203" s="219"/>
      <c r="V203" s="219"/>
      <c r="W203" s="219"/>
      <c r="X203" s="220"/>
      <c r="Y203" s="232" t="s">
        <v>25</v>
      </c>
      <c r="Z203" s="233"/>
      <c r="AA203" s="234"/>
      <c r="AB203" s="235"/>
      <c r="AC203" s="235"/>
      <c r="AD203" s="235"/>
      <c r="AE203" s="227"/>
      <c r="AF203" s="228"/>
      <c r="AG203" s="228"/>
      <c r="AH203" s="228"/>
      <c r="AI203" s="227"/>
      <c r="AJ203" s="228"/>
      <c r="AK203" s="228"/>
      <c r="AL203" s="228"/>
      <c r="AM203" s="227"/>
      <c r="AN203" s="228"/>
      <c r="AO203" s="228"/>
      <c r="AP203" s="228"/>
      <c r="AQ203" s="229"/>
      <c r="AR203" s="230"/>
      <c r="AS203" s="230"/>
      <c r="AT203" s="230"/>
      <c r="AU203" s="230"/>
      <c r="AV203" s="230"/>
      <c r="AW203" s="230"/>
      <c r="AX203" s="231"/>
      <c r="AY203" s="83">
        <f t="shared" si="49"/>
        <v>0</v>
      </c>
    </row>
    <row r="204" spans="1:51" ht="23.25" hidden="1" customHeight="1" x14ac:dyDescent="0.15">
      <c r="A204" s="175"/>
      <c r="B204" s="173"/>
      <c r="C204" s="173"/>
      <c r="D204" s="173"/>
      <c r="E204" s="173"/>
      <c r="F204" s="174"/>
      <c r="G204" s="214"/>
      <c r="H204" s="215"/>
      <c r="I204" s="215"/>
      <c r="J204" s="215"/>
      <c r="K204" s="215"/>
      <c r="L204" s="215"/>
      <c r="M204" s="215"/>
      <c r="N204" s="215"/>
      <c r="O204" s="216"/>
      <c r="P204" s="221"/>
      <c r="Q204" s="221"/>
      <c r="R204" s="221"/>
      <c r="S204" s="221"/>
      <c r="T204" s="221"/>
      <c r="U204" s="221"/>
      <c r="V204" s="221"/>
      <c r="W204" s="221"/>
      <c r="X204" s="222"/>
      <c r="Y204" s="232" t="s">
        <v>9</v>
      </c>
      <c r="Z204" s="233"/>
      <c r="AA204" s="234"/>
      <c r="AB204" s="236" t="s">
        <v>10</v>
      </c>
      <c r="AC204" s="236"/>
      <c r="AD204" s="236"/>
      <c r="AE204" s="237" t="str">
        <f t="shared" ref="AE204" si="58">IFERROR(AE202/AE203*100,"-")</f>
        <v>-</v>
      </c>
      <c r="AF204" s="238"/>
      <c r="AG204" s="238"/>
      <c r="AH204" s="238"/>
      <c r="AI204" s="237" t="str">
        <f t="shared" ref="AI204" si="59">IFERROR(AI202/AI203*100,"-")</f>
        <v>-</v>
      </c>
      <c r="AJ204" s="238"/>
      <c r="AK204" s="238"/>
      <c r="AL204" s="238"/>
      <c r="AM204" s="237" t="str">
        <f t="shared" ref="AM204" si="60">IFERROR(AM202/AM203*100,"-")</f>
        <v>-</v>
      </c>
      <c r="AN204" s="238"/>
      <c r="AO204" s="238"/>
      <c r="AP204" s="238"/>
      <c r="AQ204" s="239" t="str">
        <f>IFERROR(AQ202/AQ203*100,"-")</f>
        <v>-</v>
      </c>
      <c r="AR204" s="240"/>
      <c r="AS204" s="240"/>
      <c r="AT204" s="240"/>
      <c r="AU204" s="240"/>
      <c r="AV204" s="240"/>
      <c r="AW204" s="240"/>
      <c r="AX204" s="241"/>
      <c r="AY204" s="83">
        <f t="shared" si="49"/>
        <v>0</v>
      </c>
    </row>
    <row r="205" spans="1:51" ht="90" hidden="1" customHeight="1" x14ac:dyDescent="0.15">
      <c r="A205" s="151" t="s">
        <v>632</v>
      </c>
      <c r="B205" s="152"/>
      <c r="C205" s="152"/>
      <c r="D205" s="152"/>
      <c r="E205" s="152"/>
      <c r="F205" s="153"/>
      <c r="G205" s="154"/>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6"/>
      <c r="AY205" s="83">
        <f t="shared" si="49"/>
        <v>0</v>
      </c>
    </row>
    <row r="206" spans="1:51" ht="22.5" hidden="1" customHeight="1" x14ac:dyDescent="0.15">
      <c r="A206" s="157" t="s">
        <v>539</v>
      </c>
      <c r="B206" s="157"/>
      <c r="C206" s="157"/>
      <c r="D206" s="157"/>
      <c r="E206" s="157"/>
      <c r="F206" s="158"/>
      <c r="G206" s="163" t="s">
        <v>547</v>
      </c>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5"/>
      <c r="AY206" s="83">
        <f t="shared" si="49"/>
        <v>0</v>
      </c>
    </row>
    <row r="207" spans="1:51" ht="61.5" hidden="1" customHeight="1" x14ac:dyDescent="0.15">
      <c r="A207" s="159"/>
      <c r="B207" s="159"/>
      <c r="C207" s="159"/>
      <c r="D207" s="159"/>
      <c r="E207" s="159"/>
      <c r="F207" s="160"/>
      <c r="G207" s="166"/>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8"/>
      <c r="AY207" s="83">
        <f t="shared" si="49"/>
        <v>0</v>
      </c>
    </row>
    <row r="208" spans="1:51" ht="22.5" hidden="1" customHeight="1" x14ac:dyDescent="0.15">
      <c r="A208" s="159"/>
      <c r="B208" s="159"/>
      <c r="C208" s="159"/>
      <c r="D208" s="159"/>
      <c r="E208" s="159"/>
      <c r="F208" s="160"/>
      <c r="G208" s="163" t="s">
        <v>642</v>
      </c>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5"/>
      <c r="AY208" s="83">
        <f t="shared" si="49"/>
        <v>0</v>
      </c>
    </row>
    <row r="209" spans="1:58" ht="59.25" hidden="1" customHeight="1" x14ac:dyDescent="0.15">
      <c r="A209" s="161"/>
      <c r="B209" s="161"/>
      <c r="C209" s="161"/>
      <c r="D209" s="161"/>
      <c r="E209" s="161"/>
      <c r="F209" s="162"/>
      <c r="G209" s="166"/>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8"/>
      <c r="AY209" s="83">
        <f t="shared" si="49"/>
        <v>0</v>
      </c>
    </row>
    <row r="210" spans="1:58" ht="38.25" hidden="1" customHeight="1" x14ac:dyDescent="0.1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83">
        <f>IF(AR$211=0,0,1)</f>
        <v>0</v>
      </c>
    </row>
    <row r="211" spans="1:58" ht="18.75" hidden="1" customHeight="1" x14ac:dyDescent="0.15">
      <c r="A211" s="69"/>
      <c r="B211" s="68"/>
      <c r="C211" s="68"/>
      <c r="D211" s="68"/>
      <c r="E211" s="68"/>
      <c r="F211" s="68"/>
      <c r="G211" s="382" t="s">
        <v>530</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304" t="s">
        <v>142</v>
      </c>
      <c r="AP211" s="305"/>
      <c r="AQ211" s="305"/>
      <c r="AR211" s="56"/>
      <c r="AS211" s="304"/>
      <c r="AT211" s="305"/>
      <c r="AU211" s="305"/>
      <c r="AV211" s="305"/>
      <c r="AW211" s="305"/>
      <c r="AX211" s="306"/>
      <c r="AY211" s="83">
        <f>IF(AR$211=0,0,1)</f>
        <v>0</v>
      </c>
    </row>
    <row r="212" spans="1:58" ht="30.75" customHeight="1" x14ac:dyDescent="0.15">
      <c r="A212" s="506" t="s">
        <v>531</v>
      </c>
      <c r="B212" s="507"/>
      <c r="C212" s="507"/>
      <c r="D212" s="508"/>
      <c r="E212" s="512" t="s">
        <v>532</v>
      </c>
      <c r="F212" s="513"/>
      <c r="G212" s="297" t="s">
        <v>686</v>
      </c>
      <c r="H212" s="298"/>
      <c r="I212" s="298"/>
      <c r="J212" s="298"/>
      <c r="K212" s="298"/>
      <c r="L212" s="298"/>
      <c r="M212" s="298"/>
      <c r="N212" s="298"/>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8"/>
      <c r="AS212" s="298"/>
      <c r="AT212" s="298"/>
      <c r="AU212" s="298"/>
      <c r="AV212" s="298"/>
      <c r="AW212" s="298"/>
      <c r="AX212" s="299"/>
      <c r="AY212" s="40">
        <v>1</v>
      </c>
      <c r="BD212" s="72"/>
      <c r="BE212" s="75"/>
      <c r="BF212" s="75"/>
    </row>
    <row r="213" spans="1:58" ht="30.75" customHeight="1" x14ac:dyDescent="0.15">
      <c r="A213" s="509"/>
      <c r="B213" s="510"/>
      <c r="C213" s="510"/>
      <c r="D213" s="511"/>
      <c r="E213" s="514" t="s">
        <v>533</v>
      </c>
      <c r="F213" s="515"/>
      <c r="G213" s="653" t="s">
        <v>732</v>
      </c>
      <c r="H213" s="300"/>
      <c r="I213" s="300"/>
      <c r="J213" s="300"/>
      <c r="K213" s="300"/>
      <c r="L213" s="300"/>
      <c r="M213" s="300"/>
      <c r="N213" s="300"/>
      <c r="O213" s="300"/>
      <c r="P213" s="300"/>
      <c r="Q213" s="300"/>
      <c r="R213" s="300"/>
      <c r="S213" s="300"/>
      <c r="T213" s="300"/>
      <c r="U213" s="300"/>
      <c r="V213" s="300"/>
      <c r="W213" s="300"/>
      <c r="X213" s="300"/>
      <c r="Y213" s="300"/>
      <c r="Z213" s="300"/>
      <c r="AA213" s="300"/>
      <c r="AB213" s="300"/>
      <c r="AC213" s="300"/>
      <c r="AD213" s="300"/>
      <c r="AE213" s="300"/>
      <c r="AF213" s="300"/>
      <c r="AG213" s="300"/>
      <c r="AH213" s="300"/>
      <c r="AI213" s="300"/>
      <c r="AJ213" s="300"/>
      <c r="AK213" s="300"/>
      <c r="AL213" s="300"/>
      <c r="AM213" s="300"/>
      <c r="AN213" s="300"/>
      <c r="AO213" s="300"/>
      <c r="AP213" s="300"/>
      <c r="AQ213" s="300"/>
      <c r="AR213" s="300"/>
      <c r="AS213" s="300"/>
      <c r="AT213" s="300"/>
      <c r="AU213" s="300"/>
      <c r="AV213" s="300"/>
      <c r="AW213" s="300"/>
      <c r="AX213" s="301"/>
      <c r="AY213" s="40">
        <v>1</v>
      </c>
      <c r="BD213" s="72"/>
      <c r="BE213" s="75"/>
      <c r="BF213" s="75"/>
    </row>
    <row r="214" spans="1:58" ht="30.75" customHeight="1" thickBot="1" x14ac:dyDescent="0.2">
      <c r="A214" s="509"/>
      <c r="B214" s="510"/>
      <c r="C214" s="510"/>
      <c r="D214" s="511"/>
      <c r="E214" s="516" t="s">
        <v>534</v>
      </c>
      <c r="F214" s="517"/>
      <c r="G214" s="297" t="s">
        <v>731</v>
      </c>
      <c r="H214" s="300"/>
      <c r="I214" s="300"/>
      <c r="J214" s="300"/>
      <c r="K214" s="300"/>
      <c r="L214" s="300"/>
      <c r="M214" s="300"/>
      <c r="N214" s="300"/>
      <c r="O214" s="300"/>
      <c r="P214" s="300"/>
      <c r="Q214" s="300"/>
      <c r="R214" s="300"/>
      <c r="S214" s="300"/>
      <c r="T214" s="300"/>
      <c r="U214" s="300"/>
      <c r="V214" s="300"/>
      <c r="W214" s="300"/>
      <c r="X214" s="300"/>
      <c r="Y214" s="300"/>
      <c r="Z214" s="300"/>
      <c r="AA214" s="300"/>
      <c r="AB214" s="300"/>
      <c r="AC214" s="300"/>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1"/>
      <c r="AY214" s="40">
        <v>1</v>
      </c>
      <c r="BD214" s="72"/>
      <c r="BE214" s="75"/>
      <c r="BF214" s="75"/>
    </row>
    <row r="215" spans="1:58" ht="27" customHeight="1" x14ac:dyDescent="0.15">
      <c r="A215" s="693" t="s">
        <v>643</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s="40">
        <v>1</v>
      </c>
      <c r="BD215" s="72"/>
      <c r="BE215" s="75"/>
      <c r="BF215" s="75"/>
    </row>
    <row r="216" spans="1:58" ht="35.25" customHeight="1" x14ac:dyDescent="0.15">
      <c r="A216" s="290" t="s">
        <v>24</v>
      </c>
      <c r="B216" s="291"/>
      <c r="C216" s="291"/>
      <c r="D216" s="291"/>
      <c r="E216" s="291"/>
      <c r="F216" s="292"/>
      <c r="G216" s="293" t="s">
        <v>687</v>
      </c>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84" t="str">
        <f>"目標年度"&amp;"における効果測定に関する評価"&amp;入力規則等!R102</f>
        <v>目標年度における効果測定に関する評価（令和○年度実施）</v>
      </c>
      <c r="AF216" s="285"/>
      <c r="AG216" s="285"/>
      <c r="AH216" s="285"/>
      <c r="AI216" s="285"/>
      <c r="AJ216" s="285"/>
      <c r="AK216" s="285"/>
      <c r="AL216" s="285"/>
      <c r="AM216" s="285"/>
      <c r="AN216" s="285"/>
      <c r="AO216" s="285"/>
      <c r="AP216" s="285"/>
      <c r="AQ216" s="285"/>
      <c r="AR216" s="285"/>
      <c r="AS216" s="285"/>
      <c r="AT216" s="285"/>
      <c r="AU216" s="285"/>
      <c r="AV216" s="285"/>
      <c r="AW216" s="285"/>
      <c r="AX216" s="286"/>
      <c r="AY216" s="40">
        <v>1</v>
      </c>
      <c r="BD216" s="72"/>
      <c r="BE216" s="75"/>
      <c r="BF216" s="75"/>
    </row>
    <row r="217" spans="1:58" ht="136.5" customHeight="1" x14ac:dyDescent="0.15">
      <c r="A217" s="290"/>
      <c r="B217" s="291"/>
      <c r="C217" s="291"/>
      <c r="D217" s="291"/>
      <c r="E217" s="291"/>
      <c r="F217" s="292"/>
      <c r="G217" s="295"/>
      <c r="H217" s="296"/>
      <c r="I217" s="296"/>
      <c r="J217" s="296"/>
      <c r="K217" s="296"/>
      <c r="L217" s="296"/>
      <c r="M217" s="296"/>
      <c r="N217" s="296"/>
      <c r="O217" s="296"/>
      <c r="P217" s="296"/>
      <c r="Q217" s="296"/>
      <c r="R217" s="296"/>
      <c r="S217" s="296"/>
      <c r="T217" s="296"/>
      <c r="U217" s="296"/>
      <c r="V217" s="296"/>
      <c r="W217" s="296"/>
      <c r="X217" s="296"/>
      <c r="Y217" s="296"/>
      <c r="Z217" s="296"/>
      <c r="AA217" s="296"/>
      <c r="AB217" s="296"/>
      <c r="AC217" s="296"/>
      <c r="AD217" s="296"/>
      <c r="AE217" s="287" t="s">
        <v>892</v>
      </c>
      <c r="AF217" s="288"/>
      <c r="AG217" s="288"/>
      <c r="AH217" s="288"/>
      <c r="AI217" s="288"/>
      <c r="AJ217" s="288"/>
      <c r="AK217" s="288"/>
      <c r="AL217" s="288"/>
      <c r="AM217" s="288"/>
      <c r="AN217" s="288"/>
      <c r="AO217" s="288"/>
      <c r="AP217" s="288"/>
      <c r="AQ217" s="288"/>
      <c r="AR217" s="288"/>
      <c r="AS217" s="288"/>
      <c r="AT217" s="288"/>
      <c r="AU217" s="288"/>
      <c r="AV217" s="288"/>
      <c r="AW217" s="288"/>
      <c r="AX217" s="289"/>
      <c r="AY217" s="40">
        <v>1</v>
      </c>
      <c r="BD217" s="71"/>
    </row>
    <row r="218" spans="1:58" ht="69" customHeight="1" thickBot="1" x14ac:dyDescent="0.2">
      <c r="A218" s="690" t="s">
        <v>28</v>
      </c>
      <c r="B218" s="691"/>
      <c r="C218" s="691"/>
      <c r="D218" s="691"/>
      <c r="E218" s="691"/>
      <c r="F218" s="692"/>
      <c r="G218" s="488" t="s">
        <v>688</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40">
        <v>1</v>
      </c>
    </row>
    <row r="219" spans="1:58" ht="24" customHeight="1" x14ac:dyDescent="0.15">
      <c r="A219" s="307" t="s">
        <v>20</v>
      </c>
      <c r="B219" s="308"/>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c r="AJ219" s="308"/>
      <c r="AK219" s="308"/>
      <c r="AL219" s="308"/>
      <c r="AM219" s="308"/>
      <c r="AN219" s="308"/>
      <c r="AO219" s="308"/>
      <c r="AP219" s="308"/>
      <c r="AQ219" s="308"/>
      <c r="AR219" s="308"/>
      <c r="AS219" s="308"/>
      <c r="AT219" s="308"/>
      <c r="AU219" s="308"/>
      <c r="AV219" s="308"/>
      <c r="AW219" s="308"/>
      <c r="AX219" s="309"/>
      <c r="AY219" s="40">
        <v>1</v>
      </c>
    </row>
    <row r="220" spans="1:58" ht="27.75" customHeight="1" thickBot="1" x14ac:dyDescent="0.2">
      <c r="A220" s="310" t="s">
        <v>176</v>
      </c>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c r="AQ220" s="302"/>
      <c r="AR220" s="302"/>
      <c r="AS220" s="302"/>
      <c r="AT220" s="302"/>
      <c r="AU220" s="302"/>
      <c r="AV220" s="302"/>
      <c r="AW220" s="302"/>
      <c r="AX220" s="303"/>
      <c r="AY220" s="40">
        <v>1</v>
      </c>
    </row>
    <row r="221" spans="1:58" ht="24.75" customHeight="1" x14ac:dyDescent="0.15">
      <c r="A221" s="307" t="s">
        <v>554</v>
      </c>
      <c r="B221" s="308"/>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c r="AJ221" s="308"/>
      <c r="AK221" s="308"/>
      <c r="AL221" s="308"/>
      <c r="AM221" s="308"/>
      <c r="AN221" s="308"/>
      <c r="AO221" s="308"/>
      <c r="AP221" s="308"/>
      <c r="AQ221" s="308"/>
      <c r="AR221" s="308"/>
      <c r="AS221" s="308"/>
      <c r="AT221" s="308"/>
      <c r="AU221" s="308"/>
      <c r="AV221" s="308"/>
      <c r="AW221" s="308"/>
      <c r="AX221" s="309"/>
      <c r="AY221" s="40">
        <v>1</v>
      </c>
    </row>
    <row r="222" spans="1:58" ht="35.25" customHeight="1" thickBot="1" x14ac:dyDescent="0.2">
      <c r="A222" s="500" t="s">
        <v>75</v>
      </c>
      <c r="B222" s="501"/>
      <c r="C222" s="501"/>
      <c r="D222" s="501"/>
      <c r="E222" s="501"/>
      <c r="F222" s="502"/>
      <c r="G222" s="302" t="s">
        <v>871</v>
      </c>
      <c r="H222" s="302"/>
      <c r="I222" s="302"/>
      <c r="J222" s="302"/>
      <c r="K222" s="302"/>
      <c r="L222" s="302"/>
      <c r="M222" s="302"/>
      <c r="N222" s="302"/>
      <c r="O222" s="302"/>
      <c r="P222" s="302"/>
      <c r="Q222" s="302"/>
      <c r="R222" s="302"/>
      <c r="S222" s="302"/>
      <c r="T222" s="302"/>
      <c r="U222" s="302"/>
      <c r="V222" s="302"/>
      <c r="W222" s="302"/>
      <c r="X222" s="302"/>
      <c r="Y222" s="302"/>
      <c r="Z222" s="302"/>
      <c r="AA222" s="302"/>
      <c r="AB222" s="302"/>
      <c r="AC222" s="302"/>
      <c r="AD222" s="302"/>
      <c r="AE222" s="302"/>
      <c r="AF222" s="302"/>
      <c r="AG222" s="302"/>
      <c r="AH222" s="302"/>
      <c r="AI222" s="302"/>
      <c r="AJ222" s="302"/>
      <c r="AK222" s="302"/>
      <c r="AL222" s="302"/>
      <c r="AM222" s="302"/>
      <c r="AN222" s="302"/>
      <c r="AO222" s="302"/>
      <c r="AP222" s="302"/>
      <c r="AQ222" s="302"/>
      <c r="AR222" s="302"/>
      <c r="AS222" s="302"/>
      <c r="AT222" s="302"/>
      <c r="AU222" s="302"/>
      <c r="AV222" s="302"/>
      <c r="AW222" s="302"/>
      <c r="AX222" s="303"/>
      <c r="AY222" s="40">
        <v>1</v>
      </c>
    </row>
    <row r="223" spans="1:58" ht="24.75" customHeight="1" x14ac:dyDescent="0.15">
      <c r="A223" s="66"/>
      <c r="B223" s="67"/>
      <c r="C223" s="67"/>
      <c r="D223" s="67"/>
      <c r="E223" s="67"/>
      <c r="F223" s="67"/>
      <c r="G223" s="308" t="s">
        <v>526</v>
      </c>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c r="AJ223" s="308"/>
      <c r="AK223" s="308"/>
      <c r="AL223" s="308"/>
      <c r="AM223" s="308"/>
      <c r="AN223" s="308"/>
      <c r="AO223" s="308"/>
      <c r="AP223" s="308"/>
      <c r="AQ223" s="308"/>
      <c r="AR223" s="308"/>
      <c r="AS223" s="308"/>
      <c r="AT223" s="308"/>
      <c r="AU223" s="308"/>
      <c r="AV223" s="308"/>
      <c r="AW223" s="308"/>
      <c r="AX223" s="309"/>
      <c r="AY223" s="40">
        <v>1</v>
      </c>
    </row>
    <row r="224" spans="1:58" ht="30" customHeight="1" thickBot="1" x14ac:dyDescent="0.2">
      <c r="A224" s="500" t="s">
        <v>873</v>
      </c>
      <c r="B224" s="501"/>
      <c r="C224" s="501"/>
      <c r="D224" s="501"/>
      <c r="E224" s="501"/>
      <c r="F224" s="502"/>
      <c r="G224" s="497" t="s">
        <v>872</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0">
        <v>1</v>
      </c>
    </row>
    <row r="225" spans="1:51" ht="30.75" customHeight="1" x14ac:dyDescent="0.15">
      <c r="A225" s="332" t="s">
        <v>490</v>
      </c>
      <c r="B225" s="333"/>
      <c r="C225" s="333"/>
      <c r="D225" s="333"/>
      <c r="E225" s="333"/>
      <c r="F225" s="333"/>
      <c r="G225" s="307" t="s">
        <v>529</v>
      </c>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c r="AJ225" s="308"/>
      <c r="AK225" s="308"/>
      <c r="AL225" s="308"/>
      <c r="AM225" s="308"/>
      <c r="AN225" s="308"/>
      <c r="AO225" s="308"/>
      <c r="AP225" s="308"/>
      <c r="AQ225" s="308"/>
      <c r="AR225" s="308"/>
      <c r="AS225" s="78"/>
      <c r="AT225" s="78"/>
      <c r="AU225" s="78"/>
      <c r="AV225" s="78"/>
      <c r="AW225" s="78"/>
      <c r="AX225" s="79"/>
      <c r="AY225" s="40">
        <v>1</v>
      </c>
    </row>
    <row r="226" spans="1:51" ht="140.25" customHeight="1" x14ac:dyDescent="0.15">
      <c r="A226" s="334"/>
      <c r="B226" s="335"/>
      <c r="C226" s="335"/>
      <c r="D226" s="335"/>
      <c r="E226" s="335"/>
      <c r="F226" s="335"/>
      <c r="G226" s="340" t="s">
        <v>682</v>
      </c>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N226" s="341"/>
      <c r="AO226" s="341"/>
      <c r="AP226" s="341"/>
      <c r="AQ226" s="341"/>
      <c r="AR226" s="341"/>
      <c r="AS226" s="341"/>
      <c r="AT226" s="341"/>
      <c r="AU226" s="341"/>
      <c r="AV226" s="341"/>
      <c r="AW226" s="341"/>
      <c r="AX226" s="342"/>
      <c r="AY226" s="40">
        <v>1</v>
      </c>
    </row>
    <row r="227" spans="1:51" ht="30.75" customHeight="1" x14ac:dyDescent="0.15">
      <c r="A227" s="334"/>
      <c r="B227" s="335"/>
      <c r="C227" s="335"/>
      <c r="D227" s="335"/>
      <c r="E227" s="335"/>
      <c r="F227" s="335"/>
      <c r="G227" s="327" t="s">
        <v>535</v>
      </c>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80"/>
      <c r="AT227" s="80"/>
      <c r="AU227" s="80"/>
      <c r="AV227" s="80"/>
      <c r="AW227" s="80"/>
      <c r="AX227" s="70"/>
      <c r="AY227" s="40">
        <v>1</v>
      </c>
    </row>
    <row r="228" spans="1:51" ht="77.25" customHeight="1" thickBot="1" x14ac:dyDescent="0.2">
      <c r="A228" s="334"/>
      <c r="B228" s="335"/>
      <c r="C228" s="335"/>
      <c r="D228" s="335"/>
      <c r="E228" s="335"/>
      <c r="F228" s="335"/>
      <c r="G228" s="329" t="s">
        <v>685</v>
      </c>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0"/>
      <c r="AD228" s="330"/>
      <c r="AE228" s="330"/>
      <c r="AF228" s="330"/>
      <c r="AG228" s="330"/>
      <c r="AH228" s="330"/>
      <c r="AI228" s="330"/>
      <c r="AJ228" s="330"/>
      <c r="AK228" s="330"/>
      <c r="AL228" s="330"/>
      <c r="AM228" s="330"/>
      <c r="AN228" s="330"/>
      <c r="AO228" s="330"/>
      <c r="AP228" s="330"/>
      <c r="AQ228" s="330"/>
      <c r="AR228" s="330"/>
      <c r="AS228" s="330"/>
      <c r="AT228" s="330"/>
      <c r="AU228" s="330"/>
      <c r="AV228" s="330"/>
      <c r="AW228" s="330"/>
      <c r="AX228" s="331"/>
      <c r="AY228" s="40">
        <v>1</v>
      </c>
    </row>
    <row r="229" spans="1:51" ht="24" customHeight="1" x14ac:dyDescent="0.15">
      <c r="A229" s="334"/>
      <c r="B229" s="335"/>
      <c r="C229" s="335"/>
      <c r="D229" s="335"/>
      <c r="E229" s="335"/>
      <c r="F229" s="335"/>
      <c r="G229" s="307" t="s">
        <v>536</v>
      </c>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308"/>
      <c r="AN229" s="308"/>
      <c r="AO229" s="308"/>
      <c r="AP229" s="308"/>
      <c r="AQ229" s="308"/>
      <c r="AR229" s="308"/>
      <c r="AS229" s="78"/>
      <c r="AT229" s="78"/>
      <c r="AU229" s="78"/>
      <c r="AV229" s="78"/>
      <c r="AW229" s="78"/>
      <c r="AX229" s="79"/>
      <c r="AY229" s="40">
        <v>1</v>
      </c>
    </row>
    <row r="230" spans="1:51" ht="109.5" customHeight="1" x14ac:dyDescent="0.15">
      <c r="A230" s="334"/>
      <c r="B230" s="335"/>
      <c r="C230" s="335"/>
      <c r="D230" s="335"/>
      <c r="E230" s="335"/>
      <c r="F230" s="335"/>
      <c r="G230" s="340" t="s">
        <v>683</v>
      </c>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c r="AN230" s="341"/>
      <c r="AO230" s="341"/>
      <c r="AP230" s="341"/>
      <c r="AQ230" s="341"/>
      <c r="AR230" s="341"/>
      <c r="AS230" s="341"/>
      <c r="AT230" s="341"/>
      <c r="AU230" s="341"/>
      <c r="AV230" s="341"/>
      <c r="AW230" s="341"/>
      <c r="AX230" s="342"/>
      <c r="AY230" s="40">
        <v>1</v>
      </c>
    </row>
    <row r="231" spans="1:51" ht="30.75" customHeight="1" x14ac:dyDescent="0.15">
      <c r="A231" s="334"/>
      <c r="B231" s="335"/>
      <c r="C231" s="335"/>
      <c r="D231" s="335"/>
      <c r="E231" s="335"/>
      <c r="F231" s="335"/>
      <c r="G231" s="327" t="s">
        <v>535</v>
      </c>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328"/>
      <c r="AK231" s="328"/>
      <c r="AL231" s="328"/>
      <c r="AM231" s="328"/>
      <c r="AN231" s="328"/>
      <c r="AO231" s="328"/>
      <c r="AP231" s="328"/>
      <c r="AQ231" s="328"/>
      <c r="AR231" s="328"/>
      <c r="AS231" s="80"/>
      <c r="AT231" s="80"/>
      <c r="AU231" s="80"/>
      <c r="AV231" s="80"/>
      <c r="AW231" s="80"/>
      <c r="AX231" s="70"/>
      <c r="AY231" s="40">
        <v>1</v>
      </c>
    </row>
    <row r="232" spans="1:51" ht="92.25" customHeight="1" thickBot="1" x14ac:dyDescent="0.2">
      <c r="A232" s="336"/>
      <c r="B232" s="337"/>
      <c r="C232" s="337"/>
      <c r="D232" s="337"/>
      <c r="E232" s="337"/>
      <c r="F232" s="337"/>
      <c r="G232" s="329" t="s">
        <v>684</v>
      </c>
      <c r="H232" s="330"/>
      <c r="I232" s="330"/>
      <c r="J232" s="330"/>
      <c r="K232" s="330"/>
      <c r="L232" s="330"/>
      <c r="M232" s="330"/>
      <c r="N232" s="330"/>
      <c r="O232" s="330"/>
      <c r="P232" s="330"/>
      <c r="Q232" s="330"/>
      <c r="R232" s="330"/>
      <c r="S232" s="330"/>
      <c r="T232" s="330"/>
      <c r="U232" s="330"/>
      <c r="V232" s="330"/>
      <c r="W232" s="330"/>
      <c r="X232" s="330"/>
      <c r="Y232" s="330"/>
      <c r="Z232" s="330"/>
      <c r="AA232" s="330"/>
      <c r="AB232" s="330"/>
      <c r="AC232" s="330"/>
      <c r="AD232" s="330"/>
      <c r="AE232" s="330"/>
      <c r="AF232" s="330"/>
      <c r="AG232" s="330"/>
      <c r="AH232" s="330"/>
      <c r="AI232" s="330"/>
      <c r="AJ232" s="330"/>
      <c r="AK232" s="330"/>
      <c r="AL232" s="330"/>
      <c r="AM232" s="330"/>
      <c r="AN232" s="330"/>
      <c r="AO232" s="330"/>
      <c r="AP232" s="330"/>
      <c r="AQ232" s="330"/>
      <c r="AR232" s="330"/>
      <c r="AS232" s="330"/>
      <c r="AT232" s="330"/>
      <c r="AU232" s="330"/>
      <c r="AV232" s="330"/>
      <c r="AW232" s="330"/>
      <c r="AX232" s="331"/>
      <c r="AY232" s="40">
        <v>1</v>
      </c>
    </row>
    <row r="233" spans="1:51" ht="24.75" customHeight="1" x14ac:dyDescent="0.15">
      <c r="A233" s="518" t="s">
        <v>22</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s="40">
        <v>1</v>
      </c>
    </row>
    <row r="234" spans="1:51" ht="27.75" customHeight="1" thickBot="1" x14ac:dyDescent="0.2">
      <c r="A234" s="491" t="s">
        <v>735</v>
      </c>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s="40">
        <v>1</v>
      </c>
    </row>
    <row r="235" spans="1:51" ht="24.75" customHeight="1" x14ac:dyDescent="0.15">
      <c r="A235" s="494" t="s">
        <v>143</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s="40">
        <v>1</v>
      </c>
    </row>
    <row r="236" spans="1:51" ht="24.75" customHeight="1" x14ac:dyDescent="0.15">
      <c r="A236" s="503" t="s">
        <v>174</v>
      </c>
      <c r="B236" s="504"/>
      <c r="C236" s="504"/>
      <c r="D236" s="505"/>
      <c r="E236" s="146" t="s">
        <v>656</v>
      </c>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c r="AY236" s="40">
        <v>1</v>
      </c>
    </row>
    <row r="237" spans="1:51" ht="24.75" customHeight="1" x14ac:dyDescent="0.15">
      <c r="A237" s="402" t="s">
        <v>173</v>
      </c>
      <c r="B237" s="402"/>
      <c r="C237" s="402"/>
      <c r="D237" s="402"/>
      <c r="E237" s="146" t="s">
        <v>656</v>
      </c>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7"/>
      <c r="AY237" s="40">
        <v>1</v>
      </c>
    </row>
    <row r="238" spans="1:51" ht="24.75" customHeight="1" x14ac:dyDescent="0.15">
      <c r="A238" s="402" t="s">
        <v>172</v>
      </c>
      <c r="B238" s="402"/>
      <c r="C238" s="402"/>
      <c r="D238" s="402"/>
      <c r="E238" s="146" t="s">
        <v>657</v>
      </c>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7"/>
      <c r="AY238" s="40">
        <v>1</v>
      </c>
    </row>
    <row r="239" spans="1:51" ht="24.75" customHeight="1" x14ac:dyDescent="0.15">
      <c r="A239" s="402" t="s">
        <v>171</v>
      </c>
      <c r="B239" s="402"/>
      <c r="C239" s="402"/>
      <c r="D239" s="402"/>
      <c r="E239" s="146" t="s">
        <v>658</v>
      </c>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7"/>
      <c r="AY239" s="40">
        <v>1</v>
      </c>
    </row>
    <row r="240" spans="1:51" ht="24.75" customHeight="1" x14ac:dyDescent="0.15">
      <c r="A240" s="402" t="s">
        <v>170</v>
      </c>
      <c r="B240" s="402"/>
      <c r="C240" s="402"/>
      <c r="D240" s="402"/>
      <c r="E240" s="146" t="s">
        <v>659</v>
      </c>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7"/>
      <c r="AY240" s="40">
        <v>1</v>
      </c>
    </row>
    <row r="241" spans="1:51" ht="24.75" customHeight="1" x14ac:dyDescent="0.15">
      <c r="A241" s="402" t="s">
        <v>169</v>
      </c>
      <c r="B241" s="402"/>
      <c r="C241" s="402"/>
      <c r="D241" s="402"/>
      <c r="E241" s="146" t="s">
        <v>660</v>
      </c>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7"/>
      <c r="AY241" s="40">
        <v>1</v>
      </c>
    </row>
    <row r="242" spans="1:51" ht="24.75" customHeight="1" x14ac:dyDescent="0.15">
      <c r="A242" s="402" t="s">
        <v>168</v>
      </c>
      <c r="B242" s="402"/>
      <c r="C242" s="402"/>
      <c r="D242" s="402"/>
      <c r="E242" s="146" t="s">
        <v>661</v>
      </c>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c r="AY242" s="40">
        <v>1</v>
      </c>
    </row>
    <row r="243" spans="1:51" ht="24.75" customHeight="1" x14ac:dyDescent="0.15">
      <c r="A243" s="402" t="s">
        <v>167</v>
      </c>
      <c r="B243" s="402"/>
      <c r="C243" s="402"/>
      <c r="D243" s="402"/>
      <c r="E243" s="146" t="s">
        <v>662</v>
      </c>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c r="AY243" s="40">
        <v>1</v>
      </c>
    </row>
    <row r="244" spans="1:51" ht="24.75" customHeight="1" x14ac:dyDescent="0.15">
      <c r="A244" s="402" t="s">
        <v>302</v>
      </c>
      <c r="B244" s="402"/>
      <c r="C244" s="402"/>
      <c r="D244" s="402"/>
      <c r="E244" s="326" t="s">
        <v>647</v>
      </c>
      <c r="F244" s="326"/>
      <c r="G244" s="326"/>
      <c r="H244" s="96" t="str">
        <f>IF(E244="","","-")</f>
        <v>-</v>
      </c>
      <c r="I244" s="326"/>
      <c r="J244" s="326"/>
      <c r="K244" s="96" t="str">
        <f>IF(I244="","","-")</f>
        <v/>
      </c>
      <c r="L244" s="338">
        <v>422</v>
      </c>
      <c r="M244" s="338"/>
      <c r="N244" s="96" t="str">
        <f>IF(O244="","","-")</f>
        <v/>
      </c>
      <c r="O244" s="339"/>
      <c r="P244" s="339"/>
      <c r="Q244" s="326"/>
      <c r="R244" s="326"/>
      <c r="S244" s="326"/>
      <c r="T244" s="96" t="str">
        <f>IF(Q244="","","-")</f>
        <v/>
      </c>
      <c r="U244" s="326"/>
      <c r="V244" s="326"/>
      <c r="W244" s="96" t="str">
        <f>IF(U244="","","-")</f>
        <v/>
      </c>
      <c r="X244" s="338"/>
      <c r="Y244" s="338"/>
      <c r="Z244" s="96" t="str">
        <f>IF(AA244="","","-")</f>
        <v/>
      </c>
      <c r="AA244" s="339"/>
      <c r="AB244" s="339"/>
      <c r="AC244" s="326"/>
      <c r="AD244" s="326"/>
      <c r="AE244" s="326"/>
      <c r="AF244" s="96" t="str">
        <f>IF(AC244="","","-")</f>
        <v/>
      </c>
      <c r="AG244" s="326"/>
      <c r="AH244" s="326"/>
      <c r="AI244" s="96" t="str">
        <f>IF(AG244="","","-")</f>
        <v/>
      </c>
      <c r="AJ244" s="338"/>
      <c r="AK244" s="338"/>
      <c r="AL244" s="96" t="str">
        <f>IF(AM244="","","-")</f>
        <v/>
      </c>
      <c r="AM244" s="339"/>
      <c r="AN244" s="339"/>
      <c r="AO244" s="326"/>
      <c r="AP244" s="326"/>
      <c r="AQ244" s="97" t="str">
        <f>IF(AO244="","","-")</f>
        <v/>
      </c>
      <c r="AR244" s="326"/>
      <c r="AS244" s="326"/>
      <c r="AT244" s="97" t="str">
        <f>IF(AR244="","","-")</f>
        <v/>
      </c>
      <c r="AU244" s="338"/>
      <c r="AV244" s="338"/>
      <c r="AW244" s="97" t="str">
        <f>IF(AX244="","","-")</f>
        <v/>
      </c>
      <c r="AX244" s="98"/>
      <c r="AY244" s="40">
        <v>1</v>
      </c>
    </row>
    <row r="245" spans="1:51" ht="24.75" customHeight="1" x14ac:dyDescent="0.15">
      <c r="A245" s="402" t="s">
        <v>456</v>
      </c>
      <c r="B245" s="402"/>
      <c r="C245" s="402"/>
      <c r="D245" s="402"/>
      <c r="E245" s="326" t="s">
        <v>647</v>
      </c>
      <c r="F245" s="326"/>
      <c r="G245" s="326"/>
      <c r="H245" s="96"/>
      <c r="I245" s="326"/>
      <c r="J245" s="326"/>
      <c r="K245" s="96"/>
      <c r="L245" s="338">
        <v>418</v>
      </c>
      <c r="M245" s="338"/>
      <c r="N245" s="96" t="str">
        <f>IF(O245="","","-")</f>
        <v/>
      </c>
      <c r="O245" s="339"/>
      <c r="P245" s="339"/>
      <c r="Q245" s="326"/>
      <c r="R245" s="326"/>
      <c r="S245" s="326"/>
      <c r="T245" s="96" t="str">
        <f>IF(Q245="","","-")</f>
        <v/>
      </c>
      <c r="U245" s="326"/>
      <c r="V245" s="326"/>
      <c r="W245" s="96" t="str">
        <f>IF(U245="","","-")</f>
        <v/>
      </c>
      <c r="X245" s="338"/>
      <c r="Y245" s="338"/>
      <c r="Z245" s="96" t="str">
        <f>IF(AA245="","","-")</f>
        <v/>
      </c>
      <c r="AA245" s="339"/>
      <c r="AB245" s="339"/>
      <c r="AC245" s="326"/>
      <c r="AD245" s="326"/>
      <c r="AE245" s="326"/>
      <c r="AF245" s="96" t="str">
        <f>IF(AC245="","","-")</f>
        <v/>
      </c>
      <c r="AG245" s="326"/>
      <c r="AH245" s="326"/>
      <c r="AI245" s="96" t="str">
        <f>IF(AG245="","","-")</f>
        <v/>
      </c>
      <c r="AJ245" s="338"/>
      <c r="AK245" s="338"/>
      <c r="AL245" s="96" t="str">
        <f>IF(AM245="","","-")</f>
        <v/>
      </c>
      <c r="AM245" s="339"/>
      <c r="AN245" s="339"/>
      <c r="AO245" s="326"/>
      <c r="AP245" s="326"/>
      <c r="AQ245" s="97" t="str">
        <f>IF(AO245="","","-")</f>
        <v/>
      </c>
      <c r="AR245" s="326"/>
      <c r="AS245" s="326"/>
      <c r="AT245" s="97" t="str">
        <f>IF(AR245="","","-")</f>
        <v/>
      </c>
      <c r="AU245" s="338"/>
      <c r="AV245" s="338"/>
      <c r="AW245" s="97" t="str">
        <f>IF(AX245="","","-")</f>
        <v/>
      </c>
      <c r="AX245" s="98"/>
      <c r="AY245" s="40">
        <v>1</v>
      </c>
    </row>
    <row r="246" spans="1:51" ht="24.75" customHeight="1" x14ac:dyDescent="0.15">
      <c r="A246" s="402" t="s">
        <v>273</v>
      </c>
      <c r="B246" s="402"/>
      <c r="C246" s="402"/>
      <c r="D246" s="402"/>
      <c r="E246" s="325" t="s">
        <v>663</v>
      </c>
      <c r="F246" s="325"/>
      <c r="G246" s="326" t="s">
        <v>664</v>
      </c>
      <c r="H246" s="326"/>
      <c r="I246" s="326"/>
      <c r="J246" s="325" t="s">
        <v>665</v>
      </c>
      <c r="K246" s="325"/>
      <c r="L246" s="338">
        <v>452</v>
      </c>
      <c r="M246" s="338"/>
      <c r="N246" s="338"/>
      <c r="O246" s="325" t="s">
        <v>666</v>
      </c>
      <c r="P246" s="325"/>
      <c r="Q246" s="325"/>
      <c r="R246" s="325"/>
      <c r="S246" s="326"/>
      <c r="T246" s="326"/>
      <c r="U246" s="326"/>
      <c r="V246" s="325"/>
      <c r="W246" s="325"/>
      <c r="X246" s="338"/>
      <c r="Y246" s="338"/>
      <c r="Z246" s="338"/>
      <c r="AA246" s="325"/>
      <c r="AB246" s="325"/>
      <c r="AC246" s="325"/>
      <c r="AD246" s="325"/>
      <c r="AE246" s="326"/>
      <c r="AF246" s="326"/>
      <c r="AG246" s="326"/>
      <c r="AH246" s="325"/>
      <c r="AI246" s="325"/>
      <c r="AJ246" s="338"/>
      <c r="AK246" s="338"/>
      <c r="AL246" s="338"/>
      <c r="AM246" s="325"/>
      <c r="AN246" s="325"/>
      <c r="AO246" s="325"/>
      <c r="AP246" s="325"/>
      <c r="AQ246" s="326"/>
      <c r="AR246" s="326"/>
      <c r="AS246" s="326"/>
      <c r="AT246" s="325"/>
      <c r="AU246" s="325"/>
      <c r="AV246" s="338"/>
      <c r="AW246" s="338"/>
      <c r="AX246" s="98"/>
      <c r="AY246" s="40">
        <v>1</v>
      </c>
    </row>
    <row r="247" spans="1:51" ht="24.75" customHeight="1" thickBot="1" x14ac:dyDescent="0.2">
      <c r="A247" s="402" t="s">
        <v>301</v>
      </c>
      <c r="B247" s="402"/>
      <c r="C247" s="402"/>
      <c r="D247" s="402"/>
      <c r="E247" s="325" t="s">
        <v>669</v>
      </c>
      <c r="F247" s="325"/>
      <c r="G247" s="324" t="s">
        <v>664</v>
      </c>
      <c r="H247" s="324"/>
      <c r="I247" s="324"/>
      <c r="J247" s="323">
        <v>21</v>
      </c>
      <c r="K247" s="323"/>
      <c r="L247" s="322">
        <v>438</v>
      </c>
      <c r="M247" s="322"/>
      <c r="N247" s="322"/>
      <c r="O247" s="323" t="s">
        <v>681</v>
      </c>
      <c r="P247" s="323"/>
      <c r="Q247" s="323"/>
      <c r="R247" s="323"/>
      <c r="S247" s="324"/>
      <c r="T247" s="324"/>
      <c r="U247" s="324"/>
      <c r="V247" s="323"/>
      <c r="W247" s="323"/>
      <c r="X247" s="322"/>
      <c r="Y247" s="322"/>
      <c r="Z247" s="322"/>
      <c r="AA247" s="323"/>
      <c r="AB247" s="323"/>
      <c r="AC247" s="323"/>
      <c r="AD247" s="323"/>
      <c r="AE247" s="324"/>
      <c r="AF247" s="324"/>
      <c r="AG247" s="324"/>
      <c r="AH247" s="323"/>
      <c r="AI247" s="323"/>
      <c r="AJ247" s="322"/>
      <c r="AK247" s="322"/>
      <c r="AL247" s="322"/>
      <c r="AM247" s="323"/>
      <c r="AN247" s="323"/>
      <c r="AO247" s="323"/>
      <c r="AP247" s="323"/>
      <c r="AQ247" s="324"/>
      <c r="AR247" s="324"/>
      <c r="AS247" s="324"/>
      <c r="AT247" s="323"/>
      <c r="AU247" s="323"/>
      <c r="AV247" s="322"/>
      <c r="AW247" s="322"/>
      <c r="AX247" s="99"/>
      <c r="AY247" s="40">
        <v>1</v>
      </c>
    </row>
    <row r="248" spans="1:51" ht="28.35" customHeight="1" x14ac:dyDescent="0.15">
      <c r="A248" s="470" t="s">
        <v>162</v>
      </c>
      <c r="B248" s="471"/>
      <c r="C248" s="471"/>
      <c r="D248" s="471"/>
      <c r="E248" s="471"/>
      <c r="F248" s="472"/>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470"/>
      <c r="B249" s="471"/>
      <c r="C249" s="471"/>
      <c r="D249" s="471"/>
      <c r="E249" s="471"/>
      <c r="F249" s="472"/>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70"/>
      <c r="B250" s="471"/>
      <c r="C250" s="471"/>
      <c r="D250" s="471"/>
      <c r="E250" s="471"/>
      <c r="F250" s="472"/>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70"/>
      <c r="B251" s="471"/>
      <c r="C251" s="471"/>
      <c r="D251" s="471"/>
      <c r="E251" s="471"/>
      <c r="F251" s="472"/>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70"/>
      <c r="B252" s="471"/>
      <c r="C252" s="471"/>
      <c r="D252" s="471"/>
      <c r="E252" s="471"/>
      <c r="F252" s="472"/>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70"/>
      <c r="B253" s="471"/>
      <c r="C253" s="471"/>
      <c r="D253" s="471"/>
      <c r="E253" s="471"/>
      <c r="F253" s="472"/>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70"/>
      <c r="B254" s="471"/>
      <c r="C254" s="471"/>
      <c r="D254" s="471"/>
      <c r="E254" s="471"/>
      <c r="F254" s="472"/>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70"/>
      <c r="B255" s="471"/>
      <c r="C255" s="471"/>
      <c r="D255" s="471"/>
      <c r="E255" s="471"/>
      <c r="F255" s="472"/>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70"/>
      <c r="B256" s="471"/>
      <c r="C256" s="471"/>
      <c r="D256" s="471"/>
      <c r="E256" s="471"/>
      <c r="F256" s="472"/>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470"/>
      <c r="B257" s="471"/>
      <c r="C257" s="471"/>
      <c r="D257" s="471"/>
      <c r="E257" s="471"/>
      <c r="F257" s="472"/>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470"/>
      <c r="B258" s="471"/>
      <c r="C258" s="471"/>
      <c r="D258" s="471"/>
      <c r="E258" s="471"/>
      <c r="F258" s="472"/>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470"/>
      <c r="B259" s="471"/>
      <c r="C259" s="471"/>
      <c r="D259" s="471"/>
      <c r="E259" s="471"/>
      <c r="F259" s="472"/>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470"/>
      <c r="B260" s="471"/>
      <c r="C260" s="471"/>
      <c r="D260" s="471"/>
      <c r="E260" s="471"/>
      <c r="F260" s="472"/>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470"/>
      <c r="B261" s="471"/>
      <c r="C261" s="471"/>
      <c r="D261" s="471"/>
      <c r="E261" s="471"/>
      <c r="F261" s="472"/>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470"/>
      <c r="B262" s="471"/>
      <c r="C262" s="471"/>
      <c r="D262" s="471"/>
      <c r="E262" s="471"/>
      <c r="F262" s="472"/>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470"/>
      <c r="B263" s="471"/>
      <c r="C263" s="471"/>
      <c r="D263" s="471"/>
      <c r="E263" s="471"/>
      <c r="F263" s="472"/>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470"/>
      <c r="B264" s="471"/>
      <c r="C264" s="471"/>
      <c r="D264" s="471"/>
      <c r="E264" s="471"/>
      <c r="F264" s="472"/>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470"/>
      <c r="B265" s="471"/>
      <c r="C265" s="471"/>
      <c r="D265" s="471"/>
      <c r="E265" s="471"/>
      <c r="F265" s="472"/>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470"/>
      <c r="B266" s="471"/>
      <c r="C266" s="471"/>
      <c r="D266" s="471"/>
      <c r="E266" s="471"/>
      <c r="F266" s="472"/>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470"/>
      <c r="B267" s="471"/>
      <c r="C267" s="471"/>
      <c r="D267" s="471"/>
      <c r="E267" s="471"/>
      <c r="F267" s="472"/>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70"/>
      <c r="B268" s="471"/>
      <c r="C268" s="471"/>
      <c r="D268" s="471"/>
      <c r="E268" s="471"/>
      <c r="F268" s="472"/>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70"/>
      <c r="B269" s="471"/>
      <c r="C269" s="471"/>
      <c r="D269" s="471"/>
      <c r="E269" s="471"/>
      <c r="F269" s="472"/>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70"/>
      <c r="B270" s="471"/>
      <c r="C270" s="471"/>
      <c r="D270" s="471"/>
      <c r="E270" s="471"/>
      <c r="F270" s="472"/>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70"/>
      <c r="B271" s="471"/>
      <c r="C271" s="471"/>
      <c r="D271" s="471"/>
      <c r="E271" s="471"/>
      <c r="F271" s="472"/>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70"/>
      <c r="B272" s="471"/>
      <c r="C272" s="471"/>
      <c r="D272" s="471"/>
      <c r="E272" s="471"/>
      <c r="F272" s="472"/>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70"/>
      <c r="B273" s="471"/>
      <c r="C273" s="471"/>
      <c r="D273" s="471"/>
      <c r="E273" s="471"/>
      <c r="F273" s="472"/>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70"/>
      <c r="B274" s="471"/>
      <c r="C274" s="471"/>
      <c r="D274" s="471"/>
      <c r="E274" s="471"/>
      <c r="F274" s="472"/>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70"/>
      <c r="B275" s="471"/>
      <c r="C275" s="471"/>
      <c r="D275" s="471"/>
      <c r="E275" s="471"/>
      <c r="F275" s="472"/>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70"/>
      <c r="B276" s="471"/>
      <c r="C276" s="471"/>
      <c r="D276" s="471"/>
      <c r="E276" s="471"/>
      <c r="F276" s="472"/>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70"/>
      <c r="B277" s="471"/>
      <c r="C277" s="471"/>
      <c r="D277" s="471"/>
      <c r="E277" s="471"/>
      <c r="F277" s="472"/>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70"/>
      <c r="B278" s="471"/>
      <c r="C278" s="471"/>
      <c r="D278" s="471"/>
      <c r="E278" s="471"/>
      <c r="F278" s="472"/>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73"/>
      <c r="B279" s="474"/>
      <c r="C279" s="474"/>
      <c r="D279" s="474"/>
      <c r="E279" s="474"/>
      <c r="F279" s="475"/>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476" t="s">
        <v>164</v>
      </c>
      <c r="B280" s="477"/>
      <c r="C280" s="477"/>
      <c r="D280" s="477"/>
      <c r="E280" s="477"/>
      <c r="F280" s="478"/>
      <c r="G280" s="452" t="s">
        <v>146</v>
      </c>
      <c r="H280" s="453"/>
      <c r="I280" s="453"/>
      <c r="J280" s="453"/>
      <c r="K280" s="453"/>
      <c r="L280" s="453"/>
      <c r="M280" s="453"/>
      <c r="N280" s="453"/>
      <c r="O280" s="453"/>
      <c r="P280" s="453"/>
      <c r="Q280" s="453"/>
      <c r="R280" s="453"/>
      <c r="S280" s="453"/>
      <c r="T280" s="453"/>
      <c r="U280" s="453"/>
      <c r="V280" s="453"/>
      <c r="W280" s="453"/>
      <c r="X280" s="453"/>
      <c r="Y280" s="453"/>
      <c r="Z280" s="453"/>
      <c r="AA280" s="453"/>
      <c r="AB280" s="454"/>
      <c r="AC280" s="452" t="s">
        <v>147</v>
      </c>
      <c r="AD280" s="455"/>
      <c r="AE280" s="455"/>
      <c r="AF280" s="455"/>
      <c r="AG280" s="455"/>
      <c r="AH280" s="455"/>
      <c r="AI280" s="455"/>
      <c r="AJ280" s="455"/>
      <c r="AK280" s="455"/>
      <c r="AL280" s="455"/>
      <c r="AM280" s="455"/>
      <c r="AN280" s="455"/>
      <c r="AO280" s="455"/>
      <c r="AP280" s="455"/>
      <c r="AQ280" s="455"/>
      <c r="AR280" s="455"/>
      <c r="AS280" s="455"/>
      <c r="AT280" s="455"/>
      <c r="AU280" s="455"/>
      <c r="AV280" s="455"/>
      <c r="AW280" s="455"/>
      <c r="AX280" s="456"/>
      <c r="AY280" s="40">
        <f>COUNTA(G282:AX291)</f>
        <v>30</v>
      </c>
    </row>
    <row r="281" spans="1:51" ht="24.75" customHeight="1" x14ac:dyDescent="0.15">
      <c r="A281" s="479"/>
      <c r="B281" s="480"/>
      <c r="C281" s="480"/>
      <c r="D281" s="480"/>
      <c r="E281" s="480"/>
      <c r="F281" s="481"/>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s="40">
        <f>IF(AY280=0,0,1)</f>
        <v>1</v>
      </c>
    </row>
    <row r="282" spans="1:51" ht="21.75" customHeight="1" x14ac:dyDescent="0.15">
      <c r="A282" s="479"/>
      <c r="B282" s="480"/>
      <c r="C282" s="480"/>
      <c r="D282" s="480"/>
      <c r="E282" s="480"/>
      <c r="F282" s="481"/>
      <c r="G282" s="442" t="s">
        <v>729</v>
      </c>
      <c r="H282" s="443"/>
      <c r="I282" s="443"/>
      <c r="J282" s="443"/>
      <c r="K282" s="444"/>
      <c r="L282" s="485" t="s">
        <v>689</v>
      </c>
      <c r="M282" s="486"/>
      <c r="N282" s="486"/>
      <c r="O282" s="486"/>
      <c r="P282" s="486"/>
      <c r="Q282" s="486"/>
      <c r="R282" s="486"/>
      <c r="S282" s="486"/>
      <c r="T282" s="486"/>
      <c r="U282" s="486"/>
      <c r="V282" s="486"/>
      <c r="W282" s="486"/>
      <c r="X282" s="487"/>
      <c r="Y282" s="448">
        <v>10011.584000000001</v>
      </c>
      <c r="Z282" s="449"/>
      <c r="AA282" s="449"/>
      <c r="AB282" s="450"/>
      <c r="AC282" s="442"/>
      <c r="AD282" s="443"/>
      <c r="AE282" s="443"/>
      <c r="AF282" s="443"/>
      <c r="AG282" s="444"/>
      <c r="AH282" s="445"/>
      <c r="AI282" s="446"/>
      <c r="AJ282" s="446"/>
      <c r="AK282" s="446"/>
      <c r="AL282" s="446"/>
      <c r="AM282" s="446"/>
      <c r="AN282" s="446"/>
      <c r="AO282" s="446"/>
      <c r="AP282" s="446"/>
      <c r="AQ282" s="446"/>
      <c r="AR282" s="446"/>
      <c r="AS282" s="446"/>
      <c r="AT282" s="447"/>
      <c r="AU282" s="448"/>
      <c r="AV282" s="449"/>
      <c r="AW282" s="449"/>
      <c r="AX282" s="451"/>
      <c r="AY282" s="40">
        <f>COUNTA(G282:AX282)</f>
        <v>3</v>
      </c>
    </row>
    <row r="283" spans="1:51" ht="21.75" customHeight="1" x14ac:dyDescent="0.15">
      <c r="A283" s="479"/>
      <c r="B283" s="480"/>
      <c r="C283" s="480"/>
      <c r="D283" s="480"/>
      <c r="E283" s="480"/>
      <c r="F283" s="481"/>
      <c r="G283" s="432" t="s">
        <v>736</v>
      </c>
      <c r="H283" s="465"/>
      <c r="I283" s="465"/>
      <c r="J283" s="465"/>
      <c r="K283" s="466"/>
      <c r="L283" s="435" t="s">
        <v>690</v>
      </c>
      <c r="M283" s="436"/>
      <c r="N283" s="436"/>
      <c r="O283" s="436"/>
      <c r="P283" s="436"/>
      <c r="Q283" s="436"/>
      <c r="R283" s="436"/>
      <c r="S283" s="436"/>
      <c r="T283" s="436"/>
      <c r="U283" s="436"/>
      <c r="V283" s="436"/>
      <c r="W283" s="436"/>
      <c r="X283" s="437"/>
      <c r="Y283" s="438">
        <v>6791.9889999999996</v>
      </c>
      <c r="Z283" s="439"/>
      <c r="AA283" s="439"/>
      <c r="AB283" s="440"/>
      <c r="AC283" s="432"/>
      <c r="AD283" s="433"/>
      <c r="AE283" s="433"/>
      <c r="AF283" s="433"/>
      <c r="AG283" s="434"/>
      <c r="AH283" s="435"/>
      <c r="AI283" s="436"/>
      <c r="AJ283" s="436"/>
      <c r="AK283" s="436"/>
      <c r="AL283" s="436"/>
      <c r="AM283" s="436"/>
      <c r="AN283" s="436"/>
      <c r="AO283" s="436"/>
      <c r="AP283" s="436"/>
      <c r="AQ283" s="436"/>
      <c r="AR283" s="436"/>
      <c r="AS283" s="436"/>
      <c r="AT283" s="437"/>
      <c r="AU283" s="438"/>
      <c r="AV283" s="439"/>
      <c r="AW283" s="439"/>
      <c r="AX283" s="441"/>
      <c r="AY283" s="40">
        <f t="shared" ref="AY283:AY330" si="61">COUNTA(G283:AX283)</f>
        <v>3</v>
      </c>
    </row>
    <row r="284" spans="1:51" ht="21.75" customHeight="1" x14ac:dyDescent="0.15">
      <c r="A284" s="479"/>
      <c r="B284" s="480"/>
      <c r="C284" s="480"/>
      <c r="D284" s="480"/>
      <c r="E284" s="480"/>
      <c r="F284" s="481"/>
      <c r="G284" s="432" t="s">
        <v>736</v>
      </c>
      <c r="H284" s="465"/>
      <c r="I284" s="465"/>
      <c r="J284" s="465"/>
      <c r="K284" s="466"/>
      <c r="L284" s="467" t="s">
        <v>691</v>
      </c>
      <c r="M284" s="468"/>
      <c r="N284" s="468"/>
      <c r="O284" s="468"/>
      <c r="P284" s="468"/>
      <c r="Q284" s="468"/>
      <c r="R284" s="468"/>
      <c r="S284" s="468"/>
      <c r="T284" s="468"/>
      <c r="U284" s="468"/>
      <c r="V284" s="468"/>
      <c r="W284" s="468"/>
      <c r="X284" s="469"/>
      <c r="Y284" s="438">
        <v>6261.8289999999997</v>
      </c>
      <c r="Z284" s="439"/>
      <c r="AA284" s="439"/>
      <c r="AB284" s="440"/>
      <c r="AC284" s="432"/>
      <c r="AD284" s="433"/>
      <c r="AE284" s="433"/>
      <c r="AF284" s="433"/>
      <c r="AG284" s="434"/>
      <c r="AH284" s="435"/>
      <c r="AI284" s="436"/>
      <c r="AJ284" s="436"/>
      <c r="AK284" s="436"/>
      <c r="AL284" s="436"/>
      <c r="AM284" s="436"/>
      <c r="AN284" s="436"/>
      <c r="AO284" s="436"/>
      <c r="AP284" s="436"/>
      <c r="AQ284" s="436"/>
      <c r="AR284" s="436"/>
      <c r="AS284" s="436"/>
      <c r="AT284" s="437"/>
      <c r="AU284" s="438"/>
      <c r="AV284" s="439"/>
      <c r="AW284" s="439"/>
      <c r="AX284" s="441"/>
      <c r="AY284" s="40">
        <f t="shared" si="61"/>
        <v>3</v>
      </c>
    </row>
    <row r="285" spans="1:51" ht="21.75" customHeight="1" x14ac:dyDescent="0.15">
      <c r="A285" s="479"/>
      <c r="B285" s="480"/>
      <c r="C285" s="480"/>
      <c r="D285" s="480"/>
      <c r="E285" s="480"/>
      <c r="F285" s="481"/>
      <c r="G285" s="432" t="s">
        <v>736</v>
      </c>
      <c r="H285" s="465"/>
      <c r="I285" s="465"/>
      <c r="J285" s="465"/>
      <c r="K285" s="466"/>
      <c r="L285" s="467" t="s">
        <v>692</v>
      </c>
      <c r="M285" s="468"/>
      <c r="N285" s="468"/>
      <c r="O285" s="468"/>
      <c r="P285" s="468"/>
      <c r="Q285" s="468"/>
      <c r="R285" s="468"/>
      <c r="S285" s="468"/>
      <c r="T285" s="468"/>
      <c r="U285" s="468"/>
      <c r="V285" s="468"/>
      <c r="W285" s="468"/>
      <c r="X285" s="469"/>
      <c r="Y285" s="438">
        <v>3274.6640000000002</v>
      </c>
      <c r="Z285" s="439"/>
      <c r="AA285" s="439"/>
      <c r="AB285" s="440"/>
      <c r="AC285" s="432"/>
      <c r="AD285" s="433"/>
      <c r="AE285" s="433"/>
      <c r="AF285" s="433"/>
      <c r="AG285" s="434"/>
      <c r="AH285" s="435"/>
      <c r="AI285" s="436"/>
      <c r="AJ285" s="436"/>
      <c r="AK285" s="436"/>
      <c r="AL285" s="436"/>
      <c r="AM285" s="436"/>
      <c r="AN285" s="436"/>
      <c r="AO285" s="436"/>
      <c r="AP285" s="436"/>
      <c r="AQ285" s="436"/>
      <c r="AR285" s="436"/>
      <c r="AS285" s="436"/>
      <c r="AT285" s="437"/>
      <c r="AU285" s="438"/>
      <c r="AV285" s="439"/>
      <c r="AW285" s="439"/>
      <c r="AX285" s="441"/>
      <c r="AY285" s="40">
        <f t="shared" si="61"/>
        <v>3</v>
      </c>
    </row>
    <row r="286" spans="1:51" ht="21.75" customHeight="1" x14ac:dyDescent="0.15">
      <c r="A286" s="479"/>
      <c r="B286" s="480"/>
      <c r="C286" s="480"/>
      <c r="D286" s="480"/>
      <c r="E286" s="480"/>
      <c r="F286" s="481"/>
      <c r="G286" s="432" t="s">
        <v>736</v>
      </c>
      <c r="H286" s="465"/>
      <c r="I286" s="465"/>
      <c r="J286" s="465"/>
      <c r="K286" s="466"/>
      <c r="L286" s="467" t="s">
        <v>737</v>
      </c>
      <c r="M286" s="468"/>
      <c r="N286" s="468"/>
      <c r="O286" s="468"/>
      <c r="P286" s="468"/>
      <c r="Q286" s="468"/>
      <c r="R286" s="468"/>
      <c r="S286" s="468"/>
      <c r="T286" s="468"/>
      <c r="U286" s="468"/>
      <c r="V286" s="468"/>
      <c r="W286" s="468"/>
      <c r="X286" s="469"/>
      <c r="Y286" s="438">
        <v>2446.9679999999998</v>
      </c>
      <c r="Z286" s="439"/>
      <c r="AA286" s="439"/>
      <c r="AB286" s="440"/>
      <c r="AC286" s="432"/>
      <c r="AD286" s="433"/>
      <c r="AE286" s="433"/>
      <c r="AF286" s="433"/>
      <c r="AG286" s="434"/>
      <c r="AH286" s="435"/>
      <c r="AI286" s="436"/>
      <c r="AJ286" s="436"/>
      <c r="AK286" s="436"/>
      <c r="AL286" s="436"/>
      <c r="AM286" s="436"/>
      <c r="AN286" s="436"/>
      <c r="AO286" s="436"/>
      <c r="AP286" s="436"/>
      <c r="AQ286" s="436"/>
      <c r="AR286" s="436"/>
      <c r="AS286" s="436"/>
      <c r="AT286" s="437"/>
      <c r="AU286" s="438"/>
      <c r="AV286" s="439"/>
      <c r="AW286" s="439"/>
      <c r="AX286" s="441"/>
      <c r="AY286" s="40">
        <f t="shared" si="61"/>
        <v>3</v>
      </c>
    </row>
    <row r="287" spans="1:51" ht="21.75" customHeight="1" x14ac:dyDescent="0.15">
      <c r="A287" s="479"/>
      <c r="B287" s="480"/>
      <c r="C287" s="480"/>
      <c r="D287" s="480"/>
      <c r="E287" s="480"/>
      <c r="F287" s="481"/>
      <c r="G287" s="432" t="s">
        <v>736</v>
      </c>
      <c r="H287" s="465"/>
      <c r="I287" s="465"/>
      <c r="J287" s="465"/>
      <c r="K287" s="466"/>
      <c r="L287" s="467" t="s">
        <v>693</v>
      </c>
      <c r="M287" s="468"/>
      <c r="N287" s="468"/>
      <c r="O287" s="468"/>
      <c r="P287" s="468"/>
      <c r="Q287" s="468"/>
      <c r="R287" s="468"/>
      <c r="S287" s="468"/>
      <c r="T287" s="468"/>
      <c r="U287" s="468"/>
      <c r="V287" s="468"/>
      <c r="W287" s="468"/>
      <c r="X287" s="469"/>
      <c r="Y287" s="438">
        <v>1795.6990000000001</v>
      </c>
      <c r="Z287" s="439"/>
      <c r="AA287" s="439"/>
      <c r="AB287" s="440"/>
      <c r="AC287" s="432"/>
      <c r="AD287" s="433"/>
      <c r="AE287" s="433"/>
      <c r="AF287" s="433"/>
      <c r="AG287" s="434"/>
      <c r="AH287" s="435"/>
      <c r="AI287" s="436"/>
      <c r="AJ287" s="436"/>
      <c r="AK287" s="436"/>
      <c r="AL287" s="436"/>
      <c r="AM287" s="436"/>
      <c r="AN287" s="436"/>
      <c r="AO287" s="436"/>
      <c r="AP287" s="436"/>
      <c r="AQ287" s="436"/>
      <c r="AR287" s="436"/>
      <c r="AS287" s="436"/>
      <c r="AT287" s="437"/>
      <c r="AU287" s="438"/>
      <c r="AV287" s="439"/>
      <c r="AW287" s="439"/>
      <c r="AX287" s="441"/>
      <c r="AY287" s="40">
        <f t="shared" si="61"/>
        <v>3</v>
      </c>
    </row>
    <row r="288" spans="1:51" ht="21.75" customHeight="1" x14ac:dyDescent="0.15">
      <c r="A288" s="479"/>
      <c r="B288" s="480"/>
      <c r="C288" s="480"/>
      <c r="D288" s="480"/>
      <c r="E288" s="480"/>
      <c r="F288" s="481"/>
      <c r="G288" s="432" t="s">
        <v>736</v>
      </c>
      <c r="H288" s="465"/>
      <c r="I288" s="465"/>
      <c r="J288" s="465"/>
      <c r="K288" s="466"/>
      <c r="L288" s="435" t="s">
        <v>694</v>
      </c>
      <c r="M288" s="436"/>
      <c r="N288" s="436"/>
      <c r="O288" s="436"/>
      <c r="P288" s="436"/>
      <c r="Q288" s="436"/>
      <c r="R288" s="436"/>
      <c r="S288" s="436"/>
      <c r="T288" s="436"/>
      <c r="U288" s="436"/>
      <c r="V288" s="436"/>
      <c r="W288" s="436"/>
      <c r="X288" s="437"/>
      <c r="Y288" s="438">
        <v>1325.6</v>
      </c>
      <c r="Z288" s="439"/>
      <c r="AA288" s="439"/>
      <c r="AB288" s="440"/>
      <c r="AC288" s="432"/>
      <c r="AD288" s="433"/>
      <c r="AE288" s="433"/>
      <c r="AF288" s="433"/>
      <c r="AG288" s="434"/>
      <c r="AH288" s="435"/>
      <c r="AI288" s="436"/>
      <c r="AJ288" s="436"/>
      <c r="AK288" s="436"/>
      <c r="AL288" s="436"/>
      <c r="AM288" s="436"/>
      <c r="AN288" s="436"/>
      <c r="AO288" s="436"/>
      <c r="AP288" s="436"/>
      <c r="AQ288" s="436"/>
      <c r="AR288" s="436"/>
      <c r="AS288" s="436"/>
      <c r="AT288" s="437"/>
      <c r="AU288" s="438"/>
      <c r="AV288" s="439"/>
      <c r="AW288" s="439"/>
      <c r="AX288" s="441"/>
      <c r="AY288" s="40">
        <f t="shared" si="61"/>
        <v>3</v>
      </c>
    </row>
    <row r="289" spans="1:51" ht="21.75" customHeight="1" x14ac:dyDescent="0.15">
      <c r="A289" s="479"/>
      <c r="B289" s="480"/>
      <c r="C289" s="480"/>
      <c r="D289" s="480"/>
      <c r="E289" s="480"/>
      <c r="F289" s="481"/>
      <c r="G289" s="432" t="s">
        <v>736</v>
      </c>
      <c r="H289" s="465"/>
      <c r="I289" s="465"/>
      <c r="J289" s="465"/>
      <c r="K289" s="466"/>
      <c r="L289" s="435" t="s">
        <v>695</v>
      </c>
      <c r="M289" s="436"/>
      <c r="N289" s="436"/>
      <c r="O289" s="436"/>
      <c r="P289" s="436"/>
      <c r="Q289" s="436"/>
      <c r="R289" s="436"/>
      <c r="S289" s="436"/>
      <c r="T289" s="436"/>
      <c r="U289" s="436"/>
      <c r="V289" s="436"/>
      <c r="W289" s="436"/>
      <c r="X289" s="437"/>
      <c r="Y289" s="438">
        <v>1319.1479999999999</v>
      </c>
      <c r="Z289" s="439"/>
      <c r="AA289" s="439"/>
      <c r="AB289" s="440"/>
      <c r="AC289" s="432"/>
      <c r="AD289" s="433"/>
      <c r="AE289" s="433"/>
      <c r="AF289" s="433"/>
      <c r="AG289" s="434"/>
      <c r="AH289" s="435"/>
      <c r="AI289" s="436"/>
      <c r="AJ289" s="436"/>
      <c r="AK289" s="436"/>
      <c r="AL289" s="436"/>
      <c r="AM289" s="436"/>
      <c r="AN289" s="436"/>
      <c r="AO289" s="436"/>
      <c r="AP289" s="436"/>
      <c r="AQ289" s="436"/>
      <c r="AR289" s="436"/>
      <c r="AS289" s="436"/>
      <c r="AT289" s="437"/>
      <c r="AU289" s="438"/>
      <c r="AV289" s="439"/>
      <c r="AW289" s="439"/>
      <c r="AX289" s="441"/>
      <c r="AY289" s="40">
        <f t="shared" si="61"/>
        <v>3</v>
      </c>
    </row>
    <row r="290" spans="1:51" ht="21.75" customHeight="1" x14ac:dyDescent="0.15">
      <c r="A290" s="479"/>
      <c r="B290" s="480"/>
      <c r="C290" s="480"/>
      <c r="D290" s="480"/>
      <c r="E290" s="480"/>
      <c r="F290" s="481"/>
      <c r="G290" s="432" t="s">
        <v>736</v>
      </c>
      <c r="H290" s="465"/>
      <c r="I290" s="465"/>
      <c r="J290" s="465"/>
      <c r="K290" s="466"/>
      <c r="L290" s="467" t="s">
        <v>696</v>
      </c>
      <c r="M290" s="468"/>
      <c r="N290" s="468"/>
      <c r="O290" s="468"/>
      <c r="P290" s="468"/>
      <c r="Q290" s="468"/>
      <c r="R290" s="468"/>
      <c r="S290" s="468"/>
      <c r="T290" s="468"/>
      <c r="U290" s="468"/>
      <c r="V290" s="468"/>
      <c r="W290" s="468"/>
      <c r="X290" s="469"/>
      <c r="Y290" s="438">
        <v>1267.0999999999999</v>
      </c>
      <c r="Z290" s="439"/>
      <c r="AA290" s="439"/>
      <c r="AB290" s="440"/>
      <c r="AC290" s="432"/>
      <c r="AD290" s="433"/>
      <c r="AE290" s="433"/>
      <c r="AF290" s="433"/>
      <c r="AG290" s="434"/>
      <c r="AH290" s="435"/>
      <c r="AI290" s="436"/>
      <c r="AJ290" s="436"/>
      <c r="AK290" s="436"/>
      <c r="AL290" s="436"/>
      <c r="AM290" s="436"/>
      <c r="AN290" s="436"/>
      <c r="AO290" s="436"/>
      <c r="AP290" s="436"/>
      <c r="AQ290" s="436"/>
      <c r="AR290" s="436"/>
      <c r="AS290" s="436"/>
      <c r="AT290" s="437"/>
      <c r="AU290" s="438"/>
      <c r="AV290" s="439"/>
      <c r="AW290" s="439"/>
      <c r="AX290" s="441"/>
      <c r="AY290" s="40">
        <f t="shared" si="61"/>
        <v>3</v>
      </c>
    </row>
    <row r="291" spans="1:51" ht="21.75" customHeight="1" x14ac:dyDescent="0.15">
      <c r="A291" s="479"/>
      <c r="B291" s="480"/>
      <c r="C291" s="480"/>
      <c r="D291" s="480"/>
      <c r="E291" s="480"/>
      <c r="F291" s="481"/>
      <c r="G291" s="482" t="s">
        <v>736</v>
      </c>
      <c r="H291" s="483"/>
      <c r="I291" s="483"/>
      <c r="J291" s="483"/>
      <c r="K291" s="484"/>
      <c r="L291" s="435" t="s">
        <v>728</v>
      </c>
      <c r="M291" s="436"/>
      <c r="N291" s="436"/>
      <c r="O291" s="436"/>
      <c r="P291" s="436"/>
      <c r="Q291" s="436"/>
      <c r="R291" s="436"/>
      <c r="S291" s="436"/>
      <c r="T291" s="436"/>
      <c r="U291" s="436"/>
      <c r="V291" s="436"/>
      <c r="W291" s="436"/>
      <c r="X291" s="437"/>
      <c r="Y291" s="438">
        <v>6513.7820000000002</v>
      </c>
      <c r="Z291" s="439"/>
      <c r="AA291" s="439"/>
      <c r="AB291" s="440"/>
      <c r="AC291" s="432"/>
      <c r="AD291" s="433"/>
      <c r="AE291" s="433"/>
      <c r="AF291" s="433"/>
      <c r="AG291" s="434"/>
      <c r="AH291" s="435"/>
      <c r="AI291" s="436"/>
      <c r="AJ291" s="436"/>
      <c r="AK291" s="436"/>
      <c r="AL291" s="436"/>
      <c r="AM291" s="436"/>
      <c r="AN291" s="436"/>
      <c r="AO291" s="436"/>
      <c r="AP291" s="436"/>
      <c r="AQ291" s="436"/>
      <c r="AR291" s="436"/>
      <c r="AS291" s="436"/>
      <c r="AT291" s="437"/>
      <c r="AU291" s="438"/>
      <c r="AV291" s="439"/>
      <c r="AW291" s="439"/>
      <c r="AX291" s="441"/>
      <c r="AY291" s="40">
        <f t="shared" si="61"/>
        <v>3</v>
      </c>
    </row>
    <row r="292" spans="1:51" ht="24.75" customHeight="1" x14ac:dyDescent="0.15">
      <c r="A292" s="479"/>
      <c r="B292" s="480"/>
      <c r="C292" s="480"/>
      <c r="D292" s="480"/>
      <c r="E292" s="480"/>
      <c r="F292" s="481"/>
      <c r="G292" s="423" t="s">
        <v>14</v>
      </c>
      <c r="H292" s="424"/>
      <c r="I292" s="424"/>
      <c r="J292" s="424"/>
      <c r="K292" s="424"/>
      <c r="L292" s="425"/>
      <c r="M292" s="426"/>
      <c r="N292" s="426"/>
      <c r="O292" s="426"/>
      <c r="P292" s="426"/>
      <c r="Q292" s="426"/>
      <c r="R292" s="426"/>
      <c r="S292" s="426"/>
      <c r="T292" s="426"/>
      <c r="U292" s="426"/>
      <c r="V292" s="426"/>
      <c r="W292" s="426"/>
      <c r="X292" s="427"/>
      <c r="Y292" s="428">
        <f>SUM(Y282:AB291)</f>
        <v>41008.362999999998</v>
      </c>
      <c r="Z292" s="429"/>
      <c r="AA292" s="429"/>
      <c r="AB292" s="430"/>
      <c r="AC292" s="423" t="s">
        <v>14</v>
      </c>
      <c r="AD292" s="424"/>
      <c r="AE292" s="424"/>
      <c r="AF292" s="424"/>
      <c r="AG292" s="424"/>
      <c r="AH292" s="425"/>
      <c r="AI292" s="426"/>
      <c r="AJ292" s="426"/>
      <c r="AK292" s="426"/>
      <c r="AL292" s="426"/>
      <c r="AM292" s="426"/>
      <c r="AN292" s="426"/>
      <c r="AO292" s="426"/>
      <c r="AP292" s="426"/>
      <c r="AQ292" s="426"/>
      <c r="AR292" s="426"/>
      <c r="AS292" s="426"/>
      <c r="AT292" s="427"/>
      <c r="AU292" s="428">
        <f>SUM(AU282:AX291)</f>
        <v>0</v>
      </c>
      <c r="AV292" s="429"/>
      <c r="AW292" s="429"/>
      <c r="AX292" s="431"/>
      <c r="AY292" s="40">
        <f>IF(AY280=0,0,1)</f>
        <v>1</v>
      </c>
    </row>
    <row r="293" spans="1:51" ht="24.75" hidden="1" customHeight="1" x14ac:dyDescent="0.15">
      <c r="A293" s="479"/>
      <c r="B293" s="480"/>
      <c r="C293" s="480"/>
      <c r="D293" s="480"/>
      <c r="E293" s="480"/>
      <c r="F293" s="481"/>
      <c r="G293" s="452" t="s">
        <v>135</v>
      </c>
      <c r="H293" s="453"/>
      <c r="I293" s="453"/>
      <c r="J293" s="453"/>
      <c r="K293" s="453"/>
      <c r="L293" s="453"/>
      <c r="M293" s="453"/>
      <c r="N293" s="453"/>
      <c r="O293" s="453"/>
      <c r="P293" s="453"/>
      <c r="Q293" s="453"/>
      <c r="R293" s="453"/>
      <c r="S293" s="453"/>
      <c r="T293" s="453"/>
      <c r="U293" s="453"/>
      <c r="V293" s="453"/>
      <c r="W293" s="453"/>
      <c r="X293" s="453"/>
      <c r="Y293" s="453"/>
      <c r="Z293" s="453"/>
      <c r="AA293" s="453"/>
      <c r="AB293" s="454"/>
      <c r="AC293" s="452" t="s">
        <v>134</v>
      </c>
      <c r="AD293" s="455"/>
      <c r="AE293" s="455"/>
      <c r="AF293" s="455"/>
      <c r="AG293" s="455"/>
      <c r="AH293" s="455"/>
      <c r="AI293" s="455"/>
      <c r="AJ293" s="455"/>
      <c r="AK293" s="455"/>
      <c r="AL293" s="455"/>
      <c r="AM293" s="455"/>
      <c r="AN293" s="455"/>
      <c r="AO293" s="455"/>
      <c r="AP293" s="455"/>
      <c r="AQ293" s="455"/>
      <c r="AR293" s="455"/>
      <c r="AS293" s="455"/>
      <c r="AT293" s="455"/>
      <c r="AU293" s="455"/>
      <c r="AV293" s="455"/>
      <c r="AW293" s="455"/>
      <c r="AX293" s="456"/>
      <c r="AY293" s="40">
        <f>COUNTA(G295:AX304)</f>
        <v>0</v>
      </c>
    </row>
    <row r="294" spans="1:51" ht="24.75" hidden="1" customHeight="1" x14ac:dyDescent="0.15">
      <c r="A294" s="479"/>
      <c r="B294" s="480"/>
      <c r="C294" s="480"/>
      <c r="D294" s="480"/>
      <c r="E294" s="480"/>
      <c r="F294" s="481"/>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s="40">
        <f>IF(AY293=0,0,1)</f>
        <v>0</v>
      </c>
    </row>
    <row r="295" spans="1:51" ht="21" hidden="1" customHeight="1" x14ac:dyDescent="0.15">
      <c r="A295" s="479"/>
      <c r="B295" s="480"/>
      <c r="C295" s="480"/>
      <c r="D295" s="480"/>
      <c r="E295" s="480"/>
      <c r="F295" s="481"/>
      <c r="G295" s="442"/>
      <c r="H295" s="443"/>
      <c r="I295" s="443"/>
      <c r="J295" s="443"/>
      <c r="K295" s="444"/>
      <c r="L295" s="445"/>
      <c r="M295" s="446"/>
      <c r="N295" s="446"/>
      <c r="O295" s="446"/>
      <c r="P295" s="446"/>
      <c r="Q295" s="446"/>
      <c r="R295" s="446"/>
      <c r="S295" s="446"/>
      <c r="T295" s="446"/>
      <c r="U295" s="446"/>
      <c r="V295" s="446"/>
      <c r="W295" s="446"/>
      <c r="X295" s="447"/>
      <c r="Y295" s="448"/>
      <c r="Z295" s="449"/>
      <c r="AA295" s="449"/>
      <c r="AB295" s="450"/>
      <c r="AC295" s="442"/>
      <c r="AD295" s="443"/>
      <c r="AE295" s="443"/>
      <c r="AF295" s="443"/>
      <c r="AG295" s="444"/>
      <c r="AH295" s="445"/>
      <c r="AI295" s="446"/>
      <c r="AJ295" s="446"/>
      <c r="AK295" s="446"/>
      <c r="AL295" s="446"/>
      <c r="AM295" s="446"/>
      <c r="AN295" s="446"/>
      <c r="AO295" s="446"/>
      <c r="AP295" s="446"/>
      <c r="AQ295" s="446"/>
      <c r="AR295" s="446"/>
      <c r="AS295" s="446"/>
      <c r="AT295" s="447"/>
      <c r="AU295" s="448"/>
      <c r="AV295" s="449"/>
      <c r="AW295" s="449"/>
      <c r="AX295" s="451"/>
      <c r="AY295" s="40">
        <f>COUNTA(G295:AX295)</f>
        <v>0</v>
      </c>
    </row>
    <row r="296" spans="1:51" ht="21" hidden="1" customHeight="1" x14ac:dyDescent="0.15">
      <c r="A296" s="479"/>
      <c r="B296" s="480"/>
      <c r="C296" s="480"/>
      <c r="D296" s="480"/>
      <c r="E296" s="480"/>
      <c r="F296" s="481"/>
      <c r="G296" s="432"/>
      <c r="H296" s="433"/>
      <c r="I296" s="433"/>
      <c r="J296" s="433"/>
      <c r="K296" s="434"/>
      <c r="L296" s="435"/>
      <c r="M296" s="436"/>
      <c r="N296" s="436"/>
      <c r="O296" s="436"/>
      <c r="P296" s="436"/>
      <c r="Q296" s="436"/>
      <c r="R296" s="436"/>
      <c r="S296" s="436"/>
      <c r="T296" s="436"/>
      <c r="U296" s="436"/>
      <c r="V296" s="436"/>
      <c r="W296" s="436"/>
      <c r="X296" s="437"/>
      <c r="Y296" s="438"/>
      <c r="Z296" s="439"/>
      <c r="AA296" s="439"/>
      <c r="AB296" s="440"/>
      <c r="AC296" s="432"/>
      <c r="AD296" s="433"/>
      <c r="AE296" s="433"/>
      <c r="AF296" s="433"/>
      <c r="AG296" s="434"/>
      <c r="AH296" s="435"/>
      <c r="AI296" s="436"/>
      <c r="AJ296" s="436"/>
      <c r="AK296" s="436"/>
      <c r="AL296" s="436"/>
      <c r="AM296" s="436"/>
      <c r="AN296" s="436"/>
      <c r="AO296" s="436"/>
      <c r="AP296" s="436"/>
      <c r="AQ296" s="436"/>
      <c r="AR296" s="436"/>
      <c r="AS296" s="436"/>
      <c r="AT296" s="437"/>
      <c r="AU296" s="438"/>
      <c r="AV296" s="439"/>
      <c r="AW296" s="439"/>
      <c r="AX296" s="441"/>
      <c r="AY296" s="40">
        <f t="shared" si="61"/>
        <v>0</v>
      </c>
    </row>
    <row r="297" spans="1:51" ht="21" hidden="1" customHeight="1" x14ac:dyDescent="0.15">
      <c r="A297" s="479"/>
      <c r="B297" s="480"/>
      <c r="C297" s="480"/>
      <c r="D297" s="480"/>
      <c r="E297" s="480"/>
      <c r="F297" s="481"/>
      <c r="G297" s="432"/>
      <c r="H297" s="433"/>
      <c r="I297" s="433"/>
      <c r="J297" s="433"/>
      <c r="K297" s="434"/>
      <c r="L297" s="435"/>
      <c r="M297" s="436"/>
      <c r="N297" s="436"/>
      <c r="O297" s="436"/>
      <c r="P297" s="436"/>
      <c r="Q297" s="436"/>
      <c r="R297" s="436"/>
      <c r="S297" s="436"/>
      <c r="T297" s="436"/>
      <c r="U297" s="436"/>
      <c r="V297" s="436"/>
      <c r="W297" s="436"/>
      <c r="X297" s="437"/>
      <c r="Y297" s="438"/>
      <c r="Z297" s="439"/>
      <c r="AA297" s="439"/>
      <c r="AB297" s="440"/>
      <c r="AC297" s="432"/>
      <c r="AD297" s="433"/>
      <c r="AE297" s="433"/>
      <c r="AF297" s="433"/>
      <c r="AG297" s="434"/>
      <c r="AH297" s="435"/>
      <c r="AI297" s="436"/>
      <c r="AJ297" s="436"/>
      <c r="AK297" s="436"/>
      <c r="AL297" s="436"/>
      <c r="AM297" s="436"/>
      <c r="AN297" s="436"/>
      <c r="AO297" s="436"/>
      <c r="AP297" s="436"/>
      <c r="AQ297" s="436"/>
      <c r="AR297" s="436"/>
      <c r="AS297" s="436"/>
      <c r="AT297" s="437"/>
      <c r="AU297" s="438"/>
      <c r="AV297" s="439"/>
      <c r="AW297" s="439"/>
      <c r="AX297" s="441"/>
      <c r="AY297" s="40">
        <f t="shared" si="61"/>
        <v>0</v>
      </c>
    </row>
    <row r="298" spans="1:51" ht="21" hidden="1" customHeight="1" x14ac:dyDescent="0.15">
      <c r="A298" s="479"/>
      <c r="B298" s="480"/>
      <c r="C298" s="480"/>
      <c r="D298" s="480"/>
      <c r="E298" s="480"/>
      <c r="F298" s="481"/>
      <c r="G298" s="432"/>
      <c r="H298" s="433"/>
      <c r="I298" s="433"/>
      <c r="J298" s="433"/>
      <c r="K298" s="434"/>
      <c r="L298" s="435"/>
      <c r="M298" s="436"/>
      <c r="N298" s="436"/>
      <c r="O298" s="436"/>
      <c r="P298" s="436"/>
      <c r="Q298" s="436"/>
      <c r="R298" s="436"/>
      <c r="S298" s="436"/>
      <c r="T298" s="436"/>
      <c r="U298" s="436"/>
      <c r="V298" s="436"/>
      <c r="W298" s="436"/>
      <c r="X298" s="437"/>
      <c r="Y298" s="438"/>
      <c r="Z298" s="439"/>
      <c r="AA298" s="439"/>
      <c r="AB298" s="440"/>
      <c r="AC298" s="432"/>
      <c r="AD298" s="433"/>
      <c r="AE298" s="433"/>
      <c r="AF298" s="433"/>
      <c r="AG298" s="434"/>
      <c r="AH298" s="435"/>
      <c r="AI298" s="436"/>
      <c r="AJ298" s="436"/>
      <c r="AK298" s="436"/>
      <c r="AL298" s="436"/>
      <c r="AM298" s="436"/>
      <c r="AN298" s="436"/>
      <c r="AO298" s="436"/>
      <c r="AP298" s="436"/>
      <c r="AQ298" s="436"/>
      <c r="AR298" s="436"/>
      <c r="AS298" s="436"/>
      <c r="AT298" s="437"/>
      <c r="AU298" s="438"/>
      <c r="AV298" s="439"/>
      <c r="AW298" s="439"/>
      <c r="AX298" s="441"/>
      <c r="AY298" s="40">
        <f t="shared" si="61"/>
        <v>0</v>
      </c>
    </row>
    <row r="299" spans="1:51" ht="21" hidden="1" customHeight="1" x14ac:dyDescent="0.15">
      <c r="A299" s="479"/>
      <c r="B299" s="480"/>
      <c r="C299" s="480"/>
      <c r="D299" s="480"/>
      <c r="E299" s="480"/>
      <c r="F299" s="481"/>
      <c r="G299" s="432"/>
      <c r="H299" s="433"/>
      <c r="I299" s="433"/>
      <c r="J299" s="433"/>
      <c r="K299" s="434"/>
      <c r="L299" s="435"/>
      <c r="M299" s="436"/>
      <c r="N299" s="436"/>
      <c r="O299" s="436"/>
      <c r="P299" s="436"/>
      <c r="Q299" s="436"/>
      <c r="R299" s="436"/>
      <c r="S299" s="436"/>
      <c r="T299" s="436"/>
      <c r="U299" s="436"/>
      <c r="V299" s="436"/>
      <c r="W299" s="436"/>
      <c r="X299" s="437"/>
      <c r="Y299" s="438"/>
      <c r="Z299" s="439"/>
      <c r="AA299" s="439"/>
      <c r="AB299" s="440"/>
      <c r="AC299" s="432"/>
      <c r="AD299" s="433"/>
      <c r="AE299" s="433"/>
      <c r="AF299" s="433"/>
      <c r="AG299" s="434"/>
      <c r="AH299" s="435"/>
      <c r="AI299" s="436"/>
      <c r="AJ299" s="436"/>
      <c r="AK299" s="436"/>
      <c r="AL299" s="436"/>
      <c r="AM299" s="436"/>
      <c r="AN299" s="436"/>
      <c r="AO299" s="436"/>
      <c r="AP299" s="436"/>
      <c r="AQ299" s="436"/>
      <c r="AR299" s="436"/>
      <c r="AS299" s="436"/>
      <c r="AT299" s="437"/>
      <c r="AU299" s="438"/>
      <c r="AV299" s="439"/>
      <c r="AW299" s="439"/>
      <c r="AX299" s="441"/>
      <c r="AY299" s="40">
        <f t="shared" si="61"/>
        <v>0</v>
      </c>
    </row>
    <row r="300" spans="1:51" ht="21" hidden="1" customHeight="1" x14ac:dyDescent="0.15">
      <c r="A300" s="479"/>
      <c r="B300" s="480"/>
      <c r="C300" s="480"/>
      <c r="D300" s="480"/>
      <c r="E300" s="480"/>
      <c r="F300" s="481"/>
      <c r="G300" s="432"/>
      <c r="H300" s="433"/>
      <c r="I300" s="433"/>
      <c r="J300" s="433"/>
      <c r="K300" s="434"/>
      <c r="L300" s="435"/>
      <c r="M300" s="436"/>
      <c r="N300" s="436"/>
      <c r="O300" s="436"/>
      <c r="P300" s="436"/>
      <c r="Q300" s="436"/>
      <c r="R300" s="436"/>
      <c r="S300" s="436"/>
      <c r="T300" s="436"/>
      <c r="U300" s="436"/>
      <c r="V300" s="436"/>
      <c r="W300" s="436"/>
      <c r="X300" s="437"/>
      <c r="Y300" s="438"/>
      <c r="Z300" s="439"/>
      <c r="AA300" s="439"/>
      <c r="AB300" s="440"/>
      <c r="AC300" s="432"/>
      <c r="AD300" s="433"/>
      <c r="AE300" s="433"/>
      <c r="AF300" s="433"/>
      <c r="AG300" s="434"/>
      <c r="AH300" s="435"/>
      <c r="AI300" s="436"/>
      <c r="AJ300" s="436"/>
      <c r="AK300" s="436"/>
      <c r="AL300" s="436"/>
      <c r="AM300" s="436"/>
      <c r="AN300" s="436"/>
      <c r="AO300" s="436"/>
      <c r="AP300" s="436"/>
      <c r="AQ300" s="436"/>
      <c r="AR300" s="436"/>
      <c r="AS300" s="436"/>
      <c r="AT300" s="437"/>
      <c r="AU300" s="438"/>
      <c r="AV300" s="439"/>
      <c r="AW300" s="439"/>
      <c r="AX300" s="441"/>
      <c r="AY300" s="40">
        <f t="shared" si="61"/>
        <v>0</v>
      </c>
    </row>
    <row r="301" spans="1:51" ht="21" hidden="1" customHeight="1" x14ac:dyDescent="0.15">
      <c r="A301" s="479"/>
      <c r="B301" s="480"/>
      <c r="C301" s="480"/>
      <c r="D301" s="480"/>
      <c r="E301" s="480"/>
      <c r="F301" s="481"/>
      <c r="G301" s="432"/>
      <c r="H301" s="433"/>
      <c r="I301" s="433"/>
      <c r="J301" s="433"/>
      <c r="K301" s="434"/>
      <c r="L301" s="435"/>
      <c r="M301" s="436"/>
      <c r="N301" s="436"/>
      <c r="O301" s="436"/>
      <c r="P301" s="436"/>
      <c r="Q301" s="436"/>
      <c r="R301" s="436"/>
      <c r="S301" s="436"/>
      <c r="T301" s="436"/>
      <c r="U301" s="436"/>
      <c r="V301" s="436"/>
      <c r="W301" s="436"/>
      <c r="X301" s="437"/>
      <c r="Y301" s="438"/>
      <c r="Z301" s="439"/>
      <c r="AA301" s="439"/>
      <c r="AB301" s="440"/>
      <c r="AC301" s="432"/>
      <c r="AD301" s="433"/>
      <c r="AE301" s="433"/>
      <c r="AF301" s="433"/>
      <c r="AG301" s="434"/>
      <c r="AH301" s="435"/>
      <c r="AI301" s="436"/>
      <c r="AJ301" s="436"/>
      <c r="AK301" s="436"/>
      <c r="AL301" s="436"/>
      <c r="AM301" s="436"/>
      <c r="AN301" s="436"/>
      <c r="AO301" s="436"/>
      <c r="AP301" s="436"/>
      <c r="AQ301" s="436"/>
      <c r="AR301" s="436"/>
      <c r="AS301" s="436"/>
      <c r="AT301" s="437"/>
      <c r="AU301" s="438"/>
      <c r="AV301" s="439"/>
      <c r="AW301" s="439"/>
      <c r="AX301" s="441"/>
      <c r="AY301" s="40">
        <f t="shared" si="61"/>
        <v>0</v>
      </c>
    </row>
    <row r="302" spans="1:51" ht="21" hidden="1" customHeight="1" x14ac:dyDescent="0.15">
      <c r="A302" s="479"/>
      <c r="B302" s="480"/>
      <c r="C302" s="480"/>
      <c r="D302" s="480"/>
      <c r="E302" s="480"/>
      <c r="F302" s="481"/>
      <c r="G302" s="432"/>
      <c r="H302" s="433"/>
      <c r="I302" s="433"/>
      <c r="J302" s="433"/>
      <c r="K302" s="434"/>
      <c r="L302" s="435"/>
      <c r="M302" s="436"/>
      <c r="N302" s="436"/>
      <c r="O302" s="436"/>
      <c r="P302" s="436"/>
      <c r="Q302" s="436"/>
      <c r="R302" s="436"/>
      <c r="S302" s="436"/>
      <c r="T302" s="436"/>
      <c r="U302" s="436"/>
      <c r="V302" s="436"/>
      <c r="W302" s="436"/>
      <c r="X302" s="437"/>
      <c r="Y302" s="438"/>
      <c r="Z302" s="439"/>
      <c r="AA302" s="439"/>
      <c r="AB302" s="440"/>
      <c r="AC302" s="432"/>
      <c r="AD302" s="433"/>
      <c r="AE302" s="433"/>
      <c r="AF302" s="433"/>
      <c r="AG302" s="434"/>
      <c r="AH302" s="435"/>
      <c r="AI302" s="436"/>
      <c r="AJ302" s="436"/>
      <c r="AK302" s="436"/>
      <c r="AL302" s="436"/>
      <c r="AM302" s="436"/>
      <c r="AN302" s="436"/>
      <c r="AO302" s="436"/>
      <c r="AP302" s="436"/>
      <c r="AQ302" s="436"/>
      <c r="AR302" s="436"/>
      <c r="AS302" s="436"/>
      <c r="AT302" s="437"/>
      <c r="AU302" s="438"/>
      <c r="AV302" s="439"/>
      <c r="AW302" s="439"/>
      <c r="AX302" s="441"/>
      <c r="AY302" s="40">
        <f t="shared" si="61"/>
        <v>0</v>
      </c>
    </row>
    <row r="303" spans="1:51" ht="21" hidden="1" customHeight="1" x14ac:dyDescent="0.15">
      <c r="A303" s="479"/>
      <c r="B303" s="480"/>
      <c r="C303" s="480"/>
      <c r="D303" s="480"/>
      <c r="E303" s="480"/>
      <c r="F303" s="481"/>
      <c r="G303" s="432"/>
      <c r="H303" s="433"/>
      <c r="I303" s="433"/>
      <c r="J303" s="433"/>
      <c r="K303" s="434"/>
      <c r="L303" s="435"/>
      <c r="M303" s="436"/>
      <c r="N303" s="436"/>
      <c r="O303" s="436"/>
      <c r="P303" s="436"/>
      <c r="Q303" s="436"/>
      <c r="R303" s="436"/>
      <c r="S303" s="436"/>
      <c r="T303" s="436"/>
      <c r="U303" s="436"/>
      <c r="V303" s="436"/>
      <c r="W303" s="436"/>
      <c r="X303" s="437"/>
      <c r="Y303" s="438"/>
      <c r="Z303" s="439"/>
      <c r="AA303" s="439"/>
      <c r="AB303" s="440"/>
      <c r="AC303" s="432"/>
      <c r="AD303" s="433"/>
      <c r="AE303" s="433"/>
      <c r="AF303" s="433"/>
      <c r="AG303" s="434"/>
      <c r="AH303" s="435"/>
      <c r="AI303" s="436"/>
      <c r="AJ303" s="436"/>
      <c r="AK303" s="436"/>
      <c r="AL303" s="436"/>
      <c r="AM303" s="436"/>
      <c r="AN303" s="436"/>
      <c r="AO303" s="436"/>
      <c r="AP303" s="436"/>
      <c r="AQ303" s="436"/>
      <c r="AR303" s="436"/>
      <c r="AS303" s="436"/>
      <c r="AT303" s="437"/>
      <c r="AU303" s="438"/>
      <c r="AV303" s="439"/>
      <c r="AW303" s="439"/>
      <c r="AX303" s="441"/>
      <c r="AY303" s="40">
        <f t="shared" si="61"/>
        <v>0</v>
      </c>
    </row>
    <row r="304" spans="1:51" ht="21" hidden="1" customHeight="1" x14ac:dyDescent="0.15">
      <c r="A304" s="479"/>
      <c r="B304" s="480"/>
      <c r="C304" s="480"/>
      <c r="D304" s="480"/>
      <c r="E304" s="480"/>
      <c r="F304" s="481"/>
      <c r="G304" s="432"/>
      <c r="H304" s="433"/>
      <c r="I304" s="433"/>
      <c r="J304" s="433"/>
      <c r="K304" s="434"/>
      <c r="L304" s="435"/>
      <c r="M304" s="436"/>
      <c r="N304" s="436"/>
      <c r="O304" s="436"/>
      <c r="P304" s="436"/>
      <c r="Q304" s="436"/>
      <c r="R304" s="436"/>
      <c r="S304" s="436"/>
      <c r="T304" s="436"/>
      <c r="U304" s="436"/>
      <c r="V304" s="436"/>
      <c r="W304" s="436"/>
      <c r="X304" s="437"/>
      <c r="Y304" s="438"/>
      <c r="Z304" s="439"/>
      <c r="AA304" s="439"/>
      <c r="AB304" s="440"/>
      <c r="AC304" s="432"/>
      <c r="AD304" s="433"/>
      <c r="AE304" s="433"/>
      <c r="AF304" s="433"/>
      <c r="AG304" s="434"/>
      <c r="AH304" s="435"/>
      <c r="AI304" s="436"/>
      <c r="AJ304" s="436"/>
      <c r="AK304" s="436"/>
      <c r="AL304" s="436"/>
      <c r="AM304" s="436"/>
      <c r="AN304" s="436"/>
      <c r="AO304" s="436"/>
      <c r="AP304" s="436"/>
      <c r="AQ304" s="436"/>
      <c r="AR304" s="436"/>
      <c r="AS304" s="436"/>
      <c r="AT304" s="437"/>
      <c r="AU304" s="438"/>
      <c r="AV304" s="439"/>
      <c r="AW304" s="439"/>
      <c r="AX304" s="441"/>
      <c r="AY304" s="40">
        <f t="shared" si="61"/>
        <v>0</v>
      </c>
    </row>
    <row r="305" spans="1:51" ht="24.75" hidden="1" customHeight="1" thickBot="1" x14ac:dyDescent="0.2">
      <c r="A305" s="479"/>
      <c r="B305" s="480"/>
      <c r="C305" s="480"/>
      <c r="D305" s="480"/>
      <c r="E305" s="480"/>
      <c r="F305" s="481"/>
      <c r="G305" s="423" t="s">
        <v>14</v>
      </c>
      <c r="H305" s="424"/>
      <c r="I305" s="424"/>
      <c r="J305" s="424"/>
      <c r="K305" s="424"/>
      <c r="L305" s="425"/>
      <c r="M305" s="426"/>
      <c r="N305" s="426"/>
      <c r="O305" s="426"/>
      <c r="P305" s="426"/>
      <c r="Q305" s="426"/>
      <c r="R305" s="426"/>
      <c r="S305" s="426"/>
      <c r="T305" s="426"/>
      <c r="U305" s="426"/>
      <c r="V305" s="426"/>
      <c r="W305" s="426"/>
      <c r="X305" s="427"/>
      <c r="Y305" s="428">
        <f>SUM(Y295:AB304)</f>
        <v>0</v>
      </c>
      <c r="Z305" s="429"/>
      <c r="AA305" s="429"/>
      <c r="AB305" s="430"/>
      <c r="AC305" s="423" t="s">
        <v>14</v>
      </c>
      <c r="AD305" s="424"/>
      <c r="AE305" s="424"/>
      <c r="AF305" s="424"/>
      <c r="AG305" s="424"/>
      <c r="AH305" s="425"/>
      <c r="AI305" s="426"/>
      <c r="AJ305" s="426"/>
      <c r="AK305" s="426"/>
      <c r="AL305" s="426"/>
      <c r="AM305" s="426"/>
      <c r="AN305" s="426"/>
      <c r="AO305" s="426"/>
      <c r="AP305" s="426"/>
      <c r="AQ305" s="426"/>
      <c r="AR305" s="426"/>
      <c r="AS305" s="426"/>
      <c r="AT305" s="427"/>
      <c r="AU305" s="428">
        <f>SUM(AU295:AX304)</f>
        <v>0</v>
      </c>
      <c r="AV305" s="429"/>
      <c r="AW305" s="429"/>
      <c r="AX305" s="431"/>
      <c r="AY305" s="40">
        <f>IF(AY293=0,0,1)</f>
        <v>0</v>
      </c>
    </row>
    <row r="306" spans="1:51" ht="24.75" hidden="1" customHeight="1" x14ac:dyDescent="0.15">
      <c r="A306" s="479"/>
      <c r="B306" s="480"/>
      <c r="C306" s="480"/>
      <c r="D306" s="480"/>
      <c r="E306" s="480"/>
      <c r="F306" s="481"/>
      <c r="G306" s="452" t="s">
        <v>136</v>
      </c>
      <c r="H306" s="453"/>
      <c r="I306" s="453"/>
      <c r="J306" s="453"/>
      <c r="K306" s="453"/>
      <c r="L306" s="453"/>
      <c r="M306" s="453"/>
      <c r="N306" s="453"/>
      <c r="O306" s="453"/>
      <c r="P306" s="453"/>
      <c r="Q306" s="453"/>
      <c r="R306" s="453"/>
      <c r="S306" s="453"/>
      <c r="T306" s="453"/>
      <c r="U306" s="453"/>
      <c r="V306" s="453"/>
      <c r="W306" s="453"/>
      <c r="X306" s="453"/>
      <c r="Y306" s="453"/>
      <c r="Z306" s="453"/>
      <c r="AA306" s="453"/>
      <c r="AB306" s="454"/>
      <c r="AC306" s="452" t="s">
        <v>137</v>
      </c>
      <c r="AD306" s="455"/>
      <c r="AE306" s="455"/>
      <c r="AF306" s="455"/>
      <c r="AG306" s="455"/>
      <c r="AH306" s="455"/>
      <c r="AI306" s="455"/>
      <c r="AJ306" s="455"/>
      <c r="AK306" s="455"/>
      <c r="AL306" s="455"/>
      <c r="AM306" s="455"/>
      <c r="AN306" s="455"/>
      <c r="AO306" s="455"/>
      <c r="AP306" s="455"/>
      <c r="AQ306" s="455"/>
      <c r="AR306" s="455"/>
      <c r="AS306" s="455"/>
      <c r="AT306" s="455"/>
      <c r="AU306" s="455"/>
      <c r="AV306" s="455"/>
      <c r="AW306" s="455"/>
      <c r="AX306" s="456"/>
      <c r="AY306" s="40">
        <f>COUNTA(G308:AX317)</f>
        <v>0</v>
      </c>
    </row>
    <row r="307" spans="1:51" ht="24.75" hidden="1" customHeight="1" x14ac:dyDescent="0.15">
      <c r="A307" s="479"/>
      <c r="B307" s="480"/>
      <c r="C307" s="480"/>
      <c r="D307" s="480"/>
      <c r="E307" s="480"/>
      <c r="F307" s="481"/>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s="40">
        <f>IF(AY306=0,0,1)</f>
        <v>0</v>
      </c>
    </row>
    <row r="308" spans="1:51" ht="18.75" hidden="1" customHeight="1" x14ac:dyDescent="0.15">
      <c r="A308" s="479"/>
      <c r="B308" s="480"/>
      <c r="C308" s="480"/>
      <c r="D308" s="480"/>
      <c r="E308" s="480"/>
      <c r="F308" s="481"/>
      <c r="G308" s="442"/>
      <c r="H308" s="443"/>
      <c r="I308" s="443"/>
      <c r="J308" s="443"/>
      <c r="K308" s="444"/>
      <c r="L308" s="445"/>
      <c r="M308" s="446"/>
      <c r="N308" s="446"/>
      <c r="O308" s="446"/>
      <c r="P308" s="446"/>
      <c r="Q308" s="446"/>
      <c r="R308" s="446"/>
      <c r="S308" s="446"/>
      <c r="T308" s="446"/>
      <c r="U308" s="446"/>
      <c r="V308" s="446"/>
      <c r="W308" s="446"/>
      <c r="X308" s="447"/>
      <c r="Y308" s="448"/>
      <c r="Z308" s="449"/>
      <c r="AA308" s="449"/>
      <c r="AB308" s="450"/>
      <c r="AC308" s="442"/>
      <c r="AD308" s="443"/>
      <c r="AE308" s="443"/>
      <c r="AF308" s="443"/>
      <c r="AG308" s="444"/>
      <c r="AH308" s="445"/>
      <c r="AI308" s="446"/>
      <c r="AJ308" s="446"/>
      <c r="AK308" s="446"/>
      <c r="AL308" s="446"/>
      <c r="AM308" s="446"/>
      <c r="AN308" s="446"/>
      <c r="AO308" s="446"/>
      <c r="AP308" s="446"/>
      <c r="AQ308" s="446"/>
      <c r="AR308" s="446"/>
      <c r="AS308" s="446"/>
      <c r="AT308" s="447"/>
      <c r="AU308" s="448"/>
      <c r="AV308" s="449"/>
      <c r="AW308" s="449"/>
      <c r="AX308" s="451"/>
      <c r="AY308" s="40">
        <f>COUNTA(G308:AX308)</f>
        <v>0</v>
      </c>
    </row>
    <row r="309" spans="1:51" ht="18.75" hidden="1" customHeight="1" x14ac:dyDescent="0.15">
      <c r="A309" s="479"/>
      <c r="B309" s="480"/>
      <c r="C309" s="480"/>
      <c r="D309" s="480"/>
      <c r="E309" s="480"/>
      <c r="F309" s="481"/>
      <c r="G309" s="432"/>
      <c r="H309" s="433"/>
      <c r="I309" s="433"/>
      <c r="J309" s="433"/>
      <c r="K309" s="434"/>
      <c r="L309" s="435"/>
      <c r="M309" s="436"/>
      <c r="N309" s="436"/>
      <c r="O309" s="436"/>
      <c r="P309" s="436"/>
      <c r="Q309" s="436"/>
      <c r="R309" s="436"/>
      <c r="S309" s="436"/>
      <c r="T309" s="436"/>
      <c r="U309" s="436"/>
      <c r="V309" s="436"/>
      <c r="W309" s="436"/>
      <c r="X309" s="437"/>
      <c r="Y309" s="438"/>
      <c r="Z309" s="439"/>
      <c r="AA309" s="439"/>
      <c r="AB309" s="440"/>
      <c r="AC309" s="432"/>
      <c r="AD309" s="433"/>
      <c r="AE309" s="433"/>
      <c r="AF309" s="433"/>
      <c r="AG309" s="434"/>
      <c r="AH309" s="435"/>
      <c r="AI309" s="436"/>
      <c r="AJ309" s="436"/>
      <c r="AK309" s="436"/>
      <c r="AL309" s="436"/>
      <c r="AM309" s="436"/>
      <c r="AN309" s="436"/>
      <c r="AO309" s="436"/>
      <c r="AP309" s="436"/>
      <c r="AQ309" s="436"/>
      <c r="AR309" s="436"/>
      <c r="AS309" s="436"/>
      <c r="AT309" s="437"/>
      <c r="AU309" s="438"/>
      <c r="AV309" s="439"/>
      <c r="AW309" s="439"/>
      <c r="AX309" s="441"/>
      <c r="AY309" s="40">
        <f t="shared" si="61"/>
        <v>0</v>
      </c>
    </row>
    <row r="310" spans="1:51" ht="18.75" hidden="1" customHeight="1" x14ac:dyDescent="0.15">
      <c r="A310" s="479"/>
      <c r="B310" s="480"/>
      <c r="C310" s="480"/>
      <c r="D310" s="480"/>
      <c r="E310" s="480"/>
      <c r="F310" s="481"/>
      <c r="G310" s="432"/>
      <c r="H310" s="433"/>
      <c r="I310" s="433"/>
      <c r="J310" s="433"/>
      <c r="K310" s="434"/>
      <c r="L310" s="435"/>
      <c r="M310" s="436"/>
      <c r="N310" s="436"/>
      <c r="O310" s="436"/>
      <c r="P310" s="436"/>
      <c r="Q310" s="436"/>
      <c r="R310" s="436"/>
      <c r="S310" s="436"/>
      <c r="T310" s="436"/>
      <c r="U310" s="436"/>
      <c r="V310" s="436"/>
      <c r="W310" s="436"/>
      <c r="X310" s="437"/>
      <c r="Y310" s="438"/>
      <c r="Z310" s="439"/>
      <c r="AA310" s="439"/>
      <c r="AB310" s="440"/>
      <c r="AC310" s="432"/>
      <c r="AD310" s="433"/>
      <c r="AE310" s="433"/>
      <c r="AF310" s="433"/>
      <c r="AG310" s="434"/>
      <c r="AH310" s="435"/>
      <c r="AI310" s="436"/>
      <c r="AJ310" s="436"/>
      <c r="AK310" s="436"/>
      <c r="AL310" s="436"/>
      <c r="AM310" s="436"/>
      <c r="AN310" s="436"/>
      <c r="AO310" s="436"/>
      <c r="AP310" s="436"/>
      <c r="AQ310" s="436"/>
      <c r="AR310" s="436"/>
      <c r="AS310" s="436"/>
      <c r="AT310" s="437"/>
      <c r="AU310" s="438"/>
      <c r="AV310" s="439"/>
      <c r="AW310" s="439"/>
      <c r="AX310" s="441"/>
      <c r="AY310" s="40">
        <f t="shared" si="61"/>
        <v>0</v>
      </c>
    </row>
    <row r="311" spans="1:51" ht="18.75" hidden="1" customHeight="1" x14ac:dyDescent="0.15">
      <c r="A311" s="479"/>
      <c r="B311" s="480"/>
      <c r="C311" s="480"/>
      <c r="D311" s="480"/>
      <c r="E311" s="480"/>
      <c r="F311" s="481"/>
      <c r="G311" s="432"/>
      <c r="H311" s="433"/>
      <c r="I311" s="433"/>
      <c r="J311" s="433"/>
      <c r="K311" s="434"/>
      <c r="L311" s="435"/>
      <c r="M311" s="436"/>
      <c r="N311" s="436"/>
      <c r="O311" s="436"/>
      <c r="P311" s="436"/>
      <c r="Q311" s="436"/>
      <c r="R311" s="436"/>
      <c r="S311" s="436"/>
      <c r="T311" s="436"/>
      <c r="U311" s="436"/>
      <c r="V311" s="436"/>
      <c r="W311" s="436"/>
      <c r="X311" s="437"/>
      <c r="Y311" s="438"/>
      <c r="Z311" s="439"/>
      <c r="AA311" s="439"/>
      <c r="AB311" s="440"/>
      <c r="AC311" s="432"/>
      <c r="AD311" s="433"/>
      <c r="AE311" s="433"/>
      <c r="AF311" s="433"/>
      <c r="AG311" s="434"/>
      <c r="AH311" s="435"/>
      <c r="AI311" s="436"/>
      <c r="AJ311" s="436"/>
      <c r="AK311" s="436"/>
      <c r="AL311" s="436"/>
      <c r="AM311" s="436"/>
      <c r="AN311" s="436"/>
      <c r="AO311" s="436"/>
      <c r="AP311" s="436"/>
      <c r="AQ311" s="436"/>
      <c r="AR311" s="436"/>
      <c r="AS311" s="436"/>
      <c r="AT311" s="437"/>
      <c r="AU311" s="438"/>
      <c r="AV311" s="439"/>
      <c r="AW311" s="439"/>
      <c r="AX311" s="441"/>
      <c r="AY311" s="40">
        <f t="shared" si="61"/>
        <v>0</v>
      </c>
    </row>
    <row r="312" spans="1:51" ht="18.75" hidden="1" customHeight="1" x14ac:dyDescent="0.15">
      <c r="A312" s="479"/>
      <c r="B312" s="480"/>
      <c r="C312" s="480"/>
      <c r="D312" s="480"/>
      <c r="E312" s="480"/>
      <c r="F312" s="481"/>
      <c r="G312" s="432"/>
      <c r="H312" s="433"/>
      <c r="I312" s="433"/>
      <c r="J312" s="433"/>
      <c r="K312" s="434"/>
      <c r="L312" s="435"/>
      <c r="M312" s="436"/>
      <c r="N312" s="436"/>
      <c r="O312" s="436"/>
      <c r="P312" s="436"/>
      <c r="Q312" s="436"/>
      <c r="R312" s="436"/>
      <c r="S312" s="436"/>
      <c r="T312" s="436"/>
      <c r="U312" s="436"/>
      <c r="V312" s="436"/>
      <c r="W312" s="436"/>
      <c r="X312" s="437"/>
      <c r="Y312" s="438"/>
      <c r="Z312" s="439"/>
      <c r="AA312" s="439"/>
      <c r="AB312" s="440"/>
      <c r="AC312" s="432"/>
      <c r="AD312" s="433"/>
      <c r="AE312" s="433"/>
      <c r="AF312" s="433"/>
      <c r="AG312" s="434"/>
      <c r="AH312" s="435"/>
      <c r="AI312" s="436"/>
      <c r="AJ312" s="436"/>
      <c r="AK312" s="436"/>
      <c r="AL312" s="436"/>
      <c r="AM312" s="436"/>
      <c r="AN312" s="436"/>
      <c r="AO312" s="436"/>
      <c r="AP312" s="436"/>
      <c r="AQ312" s="436"/>
      <c r="AR312" s="436"/>
      <c r="AS312" s="436"/>
      <c r="AT312" s="437"/>
      <c r="AU312" s="438"/>
      <c r="AV312" s="439"/>
      <c r="AW312" s="439"/>
      <c r="AX312" s="441"/>
      <c r="AY312" s="40">
        <f t="shared" si="61"/>
        <v>0</v>
      </c>
    </row>
    <row r="313" spans="1:51" ht="18.75" hidden="1" customHeight="1" x14ac:dyDescent="0.15">
      <c r="A313" s="479"/>
      <c r="B313" s="480"/>
      <c r="C313" s="480"/>
      <c r="D313" s="480"/>
      <c r="E313" s="480"/>
      <c r="F313" s="481"/>
      <c r="G313" s="432"/>
      <c r="H313" s="433"/>
      <c r="I313" s="433"/>
      <c r="J313" s="433"/>
      <c r="K313" s="434"/>
      <c r="L313" s="435"/>
      <c r="M313" s="436"/>
      <c r="N313" s="436"/>
      <c r="O313" s="436"/>
      <c r="P313" s="436"/>
      <c r="Q313" s="436"/>
      <c r="R313" s="436"/>
      <c r="S313" s="436"/>
      <c r="T313" s="436"/>
      <c r="U313" s="436"/>
      <c r="V313" s="436"/>
      <c r="W313" s="436"/>
      <c r="X313" s="437"/>
      <c r="Y313" s="438"/>
      <c r="Z313" s="439"/>
      <c r="AA313" s="439"/>
      <c r="AB313" s="440"/>
      <c r="AC313" s="432"/>
      <c r="AD313" s="433"/>
      <c r="AE313" s="433"/>
      <c r="AF313" s="433"/>
      <c r="AG313" s="434"/>
      <c r="AH313" s="435"/>
      <c r="AI313" s="436"/>
      <c r="AJ313" s="436"/>
      <c r="AK313" s="436"/>
      <c r="AL313" s="436"/>
      <c r="AM313" s="436"/>
      <c r="AN313" s="436"/>
      <c r="AO313" s="436"/>
      <c r="AP313" s="436"/>
      <c r="AQ313" s="436"/>
      <c r="AR313" s="436"/>
      <c r="AS313" s="436"/>
      <c r="AT313" s="437"/>
      <c r="AU313" s="438"/>
      <c r="AV313" s="439"/>
      <c r="AW313" s="439"/>
      <c r="AX313" s="441"/>
      <c r="AY313" s="40">
        <f t="shared" si="61"/>
        <v>0</v>
      </c>
    </row>
    <row r="314" spans="1:51" ht="18.75" hidden="1" customHeight="1" x14ac:dyDescent="0.15">
      <c r="A314" s="479"/>
      <c r="B314" s="480"/>
      <c r="C314" s="480"/>
      <c r="D314" s="480"/>
      <c r="E314" s="480"/>
      <c r="F314" s="481"/>
      <c r="G314" s="432"/>
      <c r="H314" s="433"/>
      <c r="I314" s="433"/>
      <c r="J314" s="433"/>
      <c r="K314" s="434"/>
      <c r="L314" s="435"/>
      <c r="M314" s="436"/>
      <c r="N314" s="436"/>
      <c r="O314" s="436"/>
      <c r="P314" s="436"/>
      <c r="Q314" s="436"/>
      <c r="R314" s="436"/>
      <c r="S314" s="436"/>
      <c r="T314" s="436"/>
      <c r="U314" s="436"/>
      <c r="V314" s="436"/>
      <c r="W314" s="436"/>
      <c r="X314" s="437"/>
      <c r="Y314" s="438"/>
      <c r="Z314" s="439"/>
      <c r="AA314" s="439"/>
      <c r="AB314" s="440"/>
      <c r="AC314" s="432"/>
      <c r="AD314" s="433"/>
      <c r="AE314" s="433"/>
      <c r="AF314" s="433"/>
      <c r="AG314" s="434"/>
      <c r="AH314" s="435"/>
      <c r="AI314" s="436"/>
      <c r="AJ314" s="436"/>
      <c r="AK314" s="436"/>
      <c r="AL314" s="436"/>
      <c r="AM314" s="436"/>
      <c r="AN314" s="436"/>
      <c r="AO314" s="436"/>
      <c r="AP314" s="436"/>
      <c r="AQ314" s="436"/>
      <c r="AR314" s="436"/>
      <c r="AS314" s="436"/>
      <c r="AT314" s="437"/>
      <c r="AU314" s="438"/>
      <c r="AV314" s="439"/>
      <c r="AW314" s="439"/>
      <c r="AX314" s="441"/>
      <c r="AY314" s="40">
        <f t="shared" si="61"/>
        <v>0</v>
      </c>
    </row>
    <row r="315" spans="1:51" ht="18.75" hidden="1" customHeight="1" x14ac:dyDescent="0.15">
      <c r="A315" s="479"/>
      <c r="B315" s="480"/>
      <c r="C315" s="480"/>
      <c r="D315" s="480"/>
      <c r="E315" s="480"/>
      <c r="F315" s="481"/>
      <c r="G315" s="432"/>
      <c r="H315" s="433"/>
      <c r="I315" s="433"/>
      <c r="J315" s="433"/>
      <c r="K315" s="434"/>
      <c r="L315" s="435"/>
      <c r="M315" s="436"/>
      <c r="N315" s="436"/>
      <c r="O315" s="436"/>
      <c r="P315" s="436"/>
      <c r="Q315" s="436"/>
      <c r="R315" s="436"/>
      <c r="S315" s="436"/>
      <c r="T315" s="436"/>
      <c r="U315" s="436"/>
      <c r="V315" s="436"/>
      <c r="W315" s="436"/>
      <c r="X315" s="437"/>
      <c r="Y315" s="438"/>
      <c r="Z315" s="439"/>
      <c r="AA315" s="439"/>
      <c r="AB315" s="440"/>
      <c r="AC315" s="432"/>
      <c r="AD315" s="433"/>
      <c r="AE315" s="433"/>
      <c r="AF315" s="433"/>
      <c r="AG315" s="434"/>
      <c r="AH315" s="435"/>
      <c r="AI315" s="436"/>
      <c r="AJ315" s="436"/>
      <c r="AK315" s="436"/>
      <c r="AL315" s="436"/>
      <c r="AM315" s="436"/>
      <c r="AN315" s="436"/>
      <c r="AO315" s="436"/>
      <c r="AP315" s="436"/>
      <c r="AQ315" s="436"/>
      <c r="AR315" s="436"/>
      <c r="AS315" s="436"/>
      <c r="AT315" s="437"/>
      <c r="AU315" s="438"/>
      <c r="AV315" s="439"/>
      <c r="AW315" s="439"/>
      <c r="AX315" s="441"/>
      <c r="AY315" s="40">
        <f t="shared" si="61"/>
        <v>0</v>
      </c>
    </row>
    <row r="316" spans="1:51" ht="18.75" hidden="1" customHeight="1" x14ac:dyDescent="0.15">
      <c r="A316" s="479"/>
      <c r="B316" s="480"/>
      <c r="C316" s="480"/>
      <c r="D316" s="480"/>
      <c r="E316" s="480"/>
      <c r="F316" s="481"/>
      <c r="G316" s="432"/>
      <c r="H316" s="433"/>
      <c r="I316" s="433"/>
      <c r="J316" s="433"/>
      <c r="K316" s="434"/>
      <c r="L316" s="435"/>
      <c r="M316" s="436"/>
      <c r="N316" s="436"/>
      <c r="O316" s="436"/>
      <c r="P316" s="436"/>
      <c r="Q316" s="436"/>
      <c r="R316" s="436"/>
      <c r="S316" s="436"/>
      <c r="T316" s="436"/>
      <c r="U316" s="436"/>
      <c r="V316" s="436"/>
      <c r="W316" s="436"/>
      <c r="X316" s="437"/>
      <c r="Y316" s="438"/>
      <c r="Z316" s="439"/>
      <c r="AA316" s="439"/>
      <c r="AB316" s="440"/>
      <c r="AC316" s="432"/>
      <c r="AD316" s="433"/>
      <c r="AE316" s="433"/>
      <c r="AF316" s="433"/>
      <c r="AG316" s="434"/>
      <c r="AH316" s="435"/>
      <c r="AI316" s="436"/>
      <c r="AJ316" s="436"/>
      <c r="AK316" s="436"/>
      <c r="AL316" s="436"/>
      <c r="AM316" s="436"/>
      <c r="AN316" s="436"/>
      <c r="AO316" s="436"/>
      <c r="AP316" s="436"/>
      <c r="AQ316" s="436"/>
      <c r="AR316" s="436"/>
      <c r="AS316" s="436"/>
      <c r="AT316" s="437"/>
      <c r="AU316" s="438"/>
      <c r="AV316" s="439"/>
      <c r="AW316" s="439"/>
      <c r="AX316" s="441"/>
      <c r="AY316" s="40">
        <f t="shared" si="61"/>
        <v>0</v>
      </c>
    </row>
    <row r="317" spans="1:51" ht="18.75" hidden="1" customHeight="1" x14ac:dyDescent="0.15">
      <c r="A317" s="479"/>
      <c r="B317" s="480"/>
      <c r="C317" s="480"/>
      <c r="D317" s="480"/>
      <c r="E317" s="480"/>
      <c r="F317" s="481"/>
      <c r="G317" s="432"/>
      <c r="H317" s="433"/>
      <c r="I317" s="433"/>
      <c r="J317" s="433"/>
      <c r="K317" s="434"/>
      <c r="L317" s="435"/>
      <c r="M317" s="436"/>
      <c r="N317" s="436"/>
      <c r="O317" s="436"/>
      <c r="P317" s="436"/>
      <c r="Q317" s="436"/>
      <c r="R317" s="436"/>
      <c r="S317" s="436"/>
      <c r="T317" s="436"/>
      <c r="U317" s="436"/>
      <c r="V317" s="436"/>
      <c r="W317" s="436"/>
      <c r="X317" s="437"/>
      <c r="Y317" s="438"/>
      <c r="Z317" s="439"/>
      <c r="AA317" s="439"/>
      <c r="AB317" s="440"/>
      <c r="AC317" s="432"/>
      <c r="AD317" s="433"/>
      <c r="AE317" s="433"/>
      <c r="AF317" s="433"/>
      <c r="AG317" s="434"/>
      <c r="AH317" s="435"/>
      <c r="AI317" s="436"/>
      <c r="AJ317" s="436"/>
      <c r="AK317" s="436"/>
      <c r="AL317" s="436"/>
      <c r="AM317" s="436"/>
      <c r="AN317" s="436"/>
      <c r="AO317" s="436"/>
      <c r="AP317" s="436"/>
      <c r="AQ317" s="436"/>
      <c r="AR317" s="436"/>
      <c r="AS317" s="436"/>
      <c r="AT317" s="437"/>
      <c r="AU317" s="438"/>
      <c r="AV317" s="439"/>
      <c r="AW317" s="439"/>
      <c r="AX317" s="441"/>
      <c r="AY317" s="40">
        <f t="shared" si="61"/>
        <v>0</v>
      </c>
    </row>
    <row r="318" spans="1:51" ht="24.75" hidden="1" customHeight="1" thickBot="1" x14ac:dyDescent="0.2">
      <c r="A318" s="479"/>
      <c r="B318" s="480"/>
      <c r="C318" s="480"/>
      <c r="D318" s="480"/>
      <c r="E318" s="480"/>
      <c r="F318" s="481"/>
      <c r="G318" s="423" t="s">
        <v>14</v>
      </c>
      <c r="H318" s="424"/>
      <c r="I318" s="424"/>
      <c r="J318" s="424"/>
      <c r="K318" s="424"/>
      <c r="L318" s="425"/>
      <c r="M318" s="426"/>
      <c r="N318" s="426"/>
      <c r="O318" s="426"/>
      <c r="P318" s="426"/>
      <c r="Q318" s="426"/>
      <c r="R318" s="426"/>
      <c r="S318" s="426"/>
      <c r="T318" s="426"/>
      <c r="U318" s="426"/>
      <c r="V318" s="426"/>
      <c r="W318" s="426"/>
      <c r="X318" s="427"/>
      <c r="Y318" s="428">
        <f>SUM(Y308:AB317)</f>
        <v>0</v>
      </c>
      <c r="Z318" s="429"/>
      <c r="AA318" s="429"/>
      <c r="AB318" s="430"/>
      <c r="AC318" s="423" t="s">
        <v>14</v>
      </c>
      <c r="AD318" s="424"/>
      <c r="AE318" s="424"/>
      <c r="AF318" s="424"/>
      <c r="AG318" s="424"/>
      <c r="AH318" s="425"/>
      <c r="AI318" s="426"/>
      <c r="AJ318" s="426"/>
      <c r="AK318" s="426"/>
      <c r="AL318" s="426"/>
      <c r="AM318" s="426"/>
      <c r="AN318" s="426"/>
      <c r="AO318" s="426"/>
      <c r="AP318" s="426"/>
      <c r="AQ318" s="426"/>
      <c r="AR318" s="426"/>
      <c r="AS318" s="426"/>
      <c r="AT318" s="427"/>
      <c r="AU318" s="428">
        <f>SUM(AU308:AX317)</f>
        <v>0</v>
      </c>
      <c r="AV318" s="429"/>
      <c r="AW318" s="429"/>
      <c r="AX318" s="431"/>
      <c r="AY318" s="40">
        <f>IF(AY306=0,0,1)</f>
        <v>0</v>
      </c>
    </row>
    <row r="319" spans="1:51" ht="24.75" hidden="1" customHeight="1" x14ac:dyDescent="0.15">
      <c r="A319" s="479"/>
      <c r="B319" s="480"/>
      <c r="C319" s="480"/>
      <c r="D319" s="480"/>
      <c r="E319" s="480"/>
      <c r="F319" s="481"/>
      <c r="G319" s="452" t="s">
        <v>119</v>
      </c>
      <c r="H319" s="453"/>
      <c r="I319" s="453"/>
      <c r="J319" s="453"/>
      <c r="K319" s="453"/>
      <c r="L319" s="453"/>
      <c r="M319" s="453"/>
      <c r="N319" s="453"/>
      <c r="O319" s="453"/>
      <c r="P319" s="453"/>
      <c r="Q319" s="453"/>
      <c r="R319" s="453"/>
      <c r="S319" s="453"/>
      <c r="T319" s="453"/>
      <c r="U319" s="453"/>
      <c r="V319" s="453"/>
      <c r="W319" s="453"/>
      <c r="X319" s="453"/>
      <c r="Y319" s="453"/>
      <c r="Z319" s="453"/>
      <c r="AA319" s="453"/>
      <c r="AB319" s="454"/>
      <c r="AC319" s="452" t="s">
        <v>104</v>
      </c>
      <c r="AD319" s="455"/>
      <c r="AE319" s="455"/>
      <c r="AF319" s="455"/>
      <c r="AG319" s="455"/>
      <c r="AH319" s="455"/>
      <c r="AI319" s="455"/>
      <c r="AJ319" s="455"/>
      <c r="AK319" s="455"/>
      <c r="AL319" s="455"/>
      <c r="AM319" s="455"/>
      <c r="AN319" s="455"/>
      <c r="AO319" s="455"/>
      <c r="AP319" s="455"/>
      <c r="AQ319" s="455"/>
      <c r="AR319" s="455"/>
      <c r="AS319" s="455"/>
      <c r="AT319" s="455"/>
      <c r="AU319" s="455"/>
      <c r="AV319" s="455"/>
      <c r="AW319" s="455"/>
      <c r="AX319" s="456"/>
      <c r="AY319" s="40">
        <f>COUNTA(G321:AX330)</f>
        <v>0</v>
      </c>
    </row>
    <row r="320" spans="1:51" ht="24.75" hidden="1" customHeight="1" x14ac:dyDescent="0.15">
      <c r="A320" s="479"/>
      <c r="B320" s="480"/>
      <c r="C320" s="480"/>
      <c r="D320" s="480"/>
      <c r="E320" s="480"/>
      <c r="F320" s="481"/>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s="40">
        <f>IF(AY319=0,0,1)</f>
        <v>0</v>
      </c>
    </row>
    <row r="321" spans="1:51" s="13" customFormat="1" ht="20.25" hidden="1" customHeight="1" x14ac:dyDescent="0.15">
      <c r="A321" s="479"/>
      <c r="B321" s="480"/>
      <c r="C321" s="480"/>
      <c r="D321" s="480"/>
      <c r="E321" s="480"/>
      <c r="F321" s="481"/>
      <c r="G321" s="442"/>
      <c r="H321" s="443"/>
      <c r="I321" s="443"/>
      <c r="J321" s="443"/>
      <c r="K321" s="444"/>
      <c r="L321" s="445"/>
      <c r="M321" s="446"/>
      <c r="N321" s="446"/>
      <c r="O321" s="446"/>
      <c r="P321" s="446"/>
      <c r="Q321" s="446"/>
      <c r="R321" s="446"/>
      <c r="S321" s="446"/>
      <c r="T321" s="446"/>
      <c r="U321" s="446"/>
      <c r="V321" s="446"/>
      <c r="W321" s="446"/>
      <c r="X321" s="447"/>
      <c r="Y321" s="448"/>
      <c r="Z321" s="449"/>
      <c r="AA321" s="449"/>
      <c r="AB321" s="450"/>
      <c r="AC321" s="442"/>
      <c r="AD321" s="443"/>
      <c r="AE321" s="443"/>
      <c r="AF321" s="443"/>
      <c r="AG321" s="444"/>
      <c r="AH321" s="445"/>
      <c r="AI321" s="446"/>
      <c r="AJ321" s="446"/>
      <c r="AK321" s="446"/>
      <c r="AL321" s="446"/>
      <c r="AM321" s="446"/>
      <c r="AN321" s="446"/>
      <c r="AO321" s="446"/>
      <c r="AP321" s="446"/>
      <c r="AQ321" s="446"/>
      <c r="AR321" s="446"/>
      <c r="AS321" s="446"/>
      <c r="AT321" s="447"/>
      <c r="AU321" s="448"/>
      <c r="AV321" s="449"/>
      <c r="AW321" s="449"/>
      <c r="AX321" s="451"/>
      <c r="AY321" s="40">
        <f>COUNTA(G321:AX321)</f>
        <v>0</v>
      </c>
    </row>
    <row r="322" spans="1:51" ht="20.25" hidden="1" customHeight="1" x14ac:dyDescent="0.15">
      <c r="A322" s="479"/>
      <c r="B322" s="480"/>
      <c r="C322" s="480"/>
      <c r="D322" s="480"/>
      <c r="E322" s="480"/>
      <c r="F322" s="481"/>
      <c r="G322" s="432"/>
      <c r="H322" s="433"/>
      <c r="I322" s="433"/>
      <c r="J322" s="433"/>
      <c r="K322" s="434"/>
      <c r="L322" s="435"/>
      <c r="M322" s="436"/>
      <c r="N322" s="436"/>
      <c r="O322" s="436"/>
      <c r="P322" s="436"/>
      <c r="Q322" s="436"/>
      <c r="R322" s="436"/>
      <c r="S322" s="436"/>
      <c r="T322" s="436"/>
      <c r="U322" s="436"/>
      <c r="V322" s="436"/>
      <c r="W322" s="436"/>
      <c r="X322" s="437"/>
      <c r="Y322" s="438"/>
      <c r="Z322" s="439"/>
      <c r="AA322" s="439"/>
      <c r="AB322" s="440"/>
      <c r="AC322" s="432"/>
      <c r="AD322" s="433"/>
      <c r="AE322" s="433"/>
      <c r="AF322" s="433"/>
      <c r="AG322" s="434"/>
      <c r="AH322" s="435"/>
      <c r="AI322" s="436"/>
      <c r="AJ322" s="436"/>
      <c r="AK322" s="436"/>
      <c r="AL322" s="436"/>
      <c r="AM322" s="436"/>
      <c r="AN322" s="436"/>
      <c r="AO322" s="436"/>
      <c r="AP322" s="436"/>
      <c r="AQ322" s="436"/>
      <c r="AR322" s="436"/>
      <c r="AS322" s="436"/>
      <c r="AT322" s="437"/>
      <c r="AU322" s="438"/>
      <c r="AV322" s="439"/>
      <c r="AW322" s="439"/>
      <c r="AX322" s="441"/>
      <c r="AY322" s="40">
        <f t="shared" si="61"/>
        <v>0</v>
      </c>
    </row>
    <row r="323" spans="1:51" ht="20.25" hidden="1" customHeight="1" x14ac:dyDescent="0.15">
      <c r="A323" s="479"/>
      <c r="B323" s="480"/>
      <c r="C323" s="480"/>
      <c r="D323" s="480"/>
      <c r="E323" s="480"/>
      <c r="F323" s="481"/>
      <c r="G323" s="432"/>
      <c r="H323" s="433"/>
      <c r="I323" s="433"/>
      <c r="J323" s="433"/>
      <c r="K323" s="434"/>
      <c r="L323" s="435"/>
      <c r="M323" s="436"/>
      <c r="N323" s="436"/>
      <c r="O323" s="436"/>
      <c r="P323" s="436"/>
      <c r="Q323" s="436"/>
      <c r="R323" s="436"/>
      <c r="S323" s="436"/>
      <c r="T323" s="436"/>
      <c r="U323" s="436"/>
      <c r="V323" s="436"/>
      <c r="W323" s="436"/>
      <c r="X323" s="437"/>
      <c r="Y323" s="438"/>
      <c r="Z323" s="439"/>
      <c r="AA323" s="439"/>
      <c r="AB323" s="440"/>
      <c r="AC323" s="432"/>
      <c r="AD323" s="433"/>
      <c r="AE323" s="433"/>
      <c r="AF323" s="433"/>
      <c r="AG323" s="434"/>
      <c r="AH323" s="435"/>
      <c r="AI323" s="436"/>
      <c r="AJ323" s="436"/>
      <c r="AK323" s="436"/>
      <c r="AL323" s="436"/>
      <c r="AM323" s="436"/>
      <c r="AN323" s="436"/>
      <c r="AO323" s="436"/>
      <c r="AP323" s="436"/>
      <c r="AQ323" s="436"/>
      <c r="AR323" s="436"/>
      <c r="AS323" s="436"/>
      <c r="AT323" s="437"/>
      <c r="AU323" s="438"/>
      <c r="AV323" s="439"/>
      <c r="AW323" s="439"/>
      <c r="AX323" s="441"/>
      <c r="AY323" s="40">
        <f t="shared" si="61"/>
        <v>0</v>
      </c>
    </row>
    <row r="324" spans="1:51" ht="20.25" hidden="1" customHeight="1" x14ac:dyDescent="0.15">
      <c r="A324" s="479"/>
      <c r="B324" s="480"/>
      <c r="C324" s="480"/>
      <c r="D324" s="480"/>
      <c r="E324" s="480"/>
      <c r="F324" s="481"/>
      <c r="G324" s="432"/>
      <c r="H324" s="433"/>
      <c r="I324" s="433"/>
      <c r="J324" s="433"/>
      <c r="K324" s="434"/>
      <c r="L324" s="435"/>
      <c r="M324" s="436"/>
      <c r="N324" s="436"/>
      <c r="O324" s="436"/>
      <c r="P324" s="436"/>
      <c r="Q324" s="436"/>
      <c r="R324" s="436"/>
      <c r="S324" s="436"/>
      <c r="T324" s="436"/>
      <c r="U324" s="436"/>
      <c r="V324" s="436"/>
      <c r="W324" s="436"/>
      <c r="X324" s="437"/>
      <c r="Y324" s="438"/>
      <c r="Z324" s="439"/>
      <c r="AA324" s="439"/>
      <c r="AB324" s="440"/>
      <c r="AC324" s="432"/>
      <c r="AD324" s="433"/>
      <c r="AE324" s="433"/>
      <c r="AF324" s="433"/>
      <c r="AG324" s="434"/>
      <c r="AH324" s="435"/>
      <c r="AI324" s="436"/>
      <c r="AJ324" s="436"/>
      <c r="AK324" s="436"/>
      <c r="AL324" s="436"/>
      <c r="AM324" s="436"/>
      <c r="AN324" s="436"/>
      <c r="AO324" s="436"/>
      <c r="AP324" s="436"/>
      <c r="AQ324" s="436"/>
      <c r="AR324" s="436"/>
      <c r="AS324" s="436"/>
      <c r="AT324" s="437"/>
      <c r="AU324" s="438"/>
      <c r="AV324" s="439"/>
      <c r="AW324" s="439"/>
      <c r="AX324" s="441"/>
      <c r="AY324" s="40">
        <f t="shared" si="61"/>
        <v>0</v>
      </c>
    </row>
    <row r="325" spans="1:51" ht="20.25" hidden="1" customHeight="1" x14ac:dyDescent="0.15">
      <c r="A325" s="479"/>
      <c r="B325" s="480"/>
      <c r="C325" s="480"/>
      <c r="D325" s="480"/>
      <c r="E325" s="480"/>
      <c r="F325" s="481"/>
      <c r="G325" s="432"/>
      <c r="H325" s="433"/>
      <c r="I325" s="433"/>
      <c r="J325" s="433"/>
      <c r="K325" s="434"/>
      <c r="L325" s="435"/>
      <c r="M325" s="436"/>
      <c r="N325" s="436"/>
      <c r="O325" s="436"/>
      <c r="P325" s="436"/>
      <c r="Q325" s="436"/>
      <c r="R325" s="436"/>
      <c r="S325" s="436"/>
      <c r="T325" s="436"/>
      <c r="U325" s="436"/>
      <c r="V325" s="436"/>
      <c r="W325" s="436"/>
      <c r="X325" s="437"/>
      <c r="Y325" s="438"/>
      <c r="Z325" s="439"/>
      <c r="AA325" s="439"/>
      <c r="AB325" s="440"/>
      <c r="AC325" s="432"/>
      <c r="AD325" s="433"/>
      <c r="AE325" s="433"/>
      <c r="AF325" s="433"/>
      <c r="AG325" s="434"/>
      <c r="AH325" s="435"/>
      <c r="AI325" s="436"/>
      <c r="AJ325" s="436"/>
      <c r="AK325" s="436"/>
      <c r="AL325" s="436"/>
      <c r="AM325" s="436"/>
      <c r="AN325" s="436"/>
      <c r="AO325" s="436"/>
      <c r="AP325" s="436"/>
      <c r="AQ325" s="436"/>
      <c r="AR325" s="436"/>
      <c r="AS325" s="436"/>
      <c r="AT325" s="437"/>
      <c r="AU325" s="438"/>
      <c r="AV325" s="439"/>
      <c r="AW325" s="439"/>
      <c r="AX325" s="441"/>
      <c r="AY325" s="40">
        <f t="shared" si="61"/>
        <v>0</v>
      </c>
    </row>
    <row r="326" spans="1:51" ht="20.25" hidden="1" customHeight="1" x14ac:dyDescent="0.15">
      <c r="A326" s="479"/>
      <c r="B326" s="480"/>
      <c r="C326" s="480"/>
      <c r="D326" s="480"/>
      <c r="E326" s="480"/>
      <c r="F326" s="481"/>
      <c r="G326" s="432"/>
      <c r="H326" s="433"/>
      <c r="I326" s="433"/>
      <c r="J326" s="433"/>
      <c r="K326" s="434"/>
      <c r="L326" s="435"/>
      <c r="M326" s="436"/>
      <c r="N326" s="436"/>
      <c r="O326" s="436"/>
      <c r="P326" s="436"/>
      <c r="Q326" s="436"/>
      <c r="R326" s="436"/>
      <c r="S326" s="436"/>
      <c r="T326" s="436"/>
      <c r="U326" s="436"/>
      <c r="V326" s="436"/>
      <c r="W326" s="436"/>
      <c r="X326" s="437"/>
      <c r="Y326" s="438"/>
      <c r="Z326" s="439"/>
      <c r="AA326" s="439"/>
      <c r="AB326" s="440"/>
      <c r="AC326" s="432"/>
      <c r="AD326" s="433"/>
      <c r="AE326" s="433"/>
      <c r="AF326" s="433"/>
      <c r="AG326" s="434"/>
      <c r="AH326" s="435"/>
      <c r="AI326" s="436"/>
      <c r="AJ326" s="436"/>
      <c r="AK326" s="436"/>
      <c r="AL326" s="436"/>
      <c r="AM326" s="436"/>
      <c r="AN326" s="436"/>
      <c r="AO326" s="436"/>
      <c r="AP326" s="436"/>
      <c r="AQ326" s="436"/>
      <c r="AR326" s="436"/>
      <c r="AS326" s="436"/>
      <c r="AT326" s="437"/>
      <c r="AU326" s="438"/>
      <c r="AV326" s="439"/>
      <c r="AW326" s="439"/>
      <c r="AX326" s="441"/>
      <c r="AY326" s="40">
        <f t="shared" si="61"/>
        <v>0</v>
      </c>
    </row>
    <row r="327" spans="1:51" ht="20.25" hidden="1" customHeight="1" x14ac:dyDescent="0.15">
      <c r="A327" s="479"/>
      <c r="B327" s="480"/>
      <c r="C327" s="480"/>
      <c r="D327" s="480"/>
      <c r="E327" s="480"/>
      <c r="F327" s="481"/>
      <c r="G327" s="432"/>
      <c r="H327" s="433"/>
      <c r="I327" s="433"/>
      <c r="J327" s="433"/>
      <c r="K327" s="434"/>
      <c r="L327" s="435"/>
      <c r="M327" s="436"/>
      <c r="N327" s="436"/>
      <c r="O327" s="436"/>
      <c r="P327" s="436"/>
      <c r="Q327" s="436"/>
      <c r="R327" s="436"/>
      <c r="S327" s="436"/>
      <c r="T327" s="436"/>
      <c r="U327" s="436"/>
      <c r="V327" s="436"/>
      <c r="W327" s="436"/>
      <c r="X327" s="437"/>
      <c r="Y327" s="438"/>
      <c r="Z327" s="439"/>
      <c r="AA327" s="439"/>
      <c r="AB327" s="440"/>
      <c r="AC327" s="432"/>
      <c r="AD327" s="433"/>
      <c r="AE327" s="433"/>
      <c r="AF327" s="433"/>
      <c r="AG327" s="434"/>
      <c r="AH327" s="435"/>
      <c r="AI327" s="436"/>
      <c r="AJ327" s="436"/>
      <c r="AK327" s="436"/>
      <c r="AL327" s="436"/>
      <c r="AM327" s="436"/>
      <c r="AN327" s="436"/>
      <c r="AO327" s="436"/>
      <c r="AP327" s="436"/>
      <c r="AQ327" s="436"/>
      <c r="AR327" s="436"/>
      <c r="AS327" s="436"/>
      <c r="AT327" s="437"/>
      <c r="AU327" s="438"/>
      <c r="AV327" s="439"/>
      <c r="AW327" s="439"/>
      <c r="AX327" s="441"/>
      <c r="AY327" s="40">
        <f t="shared" si="61"/>
        <v>0</v>
      </c>
    </row>
    <row r="328" spans="1:51" ht="20.25" hidden="1" customHeight="1" x14ac:dyDescent="0.15">
      <c r="A328" s="479"/>
      <c r="B328" s="480"/>
      <c r="C328" s="480"/>
      <c r="D328" s="480"/>
      <c r="E328" s="480"/>
      <c r="F328" s="481"/>
      <c r="G328" s="432"/>
      <c r="H328" s="433"/>
      <c r="I328" s="433"/>
      <c r="J328" s="433"/>
      <c r="K328" s="434"/>
      <c r="L328" s="435"/>
      <c r="M328" s="436"/>
      <c r="N328" s="436"/>
      <c r="O328" s="436"/>
      <c r="P328" s="436"/>
      <c r="Q328" s="436"/>
      <c r="R328" s="436"/>
      <c r="S328" s="436"/>
      <c r="T328" s="436"/>
      <c r="U328" s="436"/>
      <c r="V328" s="436"/>
      <c r="W328" s="436"/>
      <c r="X328" s="437"/>
      <c r="Y328" s="438"/>
      <c r="Z328" s="439"/>
      <c r="AA328" s="439"/>
      <c r="AB328" s="440"/>
      <c r="AC328" s="432"/>
      <c r="AD328" s="433"/>
      <c r="AE328" s="433"/>
      <c r="AF328" s="433"/>
      <c r="AG328" s="434"/>
      <c r="AH328" s="435"/>
      <c r="AI328" s="436"/>
      <c r="AJ328" s="436"/>
      <c r="AK328" s="436"/>
      <c r="AL328" s="436"/>
      <c r="AM328" s="436"/>
      <c r="AN328" s="436"/>
      <c r="AO328" s="436"/>
      <c r="AP328" s="436"/>
      <c r="AQ328" s="436"/>
      <c r="AR328" s="436"/>
      <c r="AS328" s="436"/>
      <c r="AT328" s="437"/>
      <c r="AU328" s="438"/>
      <c r="AV328" s="439"/>
      <c r="AW328" s="439"/>
      <c r="AX328" s="441"/>
      <c r="AY328" s="40">
        <f t="shared" si="61"/>
        <v>0</v>
      </c>
    </row>
    <row r="329" spans="1:51" ht="20.25" hidden="1" customHeight="1" x14ac:dyDescent="0.15">
      <c r="A329" s="479"/>
      <c r="B329" s="480"/>
      <c r="C329" s="480"/>
      <c r="D329" s="480"/>
      <c r="E329" s="480"/>
      <c r="F329" s="481"/>
      <c r="G329" s="432"/>
      <c r="H329" s="433"/>
      <c r="I329" s="433"/>
      <c r="J329" s="433"/>
      <c r="K329" s="434"/>
      <c r="L329" s="435"/>
      <c r="M329" s="436"/>
      <c r="N329" s="436"/>
      <c r="O329" s="436"/>
      <c r="P329" s="436"/>
      <c r="Q329" s="436"/>
      <c r="R329" s="436"/>
      <c r="S329" s="436"/>
      <c r="T329" s="436"/>
      <c r="U329" s="436"/>
      <c r="V329" s="436"/>
      <c r="W329" s="436"/>
      <c r="X329" s="437"/>
      <c r="Y329" s="438"/>
      <c r="Z329" s="439"/>
      <c r="AA329" s="439"/>
      <c r="AB329" s="440"/>
      <c r="AC329" s="432"/>
      <c r="AD329" s="433"/>
      <c r="AE329" s="433"/>
      <c r="AF329" s="433"/>
      <c r="AG329" s="434"/>
      <c r="AH329" s="435"/>
      <c r="AI329" s="436"/>
      <c r="AJ329" s="436"/>
      <c r="AK329" s="436"/>
      <c r="AL329" s="436"/>
      <c r="AM329" s="436"/>
      <c r="AN329" s="436"/>
      <c r="AO329" s="436"/>
      <c r="AP329" s="436"/>
      <c r="AQ329" s="436"/>
      <c r="AR329" s="436"/>
      <c r="AS329" s="436"/>
      <c r="AT329" s="437"/>
      <c r="AU329" s="438"/>
      <c r="AV329" s="439"/>
      <c r="AW329" s="439"/>
      <c r="AX329" s="441"/>
      <c r="AY329" s="40">
        <f t="shared" si="61"/>
        <v>0</v>
      </c>
    </row>
    <row r="330" spans="1:51" ht="20.25" hidden="1" customHeight="1" x14ac:dyDescent="0.15">
      <c r="A330" s="479"/>
      <c r="B330" s="480"/>
      <c r="C330" s="480"/>
      <c r="D330" s="480"/>
      <c r="E330" s="480"/>
      <c r="F330" s="481"/>
      <c r="G330" s="432"/>
      <c r="H330" s="433"/>
      <c r="I330" s="433"/>
      <c r="J330" s="433"/>
      <c r="K330" s="434"/>
      <c r="L330" s="435"/>
      <c r="M330" s="436"/>
      <c r="N330" s="436"/>
      <c r="O330" s="436"/>
      <c r="P330" s="436"/>
      <c r="Q330" s="436"/>
      <c r="R330" s="436"/>
      <c r="S330" s="436"/>
      <c r="T330" s="436"/>
      <c r="U330" s="436"/>
      <c r="V330" s="436"/>
      <c r="W330" s="436"/>
      <c r="X330" s="437"/>
      <c r="Y330" s="438"/>
      <c r="Z330" s="439"/>
      <c r="AA330" s="439"/>
      <c r="AB330" s="440"/>
      <c r="AC330" s="432"/>
      <c r="AD330" s="433"/>
      <c r="AE330" s="433"/>
      <c r="AF330" s="433"/>
      <c r="AG330" s="434"/>
      <c r="AH330" s="435"/>
      <c r="AI330" s="436"/>
      <c r="AJ330" s="436"/>
      <c r="AK330" s="436"/>
      <c r="AL330" s="436"/>
      <c r="AM330" s="436"/>
      <c r="AN330" s="436"/>
      <c r="AO330" s="436"/>
      <c r="AP330" s="436"/>
      <c r="AQ330" s="436"/>
      <c r="AR330" s="436"/>
      <c r="AS330" s="436"/>
      <c r="AT330" s="437"/>
      <c r="AU330" s="438"/>
      <c r="AV330" s="439"/>
      <c r="AW330" s="439"/>
      <c r="AX330" s="441"/>
      <c r="AY330" s="40">
        <f t="shared" si="61"/>
        <v>0</v>
      </c>
    </row>
    <row r="331" spans="1:51" ht="24.75" hidden="1" customHeight="1" x14ac:dyDescent="0.15">
      <c r="A331" s="479"/>
      <c r="B331" s="480"/>
      <c r="C331" s="480"/>
      <c r="D331" s="480"/>
      <c r="E331" s="480"/>
      <c r="F331" s="481"/>
      <c r="G331" s="423" t="s">
        <v>14</v>
      </c>
      <c r="H331" s="424"/>
      <c r="I331" s="424"/>
      <c r="J331" s="424"/>
      <c r="K331" s="424"/>
      <c r="L331" s="425"/>
      <c r="M331" s="426"/>
      <c r="N331" s="426"/>
      <c r="O331" s="426"/>
      <c r="P331" s="426"/>
      <c r="Q331" s="426"/>
      <c r="R331" s="426"/>
      <c r="S331" s="426"/>
      <c r="T331" s="426"/>
      <c r="U331" s="426"/>
      <c r="V331" s="426"/>
      <c r="W331" s="426"/>
      <c r="X331" s="427"/>
      <c r="Y331" s="428">
        <f>SUM(Y321:AB330)</f>
        <v>0</v>
      </c>
      <c r="Z331" s="429"/>
      <c r="AA331" s="429"/>
      <c r="AB331" s="430"/>
      <c r="AC331" s="423" t="s">
        <v>14</v>
      </c>
      <c r="AD331" s="424"/>
      <c r="AE331" s="424"/>
      <c r="AF331" s="424"/>
      <c r="AG331" s="424"/>
      <c r="AH331" s="425"/>
      <c r="AI331" s="426"/>
      <c r="AJ331" s="426"/>
      <c r="AK331" s="426"/>
      <c r="AL331" s="426"/>
      <c r="AM331" s="426"/>
      <c r="AN331" s="426"/>
      <c r="AO331" s="426"/>
      <c r="AP331" s="426"/>
      <c r="AQ331" s="426"/>
      <c r="AR331" s="426"/>
      <c r="AS331" s="426"/>
      <c r="AT331" s="427"/>
      <c r="AU331" s="428">
        <f>SUM(AU321:AX330)</f>
        <v>0</v>
      </c>
      <c r="AV331" s="429"/>
      <c r="AW331" s="429"/>
      <c r="AX331" s="431"/>
      <c r="AY331" s="40">
        <f>IF(AY319=0,0,1)</f>
        <v>0</v>
      </c>
    </row>
    <row r="332" spans="1:51" ht="24.75" customHeight="1" thickBot="1" x14ac:dyDescent="0.2">
      <c r="A332" s="418" t="s">
        <v>583</v>
      </c>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c r="AA332" s="419"/>
      <c r="AB332" s="419"/>
      <c r="AC332" s="419"/>
      <c r="AD332" s="419"/>
      <c r="AE332" s="419"/>
      <c r="AF332" s="419"/>
      <c r="AG332" s="419"/>
      <c r="AH332" s="419"/>
      <c r="AI332" s="419"/>
      <c r="AJ332" s="419"/>
      <c r="AK332" s="420"/>
      <c r="AL332" s="421" t="s">
        <v>142</v>
      </c>
      <c r="AM332" s="422"/>
      <c r="AN332" s="422"/>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81</v>
      </c>
    </row>
    <row r="337" spans="1:51" ht="59.25" customHeight="1" x14ac:dyDescent="0.15">
      <c r="A337" s="398"/>
      <c r="B337" s="398"/>
      <c r="C337" s="399" t="s">
        <v>17</v>
      </c>
      <c r="D337" s="400"/>
      <c r="E337" s="400"/>
      <c r="F337" s="400"/>
      <c r="G337" s="400"/>
      <c r="H337" s="400"/>
      <c r="I337" s="401"/>
      <c r="J337" s="377" t="s">
        <v>121</v>
      </c>
      <c r="K337" s="402"/>
      <c r="L337" s="402"/>
      <c r="M337" s="402"/>
      <c r="N337" s="402"/>
      <c r="O337" s="402"/>
      <c r="P337" s="403" t="s">
        <v>18</v>
      </c>
      <c r="Q337" s="403"/>
      <c r="R337" s="403"/>
      <c r="S337" s="403"/>
      <c r="T337" s="403"/>
      <c r="U337" s="403"/>
      <c r="V337" s="403"/>
      <c r="W337" s="403"/>
      <c r="X337" s="403"/>
      <c r="Y337" s="404" t="s">
        <v>120</v>
      </c>
      <c r="Z337" s="405"/>
      <c r="AA337" s="405"/>
      <c r="AB337" s="405"/>
      <c r="AC337" s="377" t="s">
        <v>140</v>
      </c>
      <c r="AD337" s="377"/>
      <c r="AE337" s="377"/>
      <c r="AF337" s="377"/>
      <c r="AG337" s="377"/>
      <c r="AH337" s="404" t="s">
        <v>152</v>
      </c>
      <c r="AI337" s="398"/>
      <c r="AJ337" s="398"/>
      <c r="AK337" s="398"/>
      <c r="AL337" s="398" t="s">
        <v>15</v>
      </c>
      <c r="AM337" s="398"/>
      <c r="AN337" s="398"/>
      <c r="AO337" s="406"/>
      <c r="AP337" s="380" t="s">
        <v>122</v>
      </c>
      <c r="AQ337" s="380"/>
      <c r="AR337" s="380"/>
      <c r="AS337" s="380"/>
      <c r="AT337" s="380"/>
      <c r="AU337" s="380"/>
      <c r="AV337" s="380"/>
      <c r="AW337" s="380"/>
      <c r="AX337" s="380"/>
      <c r="AY337" s="40">
        <f>IF(AY336=0,0,1)</f>
        <v>1</v>
      </c>
    </row>
    <row r="338" spans="1:51" ht="30" customHeight="1" x14ac:dyDescent="0.15">
      <c r="A338" s="363">
        <v>1</v>
      </c>
      <c r="B338" s="363">
        <v>1</v>
      </c>
      <c r="C338" s="392" t="s">
        <v>697</v>
      </c>
      <c r="D338" s="390"/>
      <c r="E338" s="390"/>
      <c r="F338" s="390"/>
      <c r="G338" s="390"/>
      <c r="H338" s="390"/>
      <c r="I338" s="391"/>
      <c r="J338" s="368" t="s">
        <v>718</v>
      </c>
      <c r="K338" s="369"/>
      <c r="L338" s="369"/>
      <c r="M338" s="369"/>
      <c r="N338" s="369"/>
      <c r="O338" s="369"/>
      <c r="P338" s="417" t="s">
        <v>709</v>
      </c>
      <c r="Q338" s="417"/>
      <c r="R338" s="417"/>
      <c r="S338" s="417"/>
      <c r="T338" s="417"/>
      <c r="U338" s="417"/>
      <c r="V338" s="417"/>
      <c r="W338" s="417"/>
      <c r="X338" s="417"/>
      <c r="Y338" s="412">
        <v>41008</v>
      </c>
      <c r="Z338" s="413"/>
      <c r="AA338" s="413"/>
      <c r="AB338" s="414"/>
      <c r="AC338" s="359" t="s">
        <v>707</v>
      </c>
      <c r="AD338" s="360"/>
      <c r="AE338" s="360"/>
      <c r="AF338" s="360"/>
      <c r="AG338" s="360"/>
      <c r="AH338" s="396" t="s">
        <v>892</v>
      </c>
      <c r="AI338" s="397"/>
      <c r="AJ338" s="397"/>
      <c r="AK338" s="397"/>
      <c r="AL338" s="355" t="s">
        <v>892</v>
      </c>
      <c r="AM338" s="356"/>
      <c r="AN338" s="356"/>
      <c r="AO338" s="357"/>
      <c r="AP338" s="407" t="s">
        <v>892</v>
      </c>
      <c r="AQ338" s="407"/>
      <c r="AR338" s="407"/>
      <c r="AS338" s="407"/>
      <c r="AT338" s="407"/>
      <c r="AU338" s="407"/>
      <c r="AV338" s="407"/>
      <c r="AW338" s="407"/>
      <c r="AX338" s="407"/>
      <c r="AY338" s="40">
        <f>COUNTA(C338:AX338)</f>
        <v>8</v>
      </c>
    </row>
    <row r="339" spans="1:51" ht="30" customHeight="1" x14ac:dyDescent="0.15">
      <c r="A339" s="363">
        <v>2</v>
      </c>
      <c r="B339" s="363">
        <v>1</v>
      </c>
      <c r="C339" s="392" t="s">
        <v>698</v>
      </c>
      <c r="D339" s="393"/>
      <c r="E339" s="393"/>
      <c r="F339" s="393"/>
      <c r="G339" s="393"/>
      <c r="H339" s="393"/>
      <c r="I339" s="394"/>
      <c r="J339" s="368" t="s">
        <v>721</v>
      </c>
      <c r="K339" s="369"/>
      <c r="L339" s="369"/>
      <c r="M339" s="369"/>
      <c r="N339" s="369"/>
      <c r="O339" s="369"/>
      <c r="P339" s="395" t="s">
        <v>710</v>
      </c>
      <c r="Q339" s="370"/>
      <c r="R339" s="370"/>
      <c r="S339" s="370"/>
      <c r="T339" s="370"/>
      <c r="U339" s="370"/>
      <c r="V339" s="370"/>
      <c r="W339" s="370"/>
      <c r="X339" s="370"/>
      <c r="Y339" s="412">
        <v>37722</v>
      </c>
      <c r="Z339" s="413"/>
      <c r="AA339" s="413"/>
      <c r="AB339" s="414"/>
      <c r="AC339" s="359" t="s">
        <v>707</v>
      </c>
      <c r="AD339" s="360"/>
      <c r="AE339" s="360"/>
      <c r="AF339" s="360"/>
      <c r="AG339" s="360"/>
      <c r="AH339" s="396" t="s">
        <v>892</v>
      </c>
      <c r="AI339" s="397"/>
      <c r="AJ339" s="397"/>
      <c r="AK339" s="397"/>
      <c r="AL339" s="355" t="s">
        <v>892</v>
      </c>
      <c r="AM339" s="356"/>
      <c r="AN339" s="356"/>
      <c r="AO339" s="357"/>
      <c r="AP339" s="407" t="s">
        <v>892</v>
      </c>
      <c r="AQ339" s="407"/>
      <c r="AR339" s="407"/>
      <c r="AS339" s="407"/>
      <c r="AT339" s="407"/>
      <c r="AU339" s="407"/>
      <c r="AV339" s="407"/>
      <c r="AW339" s="407"/>
      <c r="AX339" s="407"/>
      <c r="AY339" s="40">
        <f t="shared" ref="AY339:AY368" si="62">COUNTA(C339:AX339)</f>
        <v>8</v>
      </c>
    </row>
    <row r="340" spans="1:51" ht="30" customHeight="1" x14ac:dyDescent="0.15">
      <c r="A340" s="363">
        <v>3</v>
      </c>
      <c r="B340" s="363">
        <v>1</v>
      </c>
      <c r="C340" s="392" t="s">
        <v>699</v>
      </c>
      <c r="D340" s="393"/>
      <c r="E340" s="393"/>
      <c r="F340" s="393"/>
      <c r="G340" s="393"/>
      <c r="H340" s="393"/>
      <c r="I340" s="394"/>
      <c r="J340" s="368" t="s">
        <v>720</v>
      </c>
      <c r="K340" s="369"/>
      <c r="L340" s="369"/>
      <c r="M340" s="369"/>
      <c r="N340" s="369"/>
      <c r="O340" s="369"/>
      <c r="P340" s="395" t="s">
        <v>711</v>
      </c>
      <c r="Q340" s="370"/>
      <c r="R340" s="370"/>
      <c r="S340" s="370"/>
      <c r="T340" s="370"/>
      <c r="U340" s="370"/>
      <c r="V340" s="370"/>
      <c r="W340" s="370"/>
      <c r="X340" s="370"/>
      <c r="Y340" s="412">
        <v>34255</v>
      </c>
      <c r="Z340" s="413"/>
      <c r="AA340" s="413"/>
      <c r="AB340" s="414"/>
      <c r="AC340" s="359" t="s">
        <v>707</v>
      </c>
      <c r="AD340" s="360"/>
      <c r="AE340" s="360"/>
      <c r="AF340" s="360"/>
      <c r="AG340" s="360"/>
      <c r="AH340" s="361" t="s">
        <v>892</v>
      </c>
      <c r="AI340" s="362"/>
      <c r="AJ340" s="362"/>
      <c r="AK340" s="362"/>
      <c r="AL340" s="355" t="s">
        <v>892</v>
      </c>
      <c r="AM340" s="356"/>
      <c r="AN340" s="356"/>
      <c r="AO340" s="357"/>
      <c r="AP340" s="416" t="s">
        <v>892</v>
      </c>
      <c r="AQ340" s="407"/>
      <c r="AR340" s="407"/>
      <c r="AS340" s="407"/>
      <c r="AT340" s="407"/>
      <c r="AU340" s="407"/>
      <c r="AV340" s="407"/>
      <c r="AW340" s="407"/>
      <c r="AX340" s="407"/>
      <c r="AY340" s="40">
        <f t="shared" si="62"/>
        <v>8</v>
      </c>
    </row>
    <row r="341" spans="1:51" ht="30" customHeight="1" x14ac:dyDescent="0.15">
      <c r="A341" s="363">
        <v>4</v>
      </c>
      <c r="B341" s="363">
        <v>1</v>
      </c>
      <c r="C341" s="392" t="s">
        <v>700</v>
      </c>
      <c r="D341" s="393"/>
      <c r="E341" s="393"/>
      <c r="F341" s="393"/>
      <c r="G341" s="393"/>
      <c r="H341" s="393"/>
      <c r="I341" s="394"/>
      <c r="J341" s="368" t="s">
        <v>719</v>
      </c>
      <c r="K341" s="369"/>
      <c r="L341" s="369"/>
      <c r="M341" s="369"/>
      <c r="N341" s="369"/>
      <c r="O341" s="369"/>
      <c r="P341" s="415" t="s">
        <v>712</v>
      </c>
      <c r="Q341" s="415"/>
      <c r="R341" s="415"/>
      <c r="S341" s="415"/>
      <c r="T341" s="415"/>
      <c r="U341" s="415"/>
      <c r="V341" s="415"/>
      <c r="W341" s="415"/>
      <c r="X341" s="415"/>
      <c r="Y341" s="412">
        <v>34079</v>
      </c>
      <c r="Z341" s="413"/>
      <c r="AA341" s="413"/>
      <c r="AB341" s="414"/>
      <c r="AC341" s="359" t="s">
        <v>707</v>
      </c>
      <c r="AD341" s="360"/>
      <c r="AE341" s="360"/>
      <c r="AF341" s="360"/>
      <c r="AG341" s="360"/>
      <c r="AH341" s="361" t="s">
        <v>892</v>
      </c>
      <c r="AI341" s="362"/>
      <c r="AJ341" s="362"/>
      <c r="AK341" s="362"/>
      <c r="AL341" s="355" t="s">
        <v>892</v>
      </c>
      <c r="AM341" s="356"/>
      <c r="AN341" s="356"/>
      <c r="AO341" s="357"/>
      <c r="AP341" s="407" t="s">
        <v>892</v>
      </c>
      <c r="AQ341" s="407"/>
      <c r="AR341" s="407"/>
      <c r="AS341" s="407"/>
      <c r="AT341" s="407"/>
      <c r="AU341" s="407"/>
      <c r="AV341" s="407"/>
      <c r="AW341" s="407"/>
      <c r="AX341" s="407"/>
      <c r="AY341" s="40">
        <f t="shared" si="62"/>
        <v>8</v>
      </c>
    </row>
    <row r="342" spans="1:51" ht="30" customHeight="1" x14ac:dyDescent="0.15">
      <c r="A342" s="363">
        <v>5</v>
      </c>
      <c r="B342" s="363">
        <v>1</v>
      </c>
      <c r="C342" s="392" t="s">
        <v>701</v>
      </c>
      <c r="D342" s="393"/>
      <c r="E342" s="393"/>
      <c r="F342" s="393"/>
      <c r="G342" s="393"/>
      <c r="H342" s="393"/>
      <c r="I342" s="394"/>
      <c r="J342" s="368" t="s">
        <v>722</v>
      </c>
      <c r="K342" s="369"/>
      <c r="L342" s="369"/>
      <c r="M342" s="369"/>
      <c r="N342" s="369"/>
      <c r="O342" s="369"/>
      <c r="P342" s="415" t="s">
        <v>713</v>
      </c>
      <c r="Q342" s="415"/>
      <c r="R342" s="415"/>
      <c r="S342" s="415"/>
      <c r="T342" s="415"/>
      <c r="U342" s="415"/>
      <c r="V342" s="415"/>
      <c r="W342" s="415"/>
      <c r="X342" s="415"/>
      <c r="Y342" s="412">
        <v>31496</v>
      </c>
      <c r="Z342" s="413"/>
      <c r="AA342" s="413"/>
      <c r="AB342" s="414"/>
      <c r="AC342" s="359" t="s">
        <v>707</v>
      </c>
      <c r="AD342" s="360"/>
      <c r="AE342" s="360"/>
      <c r="AF342" s="360"/>
      <c r="AG342" s="360"/>
      <c r="AH342" s="361" t="s">
        <v>892</v>
      </c>
      <c r="AI342" s="362"/>
      <c r="AJ342" s="362"/>
      <c r="AK342" s="362"/>
      <c r="AL342" s="355" t="s">
        <v>892</v>
      </c>
      <c r="AM342" s="356"/>
      <c r="AN342" s="356"/>
      <c r="AO342" s="357"/>
      <c r="AP342" s="407" t="s">
        <v>892</v>
      </c>
      <c r="AQ342" s="407"/>
      <c r="AR342" s="407"/>
      <c r="AS342" s="407"/>
      <c r="AT342" s="407"/>
      <c r="AU342" s="407"/>
      <c r="AV342" s="407"/>
      <c r="AW342" s="407"/>
      <c r="AX342" s="407"/>
      <c r="AY342" s="40">
        <f>COUNTA(C342:AX342)</f>
        <v>8</v>
      </c>
    </row>
    <row r="343" spans="1:51" ht="30" customHeight="1" x14ac:dyDescent="0.15">
      <c r="A343" s="363">
        <v>6</v>
      </c>
      <c r="B343" s="363">
        <v>1</v>
      </c>
      <c r="C343" s="392" t="s">
        <v>702</v>
      </c>
      <c r="D343" s="393"/>
      <c r="E343" s="393"/>
      <c r="F343" s="393"/>
      <c r="G343" s="393"/>
      <c r="H343" s="393"/>
      <c r="I343" s="394"/>
      <c r="J343" s="368" t="s">
        <v>723</v>
      </c>
      <c r="K343" s="369"/>
      <c r="L343" s="369"/>
      <c r="M343" s="369"/>
      <c r="N343" s="369"/>
      <c r="O343" s="369"/>
      <c r="P343" s="395" t="s">
        <v>708</v>
      </c>
      <c r="Q343" s="370"/>
      <c r="R343" s="370"/>
      <c r="S343" s="370"/>
      <c r="T343" s="370"/>
      <c r="U343" s="370"/>
      <c r="V343" s="370"/>
      <c r="W343" s="370"/>
      <c r="X343" s="370"/>
      <c r="Y343" s="412">
        <v>25592</v>
      </c>
      <c r="Z343" s="413"/>
      <c r="AA343" s="413"/>
      <c r="AB343" s="414"/>
      <c r="AC343" s="359" t="s">
        <v>707</v>
      </c>
      <c r="AD343" s="360"/>
      <c r="AE343" s="360"/>
      <c r="AF343" s="360"/>
      <c r="AG343" s="360"/>
      <c r="AH343" s="361" t="s">
        <v>892</v>
      </c>
      <c r="AI343" s="362"/>
      <c r="AJ343" s="362"/>
      <c r="AK343" s="362"/>
      <c r="AL343" s="355" t="s">
        <v>892</v>
      </c>
      <c r="AM343" s="356"/>
      <c r="AN343" s="356"/>
      <c r="AO343" s="357"/>
      <c r="AP343" s="407" t="s">
        <v>892</v>
      </c>
      <c r="AQ343" s="407"/>
      <c r="AR343" s="407"/>
      <c r="AS343" s="407"/>
      <c r="AT343" s="407"/>
      <c r="AU343" s="407"/>
      <c r="AV343" s="407"/>
      <c r="AW343" s="407"/>
      <c r="AX343" s="407"/>
      <c r="AY343" s="40">
        <f t="shared" si="62"/>
        <v>8</v>
      </c>
    </row>
    <row r="344" spans="1:51" ht="30" customHeight="1" x14ac:dyDescent="0.15">
      <c r="A344" s="363">
        <v>7</v>
      </c>
      <c r="B344" s="363">
        <v>1</v>
      </c>
      <c r="C344" s="392" t="s">
        <v>703</v>
      </c>
      <c r="D344" s="393"/>
      <c r="E344" s="393"/>
      <c r="F344" s="393"/>
      <c r="G344" s="393"/>
      <c r="H344" s="393"/>
      <c r="I344" s="394"/>
      <c r="J344" s="368" t="s">
        <v>724</v>
      </c>
      <c r="K344" s="369"/>
      <c r="L344" s="369"/>
      <c r="M344" s="369"/>
      <c r="N344" s="369"/>
      <c r="O344" s="369"/>
      <c r="P344" s="395" t="s">
        <v>714</v>
      </c>
      <c r="Q344" s="370"/>
      <c r="R344" s="370"/>
      <c r="S344" s="370"/>
      <c r="T344" s="370"/>
      <c r="U344" s="370"/>
      <c r="V344" s="370"/>
      <c r="W344" s="370"/>
      <c r="X344" s="370"/>
      <c r="Y344" s="412">
        <v>24669</v>
      </c>
      <c r="Z344" s="413"/>
      <c r="AA344" s="413"/>
      <c r="AB344" s="414"/>
      <c r="AC344" s="359" t="s">
        <v>707</v>
      </c>
      <c r="AD344" s="360"/>
      <c r="AE344" s="360"/>
      <c r="AF344" s="360"/>
      <c r="AG344" s="360"/>
      <c r="AH344" s="361" t="s">
        <v>892</v>
      </c>
      <c r="AI344" s="362"/>
      <c r="AJ344" s="362"/>
      <c r="AK344" s="362"/>
      <c r="AL344" s="355" t="s">
        <v>892</v>
      </c>
      <c r="AM344" s="356"/>
      <c r="AN344" s="356"/>
      <c r="AO344" s="357"/>
      <c r="AP344" s="407" t="s">
        <v>892</v>
      </c>
      <c r="AQ344" s="407"/>
      <c r="AR344" s="407"/>
      <c r="AS344" s="407"/>
      <c r="AT344" s="407"/>
      <c r="AU344" s="407"/>
      <c r="AV344" s="407"/>
      <c r="AW344" s="407"/>
      <c r="AX344" s="407"/>
      <c r="AY344" s="40">
        <f t="shared" si="62"/>
        <v>8</v>
      </c>
    </row>
    <row r="345" spans="1:51" ht="30" customHeight="1" x14ac:dyDescent="0.15">
      <c r="A345" s="363">
        <v>8</v>
      </c>
      <c r="B345" s="363">
        <v>1</v>
      </c>
      <c r="C345" s="392" t="s">
        <v>704</v>
      </c>
      <c r="D345" s="390"/>
      <c r="E345" s="390"/>
      <c r="F345" s="390"/>
      <c r="G345" s="390"/>
      <c r="H345" s="390"/>
      <c r="I345" s="391"/>
      <c r="J345" s="368" t="s">
        <v>725</v>
      </c>
      <c r="K345" s="369"/>
      <c r="L345" s="369"/>
      <c r="M345" s="369"/>
      <c r="N345" s="369"/>
      <c r="O345" s="369"/>
      <c r="P345" s="395" t="s">
        <v>715</v>
      </c>
      <c r="Q345" s="370"/>
      <c r="R345" s="370"/>
      <c r="S345" s="370"/>
      <c r="T345" s="370"/>
      <c r="U345" s="370"/>
      <c r="V345" s="370"/>
      <c r="W345" s="370"/>
      <c r="X345" s="370"/>
      <c r="Y345" s="412">
        <v>21940</v>
      </c>
      <c r="Z345" s="413"/>
      <c r="AA345" s="413"/>
      <c r="AB345" s="414"/>
      <c r="AC345" s="359" t="s">
        <v>707</v>
      </c>
      <c r="AD345" s="360"/>
      <c r="AE345" s="360"/>
      <c r="AF345" s="360"/>
      <c r="AG345" s="360"/>
      <c r="AH345" s="361" t="s">
        <v>892</v>
      </c>
      <c r="AI345" s="362"/>
      <c r="AJ345" s="362"/>
      <c r="AK345" s="362"/>
      <c r="AL345" s="355" t="s">
        <v>892</v>
      </c>
      <c r="AM345" s="356"/>
      <c r="AN345" s="356"/>
      <c r="AO345" s="357"/>
      <c r="AP345" s="407" t="s">
        <v>892</v>
      </c>
      <c r="AQ345" s="407"/>
      <c r="AR345" s="407"/>
      <c r="AS345" s="407"/>
      <c r="AT345" s="407"/>
      <c r="AU345" s="407"/>
      <c r="AV345" s="407"/>
      <c r="AW345" s="407"/>
      <c r="AX345" s="407"/>
      <c r="AY345" s="40">
        <f t="shared" si="62"/>
        <v>8</v>
      </c>
    </row>
    <row r="346" spans="1:51" ht="30" customHeight="1" x14ac:dyDescent="0.15">
      <c r="A346" s="363">
        <v>9</v>
      </c>
      <c r="B346" s="363">
        <v>1</v>
      </c>
      <c r="C346" s="392" t="s">
        <v>705</v>
      </c>
      <c r="D346" s="390"/>
      <c r="E346" s="390"/>
      <c r="F346" s="390"/>
      <c r="G346" s="390"/>
      <c r="H346" s="390"/>
      <c r="I346" s="391"/>
      <c r="J346" s="368" t="s">
        <v>727</v>
      </c>
      <c r="K346" s="369"/>
      <c r="L346" s="369"/>
      <c r="M346" s="369"/>
      <c r="N346" s="369"/>
      <c r="O346" s="369"/>
      <c r="P346" s="408" t="s">
        <v>716</v>
      </c>
      <c r="Q346" s="408"/>
      <c r="R346" s="408"/>
      <c r="S346" s="408"/>
      <c r="T346" s="408"/>
      <c r="U346" s="408"/>
      <c r="V346" s="408"/>
      <c r="W346" s="408"/>
      <c r="X346" s="408"/>
      <c r="Y346" s="412">
        <v>21805</v>
      </c>
      <c r="Z346" s="413"/>
      <c r="AA346" s="413"/>
      <c r="AB346" s="414"/>
      <c r="AC346" s="359" t="s">
        <v>707</v>
      </c>
      <c r="AD346" s="360"/>
      <c r="AE346" s="360"/>
      <c r="AF346" s="360"/>
      <c r="AG346" s="360"/>
      <c r="AH346" s="361" t="s">
        <v>892</v>
      </c>
      <c r="AI346" s="362"/>
      <c r="AJ346" s="362"/>
      <c r="AK346" s="362"/>
      <c r="AL346" s="355" t="s">
        <v>892</v>
      </c>
      <c r="AM346" s="356"/>
      <c r="AN346" s="356"/>
      <c r="AO346" s="357"/>
      <c r="AP346" s="407" t="s">
        <v>892</v>
      </c>
      <c r="AQ346" s="407"/>
      <c r="AR346" s="407"/>
      <c r="AS346" s="407"/>
      <c r="AT346" s="407"/>
      <c r="AU346" s="407"/>
      <c r="AV346" s="407"/>
      <c r="AW346" s="407"/>
      <c r="AX346" s="407"/>
      <c r="AY346" s="40">
        <f t="shared" si="62"/>
        <v>8</v>
      </c>
    </row>
    <row r="347" spans="1:51" ht="30" customHeight="1" x14ac:dyDescent="0.15">
      <c r="A347" s="363">
        <v>10</v>
      </c>
      <c r="B347" s="363">
        <v>1</v>
      </c>
      <c r="C347" s="392" t="s">
        <v>706</v>
      </c>
      <c r="D347" s="390"/>
      <c r="E347" s="390"/>
      <c r="F347" s="390"/>
      <c r="G347" s="390"/>
      <c r="H347" s="390"/>
      <c r="I347" s="391"/>
      <c r="J347" s="368" t="s">
        <v>726</v>
      </c>
      <c r="K347" s="369"/>
      <c r="L347" s="369"/>
      <c r="M347" s="369"/>
      <c r="N347" s="369"/>
      <c r="O347" s="369"/>
      <c r="P347" s="408" t="s">
        <v>717</v>
      </c>
      <c r="Q347" s="408"/>
      <c r="R347" s="408"/>
      <c r="S347" s="408"/>
      <c r="T347" s="408"/>
      <c r="U347" s="408"/>
      <c r="V347" s="408"/>
      <c r="W347" s="408"/>
      <c r="X347" s="408"/>
      <c r="Y347" s="409">
        <v>17772</v>
      </c>
      <c r="Z347" s="410"/>
      <c r="AA347" s="410"/>
      <c r="AB347" s="411"/>
      <c r="AC347" s="359" t="s">
        <v>707</v>
      </c>
      <c r="AD347" s="360"/>
      <c r="AE347" s="360"/>
      <c r="AF347" s="360"/>
      <c r="AG347" s="360"/>
      <c r="AH347" s="361" t="s">
        <v>892</v>
      </c>
      <c r="AI347" s="362"/>
      <c r="AJ347" s="362"/>
      <c r="AK347" s="362"/>
      <c r="AL347" s="355" t="s">
        <v>892</v>
      </c>
      <c r="AM347" s="356"/>
      <c r="AN347" s="356"/>
      <c r="AO347" s="357"/>
      <c r="AP347" s="407" t="s">
        <v>892</v>
      </c>
      <c r="AQ347" s="407"/>
      <c r="AR347" s="407"/>
      <c r="AS347" s="407"/>
      <c r="AT347" s="407"/>
      <c r="AU347" s="407"/>
      <c r="AV347" s="407"/>
      <c r="AW347" s="407"/>
      <c r="AX347" s="407"/>
      <c r="AY347" s="40">
        <f t="shared" si="62"/>
        <v>8</v>
      </c>
    </row>
    <row r="348" spans="1:51" ht="30" hidden="1" customHeight="1" x14ac:dyDescent="0.15">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0">
        <f t="shared" si="62"/>
        <v>0</v>
      </c>
    </row>
    <row r="349" spans="1:51" ht="30" hidden="1" customHeight="1" x14ac:dyDescent="0.15">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0">
        <f t="shared" si="62"/>
        <v>0</v>
      </c>
    </row>
    <row r="350" spans="1:51" ht="30" hidden="1" customHeight="1" x14ac:dyDescent="0.15">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0">
        <f t="shared" si="62"/>
        <v>0</v>
      </c>
    </row>
    <row r="351" spans="1:51" ht="30" hidden="1" customHeight="1" x14ac:dyDescent="0.15">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0">
        <f t="shared" si="62"/>
        <v>0</v>
      </c>
    </row>
    <row r="352" spans="1:51" ht="30" hidden="1" customHeight="1" x14ac:dyDescent="0.15">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0">
        <f t="shared" si="62"/>
        <v>0</v>
      </c>
    </row>
    <row r="353" spans="1:51" ht="30" hidden="1" customHeight="1" x14ac:dyDescent="0.15">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f>-AP3</f>
        <v>0</v>
      </c>
      <c r="AM353" s="356"/>
      <c r="AN353" s="356"/>
      <c r="AO353" s="357"/>
      <c r="AP353" s="358"/>
      <c r="AQ353" s="358"/>
      <c r="AR353" s="358"/>
      <c r="AS353" s="358"/>
      <c r="AT353" s="358"/>
      <c r="AU353" s="358"/>
      <c r="AV353" s="358"/>
      <c r="AW353" s="358"/>
      <c r="AX353" s="358"/>
      <c r="AY353" s="40">
        <f t="shared" si="62"/>
        <v>1</v>
      </c>
    </row>
    <row r="354" spans="1:51" s="13" customFormat="1" ht="30" hidden="1" customHeight="1" x14ac:dyDescent="0.15">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0">
        <f t="shared" si="62"/>
        <v>0</v>
      </c>
    </row>
    <row r="355" spans="1:51" ht="30" hidden="1" customHeight="1" x14ac:dyDescent="0.15">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0">
        <f t="shared" si="62"/>
        <v>0</v>
      </c>
    </row>
    <row r="356" spans="1:51" ht="30" hidden="1" customHeight="1" x14ac:dyDescent="0.15">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0">
        <f t="shared" si="62"/>
        <v>0</v>
      </c>
    </row>
    <row r="357" spans="1:51" ht="30" hidden="1" customHeight="1" x14ac:dyDescent="0.15">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0">
        <f t="shared" si="62"/>
        <v>0</v>
      </c>
    </row>
    <row r="358" spans="1:51" ht="30" hidden="1" customHeight="1" x14ac:dyDescent="0.15">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0">
        <f t="shared" si="62"/>
        <v>0</v>
      </c>
    </row>
    <row r="359" spans="1:51" ht="30" hidden="1" customHeight="1" x14ac:dyDescent="0.15">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0">
        <f t="shared" si="62"/>
        <v>0</v>
      </c>
    </row>
    <row r="360" spans="1:51" ht="30" hidden="1" customHeight="1" x14ac:dyDescent="0.15">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0">
        <f t="shared" si="62"/>
        <v>0</v>
      </c>
    </row>
    <row r="361" spans="1:51" ht="30" hidden="1" customHeight="1" x14ac:dyDescent="0.15">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0">
        <f t="shared" si="62"/>
        <v>0</v>
      </c>
    </row>
    <row r="362" spans="1:51" ht="30" hidden="1" customHeight="1" x14ac:dyDescent="0.15">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0">
        <f t="shared" si="62"/>
        <v>0</v>
      </c>
    </row>
    <row r="363" spans="1:51" ht="30" hidden="1" customHeight="1" x14ac:dyDescent="0.15">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0">
        <f t="shared" si="62"/>
        <v>0</v>
      </c>
    </row>
    <row r="364" spans="1:51" ht="30" hidden="1" customHeight="1" x14ac:dyDescent="0.15">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0">
        <f t="shared" si="62"/>
        <v>0</v>
      </c>
    </row>
    <row r="365" spans="1:51" ht="30" hidden="1" customHeight="1" x14ac:dyDescent="0.15">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0">
        <f t="shared" si="62"/>
        <v>0</v>
      </c>
    </row>
    <row r="366" spans="1:51" ht="30" hidden="1" customHeight="1" x14ac:dyDescent="0.15">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0">
        <f t="shared" si="62"/>
        <v>0</v>
      </c>
    </row>
    <row r="367" spans="1:51" ht="30" hidden="1" customHeight="1" x14ac:dyDescent="0.15">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398"/>
      <c r="B370" s="398"/>
      <c r="C370" s="399" t="s">
        <v>17</v>
      </c>
      <c r="D370" s="400"/>
      <c r="E370" s="400"/>
      <c r="F370" s="400"/>
      <c r="G370" s="400"/>
      <c r="H370" s="400"/>
      <c r="I370" s="401"/>
      <c r="J370" s="377" t="s">
        <v>121</v>
      </c>
      <c r="K370" s="402"/>
      <c r="L370" s="402"/>
      <c r="M370" s="402"/>
      <c r="N370" s="402"/>
      <c r="O370" s="402"/>
      <c r="P370" s="403" t="s">
        <v>18</v>
      </c>
      <c r="Q370" s="403"/>
      <c r="R370" s="403"/>
      <c r="S370" s="403"/>
      <c r="T370" s="403"/>
      <c r="U370" s="403"/>
      <c r="V370" s="403"/>
      <c r="W370" s="403"/>
      <c r="X370" s="403"/>
      <c r="Y370" s="404" t="s">
        <v>120</v>
      </c>
      <c r="Z370" s="405"/>
      <c r="AA370" s="405"/>
      <c r="AB370" s="405"/>
      <c r="AC370" s="377" t="s">
        <v>140</v>
      </c>
      <c r="AD370" s="377"/>
      <c r="AE370" s="377"/>
      <c r="AF370" s="377"/>
      <c r="AG370" s="377"/>
      <c r="AH370" s="404" t="s">
        <v>152</v>
      </c>
      <c r="AI370" s="398"/>
      <c r="AJ370" s="398"/>
      <c r="AK370" s="398"/>
      <c r="AL370" s="398" t="s">
        <v>15</v>
      </c>
      <c r="AM370" s="398"/>
      <c r="AN370" s="398"/>
      <c r="AO370" s="406"/>
      <c r="AP370" s="380" t="s">
        <v>122</v>
      </c>
      <c r="AQ370" s="380"/>
      <c r="AR370" s="380"/>
      <c r="AS370" s="380"/>
      <c r="AT370" s="380"/>
      <c r="AU370" s="380"/>
      <c r="AV370" s="380"/>
      <c r="AW370" s="380"/>
      <c r="AX370" s="380"/>
      <c r="AY370" s="40">
        <f>IF(AY369=0,0,1)</f>
        <v>0</v>
      </c>
    </row>
    <row r="371" spans="1:51" ht="30" hidden="1" customHeight="1" x14ac:dyDescent="0.15">
      <c r="A371" s="363">
        <v>1</v>
      </c>
      <c r="B371" s="363">
        <v>1</v>
      </c>
      <c r="C371" s="389"/>
      <c r="D371" s="390"/>
      <c r="E371" s="390"/>
      <c r="F371" s="390"/>
      <c r="G371" s="390"/>
      <c r="H371" s="390"/>
      <c r="I371" s="391"/>
      <c r="J371" s="368"/>
      <c r="K371" s="369"/>
      <c r="L371" s="369"/>
      <c r="M371" s="369"/>
      <c r="N371" s="369"/>
      <c r="O371" s="369"/>
      <c r="P371" s="370"/>
      <c r="Q371" s="370"/>
      <c r="R371" s="370"/>
      <c r="S371" s="370"/>
      <c r="T371" s="370"/>
      <c r="U371" s="370"/>
      <c r="V371" s="370"/>
      <c r="W371" s="370"/>
      <c r="X371" s="370"/>
      <c r="Y371" s="371"/>
      <c r="Z371" s="372"/>
      <c r="AA371" s="372"/>
      <c r="AB371" s="373"/>
      <c r="AC371" s="359"/>
      <c r="AD371" s="360"/>
      <c r="AE371" s="360"/>
      <c r="AF371" s="360"/>
      <c r="AG371" s="360"/>
      <c r="AH371" s="396"/>
      <c r="AI371" s="397"/>
      <c r="AJ371" s="397"/>
      <c r="AK371" s="397"/>
      <c r="AL371" s="355"/>
      <c r="AM371" s="356"/>
      <c r="AN371" s="356"/>
      <c r="AO371" s="357"/>
      <c r="AP371" s="358"/>
      <c r="AQ371" s="358"/>
      <c r="AR371" s="358"/>
      <c r="AS371" s="358"/>
      <c r="AT371" s="358"/>
      <c r="AU371" s="358"/>
      <c r="AV371" s="358"/>
      <c r="AW371" s="358"/>
      <c r="AX371" s="358"/>
      <c r="AY371" s="40">
        <f>COUNTA(C371:AX371)</f>
        <v>0</v>
      </c>
    </row>
    <row r="372" spans="1:51" ht="30" hidden="1" customHeight="1" x14ac:dyDescent="0.15">
      <c r="A372" s="363">
        <v>2</v>
      </c>
      <c r="B372" s="363">
        <v>1</v>
      </c>
      <c r="C372" s="392"/>
      <c r="D372" s="393"/>
      <c r="E372" s="393"/>
      <c r="F372" s="393"/>
      <c r="G372" s="393"/>
      <c r="H372" s="393"/>
      <c r="I372" s="394"/>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6"/>
      <c r="AI372" s="397"/>
      <c r="AJ372" s="397"/>
      <c r="AK372" s="397"/>
      <c r="AL372" s="355"/>
      <c r="AM372" s="356"/>
      <c r="AN372" s="356"/>
      <c r="AO372" s="357"/>
      <c r="AP372" s="358"/>
      <c r="AQ372" s="358"/>
      <c r="AR372" s="358"/>
      <c r="AS372" s="358"/>
      <c r="AT372" s="358"/>
      <c r="AU372" s="358"/>
      <c r="AV372" s="358"/>
      <c r="AW372" s="358"/>
      <c r="AX372" s="358"/>
      <c r="AY372" s="40">
        <f t="shared" ref="AY372:AY401" si="63">COUNTA(C372:AX372)</f>
        <v>0</v>
      </c>
    </row>
    <row r="373" spans="1:51" ht="30" hidden="1" customHeight="1" x14ac:dyDescent="0.15">
      <c r="A373" s="363">
        <v>3</v>
      </c>
      <c r="B373" s="363">
        <v>1</v>
      </c>
      <c r="C373" s="392"/>
      <c r="D373" s="393"/>
      <c r="E373" s="393"/>
      <c r="F373" s="393"/>
      <c r="G373" s="393"/>
      <c r="H373" s="393"/>
      <c r="I373" s="394"/>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0">
        <f t="shared" si="63"/>
        <v>0</v>
      </c>
    </row>
    <row r="374" spans="1:51" ht="30" hidden="1" customHeight="1" x14ac:dyDescent="0.15">
      <c r="A374" s="363">
        <v>4</v>
      </c>
      <c r="B374" s="363">
        <v>1</v>
      </c>
      <c r="C374" s="392"/>
      <c r="D374" s="393"/>
      <c r="E374" s="393"/>
      <c r="F374" s="393"/>
      <c r="G374" s="393"/>
      <c r="H374" s="393"/>
      <c r="I374" s="394"/>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0">
        <f t="shared" si="63"/>
        <v>0</v>
      </c>
    </row>
    <row r="375" spans="1:51" ht="30" hidden="1" customHeight="1" x14ac:dyDescent="0.15">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0">
        <f>COUNTA(C375:AX375)</f>
        <v>0</v>
      </c>
    </row>
    <row r="376" spans="1:51" ht="30" hidden="1" customHeight="1" x14ac:dyDescent="0.15">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0">
        <f t="shared" si="63"/>
        <v>0</v>
      </c>
    </row>
    <row r="377" spans="1:51" ht="30" hidden="1" customHeight="1" x14ac:dyDescent="0.15">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0">
        <f t="shared" si="63"/>
        <v>0</v>
      </c>
    </row>
    <row r="378" spans="1:51" ht="30" hidden="1" customHeight="1" x14ac:dyDescent="0.15">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0">
        <f t="shared" si="63"/>
        <v>0</v>
      </c>
    </row>
    <row r="379" spans="1:51" ht="30" hidden="1" customHeight="1" x14ac:dyDescent="0.15">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0">
        <f t="shared" si="63"/>
        <v>0</v>
      </c>
    </row>
    <row r="380" spans="1:51" ht="30" hidden="1" customHeight="1" x14ac:dyDescent="0.15">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0">
        <f t="shared" si="63"/>
        <v>0</v>
      </c>
    </row>
    <row r="381" spans="1:51" ht="30" hidden="1" customHeight="1" x14ac:dyDescent="0.15">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0">
        <f t="shared" si="63"/>
        <v>0</v>
      </c>
    </row>
    <row r="382" spans="1:51" ht="30" hidden="1" customHeight="1" x14ac:dyDescent="0.15">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0">
        <f t="shared" si="63"/>
        <v>0</v>
      </c>
    </row>
    <row r="383" spans="1:51" ht="30" hidden="1" customHeight="1" x14ac:dyDescent="0.15">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0">
        <f t="shared" si="63"/>
        <v>0</v>
      </c>
    </row>
    <row r="384" spans="1:51" ht="30" hidden="1" customHeight="1" x14ac:dyDescent="0.15">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0">
        <f t="shared" si="63"/>
        <v>0</v>
      </c>
    </row>
    <row r="385" spans="1:51" ht="30" hidden="1" customHeight="1" x14ac:dyDescent="0.15">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0">
        <f t="shared" si="63"/>
        <v>0</v>
      </c>
    </row>
    <row r="386" spans="1:51" ht="30" hidden="1" customHeight="1" x14ac:dyDescent="0.15">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0">
        <f t="shared" si="63"/>
        <v>0</v>
      </c>
    </row>
    <row r="387" spans="1:51" s="13" customFormat="1" ht="30" hidden="1" customHeight="1" x14ac:dyDescent="0.15">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0">
        <f t="shared" si="63"/>
        <v>0</v>
      </c>
    </row>
    <row r="388" spans="1:51" ht="30" hidden="1" customHeight="1" x14ac:dyDescent="0.15">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0">
        <f t="shared" si="63"/>
        <v>0</v>
      </c>
    </row>
    <row r="389" spans="1:51" ht="30" hidden="1" customHeight="1" x14ac:dyDescent="0.15">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0">
        <f t="shared" si="63"/>
        <v>0</v>
      </c>
    </row>
    <row r="390" spans="1:51" ht="30" hidden="1" customHeight="1" x14ac:dyDescent="0.15">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0">
        <f t="shared" si="63"/>
        <v>0</v>
      </c>
    </row>
    <row r="391" spans="1:51" ht="30" hidden="1" customHeight="1" x14ac:dyDescent="0.15">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0">
        <f t="shared" si="63"/>
        <v>0</v>
      </c>
    </row>
    <row r="392" spans="1:51" ht="30" hidden="1" customHeight="1" x14ac:dyDescent="0.15">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0">
        <f t="shared" si="63"/>
        <v>0</v>
      </c>
    </row>
    <row r="393" spans="1:51" ht="30" hidden="1" customHeight="1" x14ac:dyDescent="0.15">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0">
        <f t="shared" si="63"/>
        <v>0</v>
      </c>
    </row>
    <row r="394" spans="1:51" ht="30" hidden="1" customHeight="1" x14ac:dyDescent="0.15">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0">
        <f t="shared" si="63"/>
        <v>0</v>
      </c>
    </row>
    <row r="395" spans="1:51" ht="30" hidden="1" customHeight="1" x14ac:dyDescent="0.15">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0">
        <f t="shared" si="63"/>
        <v>0</v>
      </c>
    </row>
    <row r="396" spans="1:51" ht="30" hidden="1" customHeight="1" x14ac:dyDescent="0.15">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0">
        <f t="shared" si="63"/>
        <v>0</v>
      </c>
    </row>
    <row r="397" spans="1:51" ht="30" hidden="1" customHeight="1" x14ac:dyDescent="0.15">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0">
        <f t="shared" si="63"/>
        <v>0</v>
      </c>
    </row>
    <row r="398" spans="1:51" ht="30" hidden="1" customHeight="1" x14ac:dyDescent="0.15">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0">
        <f t="shared" si="63"/>
        <v>0</v>
      </c>
    </row>
    <row r="399" spans="1:51" ht="30" hidden="1" customHeight="1" x14ac:dyDescent="0.15">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0">
        <f t="shared" si="63"/>
        <v>0</v>
      </c>
    </row>
    <row r="400" spans="1:51" ht="30" hidden="1" customHeight="1" x14ac:dyDescent="0.15">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398"/>
      <c r="B403" s="398"/>
      <c r="C403" s="399" t="s">
        <v>17</v>
      </c>
      <c r="D403" s="400"/>
      <c r="E403" s="400"/>
      <c r="F403" s="400"/>
      <c r="G403" s="400"/>
      <c r="H403" s="400"/>
      <c r="I403" s="401"/>
      <c r="J403" s="377" t="s">
        <v>121</v>
      </c>
      <c r="K403" s="402"/>
      <c r="L403" s="402"/>
      <c r="M403" s="402"/>
      <c r="N403" s="402"/>
      <c r="O403" s="402"/>
      <c r="P403" s="403" t="s">
        <v>18</v>
      </c>
      <c r="Q403" s="403"/>
      <c r="R403" s="403"/>
      <c r="S403" s="403"/>
      <c r="T403" s="403"/>
      <c r="U403" s="403"/>
      <c r="V403" s="403"/>
      <c r="W403" s="403"/>
      <c r="X403" s="403"/>
      <c r="Y403" s="404" t="s">
        <v>120</v>
      </c>
      <c r="Z403" s="405"/>
      <c r="AA403" s="405"/>
      <c r="AB403" s="405"/>
      <c r="AC403" s="377" t="s">
        <v>140</v>
      </c>
      <c r="AD403" s="377"/>
      <c r="AE403" s="377"/>
      <c r="AF403" s="377"/>
      <c r="AG403" s="377"/>
      <c r="AH403" s="404" t="s">
        <v>152</v>
      </c>
      <c r="AI403" s="398"/>
      <c r="AJ403" s="398"/>
      <c r="AK403" s="398"/>
      <c r="AL403" s="398" t="s">
        <v>15</v>
      </c>
      <c r="AM403" s="398"/>
      <c r="AN403" s="398"/>
      <c r="AO403" s="406"/>
      <c r="AP403" s="380" t="s">
        <v>122</v>
      </c>
      <c r="AQ403" s="380"/>
      <c r="AR403" s="380"/>
      <c r="AS403" s="380"/>
      <c r="AT403" s="380"/>
      <c r="AU403" s="380"/>
      <c r="AV403" s="380"/>
      <c r="AW403" s="380"/>
      <c r="AX403" s="380"/>
      <c r="AY403" s="40">
        <f>IF(AY402=0,0,1)</f>
        <v>0</v>
      </c>
    </row>
    <row r="404" spans="1:51" ht="30" hidden="1" customHeight="1" x14ac:dyDescent="0.15">
      <c r="A404" s="363">
        <v>1</v>
      </c>
      <c r="B404" s="363">
        <v>1</v>
      </c>
      <c r="C404" s="389"/>
      <c r="D404" s="390"/>
      <c r="E404" s="390"/>
      <c r="F404" s="390"/>
      <c r="G404" s="390"/>
      <c r="H404" s="390"/>
      <c r="I404" s="391"/>
      <c r="J404" s="368"/>
      <c r="K404" s="369"/>
      <c r="L404" s="369"/>
      <c r="M404" s="369"/>
      <c r="N404" s="369"/>
      <c r="O404" s="369"/>
      <c r="P404" s="370"/>
      <c r="Q404" s="370"/>
      <c r="R404" s="370"/>
      <c r="S404" s="370"/>
      <c r="T404" s="370"/>
      <c r="U404" s="370"/>
      <c r="V404" s="370"/>
      <c r="W404" s="370"/>
      <c r="X404" s="370"/>
      <c r="Y404" s="371"/>
      <c r="Z404" s="372"/>
      <c r="AA404" s="372"/>
      <c r="AB404" s="373"/>
      <c r="AC404" s="359"/>
      <c r="AD404" s="360"/>
      <c r="AE404" s="360"/>
      <c r="AF404" s="360"/>
      <c r="AG404" s="360"/>
      <c r="AH404" s="396"/>
      <c r="AI404" s="397"/>
      <c r="AJ404" s="397"/>
      <c r="AK404" s="397"/>
      <c r="AL404" s="355"/>
      <c r="AM404" s="356"/>
      <c r="AN404" s="356"/>
      <c r="AO404" s="357"/>
      <c r="AP404" s="358"/>
      <c r="AQ404" s="358"/>
      <c r="AR404" s="358"/>
      <c r="AS404" s="358"/>
      <c r="AT404" s="358"/>
      <c r="AU404" s="358"/>
      <c r="AV404" s="358"/>
      <c r="AW404" s="358"/>
      <c r="AX404" s="358"/>
      <c r="AY404" s="40">
        <f>COUNTA(C404:AX404)</f>
        <v>0</v>
      </c>
    </row>
    <row r="405" spans="1:51" ht="30" hidden="1" customHeight="1" x14ac:dyDescent="0.15">
      <c r="A405" s="363">
        <v>2</v>
      </c>
      <c r="B405" s="363">
        <v>1</v>
      </c>
      <c r="C405" s="389"/>
      <c r="D405" s="390"/>
      <c r="E405" s="390"/>
      <c r="F405" s="390"/>
      <c r="G405" s="390"/>
      <c r="H405" s="390"/>
      <c r="I405" s="391"/>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6"/>
      <c r="AI405" s="397"/>
      <c r="AJ405" s="397"/>
      <c r="AK405" s="397"/>
      <c r="AL405" s="355"/>
      <c r="AM405" s="356"/>
      <c r="AN405" s="356"/>
      <c r="AO405" s="357"/>
      <c r="AP405" s="358"/>
      <c r="AQ405" s="358"/>
      <c r="AR405" s="358"/>
      <c r="AS405" s="358"/>
      <c r="AT405" s="358"/>
      <c r="AU405" s="358"/>
      <c r="AV405" s="358"/>
      <c r="AW405" s="358"/>
      <c r="AX405" s="358"/>
      <c r="AY405" s="40">
        <f t="shared" ref="AY405:AY434" si="64">COUNTA(C405:AX405)</f>
        <v>0</v>
      </c>
    </row>
    <row r="406" spans="1:51" ht="30" hidden="1" customHeight="1" x14ac:dyDescent="0.15">
      <c r="A406" s="363">
        <v>3</v>
      </c>
      <c r="B406" s="363">
        <v>1</v>
      </c>
      <c r="C406" s="392"/>
      <c r="D406" s="393"/>
      <c r="E406" s="393"/>
      <c r="F406" s="393"/>
      <c r="G406" s="393"/>
      <c r="H406" s="393"/>
      <c r="I406" s="394"/>
      <c r="J406" s="368"/>
      <c r="K406" s="369"/>
      <c r="L406" s="369"/>
      <c r="M406" s="369"/>
      <c r="N406" s="369"/>
      <c r="O406" s="369"/>
      <c r="P406" s="395"/>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s="40">
        <f t="shared" si="64"/>
        <v>0</v>
      </c>
    </row>
    <row r="407" spans="1:51" ht="30" hidden="1" customHeight="1" x14ac:dyDescent="0.15">
      <c r="A407" s="363">
        <v>4</v>
      </c>
      <c r="B407" s="363">
        <v>1</v>
      </c>
      <c r="C407" s="392"/>
      <c r="D407" s="393"/>
      <c r="E407" s="393"/>
      <c r="F407" s="393"/>
      <c r="G407" s="393"/>
      <c r="H407" s="393"/>
      <c r="I407" s="394"/>
      <c r="J407" s="368"/>
      <c r="K407" s="369"/>
      <c r="L407" s="369"/>
      <c r="M407" s="369"/>
      <c r="N407" s="369"/>
      <c r="O407" s="369"/>
      <c r="P407" s="395"/>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s="40">
        <f t="shared" si="64"/>
        <v>0</v>
      </c>
    </row>
    <row r="408" spans="1:51" ht="30" hidden="1" customHeight="1" x14ac:dyDescent="0.15">
      <c r="A408" s="363">
        <v>5</v>
      </c>
      <c r="B408" s="363">
        <v>1</v>
      </c>
      <c r="C408" s="389"/>
      <c r="D408" s="390"/>
      <c r="E408" s="390"/>
      <c r="F408" s="390"/>
      <c r="G408" s="390"/>
      <c r="H408" s="390"/>
      <c r="I408" s="391"/>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s="40">
        <f>COUNTA(C408:AX408)</f>
        <v>0</v>
      </c>
    </row>
    <row r="409" spans="1:51" ht="30" hidden="1" customHeight="1" x14ac:dyDescent="0.15">
      <c r="A409" s="363">
        <v>6</v>
      </c>
      <c r="B409" s="363">
        <v>1</v>
      </c>
      <c r="C409" s="389"/>
      <c r="D409" s="390"/>
      <c r="E409" s="390"/>
      <c r="F409" s="390"/>
      <c r="G409" s="390"/>
      <c r="H409" s="390"/>
      <c r="I409" s="391"/>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s="40">
        <f t="shared" si="64"/>
        <v>0</v>
      </c>
    </row>
    <row r="410" spans="1:51" ht="30" hidden="1" customHeight="1" x14ac:dyDescent="0.15">
      <c r="A410" s="363">
        <v>7</v>
      </c>
      <c r="B410" s="363">
        <v>1</v>
      </c>
      <c r="C410" s="389"/>
      <c r="D410" s="390"/>
      <c r="E410" s="390"/>
      <c r="F410" s="390"/>
      <c r="G410" s="390"/>
      <c r="H410" s="390"/>
      <c r="I410" s="391"/>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s="40">
        <f t="shared" si="64"/>
        <v>0</v>
      </c>
    </row>
    <row r="411" spans="1:51" ht="30" hidden="1" customHeight="1" x14ac:dyDescent="0.15">
      <c r="A411" s="363">
        <v>8</v>
      </c>
      <c r="B411" s="363">
        <v>1</v>
      </c>
      <c r="C411" s="389"/>
      <c r="D411" s="390"/>
      <c r="E411" s="390"/>
      <c r="F411" s="390"/>
      <c r="G411" s="390"/>
      <c r="H411" s="390"/>
      <c r="I411" s="391"/>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s="40">
        <f t="shared" si="64"/>
        <v>0</v>
      </c>
    </row>
    <row r="412" spans="1:51" ht="30" hidden="1" customHeight="1" x14ac:dyDescent="0.15">
      <c r="A412" s="363">
        <v>9</v>
      </c>
      <c r="B412" s="363">
        <v>1</v>
      </c>
      <c r="C412" s="389"/>
      <c r="D412" s="390"/>
      <c r="E412" s="390"/>
      <c r="F412" s="390"/>
      <c r="G412" s="390"/>
      <c r="H412" s="390"/>
      <c r="I412" s="391"/>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s="40">
        <f t="shared" si="64"/>
        <v>0</v>
      </c>
    </row>
    <row r="413" spans="1:51" ht="30" hidden="1" customHeight="1" x14ac:dyDescent="0.15">
      <c r="A413" s="363">
        <v>10</v>
      </c>
      <c r="B413" s="363">
        <v>1</v>
      </c>
      <c r="C413" s="389"/>
      <c r="D413" s="390"/>
      <c r="E413" s="390"/>
      <c r="F413" s="390"/>
      <c r="G413" s="390"/>
      <c r="H413" s="390"/>
      <c r="I413" s="391"/>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s="40">
        <f t="shared" si="64"/>
        <v>0</v>
      </c>
    </row>
    <row r="414" spans="1:51" ht="30" hidden="1" customHeight="1" x14ac:dyDescent="0.15">
      <c r="A414" s="363">
        <v>11</v>
      </c>
      <c r="B414" s="363">
        <v>1</v>
      </c>
      <c r="C414" s="389"/>
      <c r="D414" s="390"/>
      <c r="E414" s="390"/>
      <c r="F414" s="390"/>
      <c r="G414" s="390"/>
      <c r="H414" s="390"/>
      <c r="I414" s="391"/>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s="40">
        <f t="shared" si="64"/>
        <v>0</v>
      </c>
    </row>
    <row r="415" spans="1:51" ht="30" hidden="1" customHeight="1" x14ac:dyDescent="0.15">
      <c r="A415" s="363">
        <v>12</v>
      </c>
      <c r="B415" s="363">
        <v>1</v>
      </c>
      <c r="C415" s="389"/>
      <c r="D415" s="390"/>
      <c r="E415" s="390"/>
      <c r="F415" s="390"/>
      <c r="G415" s="390"/>
      <c r="H415" s="390"/>
      <c r="I415" s="391"/>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s="40">
        <f t="shared" si="64"/>
        <v>0</v>
      </c>
    </row>
    <row r="416" spans="1:51" ht="30" hidden="1" customHeight="1" x14ac:dyDescent="0.15">
      <c r="A416" s="363">
        <v>13</v>
      </c>
      <c r="B416" s="363">
        <v>1</v>
      </c>
      <c r="C416" s="389"/>
      <c r="D416" s="390"/>
      <c r="E416" s="390"/>
      <c r="F416" s="390"/>
      <c r="G416" s="390"/>
      <c r="H416" s="390"/>
      <c r="I416" s="391"/>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s="40">
        <f t="shared" si="64"/>
        <v>0</v>
      </c>
    </row>
    <row r="417" spans="1:51" ht="30" hidden="1" customHeight="1" x14ac:dyDescent="0.15">
      <c r="A417" s="363">
        <v>14</v>
      </c>
      <c r="B417" s="363">
        <v>1</v>
      </c>
      <c r="C417" s="389"/>
      <c r="D417" s="390"/>
      <c r="E417" s="390"/>
      <c r="F417" s="390"/>
      <c r="G417" s="390"/>
      <c r="H417" s="390"/>
      <c r="I417" s="391"/>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s="40">
        <f t="shared" si="64"/>
        <v>0</v>
      </c>
    </row>
    <row r="418" spans="1:51" ht="30" hidden="1" customHeight="1" x14ac:dyDescent="0.15">
      <c r="A418" s="363">
        <v>15</v>
      </c>
      <c r="B418" s="363">
        <v>1</v>
      </c>
      <c r="C418" s="389"/>
      <c r="D418" s="390"/>
      <c r="E418" s="390"/>
      <c r="F418" s="390"/>
      <c r="G418" s="390"/>
      <c r="H418" s="390"/>
      <c r="I418" s="391"/>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s="40">
        <f t="shared" si="64"/>
        <v>0</v>
      </c>
    </row>
    <row r="419" spans="1:51" ht="30" hidden="1" customHeight="1" x14ac:dyDescent="0.15">
      <c r="A419" s="363">
        <v>16</v>
      </c>
      <c r="B419" s="363">
        <v>1</v>
      </c>
      <c r="C419" s="389"/>
      <c r="D419" s="390"/>
      <c r="E419" s="390"/>
      <c r="F419" s="390"/>
      <c r="G419" s="390"/>
      <c r="H419" s="390"/>
      <c r="I419" s="391"/>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s="40">
        <f t="shared" si="64"/>
        <v>0</v>
      </c>
    </row>
    <row r="420" spans="1:51" s="13" customFormat="1" ht="30" hidden="1" customHeight="1" x14ac:dyDescent="0.15">
      <c r="A420" s="363">
        <v>17</v>
      </c>
      <c r="B420" s="363">
        <v>1</v>
      </c>
      <c r="C420" s="389"/>
      <c r="D420" s="390"/>
      <c r="E420" s="390"/>
      <c r="F420" s="390"/>
      <c r="G420" s="390"/>
      <c r="H420" s="390"/>
      <c r="I420" s="391"/>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s="40">
        <f t="shared" si="64"/>
        <v>0</v>
      </c>
    </row>
    <row r="421" spans="1:51" ht="30" hidden="1" customHeight="1" x14ac:dyDescent="0.15">
      <c r="A421" s="363">
        <v>18</v>
      </c>
      <c r="B421" s="363">
        <v>1</v>
      </c>
      <c r="C421" s="389"/>
      <c r="D421" s="390"/>
      <c r="E421" s="390"/>
      <c r="F421" s="390"/>
      <c r="G421" s="390"/>
      <c r="H421" s="390"/>
      <c r="I421" s="391"/>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s="40">
        <f t="shared" si="64"/>
        <v>0</v>
      </c>
    </row>
    <row r="422" spans="1:51" ht="30" hidden="1" customHeight="1" x14ac:dyDescent="0.15">
      <c r="A422" s="363">
        <v>19</v>
      </c>
      <c r="B422" s="363">
        <v>1</v>
      </c>
      <c r="C422" s="389"/>
      <c r="D422" s="390"/>
      <c r="E422" s="390"/>
      <c r="F422" s="390"/>
      <c r="G422" s="390"/>
      <c r="H422" s="390"/>
      <c r="I422" s="391"/>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s="40">
        <f t="shared" si="64"/>
        <v>0</v>
      </c>
    </row>
    <row r="423" spans="1:51" ht="30" hidden="1" customHeight="1" x14ac:dyDescent="0.15">
      <c r="A423" s="363">
        <v>20</v>
      </c>
      <c r="B423" s="363">
        <v>1</v>
      </c>
      <c r="C423" s="389"/>
      <c r="D423" s="390"/>
      <c r="E423" s="390"/>
      <c r="F423" s="390"/>
      <c r="G423" s="390"/>
      <c r="H423" s="390"/>
      <c r="I423" s="391"/>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s="40">
        <f t="shared" si="64"/>
        <v>0</v>
      </c>
    </row>
    <row r="424" spans="1:51" ht="30" hidden="1" customHeight="1" x14ac:dyDescent="0.15">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0">
        <f t="shared" si="64"/>
        <v>0</v>
      </c>
    </row>
    <row r="425" spans="1:51" ht="30" hidden="1" customHeight="1" x14ac:dyDescent="0.15">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0">
        <f t="shared" si="64"/>
        <v>0</v>
      </c>
    </row>
    <row r="426" spans="1:51" ht="30" hidden="1" customHeight="1" x14ac:dyDescent="0.15">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0">
        <f t="shared" si="64"/>
        <v>0</v>
      </c>
    </row>
    <row r="427" spans="1:51" ht="30" hidden="1" customHeight="1" x14ac:dyDescent="0.15">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0">
        <f t="shared" si="64"/>
        <v>0</v>
      </c>
    </row>
    <row r="428" spans="1:51" ht="30" hidden="1" customHeight="1" x14ac:dyDescent="0.15">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0">
        <f t="shared" si="64"/>
        <v>0</v>
      </c>
    </row>
    <row r="429" spans="1:51" ht="30" hidden="1" customHeight="1" x14ac:dyDescent="0.15">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0">
        <f t="shared" si="64"/>
        <v>0</v>
      </c>
    </row>
    <row r="430" spans="1:51" ht="30" hidden="1" customHeight="1" x14ac:dyDescent="0.15">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0">
        <f t="shared" si="64"/>
        <v>0</v>
      </c>
    </row>
    <row r="431" spans="1:51" ht="30" hidden="1" customHeight="1" x14ac:dyDescent="0.15">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0">
        <f t="shared" si="64"/>
        <v>0</v>
      </c>
    </row>
    <row r="432" spans="1:51" ht="30" hidden="1" customHeight="1" x14ac:dyDescent="0.15">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0">
        <f t="shared" si="64"/>
        <v>0</v>
      </c>
    </row>
    <row r="433" spans="1:51" ht="30" hidden="1" customHeight="1" x14ac:dyDescent="0.15">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98"/>
      <c r="B436" s="398"/>
      <c r="C436" s="399" t="s">
        <v>17</v>
      </c>
      <c r="D436" s="400"/>
      <c r="E436" s="400"/>
      <c r="F436" s="400"/>
      <c r="G436" s="400"/>
      <c r="H436" s="400"/>
      <c r="I436" s="401"/>
      <c r="J436" s="377" t="s">
        <v>121</v>
      </c>
      <c r="K436" s="402"/>
      <c r="L436" s="402"/>
      <c r="M436" s="402"/>
      <c r="N436" s="402"/>
      <c r="O436" s="402"/>
      <c r="P436" s="403" t="s">
        <v>18</v>
      </c>
      <c r="Q436" s="403"/>
      <c r="R436" s="403"/>
      <c r="S436" s="403"/>
      <c r="T436" s="403"/>
      <c r="U436" s="403"/>
      <c r="V436" s="403"/>
      <c r="W436" s="403"/>
      <c r="X436" s="403"/>
      <c r="Y436" s="404" t="s">
        <v>120</v>
      </c>
      <c r="Z436" s="405"/>
      <c r="AA436" s="405"/>
      <c r="AB436" s="405"/>
      <c r="AC436" s="377" t="s">
        <v>140</v>
      </c>
      <c r="AD436" s="377"/>
      <c r="AE436" s="377"/>
      <c r="AF436" s="377"/>
      <c r="AG436" s="377"/>
      <c r="AH436" s="404" t="s">
        <v>152</v>
      </c>
      <c r="AI436" s="398"/>
      <c r="AJ436" s="398"/>
      <c r="AK436" s="398"/>
      <c r="AL436" s="398" t="s">
        <v>15</v>
      </c>
      <c r="AM436" s="398"/>
      <c r="AN436" s="398"/>
      <c r="AO436" s="406"/>
      <c r="AP436" s="380" t="s">
        <v>122</v>
      </c>
      <c r="AQ436" s="380"/>
      <c r="AR436" s="380"/>
      <c r="AS436" s="380"/>
      <c r="AT436" s="380"/>
      <c r="AU436" s="380"/>
      <c r="AV436" s="380"/>
      <c r="AW436" s="380"/>
      <c r="AX436" s="380"/>
      <c r="AY436" s="40">
        <f>IF(AY435=0,0,1)</f>
        <v>0</v>
      </c>
    </row>
    <row r="437" spans="1:51" ht="30" hidden="1" customHeight="1" x14ac:dyDescent="0.15">
      <c r="A437" s="363">
        <v>1</v>
      </c>
      <c r="B437" s="363">
        <v>1</v>
      </c>
      <c r="C437" s="389"/>
      <c r="D437" s="390"/>
      <c r="E437" s="390"/>
      <c r="F437" s="390"/>
      <c r="G437" s="390"/>
      <c r="H437" s="390"/>
      <c r="I437" s="391"/>
      <c r="J437" s="368"/>
      <c r="K437" s="369"/>
      <c r="L437" s="369"/>
      <c r="M437" s="369"/>
      <c r="N437" s="369"/>
      <c r="O437" s="369"/>
      <c r="P437" s="370"/>
      <c r="Q437" s="370"/>
      <c r="R437" s="370"/>
      <c r="S437" s="370"/>
      <c r="T437" s="370"/>
      <c r="U437" s="370"/>
      <c r="V437" s="370"/>
      <c r="W437" s="370"/>
      <c r="X437" s="370"/>
      <c r="Y437" s="371"/>
      <c r="Z437" s="372"/>
      <c r="AA437" s="372"/>
      <c r="AB437" s="373"/>
      <c r="AC437" s="359"/>
      <c r="AD437" s="360"/>
      <c r="AE437" s="360"/>
      <c r="AF437" s="360"/>
      <c r="AG437" s="360"/>
      <c r="AH437" s="396"/>
      <c r="AI437" s="397"/>
      <c r="AJ437" s="397"/>
      <c r="AK437" s="397"/>
      <c r="AL437" s="355"/>
      <c r="AM437" s="356"/>
      <c r="AN437" s="356"/>
      <c r="AO437" s="357"/>
      <c r="AP437" s="358"/>
      <c r="AQ437" s="358"/>
      <c r="AR437" s="358"/>
      <c r="AS437" s="358"/>
      <c r="AT437" s="358"/>
      <c r="AU437" s="358"/>
      <c r="AV437" s="358"/>
      <c r="AW437" s="358"/>
      <c r="AX437" s="358"/>
      <c r="AY437" s="40">
        <f>COUNTA(C437:AX437)</f>
        <v>0</v>
      </c>
    </row>
    <row r="438" spans="1:51" ht="30" hidden="1" customHeight="1" x14ac:dyDescent="0.15">
      <c r="A438" s="363">
        <v>2</v>
      </c>
      <c r="B438" s="363">
        <v>1</v>
      </c>
      <c r="C438" s="389"/>
      <c r="D438" s="390"/>
      <c r="E438" s="390"/>
      <c r="F438" s="390"/>
      <c r="G438" s="390"/>
      <c r="H438" s="390"/>
      <c r="I438" s="391"/>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6"/>
      <c r="AI438" s="397"/>
      <c r="AJ438" s="397"/>
      <c r="AK438" s="397"/>
      <c r="AL438" s="355"/>
      <c r="AM438" s="356"/>
      <c r="AN438" s="356"/>
      <c r="AO438" s="357"/>
      <c r="AP438" s="358"/>
      <c r="AQ438" s="358"/>
      <c r="AR438" s="358"/>
      <c r="AS438" s="358"/>
      <c r="AT438" s="358"/>
      <c r="AU438" s="358"/>
      <c r="AV438" s="358"/>
      <c r="AW438" s="358"/>
      <c r="AX438" s="358"/>
      <c r="AY438" s="40">
        <f t="shared" ref="AY438:AY467" si="65">COUNTA(C438:AX438)</f>
        <v>0</v>
      </c>
    </row>
    <row r="439" spans="1:51" ht="30" hidden="1" customHeight="1" x14ac:dyDescent="0.15">
      <c r="A439" s="363">
        <v>3</v>
      </c>
      <c r="B439" s="363">
        <v>1</v>
      </c>
      <c r="C439" s="392"/>
      <c r="D439" s="393"/>
      <c r="E439" s="393"/>
      <c r="F439" s="393"/>
      <c r="G439" s="393"/>
      <c r="H439" s="393"/>
      <c r="I439" s="394"/>
      <c r="J439" s="368"/>
      <c r="K439" s="369"/>
      <c r="L439" s="369"/>
      <c r="M439" s="369"/>
      <c r="N439" s="369"/>
      <c r="O439" s="369"/>
      <c r="P439" s="395"/>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s="40">
        <f t="shared" si="65"/>
        <v>0</v>
      </c>
    </row>
    <row r="440" spans="1:51" ht="30" hidden="1" customHeight="1" x14ac:dyDescent="0.15">
      <c r="A440" s="363">
        <v>4</v>
      </c>
      <c r="B440" s="363">
        <v>1</v>
      </c>
      <c r="C440" s="392"/>
      <c r="D440" s="393"/>
      <c r="E440" s="393"/>
      <c r="F440" s="393"/>
      <c r="G440" s="393"/>
      <c r="H440" s="393"/>
      <c r="I440" s="394"/>
      <c r="J440" s="368"/>
      <c r="K440" s="369"/>
      <c r="L440" s="369"/>
      <c r="M440" s="369"/>
      <c r="N440" s="369"/>
      <c r="O440" s="369"/>
      <c r="P440" s="395"/>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s="40">
        <f t="shared" si="65"/>
        <v>0</v>
      </c>
    </row>
    <row r="441" spans="1:51" ht="30" hidden="1" customHeight="1" x14ac:dyDescent="0.15">
      <c r="A441" s="363">
        <v>5</v>
      </c>
      <c r="B441" s="363">
        <v>1</v>
      </c>
      <c r="C441" s="389"/>
      <c r="D441" s="390"/>
      <c r="E441" s="390"/>
      <c r="F441" s="390"/>
      <c r="G441" s="390"/>
      <c r="H441" s="390"/>
      <c r="I441" s="391"/>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s="40">
        <f>COUNTA(C441:AX441)</f>
        <v>0</v>
      </c>
    </row>
    <row r="442" spans="1:51" ht="30" hidden="1" customHeight="1" x14ac:dyDescent="0.15">
      <c r="A442" s="363">
        <v>6</v>
      </c>
      <c r="B442" s="363">
        <v>1</v>
      </c>
      <c r="C442" s="389"/>
      <c r="D442" s="390"/>
      <c r="E442" s="390"/>
      <c r="F442" s="390"/>
      <c r="G442" s="390"/>
      <c r="H442" s="390"/>
      <c r="I442" s="391"/>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s="40">
        <f t="shared" si="65"/>
        <v>0</v>
      </c>
    </row>
    <row r="443" spans="1:51" ht="30" hidden="1" customHeight="1" x14ac:dyDescent="0.15">
      <c r="A443" s="363">
        <v>7</v>
      </c>
      <c r="B443" s="363">
        <v>1</v>
      </c>
      <c r="C443" s="389"/>
      <c r="D443" s="390"/>
      <c r="E443" s="390"/>
      <c r="F443" s="390"/>
      <c r="G443" s="390"/>
      <c r="H443" s="390"/>
      <c r="I443" s="391"/>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s="40">
        <f t="shared" si="65"/>
        <v>0</v>
      </c>
    </row>
    <row r="444" spans="1:51" ht="30" hidden="1" customHeight="1" x14ac:dyDescent="0.15">
      <c r="A444" s="363">
        <v>8</v>
      </c>
      <c r="B444" s="363">
        <v>1</v>
      </c>
      <c r="C444" s="389"/>
      <c r="D444" s="390"/>
      <c r="E444" s="390"/>
      <c r="F444" s="390"/>
      <c r="G444" s="390"/>
      <c r="H444" s="390"/>
      <c r="I444" s="391"/>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s="40">
        <f t="shared" si="65"/>
        <v>0</v>
      </c>
    </row>
    <row r="445" spans="1:51" ht="30" hidden="1" customHeight="1" x14ac:dyDescent="0.15">
      <c r="A445" s="363">
        <v>9</v>
      </c>
      <c r="B445" s="363">
        <v>1</v>
      </c>
      <c r="C445" s="389"/>
      <c r="D445" s="390"/>
      <c r="E445" s="390"/>
      <c r="F445" s="390"/>
      <c r="G445" s="390"/>
      <c r="H445" s="390"/>
      <c r="I445" s="391"/>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s="40">
        <f t="shared" si="65"/>
        <v>0</v>
      </c>
    </row>
    <row r="446" spans="1:51" ht="30" hidden="1" customHeight="1" x14ac:dyDescent="0.15">
      <c r="A446" s="363">
        <v>10</v>
      </c>
      <c r="B446" s="363">
        <v>1</v>
      </c>
      <c r="C446" s="389"/>
      <c r="D446" s="390"/>
      <c r="E446" s="390"/>
      <c r="F446" s="390"/>
      <c r="G446" s="390"/>
      <c r="H446" s="390"/>
      <c r="I446" s="391"/>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s="40">
        <f t="shared" si="65"/>
        <v>0</v>
      </c>
    </row>
    <row r="447" spans="1:51" ht="30" hidden="1" customHeight="1" x14ac:dyDescent="0.15">
      <c r="A447" s="363">
        <v>11</v>
      </c>
      <c r="B447" s="363">
        <v>1</v>
      </c>
      <c r="C447" s="389"/>
      <c r="D447" s="390"/>
      <c r="E447" s="390"/>
      <c r="F447" s="390"/>
      <c r="G447" s="390"/>
      <c r="H447" s="390"/>
      <c r="I447" s="391"/>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s="40">
        <f t="shared" si="65"/>
        <v>0</v>
      </c>
    </row>
    <row r="448" spans="1:51" ht="30" hidden="1" customHeight="1" x14ac:dyDescent="0.15">
      <c r="A448" s="363">
        <v>12</v>
      </c>
      <c r="B448" s="363">
        <v>1</v>
      </c>
      <c r="C448" s="389"/>
      <c r="D448" s="390"/>
      <c r="E448" s="390"/>
      <c r="F448" s="390"/>
      <c r="G448" s="390"/>
      <c r="H448" s="390"/>
      <c r="I448" s="391"/>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s="40">
        <f t="shared" si="65"/>
        <v>0</v>
      </c>
    </row>
    <row r="449" spans="1:51" ht="30" hidden="1" customHeight="1" x14ac:dyDescent="0.15">
      <c r="A449" s="363">
        <v>13</v>
      </c>
      <c r="B449" s="363">
        <v>1</v>
      </c>
      <c r="C449" s="389"/>
      <c r="D449" s="390"/>
      <c r="E449" s="390"/>
      <c r="F449" s="390"/>
      <c r="G449" s="390"/>
      <c r="H449" s="390"/>
      <c r="I449" s="391"/>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s="40">
        <f t="shared" si="65"/>
        <v>0</v>
      </c>
    </row>
    <row r="450" spans="1:51" ht="30" hidden="1" customHeight="1" x14ac:dyDescent="0.15">
      <c r="A450" s="363">
        <v>14</v>
      </c>
      <c r="B450" s="363">
        <v>1</v>
      </c>
      <c r="C450" s="389"/>
      <c r="D450" s="390"/>
      <c r="E450" s="390"/>
      <c r="F450" s="390"/>
      <c r="G450" s="390"/>
      <c r="H450" s="390"/>
      <c r="I450" s="391"/>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s="40">
        <f t="shared" si="65"/>
        <v>0</v>
      </c>
    </row>
    <row r="451" spans="1:51" ht="30" hidden="1" customHeight="1" x14ac:dyDescent="0.15">
      <c r="A451" s="363">
        <v>15</v>
      </c>
      <c r="B451" s="363">
        <v>1</v>
      </c>
      <c r="C451" s="389"/>
      <c r="D451" s="390"/>
      <c r="E451" s="390"/>
      <c r="F451" s="390"/>
      <c r="G451" s="390"/>
      <c r="H451" s="390"/>
      <c r="I451" s="391"/>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s="40">
        <f t="shared" si="65"/>
        <v>0</v>
      </c>
    </row>
    <row r="452" spans="1:51" ht="30" hidden="1" customHeight="1" x14ac:dyDescent="0.15">
      <c r="A452" s="363">
        <v>16</v>
      </c>
      <c r="B452" s="363">
        <v>1</v>
      </c>
      <c r="C452" s="389"/>
      <c r="D452" s="390"/>
      <c r="E452" s="390"/>
      <c r="F452" s="390"/>
      <c r="G452" s="390"/>
      <c r="H452" s="390"/>
      <c r="I452" s="391"/>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s="40">
        <f t="shared" si="65"/>
        <v>0</v>
      </c>
    </row>
    <row r="453" spans="1:51" s="13" customFormat="1" ht="30" hidden="1" customHeight="1" x14ac:dyDescent="0.15">
      <c r="A453" s="363">
        <v>17</v>
      </c>
      <c r="B453" s="363">
        <v>1</v>
      </c>
      <c r="C453" s="389"/>
      <c r="D453" s="390"/>
      <c r="E453" s="390"/>
      <c r="F453" s="390"/>
      <c r="G453" s="390"/>
      <c r="H453" s="390"/>
      <c r="I453" s="391"/>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s="40">
        <f t="shared" si="65"/>
        <v>0</v>
      </c>
    </row>
    <row r="454" spans="1:51" ht="30" hidden="1" customHeight="1" x14ac:dyDescent="0.15">
      <c r="A454" s="363">
        <v>18</v>
      </c>
      <c r="B454" s="363">
        <v>1</v>
      </c>
      <c r="C454" s="389"/>
      <c r="D454" s="390"/>
      <c r="E454" s="390"/>
      <c r="F454" s="390"/>
      <c r="G454" s="390"/>
      <c r="H454" s="390"/>
      <c r="I454" s="391"/>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s="40">
        <f t="shared" si="65"/>
        <v>0</v>
      </c>
    </row>
    <row r="455" spans="1:51" ht="30" hidden="1" customHeight="1" x14ac:dyDescent="0.15">
      <c r="A455" s="363">
        <v>19</v>
      </c>
      <c r="B455" s="363">
        <v>1</v>
      </c>
      <c r="C455" s="389"/>
      <c r="D455" s="390"/>
      <c r="E455" s="390"/>
      <c r="F455" s="390"/>
      <c r="G455" s="390"/>
      <c r="H455" s="390"/>
      <c r="I455" s="391"/>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s="40">
        <f t="shared" si="65"/>
        <v>0</v>
      </c>
    </row>
    <row r="456" spans="1:51" ht="30" hidden="1" customHeight="1" x14ac:dyDescent="0.15">
      <c r="A456" s="363">
        <v>20</v>
      </c>
      <c r="B456" s="363">
        <v>1</v>
      </c>
      <c r="C456" s="389"/>
      <c r="D456" s="390"/>
      <c r="E456" s="390"/>
      <c r="F456" s="390"/>
      <c r="G456" s="390"/>
      <c r="H456" s="390"/>
      <c r="I456" s="391"/>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s="40">
        <f t="shared" si="65"/>
        <v>0</v>
      </c>
    </row>
    <row r="457" spans="1:51" ht="30" hidden="1" customHeight="1" x14ac:dyDescent="0.15">
      <c r="A457" s="363">
        <v>21</v>
      </c>
      <c r="B457" s="363">
        <v>1</v>
      </c>
      <c r="C457" s="389"/>
      <c r="D457" s="390"/>
      <c r="E457" s="390"/>
      <c r="F457" s="390"/>
      <c r="G457" s="390"/>
      <c r="H457" s="390"/>
      <c r="I457" s="391"/>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s="40">
        <f t="shared" si="65"/>
        <v>0</v>
      </c>
    </row>
    <row r="458" spans="1:51" ht="30" hidden="1" customHeight="1" x14ac:dyDescent="0.15">
      <c r="A458" s="363">
        <v>22</v>
      </c>
      <c r="B458" s="363">
        <v>1</v>
      </c>
      <c r="C458" s="389"/>
      <c r="D458" s="390"/>
      <c r="E458" s="390"/>
      <c r="F458" s="390"/>
      <c r="G458" s="390"/>
      <c r="H458" s="390"/>
      <c r="I458" s="391"/>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s="40">
        <f t="shared" si="65"/>
        <v>0</v>
      </c>
    </row>
    <row r="459" spans="1:51" ht="30" hidden="1" customHeight="1" x14ac:dyDescent="0.15">
      <c r="A459" s="363">
        <v>23</v>
      </c>
      <c r="B459" s="363">
        <v>1</v>
      </c>
      <c r="C459" s="389"/>
      <c r="D459" s="390"/>
      <c r="E459" s="390"/>
      <c r="F459" s="390"/>
      <c r="G459" s="390"/>
      <c r="H459" s="390"/>
      <c r="I459" s="391"/>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s="40">
        <f t="shared" si="65"/>
        <v>0</v>
      </c>
    </row>
    <row r="460" spans="1:51" ht="30" hidden="1" customHeight="1" x14ac:dyDescent="0.15">
      <c r="A460" s="363">
        <v>24</v>
      </c>
      <c r="B460" s="363">
        <v>1</v>
      </c>
      <c r="C460" s="389"/>
      <c r="D460" s="390"/>
      <c r="E460" s="390"/>
      <c r="F460" s="390"/>
      <c r="G460" s="390"/>
      <c r="H460" s="390"/>
      <c r="I460" s="391"/>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0">
        <f t="shared" si="65"/>
        <v>0</v>
      </c>
    </row>
    <row r="461" spans="1:51" ht="30" hidden="1" customHeight="1" x14ac:dyDescent="0.15">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0">
        <f t="shared" si="65"/>
        <v>0</v>
      </c>
    </row>
    <row r="462" spans="1:51" ht="30" hidden="1" customHeight="1" x14ac:dyDescent="0.15">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0">
        <f t="shared" si="65"/>
        <v>0</v>
      </c>
    </row>
    <row r="463" spans="1:51" ht="30" hidden="1" customHeight="1" x14ac:dyDescent="0.15">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0">
        <f t="shared" si="65"/>
        <v>0</v>
      </c>
    </row>
    <row r="464" spans="1:51" ht="30" hidden="1" customHeight="1" x14ac:dyDescent="0.15">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0">
        <f t="shared" si="65"/>
        <v>0</v>
      </c>
    </row>
    <row r="465" spans="1:51" ht="30" hidden="1" customHeight="1" x14ac:dyDescent="0.15">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0">
        <f t="shared" si="65"/>
        <v>0</v>
      </c>
    </row>
    <row r="466" spans="1:51" ht="30" hidden="1" customHeight="1" x14ac:dyDescent="0.15">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98"/>
      <c r="B469" s="398"/>
      <c r="C469" s="399" t="s">
        <v>17</v>
      </c>
      <c r="D469" s="400"/>
      <c r="E469" s="400"/>
      <c r="F469" s="400"/>
      <c r="G469" s="400"/>
      <c r="H469" s="400"/>
      <c r="I469" s="401"/>
      <c r="J469" s="377" t="s">
        <v>121</v>
      </c>
      <c r="K469" s="402"/>
      <c r="L469" s="402"/>
      <c r="M469" s="402"/>
      <c r="N469" s="402"/>
      <c r="O469" s="402"/>
      <c r="P469" s="403" t="s">
        <v>18</v>
      </c>
      <c r="Q469" s="403"/>
      <c r="R469" s="403"/>
      <c r="S469" s="403"/>
      <c r="T469" s="403"/>
      <c r="U469" s="403"/>
      <c r="V469" s="403"/>
      <c r="W469" s="403"/>
      <c r="X469" s="403"/>
      <c r="Y469" s="404" t="s">
        <v>120</v>
      </c>
      <c r="Z469" s="405"/>
      <c r="AA469" s="405"/>
      <c r="AB469" s="405"/>
      <c r="AC469" s="377" t="s">
        <v>140</v>
      </c>
      <c r="AD469" s="377"/>
      <c r="AE469" s="377"/>
      <c r="AF469" s="377"/>
      <c r="AG469" s="377"/>
      <c r="AH469" s="404" t="s">
        <v>152</v>
      </c>
      <c r="AI469" s="398"/>
      <c r="AJ469" s="398"/>
      <c r="AK469" s="398"/>
      <c r="AL469" s="398" t="s">
        <v>15</v>
      </c>
      <c r="AM469" s="398"/>
      <c r="AN469" s="398"/>
      <c r="AO469" s="406"/>
      <c r="AP469" s="380" t="s">
        <v>122</v>
      </c>
      <c r="AQ469" s="380"/>
      <c r="AR469" s="380"/>
      <c r="AS469" s="380"/>
      <c r="AT469" s="380"/>
      <c r="AU469" s="380"/>
      <c r="AV469" s="380"/>
      <c r="AW469" s="380"/>
      <c r="AX469" s="380"/>
      <c r="AY469" s="40">
        <f>IF(AY468=0,0,1)</f>
        <v>0</v>
      </c>
    </row>
    <row r="470" spans="1:51" ht="30" hidden="1" customHeight="1" x14ac:dyDescent="0.15">
      <c r="A470" s="363">
        <v>1</v>
      </c>
      <c r="B470" s="363">
        <v>1</v>
      </c>
      <c r="C470" s="389"/>
      <c r="D470" s="390"/>
      <c r="E470" s="390"/>
      <c r="F470" s="390"/>
      <c r="G470" s="390"/>
      <c r="H470" s="390"/>
      <c r="I470" s="391"/>
      <c r="J470" s="368"/>
      <c r="K470" s="369"/>
      <c r="L470" s="369"/>
      <c r="M470" s="369"/>
      <c r="N470" s="369"/>
      <c r="O470" s="369"/>
      <c r="P470" s="370"/>
      <c r="Q470" s="370"/>
      <c r="R470" s="370"/>
      <c r="S470" s="370"/>
      <c r="T470" s="370"/>
      <c r="U470" s="370"/>
      <c r="V470" s="370"/>
      <c r="W470" s="370"/>
      <c r="X470" s="370"/>
      <c r="Y470" s="371"/>
      <c r="Z470" s="372"/>
      <c r="AA470" s="372"/>
      <c r="AB470" s="373"/>
      <c r="AC470" s="359"/>
      <c r="AD470" s="360"/>
      <c r="AE470" s="360"/>
      <c r="AF470" s="360"/>
      <c r="AG470" s="360"/>
      <c r="AH470" s="396"/>
      <c r="AI470" s="397"/>
      <c r="AJ470" s="397"/>
      <c r="AK470" s="397"/>
      <c r="AL470" s="355"/>
      <c r="AM470" s="356"/>
      <c r="AN470" s="356"/>
      <c r="AO470" s="357"/>
      <c r="AP470" s="358"/>
      <c r="AQ470" s="358"/>
      <c r="AR470" s="358"/>
      <c r="AS470" s="358"/>
      <c r="AT470" s="358"/>
      <c r="AU470" s="358"/>
      <c r="AV470" s="358"/>
      <c r="AW470" s="358"/>
      <c r="AX470" s="358"/>
      <c r="AY470" s="40">
        <f>COUNTA(C470:AX470)</f>
        <v>0</v>
      </c>
    </row>
    <row r="471" spans="1:51" ht="30" hidden="1" customHeight="1" x14ac:dyDescent="0.15">
      <c r="A471" s="363">
        <v>2</v>
      </c>
      <c r="B471" s="363">
        <v>1</v>
      </c>
      <c r="C471" s="389"/>
      <c r="D471" s="390"/>
      <c r="E471" s="390"/>
      <c r="F471" s="390"/>
      <c r="G471" s="390"/>
      <c r="H471" s="390"/>
      <c r="I471" s="391"/>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6"/>
      <c r="AI471" s="397"/>
      <c r="AJ471" s="397"/>
      <c r="AK471" s="397"/>
      <c r="AL471" s="355"/>
      <c r="AM471" s="356"/>
      <c r="AN471" s="356"/>
      <c r="AO471" s="357"/>
      <c r="AP471" s="358"/>
      <c r="AQ471" s="358"/>
      <c r="AR471" s="358"/>
      <c r="AS471" s="358"/>
      <c r="AT471" s="358"/>
      <c r="AU471" s="358"/>
      <c r="AV471" s="358"/>
      <c r="AW471" s="358"/>
      <c r="AX471" s="358"/>
      <c r="AY471" s="40">
        <f t="shared" ref="AY471:AY500" si="66">COUNTA(C471:AX471)</f>
        <v>0</v>
      </c>
    </row>
    <row r="472" spans="1:51" ht="30" hidden="1" customHeight="1" x14ac:dyDescent="0.15">
      <c r="A472" s="363">
        <v>3</v>
      </c>
      <c r="B472" s="363">
        <v>1</v>
      </c>
      <c r="C472" s="392"/>
      <c r="D472" s="393"/>
      <c r="E472" s="393"/>
      <c r="F472" s="393"/>
      <c r="G472" s="393"/>
      <c r="H472" s="393"/>
      <c r="I472" s="394"/>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0">
        <f t="shared" si="66"/>
        <v>0</v>
      </c>
    </row>
    <row r="473" spans="1:51" ht="30" hidden="1" customHeight="1" x14ac:dyDescent="0.15">
      <c r="A473" s="363">
        <v>4</v>
      </c>
      <c r="B473" s="363">
        <v>1</v>
      </c>
      <c r="C473" s="392"/>
      <c r="D473" s="393"/>
      <c r="E473" s="393"/>
      <c r="F473" s="393"/>
      <c r="G473" s="393"/>
      <c r="H473" s="393"/>
      <c r="I473" s="394"/>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0">
        <f t="shared" si="66"/>
        <v>0</v>
      </c>
    </row>
    <row r="474" spans="1:51" ht="30" hidden="1" customHeight="1" x14ac:dyDescent="0.15">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0">
        <f>COUNTA(C474:AX474)</f>
        <v>0</v>
      </c>
    </row>
    <row r="475" spans="1:51" ht="30" hidden="1" customHeight="1" x14ac:dyDescent="0.15">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0">
        <f t="shared" si="66"/>
        <v>0</v>
      </c>
    </row>
    <row r="476" spans="1:51" ht="30" hidden="1" customHeight="1" x14ac:dyDescent="0.15">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0">
        <f t="shared" si="66"/>
        <v>0</v>
      </c>
    </row>
    <row r="477" spans="1:51" ht="30" hidden="1" customHeight="1" x14ac:dyDescent="0.15">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0">
        <f t="shared" si="66"/>
        <v>0</v>
      </c>
    </row>
    <row r="478" spans="1:51" ht="30" hidden="1" customHeight="1" x14ac:dyDescent="0.15">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0">
        <f t="shared" si="66"/>
        <v>0</v>
      </c>
    </row>
    <row r="479" spans="1:51" ht="30" hidden="1" customHeight="1" x14ac:dyDescent="0.15">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0">
        <f t="shared" si="66"/>
        <v>0</v>
      </c>
    </row>
    <row r="480" spans="1:51" ht="30" hidden="1" customHeight="1" x14ac:dyDescent="0.15">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0">
        <f t="shared" si="66"/>
        <v>0</v>
      </c>
    </row>
    <row r="481" spans="1:51" ht="30" hidden="1" customHeight="1" x14ac:dyDescent="0.15">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0">
        <f t="shared" si="66"/>
        <v>0</v>
      </c>
    </row>
    <row r="482" spans="1:51" ht="30" hidden="1" customHeight="1" x14ac:dyDescent="0.15">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0">
        <f t="shared" si="66"/>
        <v>0</v>
      </c>
    </row>
    <row r="483" spans="1:51" ht="30" hidden="1" customHeight="1" x14ac:dyDescent="0.15">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0">
        <f t="shared" si="66"/>
        <v>0</v>
      </c>
    </row>
    <row r="484" spans="1:51" ht="30" hidden="1" customHeight="1" x14ac:dyDescent="0.15">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0">
        <f t="shared" si="66"/>
        <v>0</v>
      </c>
    </row>
    <row r="485" spans="1:51" ht="30" hidden="1" customHeight="1" x14ac:dyDescent="0.15">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0">
        <f t="shared" si="66"/>
        <v>0</v>
      </c>
    </row>
    <row r="486" spans="1:51" s="13" customFormat="1" ht="30" hidden="1" customHeight="1" x14ac:dyDescent="0.15">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0">
        <f t="shared" si="66"/>
        <v>0</v>
      </c>
    </row>
    <row r="487" spans="1:51" ht="30" hidden="1" customHeight="1" x14ac:dyDescent="0.15">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0">
        <f t="shared" si="66"/>
        <v>0</v>
      </c>
    </row>
    <row r="488" spans="1:51" ht="30" hidden="1" customHeight="1" x14ac:dyDescent="0.15">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0">
        <f t="shared" si="66"/>
        <v>0</v>
      </c>
    </row>
    <row r="489" spans="1:51" ht="30" hidden="1" customHeight="1" x14ac:dyDescent="0.15">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0">
        <f t="shared" si="66"/>
        <v>0</v>
      </c>
    </row>
    <row r="490" spans="1:51" ht="30" hidden="1" customHeight="1" x14ac:dyDescent="0.15">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0">
        <f t="shared" si="66"/>
        <v>0</v>
      </c>
    </row>
    <row r="491" spans="1:51" ht="30" hidden="1" customHeight="1" x14ac:dyDescent="0.15">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0">
        <f t="shared" si="66"/>
        <v>0</v>
      </c>
    </row>
    <row r="492" spans="1:51" ht="30" hidden="1" customHeight="1" x14ac:dyDescent="0.15">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0">
        <f t="shared" si="66"/>
        <v>0</v>
      </c>
    </row>
    <row r="493" spans="1:51" ht="30" hidden="1" customHeight="1" x14ac:dyDescent="0.15">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0">
        <f t="shared" si="66"/>
        <v>0</v>
      </c>
    </row>
    <row r="494" spans="1:51" ht="30" hidden="1" customHeight="1" x14ac:dyDescent="0.15">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0">
        <f t="shared" si="66"/>
        <v>0</v>
      </c>
    </row>
    <row r="495" spans="1:51" ht="30" hidden="1" customHeight="1" x14ac:dyDescent="0.15">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0">
        <f t="shared" si="66"/>
        <v>0</v>
      </c>
    </row>
    <row r="496" spans="1:51" ht="30" hidden="1" customHeight="1" x14ac:dyDescent="0.15">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0">
        <f t="shared" si="66"/>
        <v>0</v>
      </c>
    </row>
    <row r="497" spans="1:51" ht="30" hidden="1" customHeight="1" x14ac:dyDescent="0.15">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0">
        <f t="shared" si="66"/>
        <v>0</v>
      </c>
    </row>
    <row r="498" spans="1:51" ht="30" hidden="1" customHeight="1" x14ac:dyDescent="0.15">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0">
        <f t="shared" si="66"/>
        <v>0</v>
      </c>
    </row>
    <row r="499" spans="1:51" ht="30" hidden="1" customHeight="1" x14ac:dyDescent="0.15">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98"/>
      <c r="B502" s="398"/>
      <c r="C502" s="399" t="s">
        <v>17</v>
      </c>
      <c r="D502" s="400"/>
      <c r="E502" s="400"/>
      <c r="F502" s="400"/>
      <c r="G502" s="400"/>
      <c r="H502" s="400"/>
      <c r="I502" s="401"/>
      <c r="J502" s="377" t="s">
        <v>121</v>
      </c>
      <c r="K502" s="402"/>
      <c r="L502" s="402"/>
      <c r="M502" s="402"/>
      <c r="N502" s="402"/>
      <c r="O502" s="402"/>
      <c r="P502" s="403" t="s">
        <v>18</v>
      </c>
      <c r="Q502" s="403"/>
      <c r="R502" s="403"/>
      <c r="S502" s="403"/>
      <c r="T502" s="403"/>
      <c r="U502" s="403"/>
      <c r="V502" s="403"/>
      <c r="W502" s="403"/>
      <c r="X502" s="403"/>
      <c r="Y502" s="404" t="s">
        <v>120</v>
      </c>
      <c r="Z502" s="405"/>
      <c r="AA502" s="405"/>
      <c r="AB502" s="405"/>
      <c r="AC502" s="377" t="s">
        <v>140</v>
      </c>
      <c r="AD502" s="377"/>
      <c r="AE502" s="377"/>
      <c r="AF502" s="377"/>
      <c r="AG502" s="377"/>
      <c r="AH502" s="404" t="s">
        <v>152</v>
      </c>
      <c r="AI502" s="398"/>
      <c r="AJ502" s="398"/>
      <c r="AK502" s="398"/>
      <c r="AL502" s="398" t="s">
        <v>15</v>
      </c>
      <c r="AM502" s="398"/>
      <c r="AN502" s="398"/>
      <c r="AO502" s="406"/>
      <c r="AP502" s="380" t="s">
        <v>122</v>
      </c>
      <c r="AQ502" s="380"/>
      <c r="AR502" s="380"/>
      <c r="AS502" s="380"/>
      <c r="AT502" s="380"/>
      <c r="AU502" s="380"/>
      <c r="AV502" s="380"/>
      <c r="AW502" s="380"/>
      <c r="AX502" s="380"/>
      <c r="AY502" s="40">
        <f>IF(AY501=0,0,1)</f>
        <v>0</v>
      </c>
    </row>
    <row r="503" spans="1:51" ht="30" hidden="1" customHeight="1" x14ac:dyDescent="0.15">
      <c r="A503" s="363">
        <v>1</v>
      </c>
      <c r="B503" s="363">
        <v>1</v>
      </c>
      <c r="C503" s="389"/>
      <c r="D503" s="390"/>
      <c r="E503" s="390"/>
      <c r="F503" s="390"/>
      <c r="G503" s="390"/>
      <c r="H503" s="390"/>
      <c r="I503" s="391"/>
      <c r="J503" s="368"/>
      <c r="K503" s="369"/>
      <c r="L503" s="369"/>
      <c r="M503" s="369"/>
      <c r="N503" s="369"/>
      <c r="O503" s="369"/>
      <c r="P503" s="370"/>
      <c r="Q503" s="370"/>
      <c r="R503" s="370"/>
      <c r="S503" s="370"/>
      <c r="T503" s="370"/>
      <c r="U503" s="370"/>
      <c r="V503" s="370"/>
      <c r="W503" s="370"/>
      <c r="X503" s="370"/>
      <c r="Y503" s="371"/>
      <c r="Z503" s="372"/>
      <c r="AA503" s="372"/>
      <c r="AB503" s="373"/>
      <c r="AC503" s="359"/>
      <c r="AD503" s="360"/>
      <c r="AE503" s="360"/>
      <c r="AF503" s="360"/>
      <c r="AG503" s="360"/>
      <c r="AH503" s="396"/>
      <c r="AI503" s="397"/>
      <c r="AJ503" s="397"/>
      <c r="AK503" s="397"/>
      <c r="AL503" s="355"/>
      <c r="AM503" s="356"/>
      <c r="AN503" s="356"/>
      <c r="AO503" s="357"/>
      <c r="AP503" s="358"/>
      <c r="AQ503" s="358"/>
      <c r="AR503" s="358"/>
      <c r="AS503" s="358"/>
      <c r="AT503" s="358"/>
      <c r="AU503" s="358"/>
      <c r="AV503" s="358"/>
      <c r="AW503" s="358"/>
      <c r="AX503" s="358"/>
      <c r="AY503" s="40">
        <f>COUNTA(C503:AX503)</f>
        <v>0</v>
      </c>
    </row>
    <row r="504" spans="1:51" ht="30" hidden="1" customHeight="1" x14ac:dyDescent="0.15">
      <c r="A504" s="363">
        <v>2</v>
      </c>
      <c r="B504" s="363">
        <v>1</v>
      </c>
      <c r="C504" s="389"/>
      <c r="D504" s="390"/>
      <c r="E504" s="390"/>
      <c r="F504" s="390"/>
      <c r="G504" s="390"/>
      <c r="H504" s="390"/>
      <c r="I504" s="391"/>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6"/>
      <c r="AI504" s="397"/>
      <c r="AJ504" s="397"/>
      <c r="AK504" s="397"/>
      <c r="AL504" s="355"/>
      <c r="AM504" s="356"/>
      <c r="AN504" s="356"/>
      <c r="AO504" s="357"/>
      <c r="AP504" s="358"/>
      <c r="AQ504" s="358"/>
      <c r="AR504" s="358"/>
      <c r="AS504" s="358"/>
      <c r="AT504" s="358"/>
      <c r="AU504" s="358"/>
      <c r="AV504" s="358"/>
      <c r="AW504" s="358"/>
      <c r="AX504" s="358"/>
      <c r="AY504" s="40">
        <f t="shared" ref="AY504:AY533" si="67">COUNTA(C504:AX504)</f>
        <v>0</v>
      </c>
    </row>
    <row r="505" spans="1:51" ht="30" hidden="1" customHeight="1" x14ac:dyDescent="0.15">
      <c r="A505" s="363">
        <v>3</v>
      </c>
      <c r="B505" s="363">
        <v>1</v>
      </c>
      <c r="C505" s="392"/>
      <c r="D505" s="393"/>
      <c r="E505" s="393"/>
      <c r="F505" s="393"/>
      <c r="G505" s="393"/>
      <c r="H505" s="393"/>
      <c r="I505" s="394"/>
      <c r="J505" s="368"/>
      <c r="K505" s="369"/>
      <c r="L505" s="369"/>
      <c r="M505" s="369"/>
      <c r="N505" s="369"/>
      <c r="O505" s="369"/>
      <c r="P505" s="395"/>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s="40">
        <f t="shared" si="67"/>
        <v>0</v>
      </c>
    </row>
    <row r="506" spans="1:51" ht="30" hidden="1" customHeight="1" x14ac:dyDescent="0.15">
      <c r="A506" s="363">
        <v>4</v>
      </c>
      <c r="B506" s="363">
        <v>1</v>
      </c>
      <c r="C506" s="392"/>
      <c r="D506" s="393"/>
      <c r="E506" s="393"/>
      <c r="F506" s="393"/>
      <c r="G506" s="393"/>
      <c r="H506" s="393"/>
      <c r="I506" s="394"/>
      <c r="J506" s="368"/>
      <c r="K506" s="369"/>
      <c r="L506" s="369"/>
      <c r="M506" s="369"/>
      <c r="N506" s="369"/>
      <c r="O506" s="369"/>
      <c r="P506" s="395"/>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s="40">
        <f t="shared" si="67"/>
        <v>0</v>
      </c>
    </row>
    <row r="507" spans="1:51" ht="30" hidden="1" customHeight="1" x14ac:dyDescent="0.15">
      <c r="A507" s="363">
        <v>5</v>
      </c>
      <c r="B507" s="363">
        <v>1</v>
      </c>
      <c r="C507" s="389"/>
      <c r="D507" s="390"/>
      <c r="E507" s="390"/>
      <c r="F507" s="390"/>
      <c r="G507" s="390"/>
      <c r="H507" s="390"/>
      <c r="I507" s="391"/>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s="40">
        <f>COUNTA(C507:AX507)</f>
        <v>0</v>
      </c>
    </row>
    <row r="508" spans="1:51" ht="30" hidden="1" customHeight="1" x14ac:dyDescent="0.15">
      <c r="A508" s="363">
        <v>6</v>
      </c>
      <c r="B508" s="363">
        <v>1</v>
      </c>
      <c r="C508" s="389"/>
      <c r="D508" s="390"/>
      <c r="E508" s="390"/>
      <c r="F508" s="390"/>
      <c r="G508" s="390"/>
      <c r="H508" s="390"/>
      <c r="I508" s="391"/>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s="40">
        <f t="shared" si="67"/>
        <v>0</v>
      </c>
    </row>
    <row r="509" spans="1:51" ht="30" hidden="1" customHeight="1" x14ac:dyDescent="0.15">
      <c r="A509" s="363">
        <v>7</v>
      </c>
      <c r="B509" s="363">
        <v>1</v>
      </c>
      <c r="C509" s="389"/>
      <c r="D509" s="390"/>
      <c r="E509" s="390"/>
      <c r="F509" s="390"/>
      <c r="G509" s="390"/>
      <c r="H509" s="390"/>
      <c r="I509" s="391"/>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s="40">
        <f t="shared" si="67"/>
        <v>0</v>
      </c>
    </row>
    <row r="510" spans="1:51" ht="30" hidden="1" customHeight="1" x14ac:dyDescent="0.15">
      <c r="A510" s="363">
        <v>8</v>
      </c>
      <c r="B510" s="363">
        <v>1</v>
      </c>
      <c r="C510" s="389"/>
      <c r="D510" s="390"/>
      <c r="E510" s="390"/>
      <c r="F510" s="390"/>
      <c r="G510" s="390"/>
      <c r="H510" s="390"/>
      <c r="I510" s="391"/>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s="40">
        <f t="shared" si="67"/>
        <v>0</v>
      </c>
    </row>
    <row r="511" spans="1:51" ht="30" hidden="1" customHeight="1" x14ac:dyDescent="0.15">
      <c r="A511" s="363">
        <v>9</v>
      </c>
      <c r="B511" s="363">
        <v>1</v>
      </c>
      <c r="C511" s="389"/>
      <c r="D511" s="390"/>
      <c r="E511" s="390"/>
      <c r="F511" s="390"/>
      <c r="G511" s="390"/>
      <c r="H511" s="390"/>
      <c r="I511" s="391"/>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s="40">
        <f t="shared" si="67"/>
        <v>0</v>
      </c>
    </row>
    <row r="512" spans="1:51" ht="30" hidden="1" customHeight="1" x14ac:dyDescent="0.15">
      <c r="A512" s="363">
        <v>10</v>
      </c>
      <c r="B512" s="363">
        <v>1</v>
      </c>
      <c r="C512" s="389"/>
      <c r="D512" s="390"/>
      <c r="E512" s="390"/>
      <c r="F512" s="390"/>
      <c r="G512" s="390"/>
      <c r="H512" s="390"/>
      <c r="I512" s="391"/>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s="40">
        <f t="shared" si="67"/>
        <v>0</v>
      </c>
    </row>
    <row r="513" spans="1:51" ht="30" hidden="1" customHeight="1" x14ac:dyDescent="0.15">
      <c r="A513" s="363">
        <v>11</v>
      </c>
      <c r="B513" s="363">
        <v>1</v>
      </c>
      <c r="C513" s="389"/>
      <c r="D513" s="390"/>
      <c r="E513" s="390"/>
      <c r="F513" s="390"/>
      <c r="G513" s="390"/>
      <c r="H513" s="390"/>
      <c r="I513" s="391"/>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s="40">
        <f t="shared" si="67"/>
        <v>0</v>
      </c>
    </row>
    <row r="514" spans="1:51" ht="30" hidden="1" customHeight="1" x14ac:dyDescent="0.15">
      <c r="A514" s="363">
        <v>12</v>
      </c>
      <c r="B514" s="363">
        <v>1</v>
      </c>
      <c r="C514" s="389"/>
      <c r="D514" s="390"/>
      <c r="E514" s="390"/>
      <c r="F514" s="390"/>
      <c r="G514" s="390"/>
      <c r="H514" s="390"/>
      <c r="I514" s="391"/>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s="40">
        <f t="shared" si="67"/>
        <v>0</v>
      </c>
    </row>
    <row r="515" spans="1:51" ht="30" hidden="1" customHeight="1" x14ac:dyDescent="0.15">
      <c r="A515" s="363">
        <v>13</v>
      </c>
      <c r="B515" s="363">
        <v>1</v>
      </c>
      <c r="C515" s="389"/>
      <c r="D515" s="390"/>
      <c r="E515" s="390"/>
      <c r="F515" s="390"/>
      <c r="G515" s="390"/>
      <c r="H515" s="390"/>
      <c r="I515" s="391"/>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s="40">
        <f t="shared" si="67"/>
        <v>0</v>
      </c>
    </row>
    <row r="516" spans="1:51" ht="30" hidden="1" customHeight="1" x14ac:dyDescent="0.15">
      <c r="A516" s="363">
        <v>14</v>
      </c>
      <c r="B516" s="363">
        <v>1</v>
      </c>
      <c r="C516" s="389"/>
      <c r="D516" s="390"/>
      <c r="E516" s="390"/>
      <c r="F516" s="390"/>
      <c r="G516" s="390"/>
      <c r="H516" s="390"/>
      <c r="I516" s="391"/>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s="40">
        <f t="shared" si="67"/>
        <v>0</v>
      </c>
    </row>
    <row r="517" spans="1:51" ht="30" hidden="1" customHeight="1" x14ac:dyDescent="0.15">
      <c r="A517" s="363">
        <v>15</v>
      </c>
      <c r="B517" s="363">
        <v>1</v>
      </c>
      <c r="C517" s="389"/>
      <c r="D517" s="390"/>
      <c r="E517" s="390"/>
      <c r="F517" s="390"/>
      <c r="G517" s="390"/>
      <c r="H517" s="390"/>
      <c r="I517" s="391"/>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s="40">
        <f t="shared" si="67"/>
        <v>0</v>
      </c>
    </row>
    <row r="518" spans="1:51" ht="30" hidden="1" customHeight="1" x14ac:dyDescent="0.15">
      <c r="A518" s="363">
        <v>16</v>
      </c>
      <c r="B518" s="363">
        <v>1</v>
      </c>
      <c r="C518" s="389"/>
      <c r="D518" s="390"/>
      <c r="E518" s="390"/>
      <c r="F518" s="390"/>
      <c r="G518" s="390"/>
      <c r="H518" s="390"/>
      <c r="I518" s="391"/>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s="40">
        <f t="shared" si="67"/>
        <v>0</v>
      </c>
    </row>
    <row r="519" spans="1:51" s="13" customFormat="1" ht="30" hidden="1" customHeight="1" x14ac:dyDescent="0.15">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0">
        <f t="shared" si="67"/>
        <v>0</v>
      </c>
    </row>
    <row r="520" spans="1:51" ht="30" hidden="1" customHeight="1" x14ac:dyDescent="0.15">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0">
        <f t="shared" si="67"/>
        <v>0</v>
      </c>
    </row>
    <row r="521" spans="1:51" ht="30" hidden="1" customHeight="1" x14ac:dyDescent="0.15">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0">
        <f t="shared" si="67"/>
        <v>0</v>
      </c>
    </row>
    <row r="522" spans="1:51" ht="30" hidden="1" customHeight="1" x14ac:dyDescent="0.15">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0">
        <f t="shared" si="67"/>
        <v>0</v>
      </c>
    </row>
    <row r="523" spans="1:51" ht="30" hidden="1" customHeight="1" x14ac:dyDescent="0.15">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0">
        <f t="shared" si="67"/>
        <v>0</v>
      </c>
    </row>
    <row r="524" spans="1:51" ht="30" hidden="1" customHeight="1" x14ac:dyDescent="0.15">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0">
        <f t="shared" si="67"/>
        <v>0</v>
      </c>
    </row>
    <row r="525" spans="1:51" ht="30" hidden="1" customHeight="1" x14ac:dyDescent="0.15">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0">
        <f t="shared" si="67"/>
        <v>0</v>
      </c>
    </row>
    <row r="526" spans="1:51" ht="30" hidden="1" customHeight="1" x14ac:dyDescent="0.15">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0">
        <f t="shared" si="67"/>
        <v>0</v>
      </c>
    </row>
    <row r="527" spans="1:51" ht="30" hidden="1" customHeight="1" x14ac:dyDescent="0.15">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0">
        <f t="shared" si="67"/>
        <v>0</v>
      </c>
    </row>
    <row r="528" spans="1:51" ht="30" hidden="1" customHeight="1" x14ac:dyDescent="0.15">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0">
        <f t="shared" si="67"/>
        <v>0</v>
      </c>
    </row>
    <row r="529" spans="1:51" ht="30" hidden="1" customHeight="1" x14ac:dyDescent="0.15">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0">
        <f t="shared" si="67"/>
        <v>0</v>
      </c>
    </row>
    <row r="530" spans="1:51" ht="30" hidden="1" customHeight="1" x14ac:dyDescent="0.15">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0">
        <f t="shared" si="67"/>
        <v>0</v>
      </c>
    </row>
    <row r="531" spans="1:51" ht="30" hidden="1" customHeight="1" x14ac:dyDescent="0.15">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0">
        <f t="shared" si="67"/>
        <v>0</v>
      </c>
    </row>
    <row r="532" spans="1:51" ht="30" hidden="1" customHeight="1" x14ac:dyDescent="0.15">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98"/>
      <c r="B535" s="398"/>
      <c r="C535" s="399" t="s">
        <v>17</v>
      </c>
      <c r="D535" s="400"/>
      <c r="E535" s="400"/>
      <c r="F535" s="400"/>
      <c r="G535" s="400"/>
      <c r="H535" s="400"/>
      <c r="I535" s="401"/>
      <c r="J535" s="377" t="s">
        <v>121</v>
      </c>
      <c r="K535" s="402"/>
      <c r="L535" s="402"/>
      <c r="M535" s="402"/>
      <c r="N535" s="402"/>
      <c r="O535" s="402"/>
      <c r="P535" s="403" t="s">
        <v>18</v>
      </c>
      <c r="Q535" s="403"/>
      <c r="R535" s="403"/>
      <c r="S535" s="403"/>
      <c r="T535" s="403"/>
      <c r="U535" s="403"/>
      <c r="V535" s="403"/>
      <c r="W535" s="403"/>
      <c r="X535" s="403"/>
      <c r="Y535" s="404" t="s">
        <v>120</v>
      </c>
      <c r="Z535" s="405"/>
      <c r="AA535" s="405"/>
      <c r="AB535" s="405"/>
      <c r="AC535" s="377" t="s">
        <v>140</v>
      </c>
      <c r="AD535" s="377"/>
      <c r="AE535" s="377"/>
      <c r="AF535" s="377"/>
      <c r="AG535" s="377"/>
      <c r="AH535" s="404" t="s">
        <v>152</v>
      </c>
      <c r="AI535" s="398"/>
      <c r="AJ535" s="398"/>
      <c r="AK535" s="398"/>
      <c r="AL535" s="398" t="s">
        <v>15</v>
      </c>
      <c r="AM535" s="398"/>
      <c r="AN535" s="398"/>
      <c r="AO535" s="406"/>
      <c r="AP535" s="380" t="s">
        <v>122</v>
      </c>
      <c r="AQ535" s="380"/>
      <c r="AR535" s="380"/>
      <c r="AS535" s="380"/>
      <c r="AT535" s="380"/>
      <c r="AU535" s="380"/>
      <c r="AV535" s="380"/>
      <c r="AW535" s="380"/>
      <c r="AX535" s="380"/>
      <c r="AY535" s="40">
        <f>IF(AY534=0,0,1)</f>
        <v>0</v>
      </c>
    </row>
    <row r="536" spans="1:51" ht="30" hidden="1" customHeight="1" x14ac:dyDescent="0.15">
      <c r="A536" s="363">
        <v>1</v>
      </c>
      <c r="B536" s="363">
        <v>1</v>
      </c>
      <c r="C536" s="389"/>
      <c r="D536" s="390"/>
      <c r="E536" s="390"/>
      <c r="F536" s="390"/>
      <c r="G536" s="390"/>
      <c r="H536" s="390"/>
      <c r="I536" s="391"/>
      <c r="J536" s="368"/>
      <c r="K536" s="369"/>
      <c r="L536" s="369"/>
      <c r="M536" s="369"/>
      <c r="N536" s="369"/>
      <c r="O536" s="369"/>
      <c r="P536" s="370"/>
      <c r="Q536" s="370"/>
      <c r="R536" s="370"/>
      <c r="S536" s="370"/>
      <c r="T536" s="370"/>
      <c r="U536" s="370"/>
      <c r="V536" s="370"/>
      <c r="W536" s="370"/>
      <c r="X536" s="370"/>
      <c r="Y536" s="371"/>
      <c r="Z536" s="372"/>
      <c r="AA536" s="372"/>
      <c r="AB536" s="373"/>
      <c r="AC536" s="359"/>
      <c r="AD536" s="360"/>
      <c r="AE536" s="360"/>
      <c r="AF536" s="360"/>
      <c r="AG536" s="360"/>
      <c r="AH536" s="396"/>
      <c r="AI536" s="397"/>
      <c r="AJ536" s="397"/>
      <c r="AK536" s="397"/>
      <c r="AL536" s="355"/>
      <c r="AM536" s="356"/>
      <c r="AN536" s="356"/>
      <c r="AO536" s="357"/>
      <c r="AP536" s="358"/>
      <c r="AQ536" s="358"/>
      <c r="AR536" s="358"/>
      <c r="AS536" s="358"/>
      <c r="AT536" s="358"/>
      <c r="AU536" s="358"/>
      <c r="AV536" s="358"/>
      <c r="AW536" s="358"/>
      <c r="AX536" s="358"/>
      <c r="AY536" s="40">
        <f>COUNTA(C536:AX536)</f>
        <v>0</v>
      </c>
    </row>
    <row r="537" spans="1:51" ht="30" hidden="1" customHeight="1" x14ac:dyDescent="0.15">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6"/>
      <c r="AI537" s="397"/>
      <c r="AJ537" s="397"/>
      <c r="AK537" s="397"/>
      <c r="AL537" s="355"/>
      <c r="AM537" s="356"/>
      <c r="AN537" s="356"/>
      <c r="AO537" s="357"/>
      <c r="AP537" s="358"/>
      <c r="AQ537" s="358"/>
      <c r="AR537" s="358"/>
      <c r="AS537" s="358"/>
      <c r="AT537" s="358"/>
      <c r="AU537" s="358"/>
      <c r="AV537" s="358"/>
      <c r="AW537" s="358"/>
      <c r="AX537" s="358"/>
      <c r="AY537" s="40">
        <f t="shared" ref="AY537:AY566" si="68">COUNTA(C537:AX537)</f>
        <v>0</v>
      </c>
    </row>
    <row r="538" spans="1:51" ht="30" hidden="1" customHeight="1" x14ac:dyDescent="0.15">
      <c r="A538" s="363">
        <v>3</v>
      </c>
      <c r="B538" s="363">
        <v>1</v>
      </c>
      <c r="C538" s="392"/>
      <c r="D538" s="393"/>
      <c r="E538" s="393"/>
      <c r="F538" s="393"/>
      <c r="G538" s="393"/>
      <c r="H538" s="393"/>
      <c r="I538" s="394"/>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0">
        <f t="shared" si="68"/>
        <v>0</v>
      </c>
    </row>
    <row r="539" spans="1:51" ht="30" hidden="1" customHeight="1" x14ac:dyDescent="0.15">
      <c r="A539" s="363">
        <v>4</v>
      </c>
      <c r="B539" s="363">
        <v>1</v>
      </c>
      <c r="C539" s="392"/>
      <c r="D539" s="393"/>
      <c r="E539" s="393"/>
      <c r="F539" s="393"/>
      <c r="G539" s="393"/>
      <c r="H539" s="393"/>
      <c r="I539" s="394"/>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0">
        <f t="shared" si="68"/>
        <v>0</v>
      </c>
    </row>
    <row r="540" spans="1:51" ht="30" hidden="1" customHeight="1" x14ac:dyDescent="0.15">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0">
        <f>COUNTA(C540:AX540)</f>
        <v>0</v>
      </c>
    </row>
    <row r="541" spans="1:51" ht="30" hidden="1" customHeight="1" x14ac:dyDescent="0.15">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0">
        <f t="shared" si="68"/>
        <v>0</v>
      </c>
    </row>
    <row r="542" spans="1:51" ht="30" hidden="1" customHeight="1" x14ac:dyDescent="0.15">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0">
        <f t="shared" si="68"/>
        <v>0</v>
      </c>
    </row>
    <row r="543" spans="1:51" ht="30" hidden="1" customHeight="1" x14ac:dyDescent="0.15">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0">
        <f t="shared" si="68"/>
        <v>0</v>
      </c>
    </row>
    <row r="544" spans="1:51" ht="30" hidden="1" customHeight="1" x14ac:dyDescent="0.15">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0">
        <f t="shared" si="68"/>
        <v>0</v>
      </c>
    </row>
    <row r="545" spans="1:51" ht="30" hidden="1" customHeight="1" x14ac:dyDescent="0.15">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0">
        <f t="shared" si="68"/>
        <v>0</v>
      </c>
    </row>
    <row r="546" spans="1:51" ht="30" hidden="1" customHeight="1" x14ac:dyDescent="0.15">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0">
        <f t="shared" si="68"/>
        <v>0</v>
      </c>
    </row>
    <row r="547" spans="1:51" ht="30" hidden="1" customHeight="1" x14ac:dyDescent="0.15">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0">
        <f t="shared" si="68"/>
        <v>0</v>
      </c>
    </row>
    <row r="548" spans="1:51" ht="30" hidden="1" customHeight="1" x14ac:dyDescent="0.15">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0">
        <f t="shared" si="68"/>
        <v>0</v>
      </c>
    </row>
    <row r="549" spans="1:51" ht="30" hidden="1" customHeight="1" x14ac:dyDescent="0.15">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0">
        <f t="shared" si="68"/>
        <v>0</v>
      </c>
    </row>
    <row r="550" spans="1:51" ht="30" hidden="1" customHeight="1" x14ac:dyDescent="0.15">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0">
        <f t="shared" si="68"/>
        <v>0</v>
      </c>
    </row>
    <row r="551" spans="1:51" ht="30" hidden="1" customHeight="1" x14ac:dyDescent="0.15">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0">
        <f t="shared" si="68"/>
        <v>0</v>
      </c>
    </row>
    <row r="552" spans="1:51" s="13" customFormat="1" ht="30" hidden="1" customHeight="1" x14ac:dyDescent="0.15">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0">
        <f t="shared" si="68"/>
        <v>0</v>
      </c>
    </row>
    <row r="553" spans="1:51" ht="30" hidden="1" customHeight="1" x14ac:dyDescent="0.15">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0">
        <f t="shared" si="68"/>
        <v>0</v>
      </c>
    </row>
    <row r="554" spans="1:51" ht="30" hidden="1" customHeight="1" x14ac:dyDescent="0.15">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0">
        <f t="shared" si="68"/>
        <v>0</v>
      </c>
    </row>
    <row r="555" spans="1:51" ht="30" hidden="1" customHeight="1" x14ac:dyDescent="0.15">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0">
        <f t="shared" si="68"/>
        <v>0</v>
      </c>
    </row>
    <row r="556" spans="1:51" ht="30" hidden="1" customHeight="1" x14ac:dyDescent="0.15">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0">
        <f t="shared" si="68"/>
        <v>0</v>
      </c>
    </row>
    <row r="557" spans="1:51" ht="30" hidden="1" customHeight="1" x14ac:dyDescent="0.15">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0">
        <f t="shared" si="68"/>
        <v>0</v>
      </c>
    </row>
    <row r="558" spans="1:51" ht="30" hidden="1" customHeight="1" x14ac:dyDescent="0.15">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0">
        <f t="shared" si="68"/>
        <v>0</v>
      </c>
    </row>
    <row r="559" spans="1:51" ht="30" hidden="1" customHeight="1" x14ac:dyDescent="0.15">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0">
        <f t="shared" si="68"/>
        <v>0</v>
      </c>
    </row>
    <row r="560" spans="1:51" ht="30" hidden="1" customHeight="1" x14ac:dyDescent="0.15">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0">
        <f t="shared" si="68"/>
        <v>0</v>
      </c>
    </row>
    <row r="561" spans="1:51" ht="30" hidden="1" customHeight="1" x14ac:dyDescent="0.15">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0">
        <f t="shared" si="68"/>
        <v>0</v>
      </c>
    </row>
    <row r="562" spans="1:51" ht="30" hidden="1" customHeight="1" x14ac:dyDescent="0.15">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0">
        <f t="shared" si="68"/>
        <v>0</v>
      </c>
    </row>
    <row r="563" spans="1:51" ht="30" hidden="1" customHeight="1" x14ac:dyDescent="0.15">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0">
        <f t="shared" si="68"/>
        <v>0</v>
      </c>
    </row>
    <row r="564" spans="1:51" ht="30" hidden="1" customHeight="1" x14ac:dyDescent="0.15">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0">
        <f t="shared" si="68"/>
        <v>0</v>
      </c>
    </row>
    <row r="565" spans="1:51" ht="30" hidden="1" customHeight="1" x14ac:dyDescent="0.15">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98"/>
      <c r="B568" s="398"/>
      <c r="C568" s="399" t="s">
        <v>17</v>
      </c>
      <c r="D568" s="400"/>
      <c r="E568" s="400"/>
      <c r="F568" s="400"/>
      <c r="G568" s="400"/>
      <c r="H568" s="400"/>
      <c r="I568" s="401"/>
      <c r="J568" s="377" t="s">
        <v>121</v>
      </c>
      <c r="K568" s="402"/>
      <c r="L568" s="402"/>
      <c r="M568" s="402"/>
      <c r="N568" s="402"/>
      <c r="O568" s="402"/>
      <c r="P568" s="403" t="s">
        <v>18</v>
      </c>
      <c r="Q568" s="403"/>
      <c r="R568" s="403"/>
      <c r="S568" s="403"/>
      <c r="T568" s="403"/>
      <c r="U568" s="403"/>
      <c r="V568" s="403"/>
      <c r="W568" s="403"/>
      <c r="X568" s="403"/>
      <c r="Y568" s="404" t="s">
        <v>120</v>
      </c>
      <c r="Z568" s="405"/>
      <c r="AA568" s="405"/>
      <c r="AB568" s="405"/>
      <c r="AC568" s="377" t="s">
        <v>140</v>
      </c>
      <c r="AD568" s="377"/>
      <c r="AE568" s="377"/>
      <c r="AF568" s="377"/>
      <c r="AG568" s="377"/>
      <c r="AH568" s="404" t="s">
        <v>152</v>
      </c>
      <c r="AI568" s="398"/>
      <c r="AJ568" s="398"/>
      <c r="AK568" s="398"/>
      <c r="AL568" s="398" t="s">
        <v>15</v>
      </c>
      <c r="AM568" s="398"/>
      <c r="AN568" s="398"/>
      <c r="AO568" s="406"/>
      <c r="AP568" s="380" t="s">
        <v>122</v>
      </c>
      <c r="AQ568" s="380"/>
      <c r="AR568" s="380"/>
      <c r="AS568" s="380"/>
      <c r="AT568" s="380"/>
      <c r="AU568" s="380"/>
      <c r="AV568" s="380"/>
      <c r="AW568" s="380"/>
      <c r="AX568" s="380"/>
      <c r="AY568" s="40">
        <f>IF(AY567=0,0,1)</f>
        <v>0</v>
      </c>
    </row>
    <row r="569" spans="1:51" ht="30" hidden="1" customHeight="1" x14ac:dyDescent="0.15">
      <c r="A569" s="363">
        <v>1</v>
      </c>
      <c r="B569" s="363">
        <v>1</v>
      </c>
      <c r="C569" s="389"/>
      <c r="D569" s="390"/>
      <c r="E569" s="390"/>
      <c r="F569" s="390"/>
      <c r="G569" s="390"/>
      <c r="H569" s="390"/>
      <c r="I569" s="391"/>
      <c r="J569" s="368"/>
      <c r="K569" s="369"/>
      <c r="L569" s="369"/>
      <c r="M569" s="369"/>
      <c r="N569" s="369"/>
      <c r="O569" s="369"/>
      <c r="P569" s="370"/>
      <c r="Q569" s="370"/>
      <c r="R569" s="370"/>
      <c r="S569" s="370"/>
      <c r="T569" s="370"/>
      <c r="U569" s="370"/>
      <c r="V569" s="370"/>
      <c r="W569" s="370"/>
      <c r="X569" s="370"/>
      <c r="Y569" s="371"/>
      <c r="Z569" s="372"/>
      <c r="AA569" s="372"/>
      <c r="AB569" s="373"/>
      <c r="AC569" s="359"/>
      <c r="AD569" s="360"/>
      <c r="AE569" s="360"/>
      <c r="AF569" s="360"/>
      <c r="AG569" s="360"/>
      <c r="AH569" s="396"/>
      <c r="AI569" s="397"/>
      <c r="AJ569" s="397"/>
      <c r="AK569" s="397"/>
      <c r="AL569" s="355"/>
      <c r="AM569" s="356"/>
      <c r="AN569" s="356"/>
      <c r="AO569" s="357"/>
      <c r="AP569" s="358"/>
      <c r="AQ569" s="358"/>
      <c r="AR569" s="358"/>
      <c r="AS569" s="358"/>
      <c r="AT569" s="358"/>
      <c r="AU569" s="358"/>
      <c r="AV569" s="358"/>
      <c r="AW569" s="358"/>
      <c r="AX569" s="358"/>
      <c r="AY569" s="40">
        <f>COUNTA(C569:AX569)</f>
        <v>0</v>
      </c>
    </row>
    <row r="570" spans="1:51" ht="30" hidden="1" customHeight="1" x14ac:dyDescent="0.15">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6"/>
      <c r="AI570" s="397"/>
      <c r="AJ570" s="397"/>
      <c r="AK570" s="397"/>
      <c r="AL570" s="355"/>
      <c r="AM570" s="356"/>
      <c r="AN570" s="356"/>
      <c r="AO570" s="357"/>
      <c r="AP570" s="358"/>
      <c r="AQ570" s="358"/>
      <c r="AR570" s="358"/>
      <c r="AS570" s="358"/>
      <c r="AT570" s="358"/>
      <c r="AU570" s="358"/>
      <c r="AV570" s="358"/>
      <c r="AW570" s="358"/>
      <c r="AX570" s="358"/>
      <c r="AY570" s="40">
        <f t="shared" ref="AY570:AY598" si="69">COUNTA(C570:AX570)</f>
        <v>0</v>
      </c>
    </row>
    <row r="571" spans="1:51" ht="30" hidden="1" customHeight="1" x14ac:dyDescent="0.15">
      <c r="A571" s="363">
        <v>3</v>
      </c>
      <c r="B571" s="363">
        <v>1</v>
      </c>
      <c r="C571" s="392"/>
      <c r="D571" s="393"/>
      <c r="E571" s="393"/>
      <c r="F571" s="393"/>
      <c r="G571" s="393"/>
      <c r="H571" s="393"/>
      <c r="I571" s="394"/>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s="40">
        <f t="shared" si="69"/>
        <v>0</v>
      </c>
    </row>
    <row r="572" spans="1:51" ht="30" hidden="1" customHeight="1" x14ac:dyDescent="0.15">
      <c r="A572" s="363">
        <v>4</v>
      </c>
      <c r="B572" s="363">
        <v>1</v>
      </c>
      <c r="C572" s="392"/>
      <c r="D572" s="393"/>
      <c r="E572" s="393"/>
      <c r="F572" s="393"/>
      <c r="G572" s="393"/>
      <c r="H572" s="393"/>
      <c r="I572" s="394"/>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s="40">
        <f t="shared" si="69"/>
        <v>0</v>
      </c>
    </row>
    <row r="573" spans="1:51" ht="30" hidden="1" customHeight="1" x14ac:dyDescent="0.15">
      <c r="A573" s="363">
        <v>5</v>
      </c>
      <c r="B573" s="363">
        <v>1</v>
      </c>
      <c r="C573" s="389"/>
      <c r="D573" s="390"/>
      <c r="E573" s="390"/>
      <c r="F573" s="390"/>
      <c r="G573" s="390"/>
      <c r="H573" s="390"/>
      <c r="I573" s="391"/>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s="40">
        <f>COUNTA(C573:AX573)</f>
        <v>0</v>
      </c>
    </row>
    <row r="574" spans="1:51" ht="30" hidden="1" customHeight="1" x14ac:dyDescent="0.15">
      <c r="A574" s="363">
        <v>6</v>
      </c>
      <c r="B574" s="363">
        <v>1</v>
      </c>
      <c r="C574" s="389"/>
      <c r="D574" s="390"/>
      <c r="E574" s="390"/>
      <c r="F574" s="390"/>
      <c r="G574" s="390"/>
      <c r="H574" s="390"/>
      <c r="I574" s="391"/>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s="40">
        <f t="shared" si="69"/>
        <v>0</v>
      </c>
    </row>
    <row r="575" spans="1:51" ht="30" hidden="1" customHeight="1" x14ac:dyDescent="0.15">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0">
        <f t="shared" si="69"/>
        <v>0</v>
      </c>
    </row>
    <row r="576" spans="1:51" ht="30" hidden="1" customHeight="1" x14ac:dyDescent="0.15">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0">
        <f t="shared" si="69"/>
        <v>0</v>
      </c>
    </row>
    <row r="577" spans="1:51" ht="30" hidden="1" customHeight="1" x14ac:dyDescent="0.15">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0">
        <f t="shared" si="69"/>
        <v>0</v>
      </c>
    </row>
    <row r="578" spans="1:51" ht="30" hidden="1" customHeight="1" x14ac:dyDescent="0.15">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0">
        <f t="shared" si="69"/>
        <v>0</v>
      </c>
    </row>
    <row r="579" spans="1:51" ht="30" hidden="1" customHeight="1" x14ac:dyDescent="0.15">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0">
        <f t="shared" si="69"/>
        <v>0</v>
      </c>
    </row>
    <row r="580" spans="1:51" ht="30" hidden="1" customHeight="1" x14ac:dyDescent="0.15">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0">
        <f t="shared" si="69"/>
        <v>0</v>
      </c>
    </row>
    <row r="581" spans="1:51" ht="30" hidden="1" customHeight="1" x14ac:dyDescent="0.15">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0">
        <f t="shared" si="69"/>
        <v>0</v>
      </c>
    </row>
    <row r="582" spans="1:51" ht="30" hidden="1" customHeight="1" x14ac:dyDescent="0.15">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0">
        <f t="shared" si="69"/>
        <v>0</v>
      </c>
    </row>
    <row r="583" spans="1:51" ht="30" hidden="1" customHeight="1" x14ac:dyDescent="0.15">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0">
        <f t="shared" si="69"/>
        <v>0</v>
      </c>
    </row>
    <row r="584" spans="1:51" ht="30" hidden="1" customHeight="1" x14ac:dyDescent="0.15">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0">
        <f t="shared" si="69"/>
        <v>0</v>
      </c>
    </row>
    <row r="585" spans="1:51" s="13" customFormat="1" ht="30" hidden="1" customHeight="1" x14ac:dyDescent="0.15">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0">
        <f t="shared" si="69"/>
        <v>0</v>
      </c>
    </row>
    <row r="586" spans="1:51" ht="30" hidden="1" customHeight="1" x14ac:dyDescent="0.15">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0">
        <f t="shared" si="69"/>
        <v>0</v>
      </c>
    </row>
    <row r="587" spans="1:51" ht="30" hidden="1" customHeight="1" x14ac:dyDescent="0.15">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0">
        <f t="shared" si="69"/>
        <v>0</v>
      </c>
    </row>
    <row r="588" spans="1:51" ht="30" hidden="1" customHeight="1" x14ac:dyDescent="0.15">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0">
        <f t="shared" si="69"/>
        <v>0</v>
      </c>
    </row>
    <row r="589" spans="1:51" ht="30" hidden="1" customHeight="1" x14ac:dyDescent="0.15">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0">
        <f t="shared" si="69"/>
        <v>0</v>
      </c>
    </row>
    <row r="590" spans="1:51" ht="30" hidden="1" customHeight="1" x14ac:dyDescent="0.15">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0">
        <f t="shared" si="69"/>
        <v>0</v>
      </c>
    </row>
    <row r="591" spans="1:51" ht="30" hidden="1" customHeight="1" x14ac:dyDescent="0.15">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0">
        <f t="shared" si="69"/>
        <v>0</v>
      </c>
    </row>
    <row r="592" spans="1:51" ht="30" hidden="1" customHeight="1" x14ac:dyDescent="0.15">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0">
        <f t="shared" si="69"/>
        <v>0</v>
      </c>
    </row>
    <row r="593" spans="1:51" ht="30" hidden="1" customHeight="1" x14ac:dyDescent="0.15">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0">
        <f t="shared" si="69"/>
        <v>0</v>
      </c>
    </row>
    <row r="594" spans="1:51" ht="30" hidden="1" customHeight="1" x14ac:dyDescent="0.15">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0">
        <f t="shared" si="69"/>
        <v>0</v>
      </c>
    </row>
    <row r="595" spans="1:51" ht="30" hidden="1" customHeight="1" x14ac:dyDescent="0.15">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0">
        <f t="shared" si="69"/>
        <v>0</v>
      </c>
    </row>
    <row r="596" spans="1:51" ht="30" hidden="1" customHeight="1" x14ac:dyDescent="0.15">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0">
        <f t="shared" si="69"/>
        <v>0</v>
      </c>
    </row>
    <row r="597" spans="1:51" ht="30" hidden="1" customHeight="1" x14ac:dyDescent="0.15">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0">
        <f t="shared" si="69"/>
        <v>0</v>
      </c>
    </row>
    <row r="598" spans="1:51" ht="30" hidden="1" customHeight="1" x14ac:dyDescent="0.15">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0">
        <f t="shared" si="69"/>
        <v>0</v>
      </c>
    </row>
    <row r="599" spans="1:51" ht="24.75" customHeight="1" x14ac:dyDescent="0.15">
      <c r="A599" s="381" t="s">
        <v>582</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142</v>
      </c>
      <c r="AM599" s="385"/>
      <c r="AN599" s="385"/>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79"/>
      <c r="B602" s="379"/>
      <c r="C602" s="377" t="s">
        <v>118</v>
      </c>
      <c r="D602" s="378"/>
      <c r="E602" s="386" t="s">
        <v>117</v>
      </c>
      <c r="F602" s="387"/>
      <c r="G602" s="387"/>
      <c r="H602" s="387"/>
      <c r="I602" s="388"/>
      <c r="J602" s="377" t="s">
        <v>121</v>
      </c>
      <c r="K602" s="377"/>
      <c r="L602" s="377"/>
      <c r="M602" s="377"/>
      <c r="N602" s="377"/>
      <c r="O602" s="377"/>
      <c r="P602" s="377" t="s">
        <v>18</v>
      </c>
      <c r="Q602" s="377"/>
      <c r="R602" s="377"/>
      <c r="S602" s="377"/>
      <c r="T602" s="377"/>
      <c r="U602" s="377"/>
      <c r="V602" s="377"/>
      <c r="W602" s="377"/>
      <c r="X602" s="377"/>
      <c r="Y602" s="377" t="s">
        <v>123</v>
      </c>
      <c r="Z602" s="378"/>
      <c r="AA602" s="378"/>
      <c r="AB602" s="378"/>
      <c r="AC602" s="377" t="s">
        <v>111</v>
      </c>
      <c r="AD602" s="377"/>
      <c r="AE602" s="377"/>
      <c r="AF602" s="377"/>
      <c r="AG602" s="377"/>
      <c r="AH602" s="377" t="s">
        <v>113</v>
      </c>
      <c r="AI602" s="378"/>
      <c r="AJ602" s="378"/>
      <c r="AK602" s="378"/>
      <c r="AL602" s="378" t="s">
        <v>15</v>
      </c>
      <c r="AM602" s="378"/>
      <c r="AN602" s="378"/>
      <c r="AO602" s="379"/>
      <c r="AP602" s="380" t="s">
        <v>139</v>
      </c>
      <c r="AQ602" s="380"/>
      <c r="AR602" s="380"/>
      <c r="AS602" s="380"/>
      <c r="AT602" s="380"/>
      <c r="AU602" s="380"/>
      <c r="AV602" s="380"/>
      <c r="AW602" s="380"/>
      <c r="AX602" s="380"/>
      <c r="AY602" s="40">
        <f>IF(AY601=0,0,1)</f>
        <v>0</v>
      </c>
    </row>
    <row r="603" spans="1:51" ht="30" hidden="1" customHeight="1" x14ac:dyDescent="0.15">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0">
        <f>COUNTA(C603:AX603)</f>
        <v>0</v>
      </c>
    </row>
    <row r="604" spans="1:51" ht="30" hidden="1" customHeight="1" x14ac:dyDescent="0.15">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0">
        <f t="shared" ref="AY604:AY633" si="70">COUNTA(C604:AX604)</f>
        <v>0</v>
      </c>
    </row>
    <row r="605" spans="1:51" ht="30" hidden="1" customHeight="1" x14ac:dyDescent="0.15">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0">
        <f t="shared" si="70"/>
        <v>0</v>
      </c>
    </row>
    <row r="606" spans="1:51" ht="30" hidden="1" customHeight="1" x14ac:dyDescent="0.15">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0">
        <f t="shared" si="70"/>
        <v>0</v>
      </c>
    </row>
    <row r="607" spans="1:51" ht="30" hidden="1" customHeight="1" x14ac:dyDescent="0.15">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0">
        <f t="shared" si="70"/>
        <v>0</v>
      </c>
    </row>
    <row r="608" spans="1:51" ht="30" hidden="1" customHeight="1" x14ac:dyDescent="0.15">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0">
        <f t="shared" si="70"/>
        <v>0</v>
      </c>
    </row>
    <row r="609" spans="1:51" ht="30" hidden="1" customHeight="1" x14ac:dyDescent="0.15">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0">
        <f t="shared" si="70"/>
        <v>0</v>
      </c>
    </row>
    <row r="610" spans="1:51" ht="30" hidden="1" customHeight="1" x14ac:dyDescent="0.15">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0">
        <f t="shared" si="70"/>
        <v>0</v>
      </c>
    </row>
    <row r="611" spans="1:51" ht="30" hidden="1" customHeight="1" x14ac:dyDescent="0.15">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0">
        <f t="shared" si="70"/>
        <v>0</v>
      </c>
    </row>
    <row r="612" spans="1:51" ht="30" hidden="1" customHeight="1" x14ac:dyDescent="0.15">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0">
        <f t="shared" si="70"/>
        <v>0</v>
      </c>
    </row>
    <row r="613" spans="1:51" ht="30" hidden="1" customHeight="1" x14ac:dyDescent="0.15">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0">
        <f t="shared" si="70"/>
        <v>0</v>
      </c>
    </row>
    <row r="614" spans="1:51" ht="30" hidden="1" customHeight="1" x14ac:dyDescent="0.15">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0">
        <f t="shared" si="70"/>
        <v>0</v>
      </c>
    </row>
    <row r="615" spans="1:51" ht="30" hidden="1" customHeight="1" x14ac:dyDescent="0.15">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0">
        <f t="shared" si="70"/>
        <v>0</v>
      </c>
    </row>
    <row r="616" spans="1:51" ht="30" hidden="1" customHeight="1" x14ac:dyDescent="0.15">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0">
        <f t="shared" si="70"/>
        <v>0</v>
      </c>
    </row>
    <row r="617" spans="1:51" ht="30" hidden="1" customHeight="1" x14ac:dyDescent="0.15">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0">
        <f t="shared" si="70"/>
        <v>0</v>
      </c>
    </row>
    <row r="618" spans="1:51" ht="30" hidden="1" customHeight="1" x14ac:dyDescent="0.15">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0">
        <f t="shared" si="70"/>
        <v>0</v>
      </c>
    </row>
    <row r="619" spans="1:51" ht="30" hidden="1" customHeight="1" x14ac:dyDescent="0.15">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0">
        <f t="shared" si="70"/>
        <v>0</v>
      </c>
    </row>
    <row r="620" spans="1:51" ht="30" hidden="1" customHeight="1" x14ac:dyDescent="0.15">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0">
        <f t="shared" si="70"/>
        <v>0</v>
      </c>
    </row>
    <row r="621" spans="1:51" ht="30" hidden="1" customHeight="1" x14ac:dyDescent="0.15">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0">
        <f t="shared" si="70"/>
        <v>0</v>
      </c>
    </row>
    <row r="622" spans="1:51" ht="30" hidden="1" customHeight="1" x14ac:dyDescent="0.15">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0">
        <f t="shared" si="70"/>
        <v>0</v>
      </c>
    </row>
    <row r="623" spans="1:51" ht="30" hidden="1" customHeight="1" x14ac:dyDescent="0.15">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0">
        <f t="shared" si="70"/>
        <v>0</v>
      </c>
    </row>
    <row r="624" spans="1:51" ht="30" hidden="1" customHeight="1" x14ac:dyDescent="0.15">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0">
        <f t="shared" si="70"/>
        <v>0</v>
      </c>
    </row>
    <row r="625" spans="1:51" ht="30" hidden="1" customHeight="1" x14ac:dyDescent="0.15">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0">
        <f t="shared" si="70"/>
        <v>0</v>
      </c>
    </row>
    <row r="626" spans="1:51" ht="30" hidden="1" customHeight="1" x14ac:dyDescent="0.15">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0">
        <f t="shared" si="70"/>
        <v>0</v>
      </c>
    </row>
    <row r="627" spans="1:51" ht="30" hidden="1" customHeight="1" x14ac:dyDescent="0.15">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0">
        <f t="shared" si="70"/>
        <v>0</v>
      </c>
    </row>
    <row r="628" spans="1:51" ht="30" hidden="1" customHeight="1" x14ac:dyDescent="0.15">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0">
        <f t="shared" si="70"/>
        <v>0</v>
      </c>
    </row>
    <row r="629" spans="1:51" ht="30" hidden="1" customHeight="1" x14ac:dyDescent="0.15">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0">
        <f t="shared" si="70"/>
        <v>0</v>
      </c>
    </row>
    <row r="630" spans="1:51" ht="30" hidden="1" customHeight="1" x14ac:dyDescent="0.15">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0">
        <f t="shared" si="70"/>
        <v>0</v>
      </c>
    </row>
    <row r="631" spans="1:51" ht="30" hidden="1" customHeight="1" x14ac:dyDescent="0.15">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0">
        <f t="shared" si="70"/>
        <v>0</v>
      </c>
    </row>
    <row r="632" spans="1:51" ht="30" hidden="1" customHeight="1" x14ac:dyDescent="0.15">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0">
        <f t="shared" si="70"/>
        <v>0</v>
      </c>
    </row>
    <row r="633" spans="1:51" hidden="1" x14ac:dyDescent="0.15">
      <c r="AX633" t="s">
        <v>580</v>
      </c>
      <c r="AY633" s="40">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7"/>
  <conditionalFormatting sqref="P28:AX28">
    <cfRule type="expression" dxfId="658" priority="2589">
      <formula>IF(RIGHT(TEXT(P28,"0.#"),1)=".",FALSE,TRUE)</formula>
    </cfRule>
    <cfRule type="expression" dxfId="657" priority="2590">
      <formula>IF(RIGHT(TEXT(P28,"0.#"),1)=".",TRUE,FALSE)</formula>
    </cfRule>
  </conditionalFormatting>
  <conditionalFormatting sqref="Y283">
    <cfRule type="expression" dxfId="656" priority="2587">
      <formula>IF(RIGHT(TEXT(Y283,"0.#"),1)=".",FALSE,TRUE)</formula>
    </cfRule>
    <cfRule type="expression" dxfId="655" priority="2588">
      <formula>IF(RIGHT(TEXT(Y283,"0.#"),1)=".",TRUE,FALSE)</formula>
    </cfRule>
  </conditionalFormatting>
  <conditionalFormatting sqref="Y292">
    <cfRule type="expression" dxfId="654" priority="2585">
      <formula>IF(RIGHT(TEXT(Y292,"0.#"),1)=".",FALSE,TRUE)</formula>
    </cfRule>
    <cfRule type="expression" dxfId="653" priority="2586">
      <formula>IF(RIGHT(TEXT(Y292,"0.#"),1)=".",TRUE,FALSE)</formula>
    </cfRule>
  </conditionalFormatting>
  <conditionalFormatting sqref="Y323:Y330 Y321 Y310:Y317 Y308 Y297:Y304 Y295">
    <cfRule type="expression" dxfId="652" priority="2565">
      <formula>IF(RIGHT(TEXT(Y295,"0.#"),1)=".",FALSE,TRUE)</formula>
    </cfRule>
    <cfRule type="expression" dxfId="651" priority="2566">
      <formula>IF(RIGHT(TEXT(Y295,"0.#"),1)=".",TRUE,FALSE)</formula>
    </cfRule>
  </conditionalFormatting>
  <conditionalFormatting sqref="P26:AQ27 P25:AX25 P18:AX18">
    <cfRule type="expression" dxfId="650" priority="2583">
      <formula>IF(RIGHT(TEXT(P18,"0.#"),1)=".",FALSE,TRUE)</formula>
    </cfRule>
    <cfRule type="expression" dxfId="649" priority="2584">
      <formula>IF(RIGHT(TEXT(P18,"0.#"),1)=".",TRUE,FALSE)</formula>
    </cfRule>
  </conditionalFormatting>
  <conditionalFormatting sqref="P29:AJ29">
    <cfRule type="expression" dxfId="648" priority="2581">
      <formula>IF(RIGHT(TEXT(P29,"0.#"),1)=".",FALSE,TRUE)</formula>
    </cfRule>
    <cfRule type="expression" dxfId="647" priority="2582">
      <formula>IF(RIGHT(TEXT(P29,"0.#"),1)=".",TRUE,FALSE)</formula>
    </cfRule>
  </conditionalFormatting>
  <conditionalFormatting sqref="AE48 AQ48">
    <cfRule type="expression" dxfId="646" priority="2579">
      <formula>IF(RIGHT(TEXT(AE48,"0.#"),1)=".",FALSE,TRUE)</formula>
    </cfRule>
    <cfRule type="expression" dxfId="645" priority="2580">
      <formula>IF(RIGHT(TEXT(AE48,"0.#"),1)=".",TRUE,FALSE)</formula>
    </cfRule>
  </conditionalFormatting>
  <conditionalFormatting sqref="Y284:Y291 Y282">
    <cfRule type="expression" dxfId="644" priority="2577">
      <formula>IF(RIGHT(TEXT(Y282,"0.#"),1)=".",FALSE,TRUE)</formula>
    </cfRule>
    <cfRule type="expression" dxfId="643" priority="2578">
      <formula>IF(RIGHT(TEXT(Y282,"0.#"),1)=".",TRUE,FALSE)</formula>
    </cfRule>
  </conditionalFormatting>
  <conditionalFormatting sqref="AU283">
    <cfRule type="expression" dxfId="642" priority="2575">
      <formula>IF(RIGHT(TEXT(AU283,"0.#"),1)=".",FALSE,TRUE)</formula>
    </cfRule>
    <cfRule type="expression" dxfId="641" priority="2576">
      <formula>IF(RIGHT(TEXT(AU283,"0.#"),1)=".",TRUE,FALSE)</formula>
    </cfRule>
  </conditionalFormatting>
  <conditionalFormatting sqref="AU292">
    <cfRule type="expression" dxfId="640" priority="2573">
      <formula>IF(RIGHT(TEXT(AU292,"0.#"),1)=".",FALSE,TRUE)</formula>
    </cfRule>
    <cfRule type="expression" dxfId="639" priority="2574">
      <formula>IF(RIGHT(TEXT(AU292,"0.#"),1)=".",TRUE,FALSE)</formula>
    </cfRule>
  </conditionalFormatting>
  <conditionalFormatting sqref="AU284:AU291 AU282">
    <cfRule type="expression" dxfId="638" priority="2571">
      <formula>IF(RIGHT(TEXT(AU282,"0.#"),1)=".",FALSE,TRUE)</formula>
    </cfRule>
    <cfRule type="expression" dxfId="637" priority="2572">
      <formula>IF(RIGHT(TEXT(AU282,"0.#"),1)=".",TRUE,FALSE)</formula>
    </cfRule>
  </conditionalFormatting>
  <conditionalFormatting sqref="Y322 Y309 Y296">
    <cfRule type="expression" dxfId="636" priority="2569">
      <formula>IF(RIGHT(TEXT(Y296,"0.#"),1)=".",FALSE,TRUE)</formula>
    </cfRule>
    <cfRule type="expression" dxfId="635" priority="2570">
      <formula>IF(RIGHT(TEXT(Y296,"0.#"),1)=".",TRUE,FALSE)</formula>
    </cfRule>
  </conditionalFormatting>
  <conditionalFormatting sqref="Y331 Y318 Y305">
    <cfRule type="expression" dxfId="634" priority="2567">
      <formula>IF(RIGHT(TEXT(Y305,"0.#"),1)=".",FALSE,TRUE)</formula>
    </cfRule>
    <cfRule type="expression" dxfId="633" priority="2568">
      <formula>IF(RIGHT(TEXT(Y305,"0.#"),1)=".",TRUE,FALSE)</formula>
    </cfRule>
  </conditionalFormatting>
  <conditionalFormatting sqref="AU322 AU309 AU296">
    <cfRule type="expression" dxfId="632" priority="2563">
      <formula>IF(RIGHT(TEXT(AU296,"0.#"),1)=".",FALSE,TRUE)</formula>
    </cfRule>
    <cfRule type="expression" dxfId="631" priority="2564">
      <formula>IF(RIGHT(TEXT(AU296,"0.#"),1)=".",TRUE,FALSE)</formula>
    </cfRule>
  </conditionalFormatting>
  <conditionalFormatting sqref="AU331 AU318 AU305">
    <cfRule type="expression" dxfId="630" priority="2561">
      <formula>IF(RIGHT(TEXT(AU305,"0.#"),1)=".",FALSE,TRUE)</formula>
    </cfRule>
    <cfRule type="expression" dxfId="629" priority="2562">
      <formula>IF(RIGHT(TEXT(AU305,"0.#"),1)=".",TRUE,FALSE)</formula>
    </cfRule>
  </conditionalFormatting>
  <conditionalFormatting sqref="AU323:AU330 AU321 AU310:AU317 AU308 AU297:AU304 AU295">
    <cfRule type="expression" dxfId="628" priority="2559">
      <formula>IF(RIGHT(TEXT(AU295,"0.#"),1)=".",FALSE,TRUE)</formula>
    </cfRule>
    <cfRule type="expression" dxfId="627" priority="2560">
      <formula>IF(RIGHT(TEXT(AU295,"0.#"),1)=".",TRUE,FALSE)</formula>
    </cfRule>
  </conditionalFormatting>
  <conditionalFormatting sqref="AI48">
    <cfRule type="expression" dxfId="626" priority="2557">
      <formula>IF(RIGHT(TEXT(AI48,"0.#"),1)=".",FALSE,TRUE)</formula>
    </cfRule>
    <cfRule type="expression" dxfId="625" priority="2558">
      <formula>IF(RIGHT(TEXT(AI48,"0.#"),1)=".",TRUE,FALSE)</formula>
    </cfRule>
  </conditionalFormatting>
  <conditionalFormatting sqref="AM48">
    <cfRule type="expression" dxfId="624" priority="2555">
      <formula>IF(RIGHT(TEXT(AM48,"0.#"),1)=".",FALSE,TRUE)</formula>
    </cfRule>
    <cfRule type="expression" dxfId="623" priority="2556">
      <formula>IF(RIGHT(TEXT(AM48,"0.#"),1)=".",TRUE,FALSE)</formula>
    </cfRule>
  </conditionalFormatting>
  <conditionalFormatting sqref="AE49">
    <cfRule type="expression" dxfId="622" priority="2553">
      <formula>IF(RIGHT(TEXT(AE49,"0.#"),1)=".",FALSE,TRUE)</formula>
    </cfRule>
    <cfRule type="expression" dxfId="621" priority="2554">
      <formula>IF(RIGHT(TEXT(AE49,"0.#"),1)=".",TRUE,FALSE)</formula>
    </cfRule>
  </conditionalFormatting>
  <conditionalFormatting sqref="AL340:AO367">
    <cfRule type="expression" dxfId="620" priority="2525">
      <formula>IF(AND(AL340&gt;=0, RIGHT(TEXT(AL340,"0.#"),1)&lt;&gt;"."),TRUE,FALSE)</formula>
    </cfRule>
    <cfRule type="expression" dxfId="619" priority="2526">
      <formula>IF(AND(AL340&gt;=0, RIGHT(TEXT(AL340,"0.#"),1)="."),TRUE,FALSE)</formula>
    </cfRule>
    <cfRule type="expression" dxfId="618" priority="2527">
      <formula>IF(AND(AL340&lt;0, RIGHT(TEXT(AL340,"0.#"),1)&lt;&gt;"."),TRUE,FALSE)</formula>
    </cfRule>
    <cfRule type="expression" dxfId="617" priority="2528">
      <formula>IF(AND(AL340&lt;0, RIGHT(TEXT(AL340,"0.#"),1)="."),TRUE,FALSE)</formula>
    </cfRule>
  </conditionalFormatting>
  <conditionalFormatting sqref="Y340:Y367">
    <cfRule type="expression" dxfId="616" priority="2519">
      <formula>IF(RIGHT(TEXT(Y340,"0.#"),1)=".",FALSE,TRUE)</formula>
    </cfRule>
    <cfRule type="expression" dxfId="615" priority="2520">
      <formula>IF(RIGHT(TEXT(Y340,"0.#"),1)=".",TRUE,FALSE)</formula>
    </cfRule>
  </conditionalFormatting>
  <conditionalFormatting sqref="AL603:AO632">
    <cfRule type="expression" dxfId="614" priority="2515">
      <formula>IF(AND(AL603&gt;=0, RIGHT(TEXT(AL603,"0.#"),1)&lt;&gt;"."),TRUE,FALSE)</formula>
    </cfRule>
    <cfRule type="expression" dxfId="613" priority="2516">
      <formula>IF(AND(AL603&gt;=0, RIGHT(TEXT(AL603,"0.#"),1)="."),TRUE,FALSE)</formula>
    </cfRule>
    <cfRule type="expression" dxfId="612" priority="2517">
      <formula>IF(AND(AL603&lt;0, RIGHT(TEXT(AL603,"0.#"),1)&lt;&gt;"."),TRUE,FALSE)</formula>
    </cfRule>
    <cfRule type="expression" dxfId="611" priority="2518">
      <formula>IF(AND(AL603&lt;0, RIGHT(TEXT(AL603,"0.#"),1)="."),TRUE,FALSE)</formula>
    </cfRule>
  </conditionalFormatting>
  <conditionalFormatting sqref="Y603:Y632">
    <cfRule type="expression" dxfId="610" priority="2513">
      <formula>IF(RIGHT(TEXT(Y603,"0.#"),1)=".",FALSE,TRUE)</formula>
    </cfRule>
    <cfRule type="expression" dxfId="609" priority="2514">
      <formula>IF(RIGHT(TEXT(Y603,"0.#"),1)=".",TRUE,FALSE)</formula>
    </cfRule>
  </conditionalFormatting>
  <conditionalFormatting sqref="AL338:AO339">
    <cfRule type="expression" dxfId="608" priority="2509">
      <formula>IF(AND(AL338&gt;=0, RIGHT(TEXT(AL338,"0.#"),1)&lt;&gt;"."),TRUE,FALSE)</formula>
    </cfRule>
    <cfRule type="expression" dxfId="607" priority="2510">
      <formula>IF(AND(AL338&gt;=0, RIGHT(TEXT(AL338,"0.#"),1)="."),TRUE,FALSE)</formula>
    </cfRule>
    <cfRule type="expression" dxfId="606" priority="2511">
      <formula>IF(AND(AL338&lt;0, RIGHT(TEXT(AL338,"0.#"),1)&lt;&gt;"."),TRUE,FALSE)</formula>
    </cfRule>
    <cfRule type="expression" dxfId="605" priority="2512">
      <formula>IF(AND(AL338&lt;0, RIGHT(TEXT(AL338,"0.#"),1)="."),TRUE,FALSE)</formula>
    </cfRule>
  </conditionalFormatting>
  <conditionalFormatting sqref="Y338:Y339">
    <cfRule type="expression" dxfId="604" priority="2507">
      <formula>IF(RIGHT(TEXT(Y338,"0.#"),1)=".",FALSE,TRUE)</formula>
    </cfRule>
    <cfRule type="expression" dxfId="603" priority="2508">
      <formula>IF(RIGHT(TEXT(Y338,"0.#"),1)=".",TRUE,FALSE)</formula>
    </cfRule>
  </conditionalFormatting>
  <conditionalFormatting sqref="Y373:Y400">
    <cfRule type="expression" dxfId="602" priority="2445">
      <formula>IF(RIGHT(TEXT(Y373,"0.#"),1)=".",FALSE,TRUE)</formula>
    </cfRule>
    <cfRule type="expression" dxfId="601" priority="2446">
      <formula>IF(RIGHT(TEXT(Y373,"0.#"),1)=".",TRUE,FALSE)</formula>
    </cfRule>
  </conditionalFormatting>
  <conditionalFormatting sqref="Y371:Y372">
    <cfRule type="expression" dxfId="600" priority="2439">
      <formula>IF(RIGHT(TEXT(Y371,"0.#"),1)=".",FALSE,TRUE)</formula>
    </cfRule>
    <cfRule type="expression" dxfId="599" priority="2440">
      <formula>IF(RIGHT(TEXT(Y371,"0.#"),1)=".",TRUE,FALSE)</formula>
    </cfRule>
  </conditionalFormatting>
  <conditionalFormatting sqref="Y406:Y433">
    <cfRule type="expression" dxfId="598" priority="2433">
      <formula>IF(RIGHT(TEXT(Y406,"0.#"),1)=".",FALSE,TRUE)</formula>
    </cfRule>
    <cfRule type="expression" dxfId="597" priority="2434">
      <formula>IF(RIGHT(TEXT(Y406,"0.#"),1)=".",TRUE,FALSE)</formula>
    </cfRule>
  </conditionalFormatting>
  <conditionalFormatting sqref="Y404:Y405">
    <cfRule type="expression" dxfId="596" priority="2427">
      <formula>IF(RIGHT(TEXT(Y404,"0.#"),1)=".",FALSE,TRUE)</formula>
    </cfRule>
    <cfRule type="expression" dxfId="595" priority="2428">
      <formula>IF(RIGHT(TEXT(Y404,"0.#"),1)=".",TRUE,FALSE)</formula>
    </cfRule>
  </conditionalFormatting>
  <conditionalFormatting sqref="Y439:Y466">
    <cfRule type="expression" dxfId="594" priority="2421">
      <formula>IF(RIGHT(TEXT(Y439,"0.#"),1)=".",FALSE,TRUE)</formula>
    </cfRule>
    <cfRule type="expression" dxfId="593" priority="2422">
      <formula>IF(RIGHT(TEXT(Y439,"0.#"),1)=".",TRUE,FALSE)</formula>
    </cfRule>
  </conditionalFormatting>
  <conditionalFormatting sqref="Y437:Y438">
    <cfRule type="expression" dxfId="592" priority="2415">
      <formula>IF(RIGHT(TEXT(Y437,"0.#"),1)=".",FALSE,TRUE)</formula>
    </cfRule>
    <cfRule type="expression" dxfId="591" priority="2416">
      <formula>IF(RIGHT(TEXT(Y437,"0.#"),1)=".",TRUE,FALSE)</formula>
    </cfRule>
  </conditionalFormatting>
  <conditionalFormatting sqref="Y472:Y499">
    <cfRule type="expression" dxfId="590" priority="2409">
      <formula>IF(RIGHT(TEXT(Y472,"0.#"),1)=".",FALSE,TRUE)</formula>
    </cfRule>
    <cfRule type="expression" dxfId="589" priority="2410">
      <formula>IF(RIGHT(TEXT(Y472,"0.#"),1)=".",TRUE,FALSE)</formula>
    </cfRule>
  </conditionalFormatting>
  <conditionalFormatting sqref="Y470:Y471">
    <cfRule type="expression" dxfId="588" priority="2403">
      <formula>IF(RIGHT(TEXT(Y470,"0.#"),1)=".",FALSE,TRUE)</formula>
    </cfRule>
    <cfRule type="expression" dxfId="587" priority="2404">
      <formula>IF(RIGHT(TEXT(Y470,"0.#"),1)=".",TRUE,FALSE)</formula>
    </cfRule>
  </conditionalFormatting>
  <conditionalFormatting sqref="Y505:Y532">
    <cfRule type="expression" dxfId="586" priority="2397">
      <formula>IF(RIGHT(TEXT(Y505,"0.#"),1)=".",FALSE,TRUE)</formula>
    </cfRule>
    <cfRule type="expression" dxfId="585" priority="2398">
      <formula>IF(RIGHT(TEXT(Y505,"0.#"),1)=".",TRUE,FALSE)</formula>
    </cfRule>
  </conditionalFormatting>
  <conditionalFormatting sqref="AL373:AO400">
    <cfRule type="expression" dxfId="584" priority="2447">
      <formula>IF(AND(AL373&gt;=0, RIGHT(TEXT(AL373,"0.#"),1)&lt;&gt;"."),TRUE,FALSE)</formula>
    </cfRule>
    <cfRule type="expression" dxfId="583" priority="2448">
      <formula>IF(AND(AL373&gt;=0, RIGHT(TEXT(AL373,"0.#"),1)="."),TRUE,FALSE)</formula>
    </cfRule>
    <cfRule type="expression" dxfId="582" priority="2449">
      <formula>IF(AND(AL373&lt;0, RIGHT(TEXT(AL373,"0.#"),1)&lt;&gt;"."),TRUE,FALSE)</formula>
    </cfRule>
    <cfRule type="expression" dxfId="581" priority="2450">
      <formula>IF(AND(AL373&lt;0, RIGHT(TEXT(AL373,"0.#"),1)="."),TRUE,FALSE)</formula>
    </cfRule>
  </conditionalFormatting>
  <conditionalFormatting sqref="AL371:AO372">
    <cfRule type="expression" dxfId="580" priority="2441">
      <formula>IF(AND(AL371&gt;=0, RIGHT(TEXT(AL371,"0.#"),1)&lt;&gt;"."),TRUE,FALSE)</formula>
    </cfRule>
    <cfRule type="expression" dxfId="579" priority="2442">
      <formula>IF(AND(AL371&gt;=0, RIGHT(TEXT(AL371,"0.#"),1)="."),TRUE,FALSE)</formula>
    </cfRule>
    <cfRule type="expression" dxfId="578" priority="2443">
      <formula>IF(AND(AL371&lt;0, RIGHT(TEXT(AL371,"0.#"),1)&lt;&gt;"."),TRUE,FALSE)</formula>
    </cfRule>
    <cfRule type="expression" dxfId="577" priority="2444">
      <formula>IF(AND(AL371&lt;0, RIGHT(TEXT(AL371,"0.#"),1)="."),TRUE,FALSE)</formula>
    </cfRule>
  </conditionalFormatting>
  <conditionalFormatting sqref="AL406:AO433">
    <cfRule type="expression" dxfId="576" priority="2435">
      <formula>IF(AND(AL406&gt;=0, RIGHT(TEXT(AL406,"0.#"),1)&lt;&gt;"."),TRUE,FALSE)</formula>
    </cfRule>
    <cfRule type="expression" dxfId="575" priority="2436">
      <formula>IF(AND(AL406&gt;=0, RIGHT(TEXT(AL406,"0.#"),1)="."),TRUE,FALSE)</formula>
    </cfRule>
    <cfRule type="expression" dxfId="574" priority="2437">
      <formula>IF(AND(AL406&lt;0, RIGHT(TEXT(AL406,"0.#"),1)&lt;&gt;"."),TRUE,FALSE)</formula>
    </cfRule>
    <cfRule type="expression" dxfId="573" priority="2438">
      <formula>IF(AND(AL406&lt;0, RIGHT(TEXT(AL406,"0.#"),1)="."),TRUE,FALSE)</formula>
    </cfRule>
  </conditionalFormatting>
  <conditionalFormatting sqref="AL404:AO405">
    <cfRule type="expression" dxfId="572" priority="2429">
      <formula>IF(AND(AL404&gt;=0, RIGHT(TEXT(AL404,"0.#"),1)&lt;&gt;"."),TRUE,FALSE)</formula>
    </cfRule>
    <cfRule type="expression" dxfId="571" priority="2430">
      <formula>IF(AND(AL404&gt;=0, RIGHT(TEXT(AL404,"0.#"),1)="."),TRUE,FALSE)</formula>
    </cfRule>
    <cfRule type="expression" dxfId="570" priority="2431">
      <formula>IF(AND(AL404&lt;0, RIGHT(TEXT(AL404,"0.#"),1)&lt;&gt;"."),TRUE,FALSE)</formula>
    </cfRule>
    <cfRule type="expression" dxfId="569" priority="2432">
      <formula>IF(AND(AL404&lt;0, RIGHT(TEXT(AL404,"0.#"),1)="."),TRUE,FALSE)</formula>
    </cfRule>
  </conditionalFormatting>
  <conditionalFormatting sqref="AL439:AO466">
    <cfRule type="expression" dxfId="568" priority="2423">
      <formula>IF(AND(AL439&gt;=0, RIGHT(TEXT(AL439,"0.#"),1)&lt;&gt;"."),TRUE,FALSE)</formula>
    </cfRule>
    <cfRule type="expression" dxfId="567" priority="2424">
      <formula>IF(AND(AL439&gt;=0, RIGHT(TEXT(AL439,"0.#"),1)="."),TRUE,FALSE)</formula>
    </cfRule>
    <cfRule type="expression" dxfId="566" priority="2425">
      <formula>IF(AND(AL439&lt;0, RIGHT(TEXT(AL439,"0.#"),1)&lt;&gt;"."),TRUE,FALSE)</formula>
    </cfRule>
    <cfRule type="expression" dxfId="565" priority="2426">
      <formula>IF(AND(AL439&lt;0, RIGHT(TEXT(AL439,"0.#"),1)="."),TRUE,FALSE)</formula>
    </cfRule>
  </conditionalFormatting>
  <conditionalFormatting sqref="AL437:AO438">
    <cfRule type="expression" dxfId="564" priority="2417">
      <formula>IF(AND(AL437&gt;=0, RIGHT(TEXT(AL437,"0.#"),1)&lt;&gt;"."),TRUE,FALSE)</formula>
    </cfRule>
    <cfRule type="expression" dxfId="563" priority="2418">
      <formula>IF(AND(AL437&gt;=0, RIGHT(TEXT(AL437,"0.#"),1)="."),TRUE,FALSE)</formula>
    </cfRule>
    <cfRule type="expression" dxfId="562" priority="2419">
      <formula>IF(AND(AL437&lt;0, RIGHT(TEXT(AL437,"0.#"),1)&lt;&gt;"."),TRUE,FALSE)</formula>
    </cfRule>
    <cfRule type="expression" dxfId="561" priority="2420">
      <formula>IF(AND(AL437&lt;0, RIGHT(TEXT(AL437,"0.#"),1)="."),TRUE,FALSE)</formula>
    </cfRule>
  </conditionalFormatting>
  <conditionalFormatting sqref="AL472:AO499">
    <cfRule type="expression" dxfId="560" priority="2411">
      <formula>IF(AND(AL472&gt;=0, RIGHT(TEXT(AL472,"0.#"),1)&lt;&gt;"."),TRUE,FALSE)</formula>
    </cfRule>
    <cfRule type="expression" dxfId="559" priority="2412">
      <formula>IF(AND(AL472&gt;=0, RIGHT(TEXT(AL472,"0.#"),1)="."),TRUE,FALSE)</formula>
    </cfRule>
    <cfRule type="expression" dxfId="558" priority="2413">
      <formula>IF(AND(AL472&lt;0, RIGHT(TEXT(AL472,"0.#"),1)&lt;&gt;"."),TRUE,FALSE)</formula>
    </cfRule>
    <cfRule type="expression" dxfId="557" priority="2414">
      <formula>IF(AND(AL472&lt;0, RIGHT(TEXT(AL472,"0.#"),1)="."),TRUE,FALSE)</formula>
    </cfRule>
  </conditionalFormatting>
  <conditionalFormatting sqref="AL470:AO471">
    <cfRule type="expression" dxfId="556" priority="2405">
      <formula>IF(AND(AL470&gt;=0, RIGHT(TEXT(AL470,"0.#"),1)&lt;&gt;"."),TRUE,FALSE)</formula>
    </cfRule>
    <cfRule type="expression" dxfId="555" priority="2406">
      <formula>IF(AND(AL470&gt;=0, RIGHT(TEXT(AL470,"0.#"),1)="."),TRUE,FALSE)</formula>
    </cfRule>
    <cfRule type="expression" dxfId="554" priority="2407">
      <formula>IF(AND(AL470&lt;0, RIGHT(TEXT(AL470,"0.#"),1)&lt;&gt;"."),TRUE,FALSE)</formula>
    </cfRule>
    <cfRule type="expression" dxfId="553" priority="2408">
      <formula>IF(AND(AL470&lt;0, RIGHT(TEXT(AL470,"0.#"),1)="."),TRUE,FALSE)</formula>
    </cfRule>
  </conditionalFormatting>
  <conditionalFormatting sqref="AL505:AO532">
    <cfRule type="expression" dxfId="552" priority="2399">
      <formula>IF(AND(AL505&gt;=0, RIGHT(TEXT(AL505,"0.#"),1)&lt;&gt;"."),TRUE,FALSE)</formula>
    </cfRule>
    <cfRule type="expression" dxfId="551" priority="2400">
      <formula>IF(AND(AL505&gt;=0, RIGHT(TEXT(AL505,"0.#"),1)="."),TRUE,FALSE)</formula>
    </cfRule>
    <cfRule type="expression" dxfId="550" priority="2401">
      <formula>IF(AND(AL505&lt;0, RIGHT(TEXT(AL505,"0.#"),1)&lt;&gt;"."),TRUE,FALSE)</formula>
    </cfRule>
    <cfRule type="expression" dxfId="549" priority="2402">
      <formula>IF(AND(AL505&lt;0, RIGHT(TEXT(AL505,"0.#"),1)="."),TRUE,FALSE)</formula>
    </cfRule>
  </conditionalFormatting>
  <conditionalFormatting sqref="AL503:AO504">
    <cfRule type="expression" dxfId="548" priority="2393">
      <formula>IF(AND(AL503&gt;=0, RIGHT(TEXT(AL503,"0.#"),1)&lt;&gt;"."),TRUE,FALSE)</formula>
    </cfRule>
    <cfRule type="expression" dxfId="547" priority="2394">
      <formula>IF(AND(AL503&gt;=0, RIGHT(TEXT(AL503,"0.#"),1)="."),TRUE,FALSE)</formula>
    </cfRule>
    <cfRule type="expression" dxfId="546" priority="2395">
      <formula>IF(AND(AL503&lt;0, RIGHT(TEXT(AL503,"0.#"),1)&lt;&gt;"."),TRUE,FALSE)</formula>
    </cfRule>
    <cfRule type="expression" dxfId="545" priority="2396">
      <formula>IF(AND(AL503&lt;0, RIGHT(TEXT(AL503,"0.#"),1)="."),TRUE,FALSE)</formula>
    </cfRule>
  </conditionalFormatting>
  <conditionalFormatting sqref="Y503:Y504">
    <cfRule type="expression" dxfId="544" priority="2391">
      <formula>IF(RIGHT(TEXT(Y503,"0.#"),1)=".",FALSE,TRUE)</formula>
    </cfRule>
    <cfRule type="expression" dxfId="543" priority="2392">
      <formula>IF(RIGHT(TEXT(Y503,"0.#"),1)=".",TRUE,FALSE)</formula>
    </cfRule>
  </conditionalFormatting>
  <conditionalFormatting sqref="AL538:AO565">
    <cfRule type="expression" dxfId="542" priority="2387">
      <formula>IF(AND(AL538&gt;=0, RIGHT(TEXT(AL538,"0.#"),1)&lt;&gt;"."),TRUE,FALSE)</formula>
    </cfRule>
    <cfRule type="expression" dxfId="541" priority="2388">
      <formula>IF(AND(AL538&gt;=0, RIGHT(TEXT(AL538,"0.#"),1)="."),TRUE,FALSE)</formula>
    </cfRule>
    <cfRule type="expression" dxfId="540" priority="2389">
      <formula>IF(AND(AL538&lt;0, RIGHT(TEXT(AL538,"0.#"),1)&lt;&gt;"."),TRUE,FALSE)</formula>
    </cfRule>
    <cfRule type="expression" dxfId="539" priority="2390">
      <formula>IF(AND(AL538&lt;0, RIGHT(TEXT(AL538,"0.#"),1)="."),TRUE,FALSE)</formula>
    </cfRule>
  </conditionalFormatting>
  <conditionalFormatting sqref="Y538:Y565">
    <cfRule type="expression" dxfId="538" priority="2385">
      <formula>IF(RIGHT(TEXT(Y538,"0.#"),1)=".",FALSE,TRUE)</formula>
    </cfRule>
    <cfRule type="expression" dxfId="537" priority="2386">
      <formula>IF(RIGHT(TEXT(Y538,"0.#"),1)=".",TRUE,FALSE)</formula>
    </cfRule>
  </conditionalFormatting>
  <conditionalFormatting sqref="AL536:AO537">
    <cfRule type="expression" dxfId="536" priority="2381">
      <formula>IF(AND(AL536&gt;=0, RIGHT(TEXT(AL536,"0.#"),1)&lt;&gt;"."),TRUE,FALSE)</formula>
    </cfRule>
    <cfRule type="expression" dxfId="535" priority="2382">
      <formula>IF(AND(AL536&gt;=0, RIGHT(TEXT(AL536,"0.#"),1)="."),TRUE,FALSE)</formula>
    </cfRule>
    <cfRule type="expression" dxfId="534" priority="2383">
      <formula>IF(AND(AL536&lt;0, RIGHT(TEXT(AL536,"0.#"),1)&lt;&gt;"."),TRUE,FALSE)</formula>
    </cfRule>
    <cfRule type="expression" dxfId="533" priority="2384">
      <formula>IF(AND(AL536&lt;0, RIGHT(TEXT(AL536,"0.#"),1)="."),TRUE,FALSE)</formula>
    </cfRule>
  </conditionalFormatting>
  <conditionalFormatting sqref="Y536:Y537">
    <cfRule type="expression" dxfId="532" priority="2379">
      <formula>IF(RIGHT(TEXT(Y536,"0.#"),1)=".",FALSE,TRUE)</formula>
    </cfRule>
    <cfRule type="expression" dxfId="531" priority="2380">
      <formula>IF(RIGHT(TEXT(Y536,"0.#"),1)=".",TRUE,FALSE)</formula>
    </cfRule>
  </conditionalFormatting>
  <conditionalFormatting sqref="AL571:AO598">
    <cfRule type="expression" dxfId="530" priority="2375">
      <formula>IF(AND(AL571&gt;=0, RIGHT(TEXT(AL571,"0.#"),1)&lt;&gt;"."),TRUE,FALSE)</formula>
    </cfRule>
    <cfRule type="expression" dxfId="529" priority="2376">
      <formula>IF(AND(AL571&gt;=0, RIGHT(TEXT(AL571,"0.#"),1)="."),TRUE,FALSE)</formula>
    </cfRule>
    <cfRule type="expression" dxfId="528" priority="2377">
      <formula>IF(AND(AL571&lt;0, RIGHT(TEXT(AL571,"0.#"),1)&lt;&gt;"."),TRUE,FALSE)</formula>
    </cfRule>
    <cfRule type="expression" dxfId="527" priority="2378">
      <formula>IF(AND(AL571&lt;0, RIGHT(TEXT(AL571,"0.#"),1)="."),TRUE,FALSE)</formula>
    </cfRule>
  </conditionalFormatting>
  <conditionalFormatting sqref="Y571:Y598">
    <cfRule type="expression" dxfId="526" priority="2373">
      <formula>IF(RIGHT(TEXT(Y571,"0.#"),1)=".",FALSE,TRUE)</formula>
    </cfRule>
    <cfRule type="expression" dxfId="525" priority="2374">
      <formula>IF(RIGHT(TEXT(Y571,"0.#"),1)=".",TRUE,FALSE)</formula>
    </cfRule>
  </conditionalFormatting>
  <conditionalFormatting sqref="AL569:AO570">
    <cfRule type="expression" dxfId="524" priority="2369">
      <formula>IF(AND(AL569&gt;=0, RIGHT(TEXT(AL569,"0.#"),1)&lt;&gt;"."),TRUE,FALSE)</formula>
    </cfRule>
    <cfRule type="expression" dxfId="523" priority="2370">
      <formula>IF(AND(AL569&gt;=0, RIGHT(TEXT(AL569,"0.#"),1)="."),TRUE,FALSE)</formula>
    </cfRule>
    <cfRule type="expression" dxfId="522" priority="2371">
      <formula>IF(AND(AL569&lt;0, RIGHT(TEXT(AL569,"0.#"),1)&lt;&gt;"."),TRUE,FALSE)</formula>
    </cfRule>
    <cfRule type="expression" dxfId="521" priority="2372">
      <formula>IF(AND(AL569&lt;0, RIGHT(TEXT(AL569,"0.#"),1)="."),TRUE,FALSE)</formula>
    </cfRule>
  </conditionalFormatting>
  <conditionalFormatting sqref="Y569:Y570">
    <cfRule type="expression" dxfId="520" priority="2367">
      <formula>IF(RIGHT(TEXT(Y569,"0.#"),1)=".",FALSE,TRUE)</formula>
    </cfRule>
    <cfRule type="expression" dxfId="519" priority="2368">
      <formula>IF(RIGHT(TEXT(Y569,"0.#"),1)=".",TRUE,FALSE)</formula>
    </cfRule>
  </conditionalFormatting>
  <conditionalFormatting sqref="P44:AC44">
    <cfRule type="expression" dxfId="518" priority="2361">
      <formula>IF(RIGHT(TEXT(P44,"0.#"),1)=".",FALSE,TRUE)</formula>
    </cfRule>
    <cfRule type="expression" dxfId="517" priority="2362">
      <formula>IF(RIGHT(TEXT(P44,"0.#"),1)=".",TRUE,FALSE)</formula>
    </cfRule>
  </conditionalFormatting>
  <conditionalFormatting sqref="AM55">
    <cfRule type="expression" dxfId="516" priority="2345">
      <formula>IF(RIGHT(TEXT(AM55,"0.#"),1)=".",FALSE,TRUE)</formula>
    </cfRule>
    <cfRule type="expression" dxfId="515" priority="2346">
      <formula>IF(RIGHT(TEXT(AM55,"0.#"),1)=".",TRUE,FALSE)</formula>
    </cfRule>
  </conditionalFormatting>
  <conditionalFormatting sqref="AE54">
    <cfRule type="expression" dxfId="514" priority="2359">
      <formula>IF(RIGHT(TEXT(AE54,"0.#"),1)=".",FALSE,TRUE)</formula>
    </cfRule>
    <cfRule type="expression" dxfId="513" priority="2360">
      <formula>IF(RIGHT(TEXT(AE54,"0.#"),1)=".",TRUE,FALSE)</formula>
    </cfRule>
  </conditionalFormatting>
  <conditionalFormatting sqref="AQ54:AQ56">
    <cfRule type="expression" dxfId="512" priority="2341">
      <formula>IF(RIGHT(TEXT(AQ54,"0.#"),1)=".",FALSE,TRUE)</formula>
    </cfRule>
    <cfRule type="expression" dxfId="511" priority="2342">
      <formula>IF(RIGHT(TEXT(AQ54,"0.#"),1)=".",TRUE,FALSE)</formula>
    </cfRule>
  </conditionalFormatting>
  <conditionalFormatting sqref="AE55">
    <cfRule type="expression" dxfId="510" priority="2357">
      <formula>IF(RIGHT(TEXT(AE55,"0.#"),1)=".",FALSE,TRUE)</formula>
    </cfRule>
    <cfRule type="expression" dxfId="509" priority="2358">
      <formula>IF(RIGHT(TEXT(AE55,"0.#"),1)=".",TRUE,FALSE)</formula>
    </cfRule>
  </conditionalFormatting>
  <conditionalFormatting sqref="AE56 AI56 AM56">
    <cfRule type="expression" dxfId="508" priority="2355">
      <formula>IF(RIGHT(TEXT(AE56,"0.#"),1)=".",FALSE,TRUE)</formula>
    </cfRule>
    <cfRule type="expression" dxfId="507" priority="2356">
      <formula>IF(RIGHT(TEXT(AE56,"0.#"),1)=".",TRUE,FALSE)</formula>
    </cfRule>
  </conditionalFormatting>
  <conditionalFormatting sqref="AM54">
    <cfRule type="expression" dxfId="506" priority="2347">
      <formula>IF(RIGHT(TEXT(AM54,"0.#"),1)=".",FALSE,TRUE)</formula>
    </cfRule>
    <cfRule type="expression" dxfId="505" priority="2348">
      <formula>IF(RIGHT(TEXT(AM54,"0.#"),1)=".",TRUE,FALSE)</formula>
    </cfRule>
  </conditionalFormatting>
  <conditionalFormatting sqref="AI54">
    <cfRule type="expression" dxfId="504" priority="2349">
      <formula>IF(RIGHT(TEXT(AI54,"0.#"),1)=".",FALSE,TRUE)</formula>
    </cfRule>
    <cfRule type="expression" dxfId="503" priority="2350">
      <formula>IF(RIGHT(TEXT(AI54,"0.#"),1)=".",TRUE,FALSE)</formula>
    </cfRule>
  </conditionalFormatting>
  <conditionalFormatting sqref="AI55">
    <cfRule type="expression" dxfId="502" priority="2351">
      <formula>IF(RIGHT(TEXT(AI55,"0.#"),1)=".",FALSE,TRUE)</formula>
    </cfRule>
    <cfRule type="expression" dxfId="501" priority="2352">
      <formula>IF(RIGHT(TEXT(AI55,"0.#"),1)=".",TRUE,FALSE)</formula>
    </cfRule>
  </conditionalFormatting>
  <conditionalFormatting sqref="AM63">
    <cfRule type="expression" dxfId="500" priority="519">
      <formula>IF(RIGHT(TEXT(AM63,"0.#"),1)=".",FALSE,TRUE)</formula>
    </cfRule>
    <cfRule type="expression" dxfId="499" priority="520">
      <formula>IF(RIGHT(TEXT(AM63,"0.#"),1)=".",TRUE,FALSE)</formula>
    </cfRule>
  </conditionalFormatting>
  <conditionalFormatting sqref="AE62">
    <cfRule type="expression" dxfId="498" priority="533">
      <formula>IF(RIGHT(TEXT(AE62,"0.#"),1)=".",FALSE,TRUE)</formula>
    </cfRule>
    <cfRule type="expression" dxfId="497" priority="534">
      <formula>IF(RIGHT(TEXT(AE62,"0.#"),1)=".",TRUE,FALSE)</formula>
    </cfRule>
  </conditionalFormatting>
  <conditionalFormatting sqref="AE63">
    <cfRule type="expression" dxfId="496" priority="531">
      <formula>IF(RIGHT(TEXT(AE63,"0.#"),1)=".",FALSE,TRUE)</formula>
    </cfRule>
    <cfRule type="expression" dxfId="495" priority="532">
      <formula>IF(RIGHT(TEXT(AE63,"0.#"),1)=".",TRUE,FALSE)</formula>
    </cfRule>
  </conditionalFormatting>
  <conditionalFormatting sqref="AM62">
    <cfRule type="expression" dxfId="494" priority="521">
      <formula>IF(RIGHT(TEXT(AM62,"0.#"),1)=".",FALSE,TRUE)</formula>
    </cfRule>
    <cfRule type="expression" dxfId="493" priority="522">
      <formula>IF(RIGHT(TEXT(AM62,"0.#"),1)=".",TRUE,FALSE)</formula>
    </cfRule>
  </conditionalFormatting>
  <conditionalFormatting sqref="AI62">
    <cfRule type="expression" dxfId="492" priority="523">
      <formula>IF(RIGHT(TEXT(AI62,"0.#"),1)=".",FALSE,TRUE)</formula>
    </cfRule>
    <cfRule type="expression" dxfId="491" priority="524">
      <formula>IF(RIGHT(TEXT(AI62,"0.#"),1)=".",TRUE,FALSE)</formula>
    </cfRule>
  </conditionalFormatting>
  <conditionalFormatting sqref="AI63">
    <cfRule type="expression" dxfId="490" priority="525">
      <formula>IF(RIGHT(TEXT(AI63,"0.#"),1)=".",FALSE,TRUE)</formula>
    </cfRule>
    <cfRule type="expression" dxfId="489" priority="526">
      <formula>IF(RIGHT(TEXT(AI63,"0.#"),1)=".",TRUE,FALSE)</formula>
    </cfRule>
  </conditionalFormatting>
  <conditionalFormatting sqref="AE70">
    <cfRule type="expression" dxfId="488" priority="511">
      <formula>IF(RIGHT(TEXT(AE70,"0.#"),1)=".",FALSE,TRUE)</formula>
    </cfRule>
    <cfRule type="expression" dxfId="487" priority="512">
      <formula>IF(RIGHT(TEXT(AE70,"0.#"),1)=".",TRUE,FALSE)</formula>
    </cfRule>
  </conditionalFormatting>
  <conditionalFormatting sqref="AE71">
    <cfRule type="expression" dxfId="486" priority="509">
      <formula>IF(RIGHT(TEXT(AE71,"0.#"),1)=".",FALSE,TRUE)</formula>
    </cfRule>
    <cfRule type="expression" dxfId="485" priority="510">
      <formula>IF(RIGHT(TEXT(AE71,"0.#"),1)=".",TRUE,FALSE)</formula>
    </cfRule>
  </conditionalFormatting>
  <conditionalFormatting sqref="AI70">
    <cfRule type="expression" dxfId="484" priority="501">
      <formula>IF(RIGHT(TEXT(AI70,"0.#"),1)=".",FALSE,TRUE)</formula>
    </cfRule>
    <cfRule type="expression" dxfId="483" priority="502">
      <formula>IF(RIGHT(TEXT(AI70,"0.#"),1)=".",TRUE,FALSE)</formula>
    </cfRule>
  </conditionalFormatting>
  <conditionalFormatting sqref="AI71">
    <cfRule type="expression" dxfId="482" priority="503">
      <formula>IF(RIGHT(TEXT(AI71,"0.#"),1)=".",FALSE,TRUE)</formula>
    </cfRule>
    <cfRule type="expression" dxfId="481" priority="504">
      <formula>IF(RIGHT(TEXT(AI71,"0.#"),1)=".",TRUE,FALSE)</formula>
    </cfRule>
  </conditionalFormatting>
  <conditionalFormatting sqref="P20:AQ24">
    <cfRule type="expression" dxfId="480" priority="445">
      <formula>IF(RIGHT(TEXT(P20,"0.#"),1)=".",FALSE,TRUE)</formula>
    </cfRule>
    <cfRule type="expression" dxfId="479" priority="446">
      <formula>IF(RIGHT(TEXT(P20,"0.#"),1)=".",TRUE,FALSE)</formula>
    </cfRule>
  </conditionalFormatting>
  <conditionalFormatting sqref="P19:AQ19">
    <cfRule type="expression" dxfId="478" priority="443">
      <formula>IF(RIGHT(TEXT(P19,"0.#"),1)=".",FALSE,TRUE)</formula>
    </cfRule>
    <cfRule type="expression" dxfId="477" priority="444">
      <formula>IF(RIGHT(TEXT(P19,"0.#"),1)=".",TRUE,FALSE)</formula>
    </cfRule>
  </conditionalFormatting>
  <conditionalFormatting sqref="P33:AC33">
    <cfRule type="expression" dxfId="476" priority="440">
      <formula>$G33="(項)"</formula>
    </cfRule>
  </conditionalFormatting>
  <conditionalFormatting sqref="W34:AC42">
    <cfRule type="expression" dxfId="475" priority="439">
      <formula>$G34="(項)"</formula>
    </cfRule>
  </conditionalFormatting>
  <conditionalFormatting sqref="P34:V43 W43:AC43">
    <cfRule type="expression" dxfId="474" priority="438">
      <formula>$G34="(項)"</formula>
    </cfRule>
  </conditionalFormatting>
  <conditionalFormatting sqref="AQ62:AQ63">
    <cfRule type="expression" dxfId="473" priority="436">
      <formula>IF(RIGHT(TEXT(AQ62,"0.#"),1)=".",FALSE,TRUE)</formula>
    </cfRule>
    <cfRule type="expression" dxfId="472" priority="437">
      <formula>IF(RIGHT(TEXT(AQ62,"0.#"),1)=".",TRUE,FALSE)</formula>
    </cfRule>
  </conditionalFormatting>
  <conditionalFormatting sqref="AQ70:AQ71">
    <cfRule type="expression" dxfId="471" priority="432">
      <formula>IF(RIGHT(TEXT(AQ70,"0.#"),1)=".",FALSE,TRUE)</formula>
    </cfRule>
    <cfRule type="expression" dxfId="470" priority="433">
      <formula>IF(RIGHT(TEXT(AQ70,"0.#"),1)=".",TRUE,FALSE)</formula>
    </cfRule>
  </conditionalFormatting>
  <conditionalFormatting sqref="AE81 AQ81">
    <cfRule type="expression" dxfId="469" priority="410">
      <formula>IF(RIGHT(TEXT(AE81,"0.#"),1)=".",FALSE,TRUE)</formula>
    </cfRule>
    <cfRule type="expression" dxfId="468" priority="411">
      <formula>IF(RIGHT(TEXT(AE81,"0.#"),1)=".",TRUE,FALSE)</formula>
    </cfRule>
  </conditionalFormatting>
  <conditionalFormatting sqref="AI81">
    <cfRule type="expression" dxfId="467" priority="408">
      <formula>IF(RIGHT(TEXT(AI81,"0.#"),1)=".",FALSE,TRUE)</formula>
    </cfRule>
    <cfRule type="expression" dxfId="466" priority="409">
      <formula>IF(RIGHT(TEXT(AI81,"0.#"),1)=".",TRUE,FALSE)</formula>
    </cfRule>
  </conditionalFormatting>
  <conditionalFormatting sqref="AM81">
    <cfRule type="expression" dxfId="465" priority="406">
      <formula>IF(RIGHT(TEXT(AM81,"0.#"),1)=".",FALSE,TRUE)</formula>
    </cfRule>
    <cfRule type="expression" dxfId="464" priority="407">
      <formula>IF(RIGHT(TEXT(AM81,"0.#"),1)=".",TRUE,FALSE)</formula>
    </cfRule>
  </conditionalFormatting>
  <conditionalFormatting sqref="AE82">
    <cfRule type="expression" dxfId="463" priority="404">
      <formula>IF(RIGHT(TEXT(AE82,"0.#"),1)=".",FALSE,TRUE)</formula>
    </cfRule>
    <cfRule type="expression" dxfId="462" priority="405">
      <formula>IF(RIGHT(TEXT(AE82,"0.#"),1)=".",TRUE,FALSE)</formula>
    </cfRule>
  </conditionalFormatting>
  <conditionalFormatting sqref="AI82">
    <cfRule type="expression" dxfId="461" priority="402">
      <formula>IF(RIGHT(TEXT(AI82,"0.#"),1)=".",FALSE,TRUE)</formula>
    </cfRule>
    <cfRule type="expression" dxfId="460" priority="403">
      <formula>IF(RIGHT(TEXT(AI82,"0.#"),1)=".",TRUE,FALSE)</formula>
    </cfRule>
  </conditionalFormatting>
  <conditionalFormatting sqref="AM82">
    <cfRule type="expression" dxfId="459" priority="400">
      <formula>IF(RIGHT(TEXT(AM82,"0.#"),1)=".",FALSE,TRUE)</formula>
    </cfRule>
    <cfRule type="expression" dxfId="458" priority="401">
      <formula>IF(RIGHT(TEXT(AM82,"0.#"),1)=".",TRUE,FALSE)</formula>
    </cfRule>
  </conditionalFormatting>
  <conditionalFormatting sqref="AQ82">
    <cfRule type="expression" dxfId="457" priority="398">
      <formula>IF(RIGHT(TEXT(AQ82,"0.#"),1)=".",FALSE,TRUE)</formula>
    </cfRule>
    <cfRule type="expression" dxfId="456" priority="399">
      <formula>IF(RIGHT(TEXT(AQ82,"0.#"),1)=".",TRUE,FALSE)</formula>
    </cfRule>
  </conditionalFormatting>
  <conditionalFormatting sqref="AU82">
    <cfRule type="expression" dxfId="455" priority="394">
      <formula>IF(RIGHT(TEXT(AU82,"0.#"),1)=".",FALSE,TRUE)</formula>
    </cfRule>
    <cfRule type="expression" dxfId="454" priority="395">
      <formula>IF(RIGHT(TEXT(AU82,"0.#"),1)=".",TRUE,FALSE)</formula>
    </cfRule>
  </conditionalFormatting>
  <conditionalFormatting sqref="AU81">
    <cfRule type="expression" dxfId="453" priority="396">
      <formula>IF(RIGHT(TEXT(AU81,"0.#"),1)=".",FALSE,TRUE)</formula>
    </cfRule>
    <cfRule type="expression" dxfId="452" priority="397">
      <formula>IF(RIGHT(TEXT(AU81,"0.#"),1)=".",TRUE,FALSE)</formula>
    </cfRule>
  </conditionalFormatting>
  <conditionalFormatting sqref="AM88">
    <cfRule type="expression" dxfId="451" priority="378">
      <formula>IF(RIGHT(TEXT(AM88,"0.#"),1)=".",FALSE,TRUE)</formula>
    </cfRule>
    <cfRule type="expression" dxfId="450" priority="379">
      <formula>IF(RIGHT(TEXT(AM88,"0.#"),1)=".",TRUE,FALSE)</formula>
    </cfRule>
  </conditionalFormatting>
  <conditionalFormatting sqref="AE87">
    <cfRule type="expression" dxfId="449" priority="392">
      <formula>IF(RIGHT(TEXT(AE87,"0.#"),1)=".",FALSE,TRUE)</formula>
    </cfRule>
    <cfRule type="expression" dxfId="448" priority="393">
      <formula>IF(RIGHT(TEXT(AE87,"0.#"),1)=".",TRUE,FALSE)</formula>
    </cfRule>
  </conditionalFormatting>
  <conditionalFormatting sqref="AQ87:AQ88">
    <cfRule type="expression" dxfId="447" priority="374">
      <formula>IF(RIGHT(TEXT(AQ87,"0.#"),1)=".",FALSE,TRUE)</formula>
    </cfRule>
    <cfRule type="expression" dxfId="446" priority="375">
      <formula>IF(RIGHT(TEXT(AQ87,"0.#"),1)=".",TRUE,FALSE)</formula>
    </cfRule>
  </conditionalFormatting>
  <conditionalFormatting sqref="AE88">
    <cfRule type="expression" dxfId="445" priority="390">
      <formula>IF(RIGHT(TEXT(AE88,"0.#"),1)=".",FALSE,TRUE)</formula>
    </cfRule>
    <cfRule type="expression" dxfId="444" priority="391">
      <formula>IF(RIGHT(TEXT(AE88,"0.#"),1)=".",TRUE,FALSE)</formula>
    </cfRule>
  </conditionalFormatting>
  <conditionalFormatting sqref="AM87">
    <cfRule type="expression" dxfId="443" priority="380">
      <formula>IF(RIGHT(TEXT(AM87,"0.#"),1)=".",FALSE,TRUE)</formula>
    </cfRule>
    <cfRule type="expression" dxfId="442" priority="381">
      <formula>IF(RIGHT(TEXT(AM87,"0.#"),1)=".",TRUE,FALSE)</formula>
    </cfRule>
  </conditionalFormatting>
  <conditionalFormatting sqref="AI87">
    <cfRule type="expression" dxfId="441" priority="382">
      <formula>IF(RIGHT(TEXT(AI87,"0.#"),1)=".",FALSE,TRUE)</formula>
    </cfRule>
    <cfRule type="expression" dxfId="440" priority="383">
      <formula>IF(RIGHT(TEXT(AI87,"0.#"),1)=".",TRUE,FALSE)</formula>
    </cfRule>
  </conditionalFormatting>
  <conditionalFormatting sqref="AI88">
    <cfRule type="expression" dxfId="439" priority="384">
      <formula>IF(RIGHT(TEXT(AI88,"0.#"),1)=".",FALSE,TRUE)</formula>
    </cfRule>
    <cfRule type="expression" dxfId="438" priority="385">
      <formula>IF(RIGHT(TEXT(AI88,"0.#"),1)=".",TRUE,FALSE)</formula>
    </cfRule>
  </conditionalFormatting>
  <conditionalFormatting sqref="AM96">
    <cfRule type="expression" dxfId="437" priority="362">
      <formula>IF(RIGHT(TEXT(AM96,"0.#"),1)=".",FALSE,TRUE)</formula>
    </cfRule>
    <cfRule type="expression" dxfId="436" priority="363">
      <formula>IF(RIGHT(TEXT(AM96,"0.#"),1)=".",TRUE,FALSE)</formula>
    </cfRule>
  </conditionalFormatting>
  <conditionalFormatting sqref="AE95">
    <cfRule type="expression" dxfId="435" priority="372">
      <formula>IF(RIGHT(TEXT(AE95,"0.#"),1)=".",FALSE,TRUE)</formula>
    </cfRule>
    <cfRule type="expression" dxfId="434" priority="373">
      <formula>IF(RIGHT(TEXT(AE95,"0.#"),1)=".",TRUE,FALSE)</formula>
    </cfRule>
  </conditionalFormatting>
  <conditionalFormatting sqref="AE96">
    <cfRule type="expression" dxfId="433" priority="370">
      <formula>IF(RIGHT(TEXT(AE96,"0.#"),1)=".",FALSE,TRUE)</formula>
    </cfRule>
    <cfRule type="expression" dxfId="432" priority="371">
      <formula>IF(RIGHT(TEXT(AE96,"0.#"),1)=".",TRUE,FALSE)</formula>
    </cfRule>
  </conditionalFormatting>
  <conditionalFormatting sqref="AM95">
    <cfRule type="expression" dxfId="431" priority="364">
      <formula>IF(RIGHT(TEXT(AM95,"0.#"),1)=".",FALSE,TRUE)</formula>
    </cfRule>
    <cfRule type="expression" dxfId="430" priority="365">
      <formula>IF(RIGHT(TEXT(AM95,"0.#"),1)=".",TRUE,FALSE)</formula>
    </cfRule>
  </conditionalFormatting>
  <conditionalFormatting sqref="AI95">
    <cfRule type="expression" dxfId="429" priority="366">
      <formula>IF(RIGHT(TEXT(AI95,"0.#"),1)=".",FALSE,TRUE)</formula>
    </cfRule>
    <cfRule type="expression" dxfId="428" priority="367">
      <formula>IF(RIGHT(TEXT(AI95,"0.#"),1)=".",TRUE,FALSE)</formula>
    </cfRule>
  </conditionalFormatting>
  <conditionalFormatting sqref="AI96">
    <cfRule type="expression" dxfId="427" priority="368">
      <formula>IF(RIGHT(TEXT(AI96,"0.#"),1)=".",FALSE,TRUE)</formula>
    </cfRule>
    <cfRule type="expression" dxfId="426" priority="369">
      <formula>IF(RIGHT(TEXT(AI96,"0.#"),1)=".",TRUE,FALSE)</formula>
    </cfRule>
  </conditionalFormatting>
  <conditionalFormatting sqref="AM104">
    <cfRule type="expression" dxfId="425" priority="350">
      <formula>IF(RIGHT(TEXT(AM104,"0.#"),1)=".",FALSE,TRUE)</formula>
    </cfRule>
    <cfRule type="expression" dxfId="424" priority="351">
      <formula>IF(RIGHT(TEXT(AM104,"0.#"),1)=".",TRUE,FALSE)</formula>
    </cfRule>
  </conditionalFormatting>
  <conditionalFormatting sqref="AE103">
    <cfRule type="expression" dxfId="423" priority="360">
      <formula>IF(RIGHT(TEXT(AE103,"0.#"),1)=".",FALSE,TRUE)</formula>
    </cfRule>
    <cfRule type="expression" dxfId="422" priority="361">
      <formula>IF(RIGHT(TEXT(AE103,"0.#"),1)=".",TRUE,FALSE)</formula>
    </cfRule>
  </conditionalFormatting>
  <conditionalFormatting sqref="AE104">
    <cfRule type="expression" dxfId="421" priority="358">
      <formula>IF(RIGHT(TEXT(AE104,"0.#"),1)=".",FALSE,TRUE)</formula>
    </cfRule>
    <cfRule type="expression" dxfId="420" priority="359">
      <formula>IF(RIGHT(TEXT(AE104,"0.#"),1)=".",TRUE,FALSE)</formula>
    </cfRule>
  </conditionalFormatting>
  <conditionalFormatting sqref="AM103">
    <cfRule type="expression" dxfId="419" priority="352">
      <formula>IF(RIGHT(TEXT(AM103,"0.#"),1)=".",FALSE,TRUE)</formula>
    </cfRule>
    <cfRule type="expression" dxfId="418" priority="353">
      <formula>IF(RIGHT(TEXT(AM103,"0.#"),1)=".",TRUE,FALSE)</formula>
    </cfRule>
  </conditionalFormatting>
  <conditionalFormatting sqref="AI103">
    <cfRule type="expression" dxfId="417" priority="354">
      <formula>IF(RIGHT(TEXT(AI103,"0.#"),1)=".",FALSE,TRUE)</formula>
    </cfRule>
    <cfRule type="expression" dxfId="416" priority="355">
      <formula>IF(RIGHT(TEXT(AI103,"0.#"),1)=".",TRUE,FALSE)</formula>
    </cfRule>
  </conditionalFormatting>
  <conditionalFormatting sqref="AI104">
    <cfRule type="expression" dxfId="415" priority="356">
      <formula>IF(RIGHT(TEXT(AI104,"0.#"),1)=".",FALSE,TRUE)</formula>
    </cfRule>
    <cfRule type="expression" dxfId="414" priority="357">
      <formula>IF(RIGHT(TEXT(AI104,"0.#"),1)=".",TRUE,FALSE)</formula>
    </cfRule>
  </conditionalFormatting>
  <conditionalFormatting sqref="AQ95:AQ96">
    <cfRule type="expression" dxfId="413" priority="348">
      <formula>IF(RIGHT(TEXT(AQ95,"0.#"),1)=".",FALSE,TRUE)</formula>
    </cfRule>
    <cfRule type="expression" dxfId="412" priority="349">
      <formula>IF(RIGHT(TEXT(AQ95,"0.#"),1)=".",TRUE,FALSE)</formula>
    </cfRule>
  </conditionalFormatting>
  <conditionalFormatting sqref="AQ103:AQ104">
    <cfRule type="expression" dxfId="411" priority="346">
      <formula>IF(RIGHT(TEXT(AQ103,"0.#"),1)=".",FALSE,TRUE)</formula>
    </cfRule>
    <cfRule type="expression" dxfId="410" priority="347">
      <formula>IF(RIGHT(TEXT(AQ103,"0.#"),1)=".",TRUE,FALSE)</formula>
    </cfRule>
  </conditionalFormatting>
  <conditionalFormatting sqref="AE114 AQ114">
    <cfRule type="expression" dxfId="409" priority="332">
      <formula>IF(RIGHT(TEXT(AE114,"0.#"),1)=".",FALSE,TRUE)</formula>
    </cfRule>
    <cfRule type="expression" dxfId="408" priority="333">
      <formula>IF(RIGHT(TEXT(AE114,"0.#"),1)=".",TRUE,FALSE)</formula>
    </cfRule>
  </conditionalFormatting>
  <conditionalFormatting sqref="AI114">
    <cfRule type="expression" dxfId="407" priority="330">
      <formula>IF(RIGHT(TEXT(AI114,"0.#"),1)=".",FALSE,TRUE)</formula>
    </cfRule>
    <cfRule type="expression" dxfId="406" priority="331">
      <formula>IF(RIGHT(TEXT(AI114,"0.#"),1)=".",TRUE,FALSE)</formula>
    </cfRule>
  </conditionalFormatting>
  <conditionalFormatting sqref="AM114">
    <cfRule type="expression" dxfId="405" priority="328">
      <formula>IF(RIGHT(TEXT(AM114,"0.#"),1)=".",FALSE,TRUE)</formula>
    </cfRule>
    <cfRule type="expression" dxfId="404" priority="329">
      <formula>IF(RIGHT(TEXT(AM114,"0.#"),1)=".",TRUE,FALSE)</formula>
    </cfRule>
  </conditionalFormatting>
  <conditionalFormatting sqref="AE115">
    <cfRule type="expression" dxfId="403" priority="326">
      <formula>IF(RIGHT(TEXT(AE115,"0.#"),1)=".",FALSE,TRUE)</formula>
    </cfRule>
    <cfRule type="expression" dxfId="402" priority="327">
      <formula>IF(RIGHT(TEXT(AE115,"0.#"),1)=".",TRUE,FALSE)</formula>
    </cfRule>
  </conditionalFormatting>
  <conditionalFormatting sqref="AI115">
    <cfRule type="expression" dxfId="401" priority="324">
      <formula>IF(RIGHT(TEXT(AI115,"0.#"),1)=".",FALSE,TRUE)</formula>
    </cfRule>
    <cfRule type="expression" dxfId="400" priority="325">
      <formula>IF(RIGHT(TEXT(AI115,"0.#"),1)=".",TRUE,FALSE)</formula>
    </cfRule>
  </conditionalFormatting>
  <conditionalFormatting sqref="AM115">
    <cfRule type="expression" dxfId="399" priority="322">
      <formula>IF(RIGHT(TEXT(AM115,"0.#"),1)=".",FALSE,TRUE)</formula>
    </cfRule>
    <cfRule type="expression" dxfId="398" priority="323">
      <formula>IF(RIGHT(TEXT(AM115,"0.#"),1)=".",TRUE,FALSE)</formula>
    </cfRule>
  </conditionalFormatting>
  <conditionalFormatting sqref="AQ115">
    <cfRule type="expression" dxfId="397" priority="320">
      <formula>IF(RIGHT(TEXT(AQ115,"0.#"),1)=".",FALSE,TRUE)</formula>
    </cfRule>
    <cfRule type="expression" dxfId="396" priority="321">
      <formula>IF(RIGHT(TEXT(AQ115,"0.#"),1)=".",TRUE,FALSE)</formula>
    </cfRule>
  </conditionalFormatting>
  <conditionalFormatting sqref="AU115">
    <cfRule type="expression" dxfId="395" priority="316">
      <formula>IF(RIGHT(TEXT(AU115,"0.#"),1)=".",FALSE,TRUE)</formula>
    </cfRule>
    <cfRule type="expression" dxfId="394" priority="317">
      <formula>IF(RIGHT(TEXT(AU115,"0.#"),1)=".",TRUE,FALSE)</formula>
    </cfRule>
  </conditionalFormatting>
  <conditionalFormatting sqref="AU114">
    <cfRule type="expression" dxfId="393" priority="318">
      <formula>IF(RIGHT(TEXT(AU114,"0.#"),1)=".",FALSE,TRUE)</formula>
    </cfRule>
    <cfRule type="expression" dxfId="392" priority="319">
      <formula>IF(RIGHT(TEXT(AU114,"0.#"),1)=".",TRUE,FALSE)</formula>
    </cfRule>
  </conditionalFormatting>
  <conditionalFormatting sqref="AM121">
    <cfRule type="expression" dxfId="391" priority="300">
      <formula>IF(RIGHT(TEXT(AM121,"0.#"),1)=".",FALSE,TRUE)</formula>
    </cfRule>
    <cfRule type="expression" dxfId="390" priority="301">
      <formula>IF(RIGHT(TEXT(AM121,"0.#"),1)=".",TRUE,FALSE)</formula>
    </cfRule>
  </conditionalFormatting>
  <conditionalFormatting sqref="AE120">
    <cfRule type="expression" dxfId="389" priority="314">
      <formula>IF(RIGHT(TEXT(AE120,"0.#"),1)=".",FALSE,TRUE)</formula>
    </cfRule>
    <cfRule type="expression" dxfId="388" priority="315">
      <formula>IF(RIGHT(TEXT(AE120,"0.#"),1)=".",TRUE,FALSE)</formula>
    </cfRule>
  </conditionalFormatting>
  <conditionalFormatting sqref="AQ120:AQ121">
    <cfRule type="expression" dxfId="387" priority="296">
      <formula>IF(RIGHT(TEXT(AQ120,"0.#"),1)=".",FALSE,TRUE)</formula>
    </cfRule>
    <cfRule type="expression" dxfId="386" priority="297">
      <formula>IF(RIGHT(TEXT(AQ120,"0.#"),1)=".",TRUE,FALSE)</formula>
    </cfRule>
  </conditionalFormatting>
  <conditionalFormatting sqref="AE121">
    <cfRule type="expression" dxfId="385" priority="312">
      <formula>IF(RIGHT(TEXT(AE121,"0.#"),1)=".",FALSE,TRUE)</formula>
    </cfRule>
    <cfRule type="expression" dxfId="384" priority="313">
      <formula>IF(RIGHT(TEXT(AE121,"0.#"),1)=".",TRUE,FALSE)</formula>
    </cfRule>
  </conditionalFormatting>
  <conditionalFormatting sqref="AM120">
    <cfRule type="expression" dxfId="383" priority="302">
      <formula>IF(RIGHT(TEXT(AM120,"0.#"),1)=".",FALSE,TRUE)</formula>
    </cfRule>
    <cfRule type="expression" dxfId="382" priority="303">
      <formula>IF(RIGHT(TEXT(AM120,"0.#"),1)=".",TRUE,FALSE)</formula>
    </cfRule>
  </conditionalFormatting>
  <conditionalFormatting sqref="AI120">
    <cfRule type="expression" dxfId="381" priority="304">
      <formula>IF(RIGHT(TEXT(AI120,"0.#"),1)=".",FALSE,TRUE)</formula>
    </cfRule>
    <cfRule type="expression" dxfId="380" priority="305">
      <formula>IF(RIGHT(TEXT(AI120,"0.#"),1)=".",TRUE,FALSE)</formula>
    </cfRule>
  </conditionalFormatting>
  <conditionalFormatting sqref="AI121">
    <cfRule type="expression" dxfId="379" priority="306">
      <formula>IF(RIGHT(TEXT(AI121,"0.#"),1)=".",FALSE,TRUE)</formula>
    </cfRule>
    <cfRule type="expression" dxfId="378" priority="307">
      <formula>IF(RIGHT(TEXT(AI121,"0.#"),1)=".",TRUE,FALSE)</formula>
    </cfRule>
  </conditionalFormatting>
  <conditionalFormatting sqref="AM129">
    <cfRule type="expression" dxfId="377" priority="284">
      <formula>IF(RIGHT(TEXT(AM129,"0.#"),1)=".",FALSE,TRUE)</formula>
    </cfRule>
    <cfRule type="expression" dxfId="376" priority="285">
      <formula>IF(RIGHT(TEXT(AM129,"0.#"),1)=".",TRUE,FALSE)</formula>
    </cfRule>
  </conditionalFormatting>
  <conditionalFormatting sqref="AE128">
    <cfRule type="expression" dxfId="375" priority="294">
      <formula>IF(RIGHT(TEXT(AE128,"0.#"),1)=".",FALSE,TRUE)</formula>
    </cfRule>
    <cfRule type="expression" dxfId="374" priority="295">
      <formula>IF(RIGHT(TEXT(AE128,"0.#"),1)=".",TRUE,FALSE)</formula>
    </cfRule>
  </conditionalFormatting>
  <conditionalFormatting sqref="AE129">
    <cfRule type="expression" dxfId="373" priority="292">
      <formula>IF(RIGHT(TEXT(AE129,"0.#"),1)=".",FALSE,TRUE)</formula>
    </cfRule>
    <cfRule type="expression" dxfId="372" priority="293">
      <formula>IF(RIGHT(TEXT(AE129,"0.#"),1)=".",TRUE,FALSE)</formula>
    </cfRule>
  </conditionalFormatting>
  <conditionalFormatting sqref="AM128">
    <cfRule type="expression" dxfId="371" priority="286">
      <formula>IF(RIGHT(TEXT(AM128,"0.#"),1)=".",FALSE,TRUE)</formula>
    </cfRule>
    <cfRule type="expression" dxfId="370" priority="287">
      <formula>IF(RIGHT(TEXT(AM128,"0.#"),1)=".",TRUE,FALSE)</formula>
    </cfRule>
  </conditionalFormatting>
  <conditionalFormatting sqref="AI128">
    <cfRule type="expression" dxfId="369" priority="288">
      <formula>IF(RIGHT(TEXT(AI128,"0.#"),1)=".",FALSE,TRUE)</formula>
    </cfRule>
    <cfRule type="expression" dxfId="368" priority="289">
      <formula>IF(RIGHT(TEXT(AI128,"0.#"),1)=".",TRUE,FALSE)</formula>
    </cfRule>
  </conditionalFormatting>
  <conditionalFormatting sqref="AI129">
    <cfRule type="expression" dxfId="367" priority="290">
      <formula>IF(RIGHT(TEXT(AI129,"0.#"),1)=".",FALSE,TRUE)</formula>
    </cfRule>
    <cfRule type="expression" dxfId="366" priority="291">
      <formula>IF(RIGHT(TEXT(AI129,"0.#"),1)=".",TRUE,FALSE)</formula>
    </cfRule>
  </conditionalFormatting>
  <conditionalFormatting sqref="AM137">
    <cfRule type="expression" dxfId="365" priority="272">
      <formula>IF(RIGHT(TEXT(AM137,"0.#"),1)=".",FALSE,TRUE)</formula>
    </cfRule>
    <cfRule type="expression" dxfId="364" priority="273">
      <formula>IF(RIGHT(TEXT(AM137,"0.#"),1)=".",TRUE,FALSE)</formula>
    </cfRule>
  </conditionalFormatting>
  <conditionalFormatting sqref="AE136">
    <cfRule type="expression" dxfId="363" priority="282">
      <formula>IF(RIGHT(TEXT(AE136,"0.#"),1)=".",FALSE,TRUE)</formula>
    </cfRule>
    <cfRule type="expression" dxfId="362" priority="283">
      <formula>IF(RIGHT(TEXT(AE136,"0.#"),1)=".",TRUE,FALSE)</formula>
    </cfRule>
  </conditionalFormatting>
  <conditionalFormatting sqref="AE137">
    <cfRule type="expression" dxfId="361" priority="280">
      <formula>IF(RIGHT(TEXT(AE137,"0.#"),1)=".",FALSE,TRUE)</formula>
    </cfRule>
    <cfRule type="expression" dxfId="360" priority="281">
      <formula>IF(RIGHT(TEXT(AE137,"0.#"),1)=".",TRUE,FALSE)</formula>
    </cfRule>
  </conditionalFormatting>
  <conditionalFormatting sqref="AM136">
    <cfRule type="expression" dxfId="359" priority="274">
      <formula>IF(RIGHT(TEXT(AM136,"0.#"),1)=".",FALSE,TRUE)</formula>
    </cfRule>
    <cfRule type="expression" dxfId="358" priority="275">
      <formula>IF(RIGHT(TEXT(AM136,"0.#"),1)=".",TRUE,FALSE)</formula>
    </cfRule>
  </conditionalFormatting>
  <conditionalFormatting sqref="AI136">
    <cfRule type="expression" dxfId="357" priority="276">
      <formula>IF(RIGHT(TEXT(AI136,"0.#"),1)=".",FALSE,TRUE)</formula>
    </cfRule>
    <cfRule type="expression" dxfId="356" priority="277">
      <formula>IF(RIGHT(TEXT(AI136,"0.#"),1)=".",TRUE,FALSE)</formula>
    </cfRule>
  </conditionalFormatting>
  <conditionalFormatting sqref="AI137">
    <cfRule type="expression" dxfId="355" priority="278">
      <formula>IF(RIGHT(TEXT(AI137,"0.#"),1)=".",FALSE,TRUE)</formula>
    </cfRule>
    <cfRule type="expression" dxfId="354" priority="279">
      <formula>IF(RIGHT(TEXT(AI137,"0.#"),1)=".",TRUE,FALSE)</formula>
    </cfRule>
  </conditionalFormatting>
  <conditionalFormatting sqref="AQ128:AQ129">
    <cfRule type="expression" dxfId="353" priority="270">
      <formula>IF(RIGHT(TEXT(AQ128,"0.#"),1)=".",FALSE,TRUE)</formula>
    </cfRule>
    <cfRule type="expression" dxfId="352" priority="271">
      <formula>IF(RIGHT(TEXT(AQ128,"0.#"),1)=".",TRUE,FALSE)</formula>
    </cfRule>
  </conditionalFormatting>
  <conditionalFormatting sqref="AQ136:AQ137">
    <cfRule type="expression" dxfId="351" priority="268">
      <formula>IF(RIGHT(TEXT(AQ136,"0.#"),1)=".",FALSE,TRUE)</formula>
    </cfRule>
    <cfRule type="expression" dxfId="350" priority="269">
      <formula>IF(RIGHT(TEXT(AQ136,"0.#"),1)=".",TRUE,FALSE)</formula>
    </cfRule>
  </conditionalFormatting>
  <conditionalFormatting sqref="AE147 AQ147">
    <cfRule type="expression" dxfId="349" priority="254">
      <formula>IF(RIGHT(TEXT(AE147,"0.#"),1)=".",FALSE,TRUE)</formula>
    </cfRule>
    <cfRule type="expression" dxfId="348" priority="255">
      <formula>IF(RIGHT(TEXT(AE147,"0.#"),1)=".",TRUE,FALSE)</formula>
    </cfRule>
  </conditionalFormatting>
  <conditionalFormatting sqref="AI147">
    <cfRule type="expression" dxfId="347" priority="252">
      <formula>IF(RIGHT(TEXT(AI147,"0.#"),1)=".",FALSE,TRUE)</formula>
    </cfRule>
    <cfRule type="expression" dxfId="346" priority="253">
      <formula>IF(RIGHT(TEXT(AI147,"0.#"),1)=".",TRUE,FALSE)</formula>
    </cfRule>
  </conditionalFormatting>
  <conditionalFormatting sqref="AM147">
    <cfRule type="expression" dxfId="345" priority="250">
      <formula>IF(RIGHT(TEXT(AM147,"0.#"),1)=".",FALSE,TRUE)</formula>
    </cfRule>
    <cfRule type="expression" dxfId="344" priority="251">
      <formula>IF(RIGHT(TEXT(AM147,"0.#"),1)=".",TRUE,FALSE)</formula>
    </cfRule>
  </conditionalFormatting>
  <conditionalFormatting sqref="AE148">
    <cfRule type="expression" dxfId="343" priority="248">
      <formula>IF(RIGHT(TEXT(AE148,"0.#"),1)=".",FALSE,TRUE)</formula>
    </cfRule>
    <cfRule type="expression" dxfId="342" priority="249">
      <formula>IF(RIGHT(TEXT(AE148,"0.#"),1)=".",TRUE,FALSE)</formula>
    </cfRule>
  </conditionalFormatting>
  <conditionalFormatting sqref="AI148">
    <cfRule type="expression" dxfId="341" priority="246">
      <formula>IF(RIGHT(TEXT(AI148,"0.#"),1)=".",FALSE,TRUE)</formula>
    </cfRule>
    <cfRule type="expression" dxfId="340" priority="247">
      <formula>IF(RIGHT(TEXT(AI148,"0.#"),1)=".",TRUE,FALSE)</formula>
    </cfRule>
  </conditionalFormatting>
  <conditionalFormatting sqref="AM148">
    <cfRule type="expression" dxfId="339" priority="244">
      <formula>IF(RIGHT(TEXT(AM148,"0.#"),1)=".",FALSE,TRUE)</formula>
    </cfRule>
    <cfRule type="expression" dxfId="338" priority="245">
      <formula>IF(RIGHT(TEXT(AM148,"0.#"),1)=".",TRUE,FALSE)</formula>
    </cfRule>
  </conditionalFormatting>
  <conditionalFormatting sqref="AQ148">
    <cfRule type="expression" dxfId="337" priority="242">
      <formula>IF(RIGHT(TEXT(AQ148,"0.#"),1)=".",FALSE,TRUE)</formula>
    </cfRule>
    <cfRule type="expression" dxfId="336" priority="243">
      <formula>IF(RIGHT(TEXT(AQ148,"0.#"),1)=".",TRUE,FALSE)</formula>
    </cfRule>
  </conditionalFormatting>
  <conditionalFormatting sqref="AU148">
    <cfRule type="expression" dxfId="335" priority="238">
      <formula>IF(RIGHT(TEXT(AU148,"0.#"),1)=".",FALSE,TRUE)</formula>
    </cfRule>
    <cfRule type="expression" dxfId="334" priority="239">
      <formula>IF(RIGHT(TEXT(AU148,"0.#"),1)=".",TRUE,FALSE)</formula>
    </cfRule>
  </conditionalFormatting>
  <conditionalFormatting sqref="AU147">
    <cfRule type="expression" dxfId="333" priority="240">
      <formula>IF(RIGHT(TEXT(AU147,"0.#"),1)=".",FALSE,TRUE)</formula>
    </cfRule>
    <cfRule type="expression" dxfId="332" priority="241">
      <formula>IF(RIGHT(TEXT(AU147,"0.#"),1)=".",TRUE,FALSE)</formula>
    </cfRule>
  </conditionalFormatting>
  <conditionalFormatting sqref="AM154">
    <cfRule type="expression" dxfId="331" priority="222">
      <formula>IF(RIGHT(TEXT(AM154,"0.#"),1)=".",FALSE,TRUE)</formula>
    </cfRule>
    <cfRule type="expression" dxfId="330" priority="223">
      <formula>IF(RIGHT(TEXT(AM154,"0.#"),1)=".",TRUE,FALSE)</formula>
    </cfRule>
  </conditionalFormatting>
  <conditionalFormatting sqref="AE153">
    <cfRule type="expression" dxfId="329" priority="236">
      <formula>IF(RIGHT(TEXT(AE153,"0.#"),1)=".",FALSE,TRUE)</formula>
    </cfRule>
    <cfRule type="expression" dxfId="328" priority="237">
      <formula>IF(RIGHT(TEXT(AE153,"0.#"),1)=".",TRUE,FALSE)</formula>
    </cfRule>
  </conditionalFormatting>
  <conditionalFormatting sqref="AQ153:AQ154">
    <cfRule type="expression" dxfId="327" priority="218">
      <formula>IF(RIGHT(TEXT(AQ153,"0.#"),1)=".",FALSE,TRUE)</formula>
    </cfRule>
    <cfRule type="expression" dxfId="326" priority="219">
      <formula>IF(RIGHT(TEXT(AQ153,"0.#"),1)=".",TRUE,FALSE)</formula>
    </cfRule>
  </conditionalFormatting>
  <conditionalFormatting sqref="AE154">
    <cfRule type="expression" dxfId="325" priority="234">
      <formula>IF(RIGHT(TEXT(AE154,"0.#"),1)=".",FALSE,TRUE)</formula>
    </cfRule>
    <cfRule type="expression" dxfId="324" priority="235">
      <formula>IF(RIGHT(TEXT(AE154,"0.#"),1)=".",TRUE,FALSE)</formula>
    </cfRule>
  </conditionalFormatting>
  <conditionalFormatting sqref="AM153">
    <cfRule type="expression" dxfId="323" priority="224">
      <formula>IF(RIGHT(TEXT(AM153,"0.#"),1)=".",FALSE,TRUE)</formula>
    </cfRule>
    <cfRule type="expression" dxfId="322" priority="225">
      <formula>IF(RIGHT(TEXT(AM153,"0.#"),1)=".",TRUE,FALSE)</formula>
    </cfRule>
  </conditionalFormatting>
  <conditionalFormatting sqref="AI153">
    <cfRule type="expression" dxfId="321" priority="226">
      <formula>IF(RIGHT(TEXT(AI153,"0.#"),1)=".",FALSE,TRUE)</formula>
    </cfRule>
    <cfRule type="expression" dxfId="320" priority="227">
      <formula>IF(RIGHT(TEXT(AI153,"0.#"),1)=".",TRUE,FALSE)</formula>
    </cfRule>
  </conditionalFormatting>
  <conditionalFormatting sqref="AI154">
    <cfRule type="expression" dxfId="319" priority="228">
      <formula>IF(RIGHT(TEXT(AI154,"0.#"),1)=".",FALSE,TRUE)</formula>
    </cfRule>
    <cfRule type="expression" dxfId="318" priority="229">
      <formula>IF(RIGHT(TEXT(AI154,"0.#"),1)=".",TRUE,FALSE)</formula>
    </cfRule>
  </conditionalFormatting>
  <conditionalFormatting sqref="AM162">
    <cfRule type="expression" dxfId="317" priority="206">
      <formula>IF(RIGHT(TEXT(AM162,"0.#"),1)=".",FALSE,TRUE)</formula>
    </cfRule>
    <cfRule type="expression" dxfId="316" priority="207">
      <formula>IF(RIGHT(TEXT(AM162,"0.#"),1)=".",TRUE,FALSE)</formula>
    </cfRule>
  </conditionalFormatting>
  <conditionalFormatting sqref="AE161">
    <cfRule type="expression" dxfId="315" priority="216">
      <formula>IF(RIGHT(TEXT(AE161,"0.#"),1)=".",FALSE,TRUE)</formula>
    </cfRule>
    <cfRule type="expression" dxfId="314" priority="217">
      <formula>IF(RIGHT(TEXT(AE161,"0.#"),1)=".",TRUE,FALSE)</formula>
    </cfRule>
  </conditionalFormatting>
  <conditionalFormatting sqref="AE162">
    <cfRule type="expression" dxfId="313" priority="214">
      <formula>IF(RIGHT(TEXT(AE162,"0.#"),1)=".",FALSE,TRUE)</formula>
    </cfRule>
    <cfRule type="expression" dxfId="312" priority="215">
      <formula>IF(RIGHT(TEXT(AE162,"0.#"),1)=".",TRUE,FALSE)</formula>
    </cfRule>
  </conditionalFormatting>
  <conditionalFormatting sqref="AM161">
    <cfRule type="expression" dxfId="311" priority="208">
      <formula>IF(RIGHT(TEXT(AM161,"0.#"),1)=".",FALSE,TRUE)</formula>
    </cfRule>
    <cfRule type="expression" dxfId="310" priority="209">
      <formula>IF(RIGHT(TEXT(AM161,"0.#"),1)=".",TRUE,FALSE)</formula>
    </cfRule>
  </conditionalFormatting>
  <conditionalFormatting sqref="AI161">
    <cfRule type="expression" dxfId="309" priority="210">
      <formula>IF(RIGHT(TEXT(AI161,"0.#"),1)=".",FALSE,TRUE)</formula>
    </cfRule>
    <cfRule type="expression" dxfId="308" priority="211">
      <formula>IF(RIGHT(TEXT(AI161,"0.#"),1)=".",TRUE,FALSE)</formula>
    </cfRule>
  </conditionalFormatting>
  <conditionalFormatting sqref="AI162">
    <cfRule type="expression" dxfId="307" priority="212">
      <formula>IF(RIGHT(TEXT(AI162,"0.#"),1)=".",FALSE,TRUE)</formula>
    </cfRule>
    <cfRule type="expression" dxfId="306" priority="213">
      <formula>IF(RIGHT(TEXT(AI162,"0.#"),1)=".",TRUE,FALSE)</formula>
    </cfRule>
  </conditionalFormatting>
  <conditionalFormatting sqref="AM170">
    <cfRule type="expression" dxfId="305" priority="194">
      <formula>IF(RIGHT(TEXT(AM170,"0.#"),1)=".",FALSE,TRUE)</formula>
    </cfRule>
    <cfRule type="expression" dxfId="304" priority="195">
      <formula>IF(RIGHT(TEXT(AM170,"0.#"),1)=".",TRUE,FALSE)</formula>
    </cfRule>
  </conditionalFormatting>
  <conditionalFormatting sqref="AE169">
    <cfRule type="expression" dxfId="303" priority="204">
      <formula>IF(RIGHT(TEXT(AE169,"0.#"),1)=".",FALSE,TRUE)</formula>
    </cfRule>
    <cfRule type="expression" dxfId="302" priority="205">
      <formula>IF(RIGHT(TEXT(AE169,"0.#"),1)=".",TRUE,FALSE)</formula>
    </cfRule>
  </conditionalFormatting>
  <conditionalFormatting sqref="AE170">
    <cfRule type="expression" dxfId="301" priority="202">
      <formula>IF(RIGHT(TEXT(AE170,"0.#"),1)=".",FALSE,TRUE)</formula>
    </cfRule>
    <cfRule type="expression" dxfId="300" priority="203">
      <formula>IF(RIGHT(TEXT(AE170,"0.#"),1)=".",TRUE,FALSE)</formula>
    </cfRule>
  </conditionalFormatting>
  <conditionalFormatting sqref="AM169">
    <cfRule type="expression" dxfId="299" priority="196">
      <formula>IF(RIGHT(TEXT(AM169,"0.#"),1)=".",FALSE,TRUE)</formula>
    </cfRule>
    <cfRule type="expression" dxfId="298" priority="197">
      <formula>IF(RIGHT(TEXT(AM169,"0.#"),1)=".",TRUE,FALSE)</formula>
    </cfRule>
  </conditionalFormatting>
  <conditionalFormatting sqref="AI169">
    <cfRule type="expression" dxfId="297" priority="198">
      <formula>IF(RIGHT(TEXT(AI169,"0.#"),1)=".",FALSE,TRUE)</formula>
    </cfRule>
    <cfRule type="expression" dxfId="296" priority="199">
      <formula>IF(RIGHT(TEXT(AI169,"0.#"),1)=".",TRUE,FALSE)</formula>
    </cfRule>
  </conditionalFormatting>
  <conditionalFormatting sqref="AI170">
    <cfRule type="expression" dxfId="295" priority="200">
      <formula>IF(RIGHT(TEXT(AI170,"0.#"),1)=".",FALSE,TRUE)</formula>
    </cfRule>
    <cfRule type="expression" dxfId="294" priority="201">
      <formula>IF(RIGHT(TEXT(AI170,"0.#"),1)=".",TRUE,FALSE)</formula>
    </cfRule>
  </conditionalFormatting>
  <conditionalFormatting sqref="AQ161:AQ162">
    <cfRule type="expression" dxfId="293" priority="192">
      <formula>IF(RIGHT(TEXT(AQ161,"0.#"),1)=".",FALSE,TRUE)</formula>
    </cfRule>
    <cfRule type="expression" dxfId="292" priority="193">
      <formula>IF(RIGHT(TEXT(AQ161,"0.#"),1)=".",TRUE,FALSE)</formula>
    </cfRule>
  </conditionalFormatting>
  <conditionalFormatting sqref="AQ169:AQ170">
    <cfRule type="expression" dxfId="291" priority="190">
      <formula>IF(RIGHT(TEXT(AQ169,"0.#"),1)=".",FALSE,TRUE)</formula>
    </cfRule>
    <cfRule type="expression" dxfId="290" priority="191">
      <formula>IF(RIGHT(TEXT(AQ169,"0.#"),1)=".",TRUE,FALSE)</formula>
    </cfRule>
  </conditionalFormatting>
  <conditionalFormatting sqref="AE180 AQ180">
    <cfRule type="expression" dxfId="289" priority="176">
      <formula>IF(RIGHT(TEXT(AE180,"0.#"),1)=".",FALSE,TRUE)</formula>
    </cfRule>
    <cfRule type="expression" dxfId="288" priority="177">
      <formula>IF(RIGHT(TEXT(AE180,"0.#"),1)=".",TRUE,FALSE)</formula>
    </cfRule>
  </conditionalFormatting>
  <conditionalFormatting sqref="AI180">
    <cfRule type="expression" dxfId="287" priority="174">
      <formula>IF(RIGHT(TEXT(AI180,"0.#"),1)=".",FALSE,TRUE)</formula>
    </cfRule>
    <cfRule type="expression" dxfId="286" priority="175">
      <formula>IF(RIGHT(TEXT(AI180,"0.#"),1)=".",TRUE,FALSE)</formula>
    </cfRule>
  </conditionalFormatting>
  <conditionalFormatting sqref="AM180">
    <cfRule type="expression" dxfId="285" priority="172">
      <formula>IF(RIGHT(TEXT(AM180,"0.#"),1)=".",FALSE,TRUE)</formula>
    </cfRule>
    <cfRule type="expression" dxfId="284" priority="173">
      <formula>IF(RIGHT(TEXT(AM180,"0.#"),1)=".",TRUE,FALSE)</formula>
    </cfRule>
  </conditionalFormatting>
  <conditionalFormatting sqref="AE181">
    <cfRule type="expression" dxfId="283" priority="170">
      <formula>IF(RIGHT(TEXT(AE181,"0.#"),1)=".",FALSE,TRUE)</formula>
    </cfRule>
    <cfRule type="expression" dxfId="282" priority="171">
      <formula>IF(RIGHT(TEXT(AE181,"0.#"),1)=".",TRUE,FALSE)</formula>
    </cfRule>
  </conditionalFormatting>
  <conditionalFormatting sqref="AI181">
    <cfRule type="expression" dxfId="281" priority="168">
      <formula>IF(RIGHT(TEXT(AI181,"0.#"),1)=".",FALSE,TRUE)</formula>
    </cfRule>
    <cfRule type="expression" dxfId="280" priority="169">
      <formula>IF(RIGHT(TEXT(AI181,"0.#"),1)=".",TRUE,FALSE)</formula>
    </cfRule>
  </conditionalFormatting>
  <conditionalFormatting sqref="AM181">
    <cfRule type="expression" dxfId="279" priority="166">
      <formula>IF(RIGHT(TEXT(AM181,"0.#"),1)=".",FALSE,TRUE)</formula>
    </cfRule>
    <cfRule type="expression" dxfId="278" priority="167">
      <formula>IF(RIGHT(TEXT(AM181,"0.#"),1)=".",TRUE,FALSE)</formula>
    </cfRule>
  </conditionalFormatting>
  <conditionalFormatting sqref="AQ181">
    <cfRule type="expression" dxfId="277" priority="164">
      <formula>IF(RIGHT(TEXT(AQ181,"0.#"),1)=".",FALSE,TRUE)</formula>
    </cfRule>
    <cfRule type="expression" dxfId="276" priority="165">
      <formula>IF(RIGHT(TEXT(AQ181,"0.#"),1)=".",TRUE,FALSE)</formula>
    </cfRule>
  </conditionalFormatting>
  <conditionalFormatting sqref="AU181">
    <cfRule type="expression" dxfId="275" priority="160">
      <formula>IF(RIGHT(TEXT(AU181,"0.#"),1)=".",FALSE,TRUE)</formula>
    </cfRule>
    <cfRule type="expression" dxfId="274" priority="161">
      <formula>IF(RIGHT(TEXT(AU181,"0.#"),1)=".",TRUE,FALSE)</formula>
    </cfRule>
  </conditionalFormatting>
  <conditionalFormatting sqref="AU180">
    <cfRule type="expression" dxfId="273" priority="162">
      <formula>IF(RIGHT(TEXT(AU180,"0.#"),1)=".",FALSE,TRUE)</formula>
    </cfRule>
    <cfRule type="expression" dxfId="272" priority="163">
      <formula>IF(RIGHT(TEXT(AU180,"0.#"),1)=".",TRUE,FALSE)</formula>
    </cfRule>
  </conditionalFormatting>
  <conditionalFormatting sqref="AM187">
    <cfRule type="expression" dxfId="271" priority="144">
      <formula>IF(RIGHT(TEXT(AM187,"0.#"),1)=".",FALSE,TRUE)</formula>
    </cfRule>
    <cfRule type="expression" dxfId="270" priority="145">
      <formula>IF(RIGHT(TEXT(AM187,"0.#"),1)=".",TRUE,FALSE)</formula>
    </cfRule>
  </conditionalFormatting>
  <conditionalFormatting sqref="AE186">
    <cfRule type="expression" dxfId="269" priority="158">
      <formula>IF(RIGHT(TEXT(AE186,"0.#"),1)=".",FALSE,TRUE)</formula>
    </cfRule>
    <cfRule type="expression" dxfId="268" priority="159">
      <formula>IF(RIGHT(TEXT(AE186,"0.#"),1)=".",TRUE,FALSE)</formula>
    </cfRule>
  </conditionalFormatting>
  <conditionalFormatting sqref="AQ186:AQ187">
    <cfRule type="expression" dxfId="267" priority="140">
      <formula>IF(RIGHT(TEXT(AQ186,"0.#"),1)=".",FALSE,TRUE)</formula>
    </cfRule>
    <cfRule type="expression" dxfId="266" priority="141">
      <formula>IF(RIGHT(TEXT(AQ186,"0.#"),1)=".",TRUE,FALSE)</formula>
    </cfRule>
  </conditionalFormatting>
  <conditionalFormatting sqref="AE187">
    <cfRule type="expression" dxfId="265" priority="156">
      <formula>IF(RIGHT(TEXT(AE187,"0.#"),1)=".",FALSE,TRUE)</formula>
    </cfRule>
    <cfRule type="expression" dxfId="264" priority="157">
      <formula>IF(RIGHT(TEXT(AE187,"0.#"),1)=".",TRUE,FALSE)</formula>
    </cfRule>
  </conditionalFormatting>
  <conditionalFormatting sqref="AM186">
    <cfRule type="expression" dxfId="263" priority="146">
      <formula>IF(RIGHT(TEXT(AM186,"0.#"),1)=".",FALSE,TRUE)</formula>
    </cfRule>
    <cfRule type="expression" dxfId="262" priority="147">
      <formula>IF(RIGHT(TEXT(AM186,"0.#"),1)=".",TRUE,FALSE)</formula>
    </cfRule>
  </conditionalFormatting>
  <conditionalFormatting sqref="AI186">
    <cfRule type="expression" dxfId="261" priority="148">
      <formula>IF(RIGHT(TEXT(AI186,"0.#"),1)=".",FALSE,TRUE)</formula>
    </cfRule>
    <cfRule type="expression" dxfId="260" priority="149">
      <formula>IF(RIGHT(TEXT(AI186,"0.#"),1)=".",TRUE,FALSE)</formula>
    </cfRule>
  </conditionalFormatting>
  <conditionalFormatting sqref="AI187">
    <cfRule type="expression" dxfId="259" priority="150">
      <formula>IF(RIGHT(TEXT(AI187,"0.#"),1)=".",FALSE,TRUE)</formula>
    </cfRule>
    <cfRule type="expression" dxfId="258" priority="151">
      <formula>IF(RIGHT(TEXT(AI187,"0.#"),1)=".",TRUE,FALSE)</formula>
    </cfRule>
  </conditionalFormatting>
  <conditionalFormatting sqref="AM195">
    <cfRule type="expression" dxfId="257" priority="128">
      <formula>IF(RIGHT(TEXT(AM195,"0.#"),1)=".",FALSE,TRUE)</formula>
    </cfRule>
    <cfRule type="expression" dxfId="256" priority="129">
      <formula>IF(RIGHT(TEXT(AM195,"0.#"),1)=".",TRUE,FALSE)</formula>
    </cfRule>
  </conditionalFormatting>
  <conditionalFormatting sqref="AE194">
    <cfRule type="expression" dxfId="255" priority="138">
      <formula>IF(RIGHT(TEXT(AE194,"0.#"),1)=".",FALSE,TRUE)</formula>
    </cfRule>
    <cfRule type="expression" dxfId="254" priority="139">
      <formula>IF(RIGHT(TEXT(AE194,"0.#"),1)=".",TRUE,FALSE)</formula>
    </cfRule>
  </conditionalFormatting>
  <conditionalFormatting sqref="AE195">
    <cfRule type="expression" dxfId="253" priority="136">
      <formula>IF(RIGHT(TEXT(AE195,"0.#"),1)=".",FALSE,TRUE)</formula>
    </cfRule>
    <cfRule type="expression" dxfId="252" priority="137">
      <formula>IF(RIGHT(TEXT(AE195,"0.#"),1)=".",TRUE,FALSE)</formula>
    </cfRule>
  </conditionalFormatting>
  <conditionalFormatting sqref="AM194">
    <cfRule type="expression" dxfId="251" priority="130">
      <formula>IF(RIGHT(TEXT(AM194,"0.#"),1)=".",FALSE,TRUE)</formula>
    </cfRule>
    <cfRule type="expression" dxfId="250" priority="131">
      <formula>IF(RIGHT(TEXT(AM194,"0.#"),1)=".",TRUE,FALSE)</formula>
    </cfRule>
  </conditionalFormatting>
  <conditionalFormatting sqref="AI194">
    <cfRule type="expression" dxfId="249" priority="132">
      <formula>IF(RIGHT(TEXT(AI194,"0.#"),1)=".",FALSE,TRUE)</formula>
    </cfRule>
    <cfRule type="expression" dxfId="248" priority="133">
      <formula>IF(RIGHT(TEXT(AI194,"0.#"),1)=".",TRUE,FALSE)</formula>
    </cfRule>
  </conditionalFormatting>
  <conditionalFormatting sqref="AI195">
    <cfRule type="expression" dxfId="247" priority="134">
      <formula>IF(RIGHT(TEXT(AI195,"0.#"),1)=".",FALSE,TRUE)</formula>
    </cfRule>
    <cfRule type="expression" dxfId="246" priority="135">
      <formula>IF(RIGHT(TEXT(AI195,"0.#"),1)=".",TRUE,FALSE)</formula>
    </cfRule>
  </conditionalFormatting>
  <conditionalFormatting sqref="AM203">
    <cfRule type="expression" dxfId="245" priority="116">
      <formula>IF(RIGHT(TEXT(AM203,"0.#"),1)=".",FALSE,TRUE)</formula>
    </cfRule>
    <cfRule type="expression" dxfId="244" priority="117">
      <formula>IF(RIGHT(TEXT(AM203,"0.#"),1)=".",TRUE,FALSE)</formula>
    </cfRule>
  </conditionalFormatting>
  <conditionalFormatting sqref="AE202">
    <cfRule type="expression" dxfId="243" priority="126">
      <formula>IF(RIGHT(TEXT(AE202,"0.#"),1)=".",FALSE,TRUE)</formula>
    </cfRule>
    <cfRule type="expression" dxfId="242" priority="127">
      <formula>IF(RIGHT(TEXT(AE202,"0.#"),1)=".",TRUE,FALSE)</formula>
    </cfRule>
  </conditionalFormatting>
  <conditionalFormatting sqref="AE203">
    <cfRule type="expression" dxfId="241" priority="124">
      <formula>IF(RIGHT(TEXT(AE203,"0.#"),1)=".",FALSE,TRUE)</formula>
    </cfRule>
    <cfRule type="expression" dxfId="240" priority="125">
      <formula>IF(RIGHT(TEXT(AE203,"0.#"),1)=".",TRUE,FALSE)</formula>
    </cfRule>
  </conditionalFormatting>
  <conditionalFormatting sqref="AM202">
    <cfRule type="expression" dxfId="239" priority="118">
      <formula>IF(RIGHT(TEXT(AM202,"0.#"),1)=".",FALSE,TRUE)</formula>
    </cfRule>
    <cfRule type="expression" dxfId="238" priority="119">
      <formula>IF(RIGHT(TEXT(AM202,"0.#"),1)=".",TRUE,FALSE)</formula>
    </cfRule>
  </conditionalFormatting>
  <conditionalFormatting sqref="AI202">
    <cfRule type="expression" dxfId="237" priority="120">
      <formula>IF(RIGHT(TEXT(AI202,"0.#"),1)=".",FALSE,TRUE)</formula>
    </cfRule>
    <cfRule type="expression" dxfId="236" priority="121">
      <formula>IF(RIGHT(TEXT(AI202,"0.#"),1)=".",TRUE,FALSE)</formula>
    </cfRule>
  </conditionalFormatting>
  <conditionalFormatting sqref="AI203">
    <cfRule type="expression" dxfId="235" priority="122">
      <formula>IF(RIGHT(TEXT(AI203,"0.#"),1)=".",FALSE,TRUE)</formula>
    </cfRule>
    <cfRule type="expression" dxfId="234" priority="123">
      <formula>IF(RIGHT(TEXT(AI203,"0.#"),1)=".",TRUE,FALSE)</formula>
    </cfRule>
  </conditionalFormatting>
  <conditionalFormatting sqref="AQ194:AQ195">
    <cfRule type="expression" dxfId="233" priority="114">
      <formula>IF(RIGHT(TEXT(AQ194,"0.#"),1)=".",FALSE,TRUE)</formula>
    </cfRule>
    <cfRule type="expression" dxfId="232" priority="115">
      <formula>IF(RIGHT(TEXT(AQ194,"0.#"),1)=".",TRUE,FALSE)</formula>
    </cfRule>
  </conditionalFormatting>
  <conditionalFormatting sqref="AQ202:AQ203">
    <cfRule type="expression" dxfId="231" priority="112">
      <formula>IF(RIGHT(TEXT(AQ202,"0.#"),1)=".",FALSE,TRUE)</formula>
    </cfRule>
    <cfRule type="expression" dxfId="230" priority="113">
      <formula>IF(RIGHT(TEXT(AQ202,"0.#"),1)=".",TRUE,FALSE)</formula>
    </cfRule>
  </conditionalFormatting>
  <conditionalFormatting sqref="AE64 AI64 AM64">
    <cfRule type="expression" dxfId="229" priority="97">
      <formula>IF(RIGHT(TEXT(AE64,"0.#"),1)=".",FALSE,TRUE)</formula>
    </cfRule>
    <cfRule type="expression" dxfId="228" priority="98">
      <formula>IF(RIGHT(TEXT(AE64,"0.#"),1)=".",TRUE,FALSE)</formula>
    </cfRule>
  </conditionalFormatting>
  <conditionalFormatting sqref="AE72 AI72 AM72">
    <cfRule type="expression" dxfId="227" priority="95">
      <formula>IF(RIGHT(TEXT(AE72,"0.#"),1)=".",FALSE,TRUE)</formula>
    </cfRule>
    <cfRule type="expression" dxfId="226" priority="96">
      <formula>IF(RIGHT(TEXT(AE72,"0.#"),1)=".",TRUE,FALSE)</formula>
    </cfRule>
  </conditionalFormatting>
  <conditionalFormatting sqref="AE89 AI89 AM89">
    <cfRule type="expression" dxfId="225" priority="93">
      <formula>IF(RIGHT(TEXT(AE89,"0.#"),1)=".",FALSE,TRUE)</formula>
    </cfRule>
    <cfRule type="expression" dxfId="224" priority="94">
      <formula>IF(RIGHT(TEXT(AE89,"0.#"),1)=".",TRUE,FALSE)</formula>
    </cfRule>
  </conditionalFormatting>
  <conditionalFormatting sqref="AE97 AI97 AM97">
    <cfRule type="expression" dxfId="223" priority="91">
      <formula>IF(RIGHT(TEXT(AE97,"0.#"),1)=".",FALSE,TRUE)</formula>
    </cfRule>
    <cfRule type="expression" dxfId="222" priority="92">
      <formula>IF(RIGHT(TEXT(AE97,"0.#"),1)=".",TRUE,FALSE)</formula>
    </cfRule>
  </conditionalFormatting>
  <conditionalFormatting sqref="AE105 AI105 AM105">
    <cfRule type="expression" dxfId="221" priority="89">
      <formula>IF(RIGHT(TEXT(AE105,"0.#"),1)=".",FALSE,TRUE)</formula>
    </cfRule>
    <cfRule type="expression" dxfId="220" priority="90">
      <formula>IF(RIGHT(TEXT(AE105,"0.#"),1)=".",TRUE,FALSE)</formula>
    </cfRule>
  </conditionalFormatting>
  <conditionalFormatting sqref="AE122 AI122 AM122">
    <cfRule type="expression" dxfId="219" priority="87">
      <formula>IF(RIGHT(TEXT(AE122,"0.#"),1)=".",FALSE,TRUE)</formula>
    </cfRule>
    <cfRule type="expression" dxfId="218" priority="88">
      <formula>IF(RIGHT(TEXT(AE122,"0.#"),1)=".",TRUE,FALSE)</formula>
    </cfRule>
  </conditionalFormatting>
  <conditionalFormatting sqref="AE130 AI130 AM130">
    <cfRule type="expression" dxfId="217" priority="85">
      <formula>IF(RIGHT(TEXT(AE130,"0.#"),1)=".",FALSE,TRUE)</formula>
    </cfRule>
    <cfRule type="expression" dxfId="216" priority="86">
      <formula>IF(RIGHT(TEXT(AE130,"0.#"),1)=".",TRUE,FALSE)</formula>
    </cfRule>
  </conditionalFormatting>
  <conditionalFormatting sqref="AE138 AI138 AM138">
    <cfRule type="expression" dxfId="215" priority="83">
      <formula>IF(RIGHT(TEXT(AE138,"0.#"),1)=".",FALSE,TRUE)</formula>
    </cfRule>
    <cfRule type="expression" dxfId="214" priority="84">
      <formula>IF(RIGHT(TEXT(AE138,"0.#"),1)=".",TRUE,FALSE)</formula>
    </cfRule>
  </conditionalFormatting>
  <conditionalFormatting sqref="AE155 AI155 AM155">
    <cfRule type="expression" dxfId="213" priority="81">
      <formula>IF(RIGHT(TEXT(AE155,"0.#"),1)=".",FALSE,TRUE)</formula>
    </cfRule>
    <cfRule type="expression" dxfId="212" priority="82">
      <formula>IF(RIGHT(TEXT(AE155,"0.#"),1)=".",TRUE,FALSE)</formula>
    </cfRule>
  </conditionalFormatting>
  <conditionalFormatting sqref="AE163 AI163 AM163">
    <cfRule type="expression" dxfId="211" priority="79">
      <formula>IF(RIGHT(TEXT(AE163,"0.#"),1)=".",FALSE,TRUE)</formula>
    </cfRule>
    <cfRule type="expression" dxfId="210" priority="80">
      <formula>IF(RIGHT(TEXT(AE163,"0.#"),1)=".",TRUE,FALSE)</formula>
    </cfRule>
  </conditionalFormatting>
  <conditionalFormatting sqref="AE171 AI171 AM171">
    <cfRule type="expression" dxfId="209" priority="77">
      <formula>IF(RIGHT(TEXT(AE171,"0.#"),1)=".",FALSE,TRUE)</formula>
    </cfRule>
    <cfRule type="expression" dxfId="208" priority="78">
      <formula>IF(RIGHT(TEXT(AE171,"0.#"),1)=".",TRUE,FALSE)</formula>
    </cfRule>
  </conditionalFormatting>
  <conditionalFormatting sqref="AE188 AI188 AM188">
    <cfRule type="expression" dxfId="207" priority="75">
      <formula>IF(RIGHT(TEXT(AE188,"0.#"),1)=".",FALSE,TRUE)</formula>
    </cfRule>
    <cfRule type="expression" dxfId="206" priority="76">
      <formula>IF(RIGHT(TEXT(AE188,"0.#"),1)=".",TRUE,FALSE)</formula>
    </cfRule>
  </conditionalFormatting>
  <conditionalFormatting sqref="AE196 AI196 AM196">
    <cfRule type="expression" dxfId="205" priority="73">
      <formula>IF(RIGHT(TEXT(AE196,"0.#"),1)=".",FALSE,TRUE)</formula>
    </cfRule>
    <cfRule type="expression" dxfId="204" priority="74">
      <formula>IF(RIGHT(TEXT(AE196,"0.#"),1)=".",TRUE,FALSE)</formula>
    </cfRule>
  </conditionalFormatting>
  <conditionalFormatting sqref="AE204 AI204 AM204">
    <cfRule type="expression" dxfId="203" priority="71">
      <formula>IF(RIGHT(TEXT(AE204,"0.#"),1)=".",FALSE,TRUE)</formula>
    </cfRule>
    <cfRule type="expression" dxfId="202" priority="72">
      <formula>IF(RIGHT(TEXT(AE204,"0.#"),1)=".",TRUE,FALSE)</formula>
    </cfRule>
  </conditionalFormatting>
  <conditionalFormatting sqref="AQ64">
    <cfRule type="expression" dxfId="201" priority="41">
      <formula>IF(RIGHT(TEXT(AQ64,"0.#"),1)=".",FALSE,TRUE)</formula>
    </cfRule>
    <cfRule type="expression" dxfId="200" priority="42">
      <formula>IF(RIGHT(TEXT(AQ64,"0.#"),1)=".",TRUE,FALSE)</formula>
    </cfRule>
  </conditionalFormatting>
  <conditionalFormatting sqref="AQ72">
    <cfRule type="expression" dxfId="199" priority="39">
      <formula>IF(RIGHT(TEXT(AQ72,"0.#"),1)=".",FALSE,TRUE)</formula>
    </cfRule>
    <cfRule type="expression" dxfId="198" priority="40">
      <formula>IF(RIGHT(TEXT(AQ72,"0.#"),1)=".",TRUE,FALSE)</formula>
    </cfRule>
  </conditionalFormatting>
  <conditionalFormatting sqref="AQ89">
    <cfRule type="expression" dxfId="197" priority="37">
      <formula>IF(RIGHT(TEXT(AQ89,"0.#"),1)=".",FALSE,TRUE)</formula>
    </cfRule>
    <cfRule type="expression" dxfId="196" priority="38">
      <formula>IF(RIGHT(TEXT(AQ89,"0.#"),1)=".",TRUE,FALSE)</formula>
    </cfRule>
  </conditionalFormatting>
  <conditionalFormatting sqref="AQ97">
    <cfRule type="expression" dxfId="195" priority="35">
      <formula>IF(RIGHT(TEXT(AQ97,"0.#"),1)=".",FALSE,TRUE)</formula>
    </cfRule>
    <cfRule type="expression" dxfId="194" priority="36">
      <formula>IF(RIGHT(TEXT(AQ97,"0.#"),1)=".",TRUE,FALSE)</formula>
    </cfRule>
  </conditionalFormatting>
  <conditionalFormatting sqref="AQ105">
    <cfRule type="expression" dxfId="193" priority="33">
      <formula>IF(RIGHT(TEXT(AQ105,"0.#"),1)=".",FALSE,TRUE)</formula>
    </cfRule>
    <cfRule type="expression" dxfId="192" priority="34">
      <formula>IF(RIGHT(TEXT(AQ105,"0.#"),1)=".",TRUE,FALSE)</formula>
    </cfRule>
  </conditionalFormatting>
  <conditionalFormatting sqref="AQ122">
    <cfRule type="expression" dxfId="191" priority="31">
      <formula>IF(RIGHT(TEXT(AQ122,"0.#"),1)=".",FALSE,TRUE)</formula>
    </cfRule>
    <cfRule type="expression" dxfId="190" priority="32">
      <formula>IF(RIGHT(TEXT(AQ122,"0.#"),1)=".",TRUE,FALSE)</formula>
    </cfRule>
  </conditionalFormatting>
  <conditionalFormatting sqref="AQ130">
    <cfRule type="expression" dxfId="189" priority="29">
      <formula>IF(RIGHT(TEXT(AQ130,"0.#"),1)=".",FALSE,TRUE)</formula>
    </cfRule>
    <cfRule type="expression" dxfId="188" priority="30">
      <formula>IF(RIGHT(TEXT(AQ130,"0.#"),1)=".",TRUE,FALSE)</formula>
    </cfRule>
  </conditionalFormatting>
  <conditionalFormatting sqref="AQ138">
    <cfRule type="expression" dxfId="187" priority="27">
      <formula>IF(RIGHT(TEXT(AQ138,"0.#"),1)=".",FALSE,TRUE)</formula>
    </cfRule>
    <cfRule type="expression" dxfId="186" priority="28">
      <formula>IF(RIGHT(TEXT(AQ138,"0.#"),1)=".",TRUE,FALSE)</formula>
    </cfRule>
  </conditionalFormatting>
  <conditionalFormatting sqref="AQ155">
    <cfRule type="expression" dxfId="185" priority="25">
      <formula>IF(RIGHT(TEXT(AQ155,"0.#"),1)=".",FALSE,TRUE)</formula>
    </cfRule>
    <cfRule type="expression" dxfId="184" priority="26">
      <formula>IF(RIGHT(TEXT(AQ155,"0.#"),1)=".",TRUE,FALSE)</formula>
    </cfRule>
  </conditionalFormatting>
  <conditionalFormatting sqref="AQ163">
    <cfRule type="expression" dxfId="183" priority="23">
      <formula>IF(RIGHT(TEXT(AQ163,"0.#"),1)=".",FALSE,TRUE)</formula>
    </cfRule>
    <cfRule type="expression" dxfId="182" priority="24">
      <formula>IF(RIGHT(TEXT(AQ163,"0.#"),1)=".",TRUE,FALSE)</formula>
    </cfRule>
  </conditionalFormatting>
  <conditionalFormatting sqref="AQ171">
    <cfRule type="expression" dxfId="181" priority="21">
      <formula>IF(RIGHT(TEXT(AQ171,"0.#"),1)=".",FALSE,TRUE)</formula>
    </cfRule>
    <cfRule type="expression" dxfId="180" priority="22">
      <formula>IF(RIGHT(TEXT(AQ171,"0.#"),1)=".",TRUE,FALSE)</formula>
    </cfRule>
  </conditionalFormatting>
  <conditionalFormatting sqref="AQ188">
    <cfRule type="expression" dxfId="179" priority="19">
      <formula>IF(RIGHT(TEXT(AQ188,"0.#"),1)=".",FALSE,TRUE)</formula>
    </cfRule>
    <cfRule type="expression" dxfId="178" priority="20">
      <formula>IF(RIGHT(TEXT(AQ188,"0.#"),1)=".",TRUE,FALSE)</formula>
    </cfRule>
  </conditionalFormatting>
  <conditionalFormatting sqref="AQ196">
    <cfRule type="expression" dxfId="177" priority="17">
      <formula>IF(RIGHT(TEXT(AQ196,"0.#"),1)=".",FALSE,TRUE)</formula>
    </cfRule>
    <cfRule type="expression" dxfId="176" priority="18">
      <formula>IF(RIGHT(TEXT(AQ196,"0.#"),1)=".",TRUE,FALSE)</formula>
    </cfRule>
  </conditionalFormatting>
  <conditionalFormatting sqref="AQ204">
    <cfRule type="expression" dxfId="175" priority="15">
      <formula>IF(RIGHT(TEXT(AQ204,"0.#"),1)=".",FALSE,TRUE)</formula>
    </cfRule>
    <cfRule type="expression" dxfId="174" priority="16">
      <formula>IF(RIGHT(TEXT(AQ204,"0.#"),1)=".",TRUE,FALSE)</formula>
    </cfRule>
  </conditionalFormatting>
  <conditionalFormatting sqref="AI49">
    <cfRule type="expression" dxfId="173" priority="13">
      <formula>IF(RIGHT(TEXT(AI49,"0.#"),1)=".",FALSE,TRUE)</formula>
    </cfRule>
    <cfRule type="expression" dxfId="172" priority="14">
      <formula>IF(RIGHT(TEXT(AI49,"0.#"),1)=".",TRUE,FALSE)</formula>
    </cfRule>
  </conditionalFormatting>
  <conditionalFormatting sqref="AM49">
    <cfRule type="expression" dxfId="171" priority="11">
      <formula>IF(RIGHT(TEXT(AM49,"0.#"),1)=".",FALSE,TRUE)</formula>
    </cfRule>
    <cfRule type="expression" dxfId="170" priority="12">
      <formula>IF(RIGHT(TEXT(AM49,"0.#"),1)=".",TRUE,FALSE)</formula>
    </cfRule>
  </conditionalFormatting>
  <conditionalFormatting sqref="AQ49">
    <cfRule type="expression" dxfId="169" priority="9">
      <formula>IF(RIGHT(TEXT(AQ49,"0.#"),1)=".",FALSE,TRUE)</formula>
    </cfRule>
    <cfRule type="expression" dxfId="168" priority="10">
      <formula>IF(RIGHT(TEXT(AQ49,"0.#"),1)=".",TRUE,FALSE)</formula>
    </cfRule>
  </conditionalFormatting>
  <conditionalFormatting sqref="AU49">
    <cfRule type="expression" dxfId="167" priority="7">
      <formula>IF(RIGHT(TEXT(AU49,"0.#"),1)=".",FALSE,TRUE)</formula>
    </cfRule>
    <cfRule type="expression" dxfId="166" priority="8">
      <formula>IF(RIGHT(TEXT(AU49,"0.#"),1)=".",TRUE,FALSE)</formula>
    </cfRule>
  </conditionalFormatting>
  <conditionalFormatting sqref="AU48">
    <cfRule type="expression" dxfId="165" priority="5">
      <formula>IF(RIGHT(TEXT(AU48,"0.#"),1)=".",FALSE,TRUE)</formula>
    </cfRule>
    <cfRule type="expression" dxfId="164" priority="6">
      <formula>IF(RIGHT(TEXT(AU48,"0.#"),1)=".",TRUE,FALSE)</formula>
    </cfRule>
  </conditionalFormatting>
  <conditionalFormatting sqref="AM71">
    <cfRule type="expression" dxfId="163" priority="3">
      <formula>IF(RIGHT(TEXT(AM71,"0.#"),1)=".",FALSE,TRUE)</formula>
    </cfRule>
    <cfRule type="expression" dxfId="162" priority="4">
      <formula>IF(RIGHT(TEXT(AM71,"0.#"),1)=".",TRUE,FALSE)</formula>
    </cfRule>
  </conditionalFormatting>
  <conditionalFormatting sqref="AM70">
    <cfRule type="expression" dxfId="161" priority="1">
      <formula>IF(RIGHT(TEXT(AM70,"0.#"),1)=".",FALSE,TRUE)</formula>
    </cfRule>
    <cfRule type="expression" dxfId="160" priority="2">
      <formula>IF(RIGHT(TEXT(AM70,"0.#"),1)=".",TRUE,FALSE)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4"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B1" zoomScale="115" zoomScaleNormal="115" workbookViewId="0">
      <selection activeCell="AG7" sqref="AG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667</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611</v>
      </c>
      <c r="R2" s="27" t="s">
        <v>102</v>
      </c>
      <c r="T2" s="27" t="s">
        <v>33</v>
      </c>
      <c r="U2" s="27" t="s">
        <v>33</v>
      </c>
      <c r="V2" s="60" t="s">
        <v>274</v>
      </c>
      <c r="W2" s="60" t="s">
        <v>398</v>
      </c>
      <c r="X2" s="94" t="s">
        <v>609</v>
      </c>
      <c r="Y2" s="23"/>
      <c r="Z2" s="24" t="s">
        <v>609</v>
      </c>
      <c r="AA2" s="25"/>
      <c r="AB2" s="39" t="s">
        <v>572</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305</v>
      </c>
      <c r="V3" s="60" t="s">
        <v>275</v>
      </c>
      <c r="W3" s="60" t="s">
        <v>399</v>
      </c>
      <c r="X3" s="61" t="s">
        <v>73</v>
      </c>
      <c r="Y3" s="23"/>
      <c r="Z3" s="29" t="s">
        <v>98</v>
      </c>
      <c r="AA3" s="25"/>
      <c r="AB3" s="39" t="s">
        <v>573</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
      </c>
      <c r="O4" s="10"/>
      <c r="P4" s="27" t="s">
        <v>459</v>
      </c>
      <c r="R4" s="27" t="s">
        <v>78</v>
      </c>
      <c r="T4" s="27" t="s">
        <v>181</v>
      </c>
      <c r="U4" s="27" t="s">
        <v>306</v>
      </c>
      <c r="V4" s="60" t="s">
        <v>276</v>
      </c>
      <c r="W4" s="60" t="s">
        <v>400</v>
      </c>
      <c r="X4" s="61" t="s">
        <v>74</v>
      </c>
      <c r="Y4" s="23"/>
      <c r="Z4" s="29" t="s">
        <v>99</v>
      </c>
      <c r="AA4" s="25"/>
      <c r="AB4" s="39" t="s">
        <v>574</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
      </c>
      <c r="O5" s="10"/>
      <c r="P5" s="27" t="s">
        <v>549</v>
      </c>
      <c r="R5" s="27" t="s">
        <v>451</v>
      </c>
      <c r="T5" s="27" t="s">
        <v>182</v>
      </c>
      <c r="U5" s="27" t="s">
        <v>307</v>
      </c>
      <c r="V5" s="60" t="s">
        <v>277</v>
      </c>
      <c r="W5" s="60" t="s">
        <v>401</v>
      </c>
      <c r="X5" s="60" t="s">
        <v>75</v>
      </c>
      <c r="Y5" s="26"/>
      <c r="Z5" s="29" t="s">
        <v>100</v>
      </c>
      <c r="AA5" s="25"/>
      <c r="AB5" s="39" t="s">
        <v>575</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t="s">
        <v>667</v>
      </c>
      <c r="M6" s="10" t="str">
        <f t="shared" si="2"/>
        <v>交付</v>
      </c>
      <c r="N6" s="10" t="str">
        <f t="shared" si="3"/>
        <v>交付</v>
      </c>
      <c r="O6" s="10"/>
      <c r="R6" s="27" t="s">
        <v>452</v>
      </c>
      <c r="T6" s="27" t="s">
        <v>183</v>
      </c>
      <c r="U6" s="27" t="s">
        <v>308</v>
      </c>
      <c r="V6" s="60" t="s">
        <v>278</v>
      </c>
      <c r="W6" s="60" t="s">
        <v>402</v>
      </c>
      <c r="X6" s="60" t="s">
        <v>101</v>
      </c>
      <c r="Y6" s="26"/>
      <c r="Z6" s="29" t="s">
        <v>163</v>
      </c>
      <c r="AA6" s="25"/>
      <c r="AB6" s="39" t="s">
        <v>576</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交付</v>
      </c>
      <c r="O7" s="10"/>
      <c r="P7" s="74" t="s">
        <v>558</v>
      </c>
      <c r="R7" s="27" t="s">
        <v>79</v>
      </c>
      <c r="T7" s="27" t="s">
        <v>184</v>
      </c>
      <c r="U7" s="27" t="s">
        <v>309</v>
      </c>
      <c r="V7" s="60" t="s">
        <v>279</v>
      </c>
      <c r="W7" s="60" t="s">
        <v>403</v>
      </c>
      <c r="X7" s="60" t="s">
        <v>76</v>
      </c>
      <c r="Y7" s="26"/>
      <c r="Z7" s="29" t="s">
        <v>161</v>
      </c>
      <c r="AA7" s="25"/>
      <c r="AB7" s="39" t="s">
        <v>577</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交付</v>
      </c>
      <c r="O8" s="10"/>
      <c r="P8" s="27"/>
      <c r="R8" s="27" t="s">
        <v>80</v>
      </c>
      <c r="T8" s="27" t="s">
        <v>185</v>
      </c>
      <c r="U8" s="27" t="s">
        <v>310</v>
      </c>
      <c r="V8" s="60" t="s">
        <v>280</v>
      </c>
      <c r="W8" s="60" t="s">
        <v>404</v>
      </c>
      <c r="X8" s="26"/>
      <c r="Y8" s="26"/>
      <c r="Z8" s="27" t="s">
        <v>76</v>
      </c>
      <c r="AA8" s="25"/>
      <c r="AB8" s="39" t="s">
        <v>578</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571</v>
      </c>
      <c r="AE9" s="37" t="str">
        <f t="shared" si="6"/>
        <v>H</v>
      </c>
      <c r="AJ9" s="65" t="s">
        <v>636</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交付</v>
      </c>
      <c r="L10" s="16"/>
      <c r="O10" s="10"/>
      <c r="P10" s="27" t="s">
        <v>180</v>
      </c>
      <c r="R10" s="27" t="s">
        <v>82</v>
      </c>
      <c r="T10" s="27" t="s">
        <v>187</v>
      </c>
      <c r="U10" s="27" t="s">
        <v>312</v>
      </c>
      <c r="V10" s="60" t="s">
        <v>282</v>
      </c>
      <c r="W10" s="60" t="s">
        <v>406</v>
      </c>
      <c r="X10" s="26"/>
      <c r="Y10" s="26"/>
      <c r="Z10" s="26"/>
      <c r="AA10" s="25"/>
      <c r="AB10" s="39" t="s">
        <v>579</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645</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t="s">
        <v>667</v>
      </c>
      <c r="H22" s="10" t="str">
        <f t="shared" si="7"/>
        <v>社会資本総合整備事業費</v>
      </c>
      <c r="I22" s="10" t="str">
        <f t="shared" si="5"/>
        <v>社会資本総合整備事業費</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社会資本総合整備事業費</v>
      </c>
      <c r="J23" s="10"/>
      <c r="K23" s="10"/>
      <c r="L23" s="16"/>
      <c r="O23" s="10"/>
      <c r="P23" s="27" t="s">
        <v>646</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社会資本総合整備事業費</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社会資本総合整備事業費</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社会資本総合整備事業費</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社会資本総合整備事業費</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社会資本総合整備事業費</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c r="H29" s="10" t="str">
        <f t="shared" si="7"/>
        <v/>
      </c>
      <c r="I29" s="10" t="str">
        <f t="shared" si="5"/>
        <v>社会資本総合整備事業費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社会資本総合整備事業費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（令和○年度実施）</v>
      </c>
      <c r="S102" s="73"/>
    </row>
    <row r="103" spans="16:21" x14ac:dyDescent="0.15">
      <c r="P103" s="73" t="s">
        <v>537</v>
      </c>
      <c r="Q103" s="76"/>
      <c r="R103" s="77" t="s">
        <v>559</v>
      </c>
      <c r="S103" s="76" t="s">
        <v>560</v>
      </c>
    </row>
    <row r="104" spans="16:21" x14ac:dyDescent="0.15">
      <c r="P104" s="73" t="s">
        <v>566</v>
      </c>
      <c r="R104" s="23">
        <f>行政事業レビューシート!AU61</f>
        <v>0</v>
      </c>
      <c r="S104" s="23" t="str">
        <f>行政事業レビューシート!AU69</f>
        <v>-</v>
      </c>
    </row>
    <row r="105" spans="16:21" x14ac:dyDescent="0.15">
      <c r="P105" s="73" t="s">
        <v>567</v>
      </c>
      <c r="R105" s="23">
        <f>行政事業レビューシート!$AU94</f>
        <v>0</v>
      </c>
      <c r="S105" s="23">
        <f>行政事業レビューシート!$AU102</f>
        <v>0</v>
      </c>
    </row>
    <row r="106" spans="16:21" x14ac:dyDescent="0.15">
      <c r="P106" s="73" t="s">
        <v>568</v>
      </c>
      <c r="R106" s="23">
        <f>行政事業レビューシート!$AU127</f>
        <v>0</v>
      </c>
      <c r="S106" s="23">
        <f>行政事業レビューシート!$AU135</f>
        <v>0</v>
      </c>
    </row>
    <row r="107" spans="16:21" x14ac:dyDescent="0.15">
      <c r="P107" s="73" t="s">
        <v>569</v>
      </c>
      <c r="R107" s="23">
        <f>行政事業レビューシート!$AU160</f>
        <v>0</v>
      </c>
      <c r="S107" s="23">
        <f>行政事業レビューシート!$AU168</f>
        <v>0</v>
      </c>
    </row>
    <row r="108" spans="16:21" x14ac:dyDescent="0.15">
      <c r="P108" s="73" t="s">
        <v>570</v>
      </c>
      <c r="R108" s="23">
        <f>行政事業レビューシート!$AU193</f>
        <v>0</v>
      </c>
      <c r="S108" s="23">
        <f>行政事業レビューシート!$AU201</f>
        <v>0</v>
      </c>
    </row>
    <row r="109" spans="16:21" x14ac:dyDescent="0.15">
      <c r="P109" s="73" t="s">
        <v>561</v>
      </c>
      <c r="R109" s="23" t="e">
        <f>#REF!</f>
        <v>#REF!</v>
      </c>
      <c r="S109" s="23" t="e">
        <f>#REF!</f>
        <v>#REF!</v>
      </c>
    </row>
    <row r="110" spans="16:21" x14ac:dyDescent="0.15">
      <c r="P110" s="73" t="s">
        <v>562</v>
      </c>
      <c r="R110" s="23" t="e">
        <f>#REF!</f>
        <v>#REF!</v>
      </c>
      <c r="S110" s="23" t="e">
        <f>#REF!</f>
        <v>#REF!</v>
      </c>
    </row>
    <row r="111" spans="16:21" x14ac:dyDescent="0.15">
      <c r="P111" s="73" t="s">
        <v>563</v>
      </c>
      <c r="R111" s="23" t="e">
        <f>#REF!</f>
        <v>#REF!</v>
      </c>
      <c r="S111" s="23" t="e">
        <f>#REF!</f>
        <v>#REF!</v>
      </c>
    </row>
    <row r="112" spans="16:21" x14ac:dyDescent="0.15">
      <c r="P112" s="73" t="s">
        <v>564</v>
      </c>
      <c r="R112" s="23" t="e">
        <f>#REF!</f>
        <v>#REF!</v>
      </c>
      <c r="S112" s="23" t="e">
        <f>#REF!</f>
        <v>#REF!</v>
      </c>
    </row>
    <row r="113" spans="16:19" x14ac:dyDescent="0.15">
      <c r="P113" s="73" t="s">
        <v>565</v>
      </c>
      <c r="R113" s="23" t="e">
        <f>#REF!</f>
        <v>#REF!</v>
      </c>
      <c r="S113" s="23" t="e">
        <f>#REF!</f>
        <v>#REF!</v>
      </c>
    </row>
    <row r="114" spans="16:19" x14ac:dyDescent="0.15">
      <c r="P114" s="23" t="s">
        <v>644</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view="pageBreakPreview" zoomScale="70" zoomScaleNormal="70" zoomScaleSheetLayoutView="70" workbookViewId="0">
      <selection activeCell="BA5" sqref="BA5"/>
    </sheetView>
  </sheetViews>
  <sheetFormatPr defaultRowHeight="13.5" x14ac:dyDescent="0.15"/>
  <cols>
    <col min="1" max="49" width="2.625" style="104" customWidth="1"/>
    <col min="50" max="50" width="4.375" style="104" customWidth="1"/>
    <col min="51" max="57" width="2.25" style="107" customWidth="1"/>
    <col min="58" max="61" width="9" style="107" customWidth="1"/>
    <col min="62" max="62" width="27.875" style="107" customWidth="1"/>
    <col min="63" max="63" width="12.25" style="107" customWidth="1"/>
    <col min="64" max="64" width="9" style="107" customWidth="1"/>
    <col min="65" max="16384" width="9" style="107"/>
  </cols>
  <sheetData>
    <row r="1" spans="1:50" ht="23.25" customHeight="1" x14ac:dyDescent="0.15">
      <c r="A1" s="104" t="s">
        <v>740</v>
      </c>
      <c r="AP1" s="105"/>
      <c r="AQ1" s="105"/>
      <c r="AR1" s="105"/>
      <c r="AS1" s="105"/>
      <c r="AT1" s="105"/>
      <c r="AU1" s="105"/>
      <c r="AV1" s="105"/>
      <c r="AW1" s="106"/>
    </row>
    <row r="2" spans="1:50" ht="23.25" customHeight="1" thickBot="1" x14ac:dyDescent="0.2">
      <c r="AP2" s="105"/>
      <c r="AQ2" s="105"/>
      <c r="AR2" s="105"/>
      <c r="AS2" s="105"/>
      <c r="AT2" s="105"/>
      <c r="AU2" s="105"/>
      <c r="AV2" s="105"/>
      <c r="AW2" s="106"/>
    </row>
    <row r="3" spans="1:50" ht="24.75" customHeight="1" x14ac:dyDescent="0.15">
      <c r="A3" s="749" t="s">
        <v>741</v>
      </c>
      <c r="B3" s="750"/>
      <c r="C3" s="750"/>
      <c r="D3" s="750"/>
      <c r="E3" s="750"/>
      <c r="F3" s="751"/>
      <c r="G3" s="755" t="s">
        <v>742</v>
      </c>
      <c r="H3" s="756"/>
      <c r="I3" s="756"/>
      <c r="J3" s="756"/>
      <c r="K3" s="756"/>
      <c r="L3" s="756"/>
      <c r="M3" s="756"/>
      <c r="N3" s="756"/>
      <c r="O3" s="756"/>
      <c r="P3" s="756"/>
      <c r="Q3" s="756"/>
      <c r="R3" s="756"/>
      <c r="S3" s="756"/>
      <c r="T3" s="756"/>
      <c r="U3" s="756"/>
      <c r="V3" s="756"/>
      <c r="W3" s="756"/>
      <c r="X3" s="757"/>
      <c r="Y3" s="761" t="s">
        <v>743</v>
      </c>
      <c r="Z3" s="762"/>
      <c r="AA3" s="762"/>
      <c r="AB3" s="762"/>
      <c r="AC3" s="762"/>
      <c r="AD3" s="763"/>
      <c r="AE3" s="764" t="s">
        <v>744</v>
      </c>
      <c r="AF3" s="765"/>
      <c r="AG3" s="765"/>
      <c r="AH3" s="765"/>
      <c r="AI3" s="765"/>
      <c r="AJ3" s="765"/>
      <c r="AK3" s="765"/>
      <c r="AL3" s="765"/>
      <c r="AM3" s="765"/>
      <c r="AN3" s="765"/>
      <c r="AO3" s="765"/>
      <c r="AP3" s="766"/>
      <c r="AQ3" s="767" t="s">
        <v>745</v>
      </c>
      <c r="AR3" s="768"/>
      <c r="AS3" s="768"/>
      <c r="AT3" s="768"/>
      <c r="AU3" s="768"/>
      <c r="AV3" s="768"/>
      <c r="AW3" s="768"/>
      <c r="AX3" s="769"/>
    </row>
    <row r="4" spans="1:50" ht="30" customHeight="1" x14ac:dyDescent="0.15">
      <c r="A4" s="752"/>
      <c r="B4" s="753"/>
      <c r="C4" s="753"/>
      <c r="D4" s="753"/>
      <c r="E4" s="753"/>
      <c r="F4" s="754"/>
      <c r="G4" s="758"/>
      <c r="H4" s="759"/>
      <c r="I4" s="759"/>
      <c r="J4" s="759"/>
      <c r="K4" s="759"/>
      <c r="L4" s="759"/>
      <c r="M4" s="759"/>
      <c r="N4" s="759"/>
      <c r="O4" s="759"/>
      <c r="P4" s="759"/>
      <c r="Q4" s="759"/>
      <c r="R4" s="759"/>
      <c r="S4" s="759"/>
      <c r="T4" s="759"/>
      <c r="U4" s="759"/>
      <c r="V4" s="759"/>
      <c r="W4" s="759"/>
      <c r="X4" s="760"/>
      <c r="Y4" s="770" t="s">
        <v>746</v>
      </c>
      <c r="Z4" s="771"/>
      <c r="AA4" s="771"/>
      <c r="AB4" s="771"/>
      <c r="AC4" s="771"/>
      <c r="AD4" s="772"/>
      <c r="AE4" s="773" t="s">
        <v>747</v>
      </c>
      <c r="AF4" s="774"/>
      <c r="AG4" s="774"/>
      <c r="AH4" s="774"/>
      <c r="AI4" s="774"/>
      <c r="AJ4" s="774"/>
      <c r="AK4" s="774"/>
      <c r="AL4" s="774"/>
      <c r="AM4" s="774"/>
      <c r="AN4" s="774"/>
      <c r="AO4" s="774"/>
      <c r="AP4" s="775"/>
      <c r="AQ4" s="776" t="s">
        <v>875</v>
      </c>
      <c r="AR4" s="777"/>
      <c r="AS4" s="777"/>
      <c r="AT4" s="777"/>
      <c r="AU4" s="777"/>
      <c r="AV4" s="777"/>
      <c r="AW4" s="777"/>
      <c r="AX4" s="778"/>
    </row>
    <row r="5" spans="1:50" ht="409.5" customHeight="1" x14ac:dyDescent="0.15">
      <c r="A5" s="715" t="s">
        <v>748</v>
      </c>
      <c r="B5" s="716"/>
      <c r="C5" s="716"/>
      <c r="D5" s="716"/>
      <c r="E5" s="716"/>
      <c r="F5" s="717"/>
      <c r="G5" s="718" t="s">
        <v>749</v>
      </c>
      <c r="H5" s="719"/>
      <c r="I5" s="719"/>
      <c r="J5" s="719"/>
      <c r="K5" s="719"/>
      <c r="L5" s="719"/>
      <c r="M5" s="719"/>
      <c r="N5" s="719"/>
      <c r="O5" s="719"/>
      <c r="P5" s="719"/>
      <c r="Q5" s="719"/>
      <c r="R5" s="719"/>
      <c r="S5" s="719"/>
      <c r="T5" s="71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c r="AT5" s="719"/>
      <c r="AU5" s="719"/>
      <c r="AV5" s="719"/>
      <c r="AW5" s="719"/>
      <c r="AX5" s="720"/>
    </row>
    <row r="6" spans="1:50" ht="18.75" customHeight="1" x14ac:dyDescent="0.15">
      <c r="A6" s="721" t="s">
        <v>750</v>
      </c>
      <c r="B6" s="722"/>
      <c r="C6" s="722"/>
      <c r="D6" s="722"/>
      <c r="E6" s="722"/>
      <c r="F6" s="723"/>
      <c r="G6" s="730" t="s">
        <v>751</v>
      </c>
      <c r="H6" s="731"/>
      <c r="I6" s="731"/>
      <c r="J6" s="731"/>
      <c r="K6" s="731"/>
      <c r="L6" s="731"/>
      <c r="M6" s="731"/>
      <c r="N6" s="731"/>
      <c r="O6" s="731"/>
      <c r="P6" s="731"/>
      <c r="Q6" s="731"/>
      <c r="R6" s="731"/>
      <c r="S6" s="731"/>
      <c r="T6" s="731"/>
      <c r="U6" s="731"/>
      <c r="V6" s="731"/>
      <c r="W6" s="731"/>
      <c r="X6" s="732"/>
      <c r="Y6" s="736" t="s">
        <v>752</v>
      </c>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row>
    <row r="7" spans="1:50" ht="18.75" customHeight="1" x14ac:dyDescent="0.15">
      <c r="A7" s="724"/>
      <c r="B7" s="725"/>
      <c r="C7" s="725"/>
      <c r="D7" s="725"/>
      <c r="E7" s="725"/>
      <c r="F7" s="726"/>
      <c r="G7" s="733"/>
      <c r="H7" s="734"/>
      <c r="I7" s="734"/>
      <c r="J7" s="734"/>
      <c r="K7" s="734"/>
      <c r="L7" s="734"/>
      <c r="M7" s="734"/>
      <c r="N7" s="734"/>
      <c r="O7" s="734"/>
      <c r="P7" s="734"/>
      <c r="Q7" s="734"/>
      <c r="R7" s="734"/>
      <c r="S7" s="734"/>
      <c r="T7" s="734"/>
      <c r="U7" s="734"/>
      <c r="V7" s="734"/>
      <c r="W7" s="734"/>
      <c r="X7" s="735"/>
      <c r="Y7" s="739"/>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741"/>
    </row>
    <row r="8" spans="1:50" ht="18.75" customHeight="1" thickBot="1" x14ac:dyDescent="0.2">
      <c r="A8" s="727"/>
      <c r="B8" s="728"/>
      <c r="C8" s="728"/>
      <c r="D8" s="728"/>
      <c r="E8" s="728"/>
      <c r="F8" s="729"/>
      <c r="G8" s="742" t="s">
        <v>753</v>
      </c>
      <c r="H8" s="713"/>
      <c r="I8" s="714"/>
      <c r="J8" s="743">
        <v>57</v>
      </c>
      <c r="K8" s="744"/>
      <c r="L8" s="745"/>
      <c r="M8" s="705" t="s">
        <v>754</v>
      </c>
      <c r="N8" s="706"/>
      <c r="O8" s="707"/>
      <c r="P8" s="746">
        <v>57</v>
      </c>
      <c r="Q8" s="747"/>
      <c r="R8" s="748"/>
      <c r="S8" s="705" t="s">
        <v>755</v>
      </c>
      <c r="T8" s="706"/>
      <c r="U8" s="707"/>
      <c r="V8" s="702">
        <v>57</v>
      </c>
      <c r="W8" s="703"/>
      <c r="X8" s="704"/>
      <c r="Y8" s="705" t="s">
        <v>756</v>
      </c>
      <c r="Z8" s="706"/>
      <c r="AA8" s="707"/>
      <c r="AB8" s="421" t="s">
        <v>757</v>
      </c>
      <c r="AC8" s="422"/>
      <c r="AD8" s="708"/>
      <c r="AE8" s="705" t="s">
        <v>758</v>
      </c>
      <c r="AF8" s="706"/>
      <c r="AG8" s="707"/>
      <c r="AH8" s="709" t="s">
        <v>759</v>
      </c>
      <c r="AI8" s="710"/>
      <c r="AJ8" s="711"/>
      <c r="AK8" s="712" t="s">
        <v>760</v>
      </c>
      <c r="AL8" s="713"/>
      <c r="AM8" s="714"/>
      <c r="AN8" s="709" t="s">
        <v>759</v>
      </c>
      <c r="AO8" s="710"/>
      <c r="AP8" s="711"/>
      <c r="AQ8" s="705" t="s">
        <v>761</v>
      </c>
      <c r="AR8" s="706"/>
      <c r="AS8" s="707"/>
      <c r="AT8" s="421">
        <v>63</v>
      </c>
      <c r="AU8" s="422"/>
      <c r="AV8" s="422"/>
      <c r="AW8" s="108"/>
      <c r="AX8" s="109"/>
    </row>
    <row r="9" spans="1:50" ht="22.5" customHeight="1" x14ac:dyDescent="0.15">
      <c r="B9" s="700" t="s">
        <v>762</v>
      </c>
      <c r="C9" s="700"/>
      <c r="D9" s="700"/>
      <c r="E9" s="700"/>
      <c r="F9" s="700"/>
      <c r="G9" s="700"/>
      <c r="H9" s="700"/>
      <c r="I9" s="700"/>
      <c r="J9" s="700"/>
      <c r="K9" s="700"/>
      <c r="L9" s="700"/>
      <c r="M9" s="700"/>
      <c r="N9" s="700"/>
      <c r="O9" s="700"/>
      <c r="P9" s="700"/>
      <c r="Q9" s="700"/>
      <c r="R9" s="700"/>
      <c r="S9" s="700"/>
      <c r="T9" s="700"/>
      <c r="U9" s="700"/>
      <c r="V9" s="700"/>
      <c r="W9" s="700"/>
      <c r="X9" s="700"/>
      <c r="Y9" s="700"/>
      <c r="Z9" s="700"/>
      <c r="AA9" s="700"/>
      <c r="AB9" s="700"/>
      <c r="AC9" s="700"/>
      <c r="AD9" s="700"/>
      <c r="AE9" s="700"/>
      <c r="AF9" s="700"/>
      <c r="AG9" s="700"/>
      <c r="AH9" s="700"/>
      <c r="AI9" s="700"/>
      <c r="AJ9" s="700"/>
      <c r="AK9" s="700"/>
      <c r="AL9" s="700"/>
      <c r="AM9" s="700"/>
      <c r="AN9" s="700"/>
      <c r="AO9" s="700"/>
      <c r="AP9" s="700"/>
      <c r="AQ9" s="700"/>
      <c r="AR9" s="700"/>
      <c r="AS9" s="700"/>
      <c r="AT9" s="700"/>
      <c r="AU9" s="700"/>
      <c r="AV9" s="700"/>
      <c r="AW9" s="700"/>
    </row>
    <row r="10" spans="1:50" ht="22.5" customHeight="1" x14ac:dyDescent="0.15">
      <c r="B10" s="701"/>
      <c r="C10" s="701"/>
      <c r="D10" s="701"/>
      <c r="E10" s="701"/>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row>
    <row r="11" spans="1:50" ht="24.75" customHeight="1" x14ac:dyDescent="0.15"/>
    <row r="12" spans="1:50" ht="27.75" customHeight="1" x14ac:dyDescent="0.15"/>
    <row r="13" spans="1:50" ht="27.75" customHeight="1" x14ac:dyDescent="0.15"/>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B9:AW10"/>
    <mergeCell ref="V8:X8"/>
    <mergeCell ref="Y8:AA8"/>
    <mergeCell ref="AB8:AD8"/>
    <mergeCell ref="AE8:AG8"/>
    <mergeCell ref="AH8:AJ8"/>
    <mergeCell ref="AK8:AM8"/>
  </mergeCells>
  <phoneticPr fontId="7"/>
  <dataValidations count="1">
    <dataValidation type="custom" imeMode="disabled" allowBlank="1" showInputMessage="1" showErrorMessage="1" sqref="AY7:AY8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zoomScale="70" zoomScaleNormal="70" zoomScaleSheetLayoutView="70" workbookViewId="0">
      <selection activeCell="BE5" sqref="BE5"/>
    </sheetView>
  </sheetViews>
  <sheetFormatPr defaultRowHeight="13.5" x14ac:dyDescent="0.15"/>
  <cols>
    <col min="1" max="21" width="2.625" style="104" customWidth="1"/>
    <col min="22" max="24" width="3" style="104" customWidth="1"/>
    <col min="25" max="49" width="2.625" style="104" customWidth="1"/>
    <col min="50" max="50" width="4.375" style="104" customWidth="1"/>
    <col min="51" max="57" width="2.25" style="107" customWidth="1"/>
    <col min="58" max="61" width="9" style="107" customWidth="1"/>
    <col min="62" max="62" width="27.875" style="107" customWidth="1"/>
    <col min="63" max="63" width="12.25" style="107" customWidth="1"/>
    <col min="64" max="64" width="9" style="107" customWidth="1"/>
    <col min="65" max="16384" width="9" style="107"/>
  </cols>
  <sheetData>
    <row r="1" spans="1:50" ht="23.25" customHeight="1" x14ac:dyDescent="0.15">
      <c r="AP1" s="105"/>
      <c r="AQ1" s="105"/>
      <c r="AR1" s="105"/>
      <c r="AS1" s="105"/>
      <c r="AT1" s="105"/>
      <c r="AU1" s="105"/>
      <c r="AV1" s="105"/>
      <c r="AW1" s="106"/>
    </row>
    <row r="2" spans="1:50" ht="23.25" customHeight="1" thickBot="1" x14ac:dyDescent="0.2">
      <c r="AP2" s="105"/>
      <c r="AQ2" s="105"/>
      <c r="AR2" s="105"/>
      <c r="AS2" s="105"/>
      <c r="AT2" s="105"/>
      <c r="AU2" s="105"/>
      <c r="AV2" s="105"/>
      <c r="AW2" s="106"/>
    </row>
    <row r="3" spans="1:50" ht="24.75" customHeight="1" x14ac:dyDescent="0.15">
      <c r="A3" s="749" t="s">
        <v>741</v>
      </c>
      <c r="B3" s="750"/>
      <c r="C3" s="750"/>
      <c r="D3" s="750"/>
      <c r="E3" s="750"/>
      <c r="F3" s="751"/>
      <c r="G3" s="817" t="s">
        <v>763</v>
      </c>
      <c r="H3" s="818"/>
      <c r="I3" s="818"/>
      <c r="J3" s="818"/>
      <c r="K3" s="818"/>
      <c r="L3" s="818"/>
      <c r="M3" s="818"/>
      <c r="N3" s="818"/>
      <c r="O3" s="818"/>
      <c r="P3" s="818"/>
      <c r="Q3" s="818"/>
      <c r="R3" s="818"/>
      <c r="S3" s="818"/>
      <c r="T3" s="818"/>
      <c r="U3" s="818"/>
      <c r="V3" s="818"/>
      <c r="W3" s="818"/>
      <c r="X3" s="819"/>
      <c r="Y3" s="761" t="s">
        <v>743</v>
      </c>
      <c r="Z3" s="823"/>
      <c r="AA3" s="823"/>
      <c r="AB3" s="823"/>
      <c r="AC3" s="823"/>
      <c r="AD3" s="824"/>
      <c r="AE3" s="825" t="s">
        <v>764</v>
      </c>
      <c r="AF3" s="825"/>
      <c r="AG3" s="825"/>
      <c r="AH3" s="825"/>
      <c r="AI3" s="825"/>
      <c r="AJ3" s="825"/>
      <c r="AK3" s="825"/>
      <c r="AL3" s="825"/>
      <c r="AM3" s="825"/>
      <c r="AN3" s="825"/>
      <c r="AO3" s="825"/>
      <c r="AP3" s="826"/>
      <c r="AQ3" s="767" t="s">
        <v>745</v>
      </c>
      <c r="AR3" s="823"/>
      <c r="AS3" s="823"/>
      <c r="AT3" s="823"/>
      <c r="AU3" s="823"/>
      <c r="AV3" s="823"/>
      <c r="AW3" s="823"/>
      <c r="AX3" s="827"/>
    </row>
    <row r="4" spans="1:50" ht="30" customHeight="1" x14ac:dyDescent="0.15">
      <c r="A4" s="752"/>
      <c r="B4" s="753"/>
      <c r="C4" s="753"/>
      <c r="D4" s="753"/>
      <c r="E4" s="753"/>
      <c r="F4" s="754"/>
      <c r="G4" s="820"/>
      <c r="H4" s="821"/>
      <c r="I4" s="821"/>
      <c r="J4" s="821"/>
      <c r="K4" s="821"/>
      <c r="L4" s="821"/>
      <c r="M4" s="821"/>
      <c r="N4" s="821"/>
      <c r="O4" s="821"/>
      <c r="P4" s="821"/>
      <c r="Q4" s="821"/>
      <c r="R4" s="821"/>
      <c r="S4" s="821"/>
      <c r="T4" s="821"/>
      <c r="U4" s="821"/>
      <c r="V4" s="821"/>
      <c r="W4" s="821"/>
      <c r="X4" s="822"/>
      <c r="Y4" s="770" t="s">
        <v>746</v>
      </c>
      <c r="Z4" s="828"/>
      <c r="AA4" s="828"/>
      <c r="AB4" s="828"/>
      <c r="AC4" s="828"/>
      <c r="AD4" s="829"/>
      <c r="AE4" s="830" t="s">
        <v>765</v>
      </c>
      <c r="AF4" s="830"/>
      <c r="AG4" s="830"/>
      <c r="AH4" s="830"/>
      <c r="AI4" s="830"/>
      <c r="AJ4" s="830"/>
      <c r="AK4" s="830"/>
      <c r="AL4" s="830"/>
      <c r="AM4" s="830"/>
      <c r="AN4" s="830"/>
      <c r="AO4" s="830"/>
      <c r="AP4" s="831"/>
      <c r="AQ4" s="832" t="s">
        <v>877</v>
      </c>
      <c r="AR4" s="833"/>
      <c r="AS4" s="833"/>
      <c r="AT4" s="833"/>
      <c r="AU4" s="833"/>
      <c r="AV4" s="833"/>
      <c r="AW4" s="833"/>
      <c r="AX4" s="834"/>
    </row>
    <row r="5" spans="1:50" ht="409.5" customHeight="1" x14ac:dyDescent="0.15">
      <c r="A5" s="801" t="s">
        <v>748</v>
      </c>
      <c r="B5" s="802"/>
      <c r="C5" s="802"/>
      <c r="D5" s="802"/>
      <c r="E5" s="802"/>
      <c r="F5" s="803"/>
      <c r="G5" s="807" t="s">
        <v>876</v>
      </c>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9"/>
    </row>
    <row r="6" spans="1:50" ht="50.1" customHeight="1" x14ac:dyDescent="0.15">
      <c r="A6" s="804"/>
      <c r="B6" s="805"/>
      <c r="C6" s="805"/>
      <c r="D6" s="805"/>
      <c r="E6" s="805"/>
      <c r="F6" s="806"/>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2"/>
    </row>
    <row r="7" spans="1:50" ht="18.75" customHeight="1" x14ac:dyDescent="0.15">
      <c r="A7" s="721" t="s">
        <v>750</v>
      </c>
      <c r="B7" s="783"/>
      <c r="C7" s="783"/>
      <c r="D7" s="783"/>
      <c r="E7" s="783"/>
      <c r="F7" s="784"/>
      <c r="G7" s="788" t="s">
        <v>751</v>
      </c>
      <c r="H7" s="789"/>
      <c r="I7" s="789"/>
      <c r="J7" s="789"/>
      <c r="K7" s="789"/>
      <c r="L7" s="789"/>
      <c r="M7" s="789"/>
      <c r="N7" s="789"/>
      <c r="O7" s="789"/>
      <c r="P7" s="789"/>
      <c r="Q7" s="789"/>
      <c r="R7" s="789"/>
      <c r="S7" s="789"/>
      <c r="T7" s="789"/>
      <c r="U7" s="789"/>
      <c r="V7" s="789"/>
      <c r="W7" s="789"/>
      <c r="X7" s="790"/>
      <c r="Y7" s="816" t="s">
        <v>766</v>
      </c>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ht="18.75" customHeight="1" x14ac:dyDescent="0.15">
      <c r="A8" s="724"/>
      <c r="B8" s="725"/>
      <c r="C8" s="725"/>
      <c r="D8" s="725"/>
      <c r="E8" s="725"/>
      <c r="F8" s="726"/>
      <c r="G8" s="791"/>
      <c r="H8" s="792"/>
      <c r="I8" s="792"/>
      <c r="J8" s="792"/>
      <c r="K8" s="792"/>
      <c r="L8" s="792"/>
      <c r="M8" s="792"/>
      <c r="N8" s="792"/>
      <c r="O8" s="792"/>
      <c r="P8" s="792"/>
      <c r="Q8" s="792"/>
      <c r="R8" s="792"/>
      <c r="S8" s="792"/>
      <c r="T8" s="792"/>
      <c r="U8" s="792"/>
      <c r="V8" s="792"/>
      <c r="W8" s="792"/>
      <c r="X8" s="793"/>
      <c r="Y8" s="798"/>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813"/>
      <c r="B9" s="814"/>
      <c r="C9" s="814"/>
      <c r="D9" s="814"/>
      <c r="E9" s="814"/>
      <c r="F9" s="815"/>
      <c r="G9" s="794" t="s">
        <v>767</v>
      </c>
      <c r="H9" s="794"/>
      <c r="I9" s="794"/>
      <c r="J9" s="780">
        <v>8.0000000000000002E-3</v>
      </c>
      <c r="K9" s="781"/>
      <c r="L9" s="781"/>
      <c r="M9" s="779" t="s">
        <v>754</v>
      </c>
      <c r="N9" s="779"/>
      <c r="O9" s="779"/>
      <c r="P9" s="780">
        <v>0.01</v>
      </c>
      <c r="Q9" s="781"/>
      <c r="R9" s="782"/>
      <c r="S9" s="779" t="s">
        <v>755</v>
      </c>
      <c r="T9" s="779"/>
      <c r="U9" s="779"/>
      <c r="V9" s="780">
        <v>2.4E-2</v>
      </c>
      <c r="W9" s="781"/>
      <c r="X9" s="782"/>
      <c r="Y9" s="779" t="s">
        <v>756</v>
      </c>
      <c r="Z9" s="779"/>
      <c r="AA9" s="779"/>
      <c r="AB9" s="780">
        <v>2.6800000000000001E-2</v>
      </c>
      <c r="AC9" s="781"/>
      <c r="AD9" s="782"/>
      <c r="AE9" s="779" t="s">
        <v>758</v>
      </c>
      <c r="AF9" s="779"/>
      <c r="AG9" s="779"/>
      <c r="AH9" s="780" t="s">
        <v>176</v>
      </c>
      <c r="AI9" s="781"/>
      <c r="AJ9" s="782"/>
      <c r="AK9" s="794" t="s">
        <v>760</v>
      </c>
      <c r="AL9" s="794"/>
      <c r="AM9" s="794"/>
      <c r="AN9" s="780" t="s">
        <v>176</v>
      </c>
      <c r="AO9" s="781"/>
      <c r="AP9" s="782"/>
      <c r="AQ9" s="779" t="s">
        <v>761</v>
      </c>
      <c r="AR9" s="779"/>
      <c r="AS9" s="779"/>
      <c r="AT9" s="780">
        <v>0.05</v>
      </c>
      <c r="AU9" s="781"/>
      <c r="AV9" s="781"/>
      <c r="AW9" s="110"/>
      <c r="AX9" s="111"/>
    </row>
    <row r="10" spans="1:50" ht="22.5" customHeight="1" x14ac:dyDescent="0.15">
      <c r="A10" s="721" t="s">
        <v>750</v>
      </c>
      <c r="B10" s="783"/>
      <c r="C10" s="783"/>
      <c r="D10" s="783"/>
      <c r="E10" s="783"/>
      <c r="F10" s="784"/>
      <c r="G10" s="788" t="s">
        <v>751</v>
      </c>
      <c r="H10" s="789"/>
      <c r="I10" s="789"/>
      <c r="J10" s="789"/>
      <c r="K10" s="789"/>
      <c r="L10" s="789"/>
      <c r="M10" s="789"/>
      <c r="N10" s="789"/>
      <c r="O10" s="789"/>
      <c r="P10" s="789"/>
      <c r="Q10" s="789"/>
      <c r="R10" s="789"/>
      <c r="S10" s="789"/>
      <c r="T10" s="789"/>
      <c r="U10" s="789"/>
      <c r="V10" s="789"/>
      <c r="W10" s="789"/>
      <c r="X10" s="790"/>
      <c r="Y10" s="795" t="s">
        <v>768</v>
      </c>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22.5" customHeight="1" x14ac:dyDescent="0.15">
      <c r="A11" s="724"/>
      <c r="B11" s="725"/>
      <c r="C11" s="725"/>
      <c r="D11" s="725"/>
      <c r="E11" s="725"/>
      <c r="F11" s="726"/>
      <c r="G11" s="791"/>
      <c r="H11" s="792"/>
      <c r="I11" s="792"/>
      <c r="J11" s="792"/>
      <c r="K11" s="792"/>
      <c r="L11" s="792"/>
      <c r="M11" s="792"/>
      <c r="N11" s="792"/>
      <c r="O11" s="792"/>
      <c r="P11" s="792"/>
      <c r="Q11" s="792"/>
      <c r="R11" s="792"/>
      <c r="S11" s="792"/>
      <c r="T11" s="792"/>
      <c r="U11" s="792"/>
      <c r="V11" s="792"/>
      <c r="W11" s="792"/>
      <c r="X11" s="793"/>
      <c r="Y11" s="798"/>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800"/>
    </row>
    <row r="12" spans="1:50" ht="22.5" customHeight="1" thickBot="1" x14ac:dyDescent="0.2">
      <c r="A12" s="785"/>
      <c r="B12" s="786"/>
      <c r="C12" s="786"/>
      <c r="D12" s="786"/>
      <c r="E12" s="786"/>
      <c r="F12" s="787"/>
      <c r="G12" s="794" t="s">
        <v>767</v>
      </c>
      <c r="H12" s="794"/>
      <c r="I12" s="794"/>
      <c r="J12" s="780">
        <v>1E-3</v>
      </c>
      <c r="K12" s="781"/>
      <c r="L12" s="781"/>
      <c r="M12" s="779" t="s">
        <v>754</v>
      </c>
      <c r="N12" s="779"/>
      <c r="O12" s="779"/>
      <c r="P12" s="780">
        <v>3.0000000000000001E-3</v>
      </c>
      <c r="Q12" s="781"/>
      <c r="R12" s="782"/>
      <c r="S12" s="779" t="s">
        <v>755</v>
      </c>
      <c r="T12" s="779"/>
      <c r="U12" s="779"/>
      <c r="V12" s="780">
        <v>3.0000000000000001E-3</v>
      </c>
      <c r="W12" s="781"/>
      <c r="X12" s="782"/>
      <c r="Y12" s="779" t="s">
        <v>756</v>
      </c>
      <c r="Z12" s="779"/>
      <c r="AA12" s="779"/>
      <c r="AB12" s="780">
        <v>3.8999999999999998E-3</v>
      </c>
      <c r="AC12" s="781"/>
      <c r="AD12" s="782"/>
      <c r="AE12" s="779" t="s">
        <v>758</v>
      </c>
      <c r="AF12" s="779"/>
      <c r="AG12" s="779"/>
      <c r="AH12" s="780" t="s">
        <v>176</v>
      </c>
      <c r="AI12" s="781"/>
      <c r="AJ12" s="782"/>
      <c r="AK12" s="794" t="s">
        <v>760</v>
      </c>
      <c r="AL12" s="794"/>
      <c r="AM12" s="794"/>
      <c r="AN12" s="780" t="s">
        <v>176</v>
      </c>
      <c r="AO12" s="781"/>
      <c r="AP12" s="782"/>
      <c r="AQ12" s="779" t="s">
        <v>761</v>
      </c>
      <c r="AR12" s="779"/>
      <c r="AS12" s="779"/>
      <c r="AT12" s="780">
        <v>0.02</v>
      </c>
      <c r="AU12" s="781"/>
      <c r="AV12" s="781"/>
      <c r="AW12" s="110"/>
      <c r="AX12" s="111"/>
    </row>
    <row r="13" spans="1:50" ht="22.5" customHeight="1" x14ac:dyDescent="0.15">
      <c r="C13" s="701" t="s">
        <v>762</v>
      </c>
      <c r="D13" s="701"/>
      <c r="E13" s="701"/>
      <c r="F13" s="701"/>
      <c r="G13" s="700"/>
      <c r="H13" s="700"/>
      <c r="I13" s="700"/>
      <c r="J13" s="700"/>
      <c r="K13" s="700"/>
      <c r="L13" s="700"/>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0"/>
      <c r="AM13" s="700"/>
      <c r="AN13" s="700"/>
      <c r="AO13" s="700"/>
      <c r="AP13" s="700"/>
      <c r="AQ13" s="700"/>
      <c r="AR13" s="700"/>
      <c r="AS13" s="700"/>
      <c r="AT13" s="700"/>
      <c r="AU13" s="700"/>
      <c r="AV13" s="700"/>
      <c r="AW13" s="700"/>
      <c r="AX13" s="700"/>
    </row>
    <row r="14" spans="1:50" ht="22.5" customHeight="1" x14ac:dyDescent="0.15">
      <c r="C14" s="701"/>
      <c r="D14" s="701"/>
      <c r="E14" s="701"/>
      <c r="F14" s="701"/>
      <c r="G14" s="701"/>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1"/>
    </row>
    <row r="15" spans="1:50" ht="22.5" customHeight="1" x14ac:dyDescent="0.15"/>
    <row r="16" spans="1:50" ht="24" customHeight="1" x14ac:dyDescent="0.15"/>
    <row r="17" ht="24" customHeight="1" x14ac:dyDescent="0.15"/>
  </sheetData>
  <mergeCells count="45">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E9:AG9"/>
    <mergeCell ref="AH9:AJ9"/>
    <mergeCell ref="AK9:AM9"/>
    <mergeCell ref="AK12:AM12"/>
    <mergeCell ref="AN12:AP12"/>
    <mergeCell ref="Y10:AX11"/>
    <mergeCell ref="AQ12:AS12"/>
    <mergeCell ref="AT12:AV12"/>
    <mergeCell ref="C13:AX14"/>
    <mergeCell ref="S12:U12"/>
    <mergeCell ref="V12:X12"/>
    <mergeCell ref="Y12:AA12"/>
    <mergeCell ref="AB12:AD12"/>
    <mergeCell ref="AE12:AG12"/>
    <mergeCell ref="AH12:AJ12"/>
    <mergeCell ref="A10:F12"/>
    <mergeCell ref="G10:X11"/>
    <mergeCell ref="G12:I12"/>
    <mergeCell ref="J12:L12"/>
    <mergeCell ref="M12:O12"/>
    <mergeCell ref="P12:R12"/>
  </mergeCells>
  <phoneticPr fontId="7"/>
  <dataValidations count="1">
    <dataValidation type="custom" imeMode="disabled" allowBlank="1" showInputMessage="1" showErrorMessage="1" sqref="AY8:AY9 AW9:AX9 AW12:AX12">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8"/>
  <sheetViews>
    <sheetView view="pageBreakPreview" topLeftCell="C4" zoomScale="70" zoomScaleNormal="70" zoomScaleSheetLayoutView="70" workbookViewId="0">
      <selection activeCell="G5" sqref="G5:AX14"/>
    </sheetView>
  </sheetViews>
  <sheetFormatPr defaultRowHeight="13.5" x14ac:dyDescent="0.15"/>
  <cols>
    <col min="1" max="49" width="2.625" style="104" customWidth="1"/>
    <col min="50" max="50" width="4.75" style="104" customWidth="1"/>
    <col min="51" max="57" width="2.25" style="104" customWidth="1"/>
    <col min="58" max="61" width="9" style="104" customWidth="1"/>
    <col min="62" max="62" width="27.875" style="104" customWidth="1"/>
    <col min="63" max="63" width="12.25" style="104" customWidth="1"/>
    <col min="64" max="64" width="9" style="104" customWidth="1"/>
    <col min="65" max="16384" width="9" style="104"/>
  </cols>
  <sheetData>
    <row r="1" spans="1:50" ht="23.25" customHeight="1" x14ac:dyDescent="0.15">
      <c r="AP1" s="105"/>
      <c r="AQ1" s="105"/>
      <c r="AR1" s="105"/>
      <c r="AS1" s="105"/>
      <c r="AT1" s="105"/>
      <c r="AU1" s="105"/>
      <c r="AV1" s="105"/>
      <c r="AW1" s="106"/>
    </row>
    <row r="2" spans="1:50" ht="23.25" customHeight="1" thickBot="1" x14ac:dyDescent="0.2">
      <c r="AP2" s="105"/>
      <c r="AQ2" s="105"/>
      <c r="AR2" s="105"/>
      <c r="AS2" s="105"/>
      <c r="AT2" s="105"/>
      <c r="AU2" s="105"/>
      <c r="AV2" s="105"/>
      <c r="AW2" s="106"/>
    </row>
    <row r="3" spans="1:50" ht="34.5" customHeight="1" x14ac:dyDescent="0.15">
      <c r="A3" s="749" t="s">
        <v>741</v>
      </c>
      <c r="B3" s="750"/>
      <c r="C3" s="750"/>
      <c r="D3" s="750"/>
      <c r="E3" s="750"/>
      <c r="F3" s="751"/>
      <c r="G3" s="892" t="s">
        <v>769</v>
      </c>
      <c r="H3" s="893"/>
      <c r="I3" s="893"/>
      <c r="J3" s="893"/>
      <c r="K3" s="893"/>
      <c r="L3" s="893"/>
      <c r="M3" s="893"/>
      <c r="N3" s="893"/>
      <c r="O3" s="893"/>
      <c r="P3" s="893"/>
      <c r="Q3" s="893"/>
      <c r="R3" s="893"/>
      <c r="S3" s="893"/>
      <c r="T3" s="893"/>
      <c r="U3" s="893"/>
      <c r="V3" s="893"/>
      <c r="W3" s="893"/>
      <c r="X3" s="894"/>
      <c r="Y3" s="761" t="s">
        <v>743</v>
      </c>
      <c r="Z3" s="823"/>
      <c r="AA3" s="823"/>
      <c r="AB3" s="823"/>
      <c r="AC3" s="823"/>
      <c r="AD3" s="824"/>
      <c r="AE3" s="898" t="s">
        <v>770</v>
      </c>
      <c r="AF3" s="899"/>
      <c r="AG3" s="899"/>
      <c r="AH3" s="899"/>
      <c r="AI3" s="899"/>
      <c r="AJ3" s="899"/>
      <c r="AK3" s="899"/>
      <c r="AL3" s="899"/>
      <c r="AM3" s="899"/>
      <c r="AN3" s="899"/>
      <c r="AO3" s="899"/>
      <c r="AP3" s="900"/>
      <c r="AQ3" s="767" t="s">
        <v>745</v>
      </c>
      <c r="AR3" s="823"/>
      <c r="AS3" s="823"/>
      <c r="AT3" s="823"/>
      <c r="AU3" s="823"/>
      <c r="AV3" s="823"/>
      <c r="AW3" s="823"/>
      <c r="AX3" s="827"/>
    </row>
    <row r="4" spans="1:50" ht="30" customHeight="1" x14ac:dyDescent="0.15">
      <c r="A4" s="752"/>
      <c r="B4" s="753"/>
      <c r="C4" s="753"/>
      <c r="D4" s="753"/>
      <c r="E4" s="753"/>
      <c r="F4" s="754"/>
      <c r="G4" s="895"/>
      <c r="H4" s="896"/>
      <c r="I4" s="896"/>
      <c r="J4" s="896"/>
      <c r="K4" s="896"/>
      <c r="L4" s="896"/>
      <c r="M4" s="896"/>
      <c r="N4" s="896"/>
      <c r="O4" s="896"/>
      <c r="P4" s="896"/>
      <c r="Q4" s="896"/>
      <c r="R4" s="896"/>
      <c r="S4" s="896"/>
      <c r="T4" s="896"/>
      <c r="U4" s="896"/>
      <c r="V4" s="896"/>
      <c r="W4" s="896"/>
      <c r="X4" s="897"/>
      <c r="Y4" s="770" t="s">
        <v>746</v>
      </c>
      <c r="Z4" s="828"/>
      <c r="AA4" s="828"/>
      <c r="AB4" s="828"/>
      <c r="AC4" s="828"/>
      <c r="AD4" s="829"/>
      <c r="AE4" s="901" t="s">
        <v>771</v>
      </c>
      <c r="AF4" s="830"/>
      <c r="AG4" s="830"/>
      <c r="AH4" s="830"/>
      <c r="AI4" s="830"/>
      <c r="AJ4" s="830"/>
      <c r="AK4" s="830"/>
      <c r="AL4" s="830"/>
      <c r="AM4" s="830"/>
      <c r="AN4" s="830"/>
      <c r="AO4" s="830"/>
      <c r="AP4" s="831"/>
      <c r="AQ4" s="902" t="s">
        <v>878</v>
      </c>
      <c r="AR4" s="903"/>
      <c r="AS4" s="903"/>
      <c r="AT4" s="903"/>
      <c r="AU4" s="903"/>
      <c r="AV4" s="903"/>
      <c r="AW4" s="903"/>
      <c r="AX4" s="904"/>
    </row>
    <row r="5" spans="1:50" ht="45" customHeight="1" x14ac:dyDescent="0.15">
      <c r="A5" s="801" t="s">
        <v>748</v>
      </c>
      <c r="B5" s="802"/>
      <c r="C5" s="802"/>
      <c r="D5" s="802"/>
      <c r="E5" s="802"/>
      <c r="F5" s="803"/>
      <c r="G5" s="807" t="s">
        <v>778</v>
      </c>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9"/>
    </row>
    <row r="6" spans="1:50" ht="45" customHeight="1" x14ac:dyDescent="0.15">
      <c r="A6" s="886"/>
      <c r="B6" s="887"/>
      <c r="C6" s="887"/>
      <c r="D6" s="887"/>
      <c r="E6" s="887"/>
      <c r="F6" s="888"/>
      <c r="G6" s="889"/>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5" customHeight="1" x14ac:dyDescent="0.15">
      <c r="A7" s="886"/>
      <c r="B7" s="887"/>
      <c r="C7" s="887"/>
      <c r="D7" s="887"/>
      <c r="E7" s="887"/>
      <c r="F7" s="888"/>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0" ht="45" customHeight="1" x14ac:dyDescent="0.15">
      <c r="A8" s="886"/>
      <c r="B8" s="887"/>
      <c r="C8" s="887"/>
      <c r="D8" s="887"/>
      <c r="E8" s="887"/>
      <c r="F8" s="888"/>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45" customHeight="1" x14ac:dyDescent="0.15">
      <c r="A9" s="886"/>
      <c r="B9" s="887"/>
      <c r="C9" s="887"/>
      <c r="D9" s="887"/>
      <c r="E9" s="887"/>
      <c r="F9" s="888"/>
      <c r="G9" s="889"/>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45" customHeight="1" x14ac:dyDescent="0.15">
      <c r="A10" s="886"/>
      <c r="B10" s="887"/>
      <c r="C10" s="887"/>
      <c r="D10" s="887"/>
      <c r="E10" s="887"/>
      <c r="F10" s="888"/>
      <c r="G10" s="889"/>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890"/>
      <c r="AH10" s="890"/>
      <c r="AI10" s="890"/>
      <c r="AJ10" s="890"/>
      <c r="AK10" s="890"/>
      <c r="AL10" s="890"/>
      <c r="AM10" s="890"/>
      <c r="AN10" s="890"/>
      <c r="AO10" s="890"/>
      <c r="AP10" s="890"/>
      <c r="AQ10" s="890"/>
      <c r="AR10" s="890"/>
      <c r="AS10" s="890"/>
      <c r="AT10" s="890"/>
      <c r="AU10" s="890"/>
      <c r="AV10" s="890"/>
      <c r="AW10" s="890"/>
      <c r="AX10" s="891"/>
    </row>
    <row r="11" spans="1:50" ht="45" customHeight="1" x14ac:dyDescent="0.15">
      <c r="A11" s="886"/>
      <c r="B11" s="887"/>
      <c r="C11" s="887"/>
      <c r="D11" s="887"/>
      <c r="E11" s="887"/>
      <c r="F11" s="888"/>
      <c r="G11" s="889"/>
      <c r="H11" s="890"/>
      <c r="I11" s="890"/>
      <c r="J11" s="890"/>
      <c r="K11" s="890"/>
      <c r="L11" s="890"/>
      <c r="M11" s="890"/>
      <c r="N11" s="890"/>
      <c r="O11" s="890"/>
      <c r="P11" s="890"/>
      <c r="Q11" s="890"/>
      <c r="R11" s="890"/>
      <c r="S11" s="890"/>
      <c r="T11" s="890"/>
      <c r="U11" s="890"/>
      <c r="V11" s="890"/>
      <c r="W11" s="890"/>
      <c r="X11" s="890"/>
      <c r="Y11" s="890"/>
      <c r="Z11" s="890"/>
      <c r="AA11" s="890"/>
      <c r="AB11" s="890"/>
      <c r="AC11" s="890"/>
      <c r="AD11" s="890"/>
      <c r="AE11" s="890"/>
      <c r="AF11" s="890"/>
      <c r="AG11" s="890"/>
      <c r="AH11" s="890"/>
      <c r="AI11" s="890"/>
      <c r="AJ11" s="890"/>
      <c r="AK11" s="890"/>
      <c r="AL11" s="890"/>
      <c r="AM11" s="890"/>
      <c r="AN11" s="890"/>
      <c r="AO11" s="890"/>
      <c r="AP11" s="890"/>
      <c r="AQ11" s="890"/>
      <c r="AR11" s="890"/>
      <c r="AS11" s="890"/>
      <c r="AT11" s="890"/>
      <c r="AU11" s="890"/>
      <c r="AV11" s="890"/>
      <c r="AW11" s="890"/>
      <c r="AX11" s="891"/>
    </row>
    <row r="12" spans="1:50" ht="45" customHeight="1" x14ac:dyDescent="0.15">
      <c r="A12" s="886"/>
      <c r="B12" s="887"/>
      <c r="C12" s="887"/>
      <c r="D12" s="887"/>
      <c r="E12" s="887"/>
      <c r="F12" s="888"/>
      <c r="G12" s="889"/>
      <c r="H12" s="890"/>
      <c r="I12" s="890"/>
      <c r="J12" s="890"/>
      <c r="K12" s="890"/>
      <c r="L12" s="890"/>
      <c r="M12" s="890"/>
      <c r="N12" s="890"/>
      <c r="O12" s="890"/>
      <c r="P12" s="890"/>
      <c r="Q12" s="890"/>
      <c r="R12" s="890"/>
      <c r="S12" s="890"/>
      <c r="T12" s="890"/>
      <c r="U12" s="890"/>
      <c r="V12" s="890"/>
      <c r="W12" s="890"/>
      <c r="X12" s="890"/>
      <c r="Y12" s="890"/>
      <c r="Z12" s="890"/>
      <c r="AA12" s="890"/>
      <c r="AB12" s="890"/>
      <c r="AC12" s="890"/>
      <c r="AD12" s="890"/>
      <c r="AE12" s="890"/>
      <c r="AF12" s="890"/>
      <c r="AG12" s="890"/>
      <c r="AH12" s="890"/>
      <c r="AI12" s="890"/>
      <c r="AJ12" s="890"/>
      <c r="AK12" s="890"/>
      <c r="AL12" s="890"/>
      <c r="AM12" s="890"/>
      <c r="AN12" s="890"/>
      <c r="AO12" s="890"/>
      <c r="AP12" s="890"/>
      <c r="AQ12" s="890"/>
      <c r="AR12" s="890"/>
      <c r="AS12" s="890"/>
      <c r="AT12" s="890"/>
      <c r="AU12" s="890"/>
      <c r="AV12" s="890"/>
      <c r="AW12" s="890"/>
      <c r="AX12" s="891"/>
    </row>
    <row r="13" spans="1:50" ht="45" customHeight="1" x14ac:dyDescent="0.15">
      <c r="A13" s="886"/>
      <c r="B13" s="887"/>
      <c r="C13" s="887"/>
      <c r="D13" s="887"/>
      <c r="E13" s="887"/>
      <c r="F13" s="888"/>
      <c r="G13" s="889"/>
      <c r="H13" s="890"/>
      <c r="I13" s="890"/>
      <c r="J13" s="890"/>
      <c r="K13" s="890"/>
      <c r="L13" s="890"/>
      <c r="M13" s="890"/>
      <c r="N13" s="890"/>
      <c r="O13" s="890"/>
      <c r="P13" s="890"/>
      <c r="Q13" s="890"/>
      <c r="R13" s="890"/>
      <c r="S13" s="890"/>
      <c r="T13" s="890"/>
      <c r="U13" s="890"/>
      <c r="V13" s="890"/>
      <c r="W13" s="890"/>
      <c r="X13" s="890"/>
      <c r="Y13" s="890"/>
      <c r="Z13" s="890"/>
      <c r="AA13" s="890"/>
      <c r="AB13" s="890"/>
      <c r="AC13" s="890"/>
      <c r="AD13" s="890"/>
      <c r="AE13" s="890"/>
      <c r="AF13" s="890"/>
      <c r="AG13" s="890"/>
      <c r="AH13" s="890"/>
      <c r="AI13" s="890"/>
      <c r="AJ13" s="890"/>
      <c r="AK13" s="890"/>
      <c r="AL13" s="890"/>
      <c r="AM13" s="890"/>
      <c r="AN13" s="890"/>
      <c r="AO13" s="890"/>
      <c r="AP13" s="890"/>
      <c r="AQ13" s="890"/>
      <c r="AR13" s="890"/>
      <c r="AS13" s="890"/>
      <c r="AT13" s="890"/>
      <c r="AU13" s="890"/>
      <c r="AV13" s="890"/>
      <c r="AW13" s="890"/>
      <c r="AX13" s="891"/>
    </row>
    <row r="14" spans="1:50" ht="126.75" customHeight="1" x14ac:dyDescent="0.15">
      <c r="A14" s="804"/>
      <c r="B14" s="805"/>
      <c r="C14" s="805"/>
      <c r="D14" s="805"/>
      <c r="E14" s="805"/>
      <c r="F14" s="806"/>
      <c r="G14" s="810"/>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2"/>
    </row>
    <row r="15" spans="1:50" ht="36" customHeight="1" x14ac:dyDescent="0.15">
      <c r="A15" s="721" t="s">
        <v>750</v>
      </c>
      <c r="B15" s="783"/>
      <c r="C15" s="783"/>
      <c r="D15" s="783"/>
      <c r="E15" s="783"/>
      <c r="F15" s="784"/>
      <c r="G15" s="730" t="s">
        <v>751</v>
      </c>
      <c r="H15" s="731"/>
      <c r="I15" s="731"/>
      <c r="J15" s="731"/>
      <c r="K15" s="731"/>
      <c r="L15" s="731"/>
      <c r="M15" s="731"/>
      <c r="N15" s="731"/>
      <c r="O15" s="731"/>
      <c r="P15" s="731"/>
      <c r="Q15" s="731"/>
      <c r="R15" s="731"/>
      <c r="S15" s="731"/>
      <c r="T15" s="731"/>
      <c r="U15" s="731"/>
      <c r="V15" s="731"/>
      <c r="W15" s="731"/>
      <c r="X15" s="732"/>
      <c r="Y15" s="795" t="s">
        <v>772</v>
      </c>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36" customHeight="1" x14ac:dyDescent="0.15">
      <c r="A16" s="724"/>
      <c r="B16" s="725"/>
      <c r="C16" s="725"/>
      <c r="D16" s="725"/>
      <c r="E16" s="725"/>
      <c r="F16" s="726"/>
      <c r="G16" s="733"/>
      <c r="H16" s="734"/>
      <c r="I16" s="734"/>
      <c r="J16" s="734"/>
      <c r="K16" s="734"/>
      <c r="L16" s="734"/>
      <c r="M16" s="734"/>
      <c r="N16" s="734"/>
      <c r="O16" s="734"/>
      <c r="P16" s="734"/>
      <c r="Q16" s="734"/>
      <c r="R16" s="734"/>
      <c r="S16" s="734"/>
      <c r="T16" s="734"/>
      <c r="U16" s="734"/>
      <c r="V16" s="734"/>
      <c r="W16" s="734"/>
      <c r="X16" s="735"/>
      <c r="Y16" s="798"/>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800"/>
    </row>
    <row r="17" spans="1:50" ht="22.5" customHeight="1" x14ac:dyDescent="0.15">
      <c r="A17" s="867"/>
      <c r="B17" s="868"/>
      <c r="C17" s="868"/>
      <c r="D17" s="868"/>
      <c r="E17" s="868"/>
      <c r="F17" s="869"/>
      <c r="G17" s="861" t="s">
        <v>773</v>
      </c>
      <c r="H17" s="862"/>
      <c r="I17" s="863"/>
      <c r="J17" s="847">
        <v>0.53</v>
      </c>
      <c r="K17" s="874"/>
      <c r="L17" s="875"/>
      <c r="M17" s="835" t="s">
        <v>754</v>
      </c>
      <c r="N17" s="835"/>
      <c r="O17" s="835"/>
      <c r="P17" s="847">
        <v>0.53</v>
      </c>
      <c r="Q17" s="874"/>
      <c r="R17" s="875"/>
      <c r="S17" s="835" t="s">
        <v>755</v>
      </c>
      <c r="T17" s="835"/>
      <c r="U17" s="835"/>
      <c r="V17" s="847">
        <v>0.55000000000000004</v>
      </c>
      <c r="W17" s="848"/>
      <c r="X17" s="849"/>
      <c r="Y17" s="835" t="s">
        <v>756</v>
      </c>
      <c r="Z17" s="835"/>
      <c r="AA17" s="835"/>
      <c r="AB17" s="847">
        <v>0.57999999999999996</v>
      </c>
      <c r="AC17" s="848"/>
      <c r="AD17" s="849"/>
      <c r="AE17" s="835" t="s">
        <v>758</v>
      </c>
      <c r="AF17" s="835"/>
      <c r="AG17" s="835"/>
      <c r="AH17" s="876" t="s">
        <v>176</v>
      </c>
      <c r="AI17" s="877"/>
      <c r="AJ17" s="878"/>
      <c r="AK17" s="839" t="s">
        <v>760</v>
      </c>
      <c r="AL17" s="840"/>
      <c r="AM17" s="841"/>
      <c r="AN17" s="876" t="s">
        <v>176</v>
      </c>
      <c r="AO17" s="305"/>
      <c r="AP17" s="879"/>
      <c r="AQ17" s="835" t="s">
        <v>761</v>
      </c>
      <c r="AR17" s="835"/>
      <c r="AS17" s="835"/>
      <c r="AT17" s="847" t="s">
        <v>176</v>
      </c>
      <c r="AU17" s="874"/>
      <c r="AV17" s="875"/>
      <c r="AW17" s="103"/>
      <c r="AX17" s="112"/>
    </row>
    <row r="18" spans="1:50" ht="36" customHeight="1" x14ac:dyDescent="0.15">
      <c r="A18" s="724" t="s">
        <v>750</v>
      </c>
      <c r="B18" s="850"/>
      <c r="C18" s="850"/>
      <c r="D18" s="850"/>
      <c r="E18" s="850"/>
      <c r="F18" s="851"/>
      <c r="G18" s="730" t="s">
        <v>751</v>
      </c>
      <c r="H18" s="731"/>
      <c r="I18" s="731"/>
      <c r="J18" s="731"/>
      <c r="K18" s="731"/>
      <c r="L18" s="731"/>
      <c r="M18" s="856"/>
      <c r="N18" s="856"/>
      <c r="O18" s="856"/>
      <c r="P18" s="856"/>
      <c r="Q18" s="856"/>
      <c r="R18" s="856"/>
      <c r="S18" s="856"/>
      <c r="T18" s="856"/>
      <c r="U18" s="856"/>
      <c r="V18" s="856"/>
      <c r="W18" s="856"/>
      <c r="X18" s="857"/>
      <c r="Y18" s="880" t="s">
        <v>775</v>
      </c>
      <c r="Z18" s="881"/>
      <c r="AA18" s="881"/>
      <c r="AB18" s="881"/>
      <c r="AC18" s="881"/>
      <c r="AD18" s="881"/>
      <c r="AE18" s="881"/>
      <c r="AF18" s="881"/>
      <c r="AG18" s="881"/>
      <c r="AH18" s="881"/>
      <c r="AI18" s="881"/>
      <c r="AJ18" s="881"/>
      <c r="AK18" s="881"/>
      <c r="AL18" s="881"/>
      <c r="AM18" s="881"/>
      <c r="AN18" s="881"/>
      <c r="AO18" s="881"/>
      <c r="AP18" s="881"/>
      <c r="AQ18" s="881"/>
      <c r="AR18" s="881"/>
      <c r="AS18" s="881"/>
      <c r="AT18" s="881"/>
      <c r="AU18" s="881"/>
      <c r="AV18" s="881"/>
      <c r="AW18" s="881"/>
      <c r="AX18" s="882"/>
    </row>
    <row r="19" spans="1:50" ht="36" customHeight="1" x14ac:dyDescent="0.15">
      <c r="A19" s="724"/>
      <c r="B19" s="725"/>
      <c r="C19" s="725"/>
      <c r="D19" s="725"/>
      <c r="E19" s="725"/>
      <c r="F19" s="726"/>
      <c r="G19" s="733"/>
      <c r="H19" s="734"/>
      <c r="I19" s="734"/>
      <c r="J19" s="734"/>
      <c r="K19" s="734"/>
      <c r="L19" s="734"/>
      <c r="M19" s="734"/>
      <c r="N19" s="734"/>
      <c r="O19" s="734"/>
      <c r="P19" s="734"/>
      <c r="Q19" s="734"/>
      <c r="R19" s="734"/>
      <c r="S19" s="734"/>
      <c r="T19" s="734"/>
      <c r="U19" s="734"/>
      <c r="V19" s="734"/>
      <c r="W19" s="734"/>
      <c r="X19" s="735"/>
      <c r="Y19" s="883"/>
      <c r="Z19" s="884"/>
      <c r="AA19" s="884"/>
      <c r="AB19" s="884"/>
      <c r="AC19" s="884"/>
      <c r="AD19" s="884"/>
      <c r="AE19" s="884"/>
      <c r="AF19" s="884"/>
      <c r="AG19" s="884"/>
      <c r="AH19" s="884"/>
      <c r="AI19" s="884"/>
      <c r="AJ19" s="884"/>
      <c r="AK19" s="884"/>
      <c r="AL19" s="884"/>
      <c r="AM19" s="884"/>
      <c r="AN19" s="884"/>
      <c r="AO19" s="884"/>
      <c r="AP19" s="884"/>
      <c r="AQ19" s="884"/>
      <c r="AR19" s="884"/>
      <c r="AS19" s="884"/>
      <c r="AT19" s="884"/>
      <c r="AU19" s="884"/>
      <c r="AV19" s="884"/>
      <c r="AW19" s="884"/>
      <c r="AX19" s="885"/>
    </row>
    <row r="20" spans="1:50" ht="22.5" customHeight="1" x14ac:dyDescent="0.15">
      <c r="A20" s="867"/>
      <c r="B20" s="868"/>
      <c r="C20" s="868"/>
      <c r="D20" s="868"/>
      <c r="E20" s="868"/>
      <c r="F20" s="869"/>
      <c r="G20" s="861" t="s">
        <v>773</v>
      </c>
      <c r="H20" s="862"/>
      <c r="I20" s="863"/>
      <c r="J20" s="847">
        <v>0.56000000000000005</v>
      </c>
      <c r="K20" s="874"/>
      <c r="L20" s="875"/>
      <c r="M20" s="835" t="s">
        <v>754</v>
      </c>
      <c r="N20" s="835"/>
      <c r="O20" s="835"/>
      <c r="P20" s="847">
        <v>0.56999999999999995</v>
      </c>
      <c r="Q20" s="874"/>
      <c r="R20" s="875"/>
      <c r="S20" s="835" t="s">
        <v>755</v>
      </c>
      <c r="T20" s="835"/>
      <c r="U20" s="835"/>
      <c r="V20" s="847">
        <v>0.59</v>
      </c>
      <c r="W20" s="874"/>
      <c r="X20" s="875"/>
      <c r="Y20" s="835" t="s">
        <v>756</v>
      </c>
      <c r="Z20" s="835"/>
      <c r="AA20" s="835"/>
      <c r="AB20" s="847">
        <v>0.65</v>
      </c>
      <c r="AC20" s="848"/>
      <c r="AD20" s="849"/>
      <c r="AE20" s="835" t="s">
        <v>758</v>
      </c>
      <c r="AF20" s="835"/>
      <c r="AG20" s="835"/>
      <c r="AH20" s="876" t="s">
        <v>176</v>
      </c>
      <c r="AI20" s="877"/>
      <c r="AJ20" s="878"/>
      <c r="AK20" s="839" t="s">
        <v>760</v>
      </c>
      <c r="AL20" s="840"/>
      <c r="AM20" s="841"/>
      <c r="AN20" s="876" t="s">
        <v>176</v>
      </c>
      <c r="AO20" s="305"/>
      <c r="AP20" s="879"/>
      <c r="AQ20" s="835" t="s">
        <v>761</v>
      </c>
      <c r="AR20" s="835"/>
      <c r="AS20" s="835"/>
      <c r="AT20" s="847" t="s">
        <v>176</v>
      </c>
      <c r="AU20" s="874"/>
      <c r="AV20" s="875"/>
      <c r="AW20" s="103"/>
      <c r="AX20" s="113"/>
    </row>
    <row r="21" spans="1:50" ht="36" customHeight="1" x14ac:dyDescent="0.15">
      <c r="A21" s="724" t="s">
        <v>750</v>
      </c>
      <c r="B21" s="850"/>
      <c r="C21" s="850"/>
      <c r="D21" s="850"/>
      <c r="E21" s="850"/>
      <c r="F21" s="851"/>
      <c r="G21" s="730" t="s">
        <v>751</v>
      </c>
      <c r="H21" s="731"/>
      <c r="I21" s="731"/>
      <c r="J21" s="731"/>
      <c r="K21" s="731"/>
      <c r="L21" s="731"/>
      <c r="M21" s="856"/>
      <c r="N21" s="856"/>
      <c r="O21" s="856"/>
      <c r="P21" s="856"/>
      <c r="Q21" s="856"/>
      <c r="R21" s="856"/>
      <c r="S21" s="856"/>
      <c r="T21" s="856"/>
      <c r="U21" s="856"/>
      <c r="V21" s="856"/>
      <c r="W21" s="856"/>
      <c r="X21" s="857"/>
      <c r="Y21" s="870" t="s">
        <v>776</v>
      </c>
      <c r="Z21" s="859"/>
      <c r="AA21" s="859"/>
      <c r="AB21" s="859"/>
      <c r="AC21" s="859"/>
      <c r="AD21" s="859"/>
      <c r="AE21" s="859"/>
      <c r="AF21" s="859"/>
      <c r="AG21" s="859"/>
      <c r="AH21" s="859"/>
      <c r="AI21" s="859"/>
      <c r="AJ21" s="859"/>
      <c r="AK21" s="859"/>
      <c r="AL21" s="859"/>
      <c r="AM21" s="859"/>
      <c r="AN21" s="859"/>
      <c r="AO21" s="859"/>
      <c r="AP21" s="859"/>
      <c r="AQ21" s="859"/>
      <c r="AR21" s="859"/>
      <c r="AS21" s="859"/>
      <c r="AT21" s="859"/>
      <c r="AU21" s="859"/>
      <c r="AV21" s="859"/>
      <c r="AW21" s="859"/>
      <c r="AX21" s="797"/>
    </row>
    <row r="22" spans="1:50" ht="36" customHeight="1" x14ac:dyDescent="0.15">
      <c r="A22" s="724"/>
      <c r="B22" s="725"/>
      <c r="C22" s="725"/>
      <c r="D22" s="725"/>
      <c r="E22" s="725"/>
      <c r="F22" s="726"/>
      <c r="G22" s="733"/>
      <c r="H22" s="734"/>
      <c r="I22" s="734"/>
      <c r="J22" s="734"/>
      <c r="K22" s="734"/>
      <c r="L22" s="734"/>
      <c r="M22" s="734"/>
      <c r="N22" s="734"/>
      <c r="O22" s="734"/>
      <c r="P22" s="734"/>
      <c r="Q22" s="734"/>
      <c r="R22" s="734"/>
      <c r="S22" s="734"/>
      <c r="T22" s="734"/>
      <c r="U22" s="734"/>
      <c r="V22" s="734"/>
      <c r="W22" s="734"/>
      <c r="X22" s="735"/>
      <c r="Y22" s="798"/>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22.5" customHeight="1" x14ac:dyDescent="0.15">
      <c r="A23" s="867"/>
      <c r="B23" s="868"/>
      <c r="C23" s="868"/>
      <c r="D23" s="868"/>
      <c r="E23" s="868"/>
      <c r="F23" s="869"/>
      <c r="G23" s="861" t="s">
        <v>773</v>
      </c>
      <c r="H23" s="862"/>
      <c r="I23" s="863"/>
      <c r="J23" s="864">
        <v>0.77</v>
      </c>
      <c r="K23" s="865"/>
      <c r="L23" s="866"/>
      <c r="M23" s="835" t="s">
        <v>754</v>
      </c>
      <c r="N23" s="835"/>
      <c r="O23" s="835"/>
      <c r="P23" s="864">
        <v>0.79</v>
      </c>
      <c r="Q23" s="865"/>
      <c r="R23" s="866"/>
      <c r="S23" s="835" t="s">
        <v>755</v>
      </c>
      <c r="T23" s="835"/>
      <c r="U23" s="835"/>
      <c r="V23" s="864">
        <v>0.8</v>
      </c>
      <c r="W23" s="865"/>
      <c r="X23" s="866"/>
      <c r="Y23" s="835" t="s">
        <v>756</v>
      </c>
      <c r="Z23" s="835"/>
      <c r="AA23" s="835"/>
      <c r="AB23" s="847">
        <v>0.84</v>
      </c>
      <c r="AC23" s="848"/>
      <c r="AD23" s="849"/>
      <c r="AE23" s="835" t="s">
        <v>758</v>
      </c>
      <c r="AF23" s="835"/>
      <c r="AG23" s="835"/>
      <c r="AH23" s="871" t="s">
        <v>176</v>
      </c>
      <c r="AI23" s="872"/>
      <c r="AJ23" s="873"/>
      <c r="AK23" s="839" t="s">
        <v>760</v>
      </c>
      <c r="AL23" s="840"/>
      <c r="AM23" s="841"/>
      <c r="AN23" s="871" t="s">
        <v>176</v>
      </c>
      <c r="AO23" s="872"/>
      <c r="AP23" s="873"/>
      <c r="AQ23" s="835" t="s">
        <v>761</v>
      </c>
      <c r="AR23" s="835"/>
      <c r="AS23" s="835"/>
      <c r="AT23" s="847" t="s">
        <v>176</v>
      </c>
      <c r="AU23" s="874"/>
      <c r="AV23" s="875"/>
      <c r="AW23" s="103"/>
      <c r="AX23" s="112"/>
    </row>
    <row r="24" spans="1:50" ht="36" customHeight="1" x14ac:dyDescent="0.15">
      <c r="A24" s="724" t="s">
        <v>750</v>
      </c>
      <c r="B24" s="850"/>
      <c r="C24" s="850"/>
      <c r="D24" s="850"/>
      <c r="E24" s="850"/>
      <c r="F24" s="851"/>
      <c r="G24" s="855" t="s">
        <v>751</v>
      </c>
      <c r="H24" s="856"/>
      <c r="I24" s="856"/>
      <c r="J24" s="856"/>
      <c r="K24" s="856"/>
      <c r="L24" s="856"/>
      <c r="M24" s="856"/>
      <c r="N24" s="856"/>
      <c r="O24" s="856"/>
      <c r="P24" s="856"/>
      <c r="Q24" s="856"/>
      <c r="R24" s="856"/>
      <c r="S24" s="856"/>
      <c r="T24" s="856"/>
      <c r="U24" s="856"/>
      <c r="V24" s="856"/>
      <c r="W24" s="856"/>
      <c r="X24" s="857"/>
      <c r="Y24" s="858" t="s">
        <v>777</v>
      </c>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60"/>
    </row>
    <row r="25" spans="1:50" ht="36" customHeight="1" x14ac:dyDescent="0.15">
      <c r="A25" s="724"/>
      <c r="B25" s="725"/>
      <c r="C25" s="725"/>
      <c r="D25" s="725"/>
      <c r="E25" s="725"/>
      <c r="F25" s="726"/>
      <c r="G25" s="733"/>
      <c r="H25" s="734"/>
      <c r="I25" s="734"/>
      <c r="J25" s="734"/>
      <c r="K25" s="734"/>
      <c r="L25" s="734"/>
      <c r="M25" s="734"/>
      <c r="N25" s="734"/>
      <c r="O25" s="734"/>
      <c r="P25" s="734"/>
      <c r="Q25" s="734"/>
      <c r="R25" s="734"/>
      <c r="S25" s="734"/>
      <c r="T25" s="734"/>
      <c r="U25" s="734"/>
      <c r="V25" s="734"/>
      <c r="W25" s="734"/>
      <c r="X25" s="735"/>
      <c r="Y25" s="798"/>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800"/>
    </row>
    <row r="26" spans="1:50" ht="22.5" customHeight="1" thickBot="1" x14ac:dyDescent="0.2">
      <c r="A26" s="852"/>
      <c r="B26" s="853"/>
      <c r="C26" s="853"/>
      <c r="D26" s="853"/>
      <c r="E26" s="853"/>
      <c r="F26" s="854"/>
      <c r="G26" s="861" t="s">
        <v>773</v>
      </c>
      <c r="H26" s="862"/>
      <c r="I26" s="863"/>
      <c r="J26" s="844">
        <v>0.84</v>
      </c>
      <c r="K26" s="845"/>
      <c r="L26" s="846"/>
      <c r="M26" s="835" t="s">
        <v>754</v>
      </c>
      <c r="N26" s="835"/>
      <c r="O26" s="835"/>
      <c r="P26" s="844">
        <v>0.86</v>
      </c>
      <c r="Q26" s="845"/>
      <c r="R26" s="846"/>
      <c r="S26" s="835" t="s">
        <v>755</v>
      </c>
      <c r="T26" s="835"/>
      <c r="U26" s="835"/>
      <c r="V26" s="844">
        <v>0.86</v>
      </c>
      <c r="W26" s="845"/>
      <c r="X26" s="846"/>
      <c r="Y26" s="835" t="s">
        <v>756</v>
      </c>
      <c r="Z26" s="835"/>
      <c r="AA26" s="835"/>
      <c r="AB26" s="847">
        <v>0.87</v>
      </c>
      <c r="AC26" s="848"/>
      <c r="AD26" s="849"/>
      <c r="AE26" s="835" t="s">
        <v>758</v>
      </c>
      <c r="AF26" s="835"/>
      <c r="AG26" s="835"/>
      <c r="AH26" s="836" t="s">
        <v>176</v>
      </c>
      <c r="AI26" s="837"/>
      <c r="AJ26" s="838"/>
      <c r="AK26" s="839" t="s">
        <v>760</v>
      </c>
      <c r="AL26" s="840"/>
      <c r="AM26" s="841"/>
      <c r="AN26" s="836" t="s">
        <v>176</v>
      </c>
      <c r="AO26" s="837"/>
      <c r="AP26" s="838"/>
      <c r="AQ26" s="835" t="s">
        <v>761</v>
      </c>
      <c r="AR26" s="835"/>
      <c r="AS26" s="835"/>
      <c r="AT26" s="842" t="s">
        <v>610</v>
      </c>
      <c r="AU26" s="843"/>
      <c r="AV26" s="843"/>
      <c r="AW26" s="114"/>
      <c r="AX26" s="115"/>
    </row>
    <row r="27" spans="1:50" ht="25.5" customHeight="1" x14ac:dyDescent="0.15">
      <c r="B27" s="700" t="s">
        <v>762</v>
      </c>
      <c r="C27" s="700"/>
      <c r="D27" s="700"/>
      <c r="E27" s="700"/>
      <c r="F27" s="700"/>
      <c r="G27" s="700"/>
      <c r="H27" s="700"/>
      <c r="I27" s="700"/>
      <c r="J27" s="700"/>
      <c r="K27" s="700"/>
      <c r="L27" s="700"/>
      <c r="M27" s="700"/>
      <c r="N27" s="700"/>
      <c r="O27" s="700"/>
      <c r="P27" s="700"/>
      <c r="Q27" s="700"/>
      <c r="R27" s="700"/>
      <c r="S27" s="700"/>
      <c r="T27" s="700"/>
      <c r="U27" s="700"/>
      <c r="V27" s="700"/>
      <c r="W27" s="700"/>
      <c r="X27" s="700"/>
      <c r="Y27" s="700"/>
      <c r="Z27" s="700"/>
      <c r="AA27" s="700"/>
      <c r="AB27" s="700"/>
      <c r="AC27" s="700"/>
      <c r="AD27" s="700"/>
      <c r="AE27" s="700"/>
      <c r="AF27" s="700"/>
      <c r="AG27" s="700"/>
      <c r="AH27" s="700"/>
      <c r="AI27" s="700"/>
      <c r="AJ27" s="700"/>
      <c r="AK27" s="700"/>
      <c r="AL27" s="700"/>
      <c r="AM27" s="700"/>
      <c r="AN27" s="700"/>
      <c r="AO27" s="700"/>
      <c r="AP27" s="700"/>
      <c r="AQ27" s="700"/>
      <c r="AR27" s="700"/>
      <c r="AS27" s="700"/>
      <c r="AT27" s="700"/>
      <c r="AU27" s="700"/>
      <c r="AV27" s="700"/>
      <c r="AW27" s="700"/>
    </row>
    <row r="28" spans="1:50" ht="25.5" customHeight="1" x14ac:dyDescent="0.15">
      <c r="B28" s="701"/>
      <c r="C28" s="701"/>
      <c r="D28" s="701"/>
      <c r="E28" s="701"/>
      <c r="F28" s="701"/>
      <c r="G28" s="701"/>
      <c r="H28" s="701"/>
      <c r="I28" s="701"/>
      <c r="J28" s="701"/>
      <c r="K28" s="701"/>
      <c r="L28" s="701"/>
      <c r="M28" s="701"/>
      <c r="N28" s="701"/>
      <c r="O28" s="701"/>
      <c r="P28" s="701"/>
      <c r="Q28" s="701"/>
      <c r="R28" s="701"/>
      <c r="S28" s="701"/>
      <c r="T28" s="701"/>
      <c r="U28" s="701"/>
      <c r="V28" s="701"/>
      <c r="W28" s="701"/>
      <c r="X28" s="701"/>
      <c r="Y28" s="701"/>
      <c r="Z28" s="701"/>
      <c r="AA28" s="701"/>
      <c r="AB28" s="701"/>
      <c r="AC28" s="701"/>
      <c r="AD28" s="701"/>
      <c r="AE28" s="701"/>
      <c r="AF28" s="701"/>
      <c r="AG28" s="701"/>
      <c r="AH28" s="701"/>
      <c r="AI28" s="701"/>
      <c r="AJ28" s="701"/>
      <c r="AK28" s="701"/>
      <c r="AL28" s="701"/>
      <c r="AM28" s="701"/>
      <c r="AN28" s="701"/>
      <c r="AO28" s="701"/>
      <c r="AP28" s="701"/>
      <c r="AQ28" s="701"/>
      <c r="AR28" s="701"/>
      <c r="AS28" s="701"/>
      <c r="AT28" s="701"/>
      <c r="AU28" s="701"/>
      <c r="AV28" s="701"/>
      <c r="AW28" s="701"/>
    </row>
  </sheetData>
  <mergeCells count="79">
    <mergeCell ref="A3:F4"/>
    <mergeCell ref="G3:X4"/>
    <mergeCell ref="Y3:AD3"/>
    <mergeCell ref="AE3:AP3"/>
    <mergeCell ref="AQ3:AX3"/>
    <mergeCell ref="Y4:AD4"/>
    <mergeCell ref="AE4:AP4"/>
    <mergeCell ref="AQ4:AX4"/>
    <mergeCell ref="A5:F14"/>
    <mergeCell ref="G5:AX14"/>
    <mergeCell ref="A15:F17"/>
    <mergeCell ref="G15:X16"/>
    <mergeCell ref="Y15:AX16"/>
    <mergeCell ref="G17:I17"/>
    <mergeCell ref="J17:L17"/>
    <mergeCell ref="M17:O17"/>
    <mergeCell ref="P17:R17"/>
    <mergeCell ref="S17:U17"/>
    <mergeCell ref="AN17:AP17"/>
    <mergeCell ref="AQ17:AS17"/>
    <mergeCell ref="AT17:AV17"/>
    <mergeCell ref="V17:X17"/>
    <mergeCell ref="Y17:AA17"/>
    <mergeCell ref="AB17:AD17"/>
    <mergeCell ref="A18:F20"/>
    <mergeCell ref="G18:X19"/>
    <mergeCell ref="Y18:AX19"/>
    <mergeCell ref="G20:I20"/>
    <mergeCell ref="J20:L20"/>
    <mergeCell ref="M20:O20"/>
    <mergeCell ref="P20:R20"/>
    <mergeCell ref="S20:U20"/>
    <mergeCell ref="V20:X20"/>
    <mergeCell ref="Y20:AA20"/>
    <mergeCell ref="AB20:AD20"/>
    <mergeCell ref="AE17:AG17"/>
    <mergeCell ref="AH17:AJ17"/>
    <mergeCell ref="AK17:AM17"/>
    <mergeCell ref="AQ20:AS20"/>
    <mergeCell ref="AT20:AV20"/>
    <mergeCell ref="AE20:AG20"/>
    <mergeCell ref="AH20:AJ20"/>
    <mergeCell ref="AK20:AM20"/>
    <mergeCell ref="AN20:AP20"/>
    <mergeCell ref="A21:F23"/>
    <mergeCell ref="G21:X22"/>
    <mergeCell ref="Y21:AX22"/>
    <mergeCell ref="G23:I23"/>
    <mergeCell ref="J23:L23"/>
    <mergeCell ref="M23:O23"/>
    <mergeCell ref="Y23:AA23"/>
    <mergeCell ref="AB23:AD23"/>
    <mergeCell ref="AE23:AG23"/>
    <mergeCell ref="AH23:AJ23"/>
    <mergeCell ref="AK23:AM23"/>
    <mergeCell ref="AN23:AP23"/>
    <mergeCell ref="AQ23:AS23"/>
    <mergeCell ref="AT23:AV23"/>
    <mergeCell ref="G26:I26"/>
    <mergeCell ref="J26:L26"/>
    <mergeCell ref="P23:R23"/>
    <mergeCell ref="S23:U23"/>
    <mergeCell ref="V23:X23"/>
    <mergeCell ref="B27:AW28"/>
    <mergeCell ref="AE26:AG26"/>
    <mergeCell ref="AH26:AJ26"/>
    <mergeCell ref="AK26:AM26"/>
    <mergeCell ref="AN26:AP26"/>
    <mergeCell ref="AQ26:AS26"/>
    <mergeCell ref="AT26:AV26"/>
    <mergeCell ref="M26:O26"/>
    <mergeCell ref="P26:R26"/>
    <mergeCell ref="S26:U26"/>
    <mergeCell ref="V26:X26"/>
    <mergeCell ref="Y26:AA26"/>
    <mergeCell ref="AB26:AD26"/>
    <mergeCell ref="A24:F26"/>
    <mergeCell ref="G24:X25"/>
    <mergeCell ref="Y24:AX25"/>
  </mergeCells>
  <phoneticPr fontId="7"/>
  <dataValidations count="1">
    <dataValidation type="custom" imeMode="disabled" allowBlank="1" showInputMessage="1" showErrorMessage="1" sqref="AY16:AY17 AW17:AX17 AW20:AX20 AW23:AX23 AW26:AX26">
      <formula1>OR(ISNUMBER(AW16),AW16="-")</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5"/>
  <sheetViews>
    <sheetView view="pageBreakPreview" zoomScaleNormal="70" zoomScaleSheetLayoutView="100" workbookViewId="0">
      <selection activeCell="G1" sqref="G1"/>
    </sheetView>
  </sheetViews>
  <sheetFormatPr defaultColWidth="9" defaultRowHeight="13.5" x14ac:dyDescent="0.15"/>
  <cols>
    <col min="1" max="49" width="2.625" style="116" customWidth="1"/>
    <col min="50" max="50" width="4.375" style="116" customWidth="1"/>
    <col min="51" max="57" width="2.25" style="116" customWidth="1"/>
    <col min="58" max="61" width="9" style="116"/>
    <col min="62" max="62" width="27.875" style="116" customWidth="1"/>
    <col min="63" max="63" width="12.25" style="116" customWidth="1"/>
    <col min="64" max="16384" width="9" style="116"/>
  </cols>
  <sheetData>
    <row r="1" spans="1:58" ht="23.25" customHeight="1" x14ac:dyDescent="0.15">
      <c r="AP1" s="117"/>
      <c r="AQ1" s="117"/>
      <c r="AR1" s="117"/>
      <c r="AS1" s="117"/>
      <c r="AT1" s="117"/>
      <c r="AU1" s="117"/>
      <c r="AV1" s="117"/>
      <c r="AW1" s="118"/>
    </row>
    <row r="2" spans="1:58" ht="23.25" customHeight="1" thickBot="1" x14ac:dyDescent="0.2">
      <c r="AP2" s="117"/>
      <c r="AQ2" s="117"/>
      <c r="AR2" s="117"/>
      <c r="AS2" s="117"/>
      <c r="AT2" s="117"/>
      <c r="AU2" s="117"/>
      <c r="AV2" s="117"/>
      <c r="AW2" s="118"/>
    </row>
    <row r="3" spans="1:58" ht="24.75" customHeight="1" x14ac:dyDescent="0.15">
      <c r="A3" s="749" t="s">
        <v>741</v>
      </c>
      <c r="B3" s="750"/>
      <c r="C3" s="750"/>
      <c r="D3" s="750"/>
      <c r="E3" s="750"/>
      <c r="F3" s="751"/>
      <c r="G3" s="892" t="s">
        <v>779</v>
      </c>
      <c r="H3" s="893"/>
      <c r="I3" s="893"/>
      <c r="J3" s="893"/>
      <c r="K3" s="893"/>
      <c r="L3" s="893"/>
      <c r="M3" s="893"/>
      <c r="N3" s="893"/>
      <c r="O3" s="893"/>
      <c r="P3" s="893"/>
      <c r="Q3" s="893"/>
      <c r="R3" s="893"/>
      <c r="S3" s="893"/>
      <c r="T3" s="893"/>
      <c r="U3" s="893"/>
      <c r="V3" s="893"/>
      <c r="W3" s="893"/>
      <c r="X3" s="894"/>
      <c r="Y3" s="761" t="s">
        <v>743</v>
      </c>
      <c r="Z3" s="823"/>
      <c r="AA3" s="823"/>
      <c r="AB3" s="823"/>
      <c r="AC3" s="823"/>
      <c r="AD3" s="824"/>
      <c r="AE3" s="899" t="s">
        <v>780</v>
      </c>
      <c r="AF3" s="899"/>
      <c r="AG3" s="899"/>
      <c r="AH3" s="899"/>
      <c r="AI3" s="899"/>
      <c r="AJ3" s="899"/>
      <c r="AK3" s="899"/>
      <c r="AL3" s="899"/>
      <c r="AM3" s="899"/>
      <c r="AN3" s="899"/>
      <c r="AO3" s="899"/>
      <c r="AP3" s="900"/>
      <c r="AQ3" s="767" t="s">
        <v>745</v>
      </c>
      <c r="AR3" s="823"/>
      <c r="AS3" s="823"/>
      <c r="AT3" s="823"/>
      <c r="AU3" s="823"/>
      <c r="AV3" s="823"/>
      <c r="AW3" s="823"/>
      <c r="AX3" s="827"/>
    </row>
    <row r="4" spans="1:58" ht="30" customHeight="1" x14ac:dyDescent="0.15">
      <c r="A4" s="752"/>
      <c r="B4" s="753"/>
      <c r="C4" s="753"/>
      <c r="D4" s="753"/>
      <c r="E4" s="753"/>
      <c r="F4" s="754"/>
      <c r="G4" s="895"/>
      <c r="H4" s="896"/>
      <c r="I4" s="896"/>
      <c r="J4" s="896"/>
      <c r="K4" s="896"/>
      <c r="L4" s="896"/>
      <c r="M4" s="896"/>
      <c r="N4" s="896"/>
      <c r="O4" s="896"/>
      <c r="P4" s="896"/>
      <c r="Q4" s="896"/>
      <c r="R4" s="896"/>
      <c r="S4" s="896"/>
      <c r="T4" s="896"/>
      <c r="U4" s="896"/>
      <c r="V4" s="896"/>
      <c r="W4" s="896"/>
      <c r="X4" s="897"/>
      <c r="Y4" s="951" t="s">
        <v>746</v>
      </c>
      <c r="Z4" s="828"/>
      <c r="AA4" s="828"/>
      <c r="AB4" s="828"/>
      <c r="AC4" s="828"/>
      <c r="AD4" s="829"/>
      <c r="AE4" s="830" t="s">
        <v>781</v>
      </c>
      <c r="AF4" s="830"/>
      <c r="AG4" s="830"/>
      <c r="AH4" s="830"/>
      <c r="AI4" s="830"/>
      <c r="AJ4" s="830"/>
      <c r="AK4" s="830"/>
      <c r="AL4" s="830"/>
      <c r="AM4" s="830"/>
      <c r="AN4" s="830"/>
      <c r="AO4" s="830"/>
      <c r="AP4" s="831"/>
      <c r="AQ4" s="832" t="s">
        <v>782</v>
      </c>
      <c r="AR4" s="952"/>
      <c r="AS4" s="952"/>
      <c r="AT4" s="952"/>
      <c r="AU4" s="952"/>
      <c r="AV4" s="952"/>
      <c r="AW4" s="952"/>
      <c r="AX4" s="834"/>
    </row>
    <row r="5" spans="1:58" ht="369.75" customHeight="1" x14ac:dyDescent="0.15">
      <c r="A5" s="801" t="s">
        <v>748</v>
      </c>
      <c r="B5" s="802"/>
      <c r="C5" s="802"/>
      <c r="D5" s="802"/>
      <c r="E5" s="802"/>
      <c r="F5" s="803"/>
      <c r="G5" s="807" t="s">
        <v>894</v>
      </c>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9"/>
    </row>
    <row r="6" spans="1:58" ht="313.5" customHeight="1" x14ac:dyDescent="0.15">
      <c r="A6" s="886"/>
      <c r="B6" s="887"/>
      <c r="C6" s="887"/>
      <c r="D6" s="887"/>
      <c r="E6" s="887"/>
      <c r="F6" s="888"/>
      <c r="G6" s="889" t="s">
        <v>895</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8" ht="210" customHeight="1" x14ac:dyDescent="0.15">
      <c r="A7" s="886"/>
      <c r="B7" s="887"/>
      <c r="C7" s="887"/>
      <c r="D7" s="887"/>
      <c r="E7" s="887"/>
      <c r="F7" s="888"/>
      <c r="G7" s="935" t="s">
        <v>893</v>
      </c>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8" ht="18.75" customHeight="1" x14ac:dyDescent="0.15">
      <c r="A8" s="926" t="s">
        <v>750</v>
      </c>
      <c r="B8" s="783"/>
      <c r="C8" s="783"/>
      <c r="D8" s="783"/>
      <c r="E8" s="783"/>
      <c r="F8" s="784"/>
      <c r="G8" s="938" t="s">
        <v>751</v>
      </c>
      <c r="H8" s="939"/>
      <c r="I8" s="939"/>
      <c r="J8" s="939"/>
      <c r="K8" s="939"/>
      <c r="L8" s="939"/>
      <c r="M8" s="939"/>
      <c r="N8" s="939"/>
      <c r="O8" s="939"/>
      <c r="P8" s="939"/>
      <c r="Q8" s="939"/>
      <c r="R8" s="939"/>
      <c r="S8" s="939"/>
      <c r="T8" s="939"/>
      <c r="U8" s="939"/>
      <c r="V8" s="939"/>
      <c r="W8" s="939"/>
      <c r="X8" s="940"/>
      <c r="Y8" s="941" t="s">
        <v>783</v>
      </c>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8" ht="18.75" customHeight="1" x14ac:dyDescent="0.15">
      <c r="A9" s="927"/>
      <c r="B9" s="850"/>
      <c r="C9" s="850"/>
      <c r="D9" s="850"/>
      <c r="E9" s="850"/>
      <c r="F9" s="851"/>
      <c r="G9" s="919"/>
      <c r="H9" s="920"/>
      <c r="I9" s="920"/>
      <c r="J9" s="920"/>
      <c r="K9" s="920"/>
      <c r="L9" s="920"/>
      <c r="M9" s="920"/>
      <c r="N9" s="920"/>
      <c r="O9" s="920"/>
      <c r="P9" s="920"/>
      <c r="Q9" s="920"/>
      <c r="R9" s="920"/>
      <c r="S9" s="920"/>
      <c r="T9" s="920"/>
      <c r="U9" s="920"/>
      <c r="V9" s="920"/>
      <c r="W9" s="920"/>
      <c r="X9" s="921"/>
      <c r="Y9" s="944"/>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6"/>
    </row>
    <row r="10" spans="1:58" ht="18.75" customHeight="1" thickBot="1" x14ac:dyDescent="0.2">
      <c r="A10" s="852"/>
      <c r="B10" s="853"/>
      <c r="C10" s="853"/>
      <c r="D10" s="853"/>
      <c r="E10" s="853"/>
      <c r="F10" s="854"/>
      <c r="G10" s="947" t="s">
        <v>784</v>
      </c>
      <c r="H10" s="922"/>
      <c r="I10" s="922"/>
      <c r="J10" s="911">
        <v>0.91700000000000004</v>
      </c>
      <c r="K10" s="909"/>
      <c r="L10" s="910"/>
      <c r="M10" s="922" t="s">
        <v>785</v>
      </c>
      <c r="N10" s="922"/>
      <c r="O10" s="922"/>
      <c r="P10" s="911">
        <v>0.92100000000000004</v>
      </c>
      <c r="Q10" s="909"/>
      <c r="R10" s="910"/>
      <c r="S10" s="922" t="s">
        <v>786</v>
      </c>
      <c r="T10" s="922"/>
      <c r="U10" s="922"/>
      <c r="V10" s="948">
        <v>0.92600000000000005</v>
      </c>
      <c r="W10" s="949"/>
      <c r="X10" s="950"/>
      <c r="Y10" s="922" t="s">
        <v>787</v>
      </c>
      <c r="Z10" s="922"/>
      <c r="AA10" s="922"/>
      <c r="AB10" s="923">
        <v>0.92900000000000005</v>
      </c>
      <c r="AC10" s="924"/>
      <c r="AD10" s="925"/>
      <c r="AE10" s="922" t="s">
        <v>788</v>
      </c>
      <c r="AF10" s="922"/>
      <c r="AG10" s="922"/>
      <c r="AH10" s="908" t="s">
        <v>176</v>
      </c>
      <c r="AI10" s="909"/>
      <c r="AJ10" s="910"/>
      <c r="AK10" s="922" t="s">
        <v>789</v>
      </c>
      <c r="AL10" s="922"/>
      <c r="AM10" s="922"/>
      <c r="AN10" s="908" t="s">
        <v>176</v>
      </c>
      <c r="AO10" s="909"/>
      <c r="AP10" s="910"/>
      <c r="AQ10" s="922" t="s">
        <v>790</v>
      </c>
      <c r="AR10" s="922"/>
      <c r="AS10" s="922"/>
      <c r="AT10" s="908" t="s">
        <v>176</v>
      </c>
      <c r="AU10" s="909"/>
      <c r="AV10" s="910"/>
      <c r="AW10" s="119"/>
      <c r="AX10" s="120"/>
    </row>
    <row r="11" spans="1:58" ht="22.5" customHeight="1" x14ac:dyDescent="0.15">
      <c r="A11" s="926" t="s">
        <v>750</v>
      </c>
      <c r="B11" s="783"/>
      <c r="C11" s="783"/>
      <c r="D11" s="783"/>
      <c r="E11" s="783"/>
      <c r="F11" s="784"/>
      <c r="G11" s="916" t="s">
        <v>751</v>
      </c>
      <c r="H11" s="917"/>
      <c r="I11" s="917"/>
      <c r="J11" s="917"/>
      <c r="K11" s="917"/>
      <c r="L11" s="917"/>
      <c r="M11" s="917"/>
      <c r="N11" s="917"/>
      <c r="O11" s="917"/>
      <c r="P11" s="917"/>
      <c r="Q11" s="917"/>
      <c r="R11" s="917"/>
      <c r="S11" s="917"/>
      <c r="T11" s="917"/>
      <c r="U11" s="917"/>
      <c r="V11" s="917"/>
      <c r="W11" s="917"/>
      <c r="X11" s="918"/>
      <c r="Y11" s="928" t="s">
        <v>791</v>
      </c>
      <c r="Z11" s="929"/>
      <c r="AA11" s="929"/>
      <c r="AB11" s="929"/>
      <c r="AC11" s="929"/>
      <c r="AD11" s="929"/>
      <c r="AE11" s="929"/>
      <c r="AF11" s="929"/>
      <c r="AG11" s="929"/>
      <c r="AH11" s="929"/>
      <c r="AI11" s="929"/>
      <c r="AJ11" s="929"/>
      <c r="AK11" s="929"/>
      <c r="AL11" s="929"/>
      <c r="AM11" s="929"/>
      <c r="AN11" s="929"/>
      <c r="AO11" s="929"/>
      <c r="AP11" s="929"/>
      <c r="AQ11" s="929"/>
      <c r="AR11" s="929"/>
      <c r="AS11" s="929"/>
      <c r="AT11" s="929"/>
      <c r="AU11" s="929"/>
      <c r="AV11" s="929"/>
      <c r="AW11" s="930"/>
      <c r="AX11" s="931"/>
      <c r="BF11" s="121"/>
    </row>
    <row r="12" spans="1:58" ht="22.5" customHeight="1" x14ac:dyDescent="0.15">
      <c r="A12" s="927"/>
      <c r="B12" s="850"/>
      <c r="C12" s="850"/>
      <c r="D12" s="850"/>
      <c r="E12" s="850"/>
      <c r="F12" s="851"/>
      <c r="G12" s="919"/>
      <c r="H12" s="920"/>
      <c r="I12" s="920"/>
      <c r="J12" s="920"/>
      <c r="K12" s="920"/>
      <c r="L12" s="920"/>
      <c r="M12" s="920"/>
      <c r="N12" s="920"/>
      <c r="O12" s="920"/>
      <c r="P12" s="920"/>
      <c r="Q12" s="920"/>
      <c r="R12" s="920"/>
      <c r="S12" s="920"/>
      <c r="T12" s="920"/>
      <c r="U12" s="920"/>
      <c r="V12" s="920"/>
      <c r="W12" s="920"/>
      <c r="X12" s="921"/>
      <c r="Y12" s="932"/>
      <c r="Z12" s="933"/>
      <c r="AA12" s="933"/>
      <c r="AB12" s="933"/>
      <c r="AC12" s="933"/>
      <c r="AD12" s="933"/>
      <c r="AE12" s="933"/>
      <c r="AF12" s="933"/>
      <c r="AG12" s="933"/>
      <c r="AH12" s="933"/>
      <c r="AI12" s="933"/>
      <c r="AJ12" s="933"/>
      <c r="AK12" s="933"/>
      <c r="AL12" s="933"/>
      <c r="AM12" s="933"/>
      <c r="AN12" s="933"/>
      <c r="AO12" s="933"/>
      <c r="AP12" s="933"/>
      <c r="AQ12" s="933"/>
      <c r="AR12" s="933"/>
      <c r="AS12" s="933"/>
      <c r="AT12" s="933"/>
      <c r="AU12" s="933"/>
      <c r="AV12" s="933"/>
      <c r="AW12" s="933"/>
      <c r="AX12" s="934"/>
    </row>
    <row r="13" spans="1:58" ht="22.5" customHeight="1" thickBot="1" x14ac:dyDescent="0.2">
      <c r="A13" s="852"/>
      <c r="B13" s="853"/>
      <c r="C13" s="853"/>
      <c r="D13" s="853"/>
      <c r="E13" s="853"/>
      <c r="F13" s="854"/>
      <c r="G13" s="907" t="s">
        <v>784</v>
      </c>
      <c r="H13" s="907"/>
      <c r="I13" s="907"/>
      <c r="J13" s="911">
        <v>0.34</v>
      </c>
      <c r="K13" s="909"/>
      <c r="L13" s="910"/>
      <c r="M13" s="907" t="s">
        <v>785</v>
      </c>
      <c r="N13" s="907"/>
      <c r="O13" s="907"/>
      <c r="P13" s="911">
        <v>0.37</v>
      </c>
      <c r="Q13" s="909"/>
      <c r="R13" s="910"/>
      <c r="S13" s="907" t="s">
        <v>786</v>
      </c>
      <c r="T13" s="907"/>
      <c r="U13" s="907"/>
      <c r="V13" s="912">
        <v>0.38</v>
      </c>
      <c r="W13" s="913"/>
      <c r="X13" s="914"/>
      <c r="Y13" s="907" t="s">
        <v>787</v>
      </c>
      <c r="Z13" s="907"/>
      <c r="AA13" s="907"/>
      <c r="AB13" s="915" t="s">
        <v>757</v>
      </c>
      <c r="AC13" s="913"/>
      <c r="AD13" s="914"/>
      <c r="AE13" s="907" t="s">
        <v>788</v>
      </c>
      <c r="AF13" s="907"/>
      <c r="AG13" s="907"/>
      <c r="AH13" s="908" t="s">
        <v>176</v>
      </c>
      <c r="AI13" s="909"/>
      <c r="AJ13" s="910"/>
      <c r="AK13" s="907" t="s">
        <v>789</v>
      </c>
      <c r="AL13" s="907"/>
      <c r="AM13" s="907"/>
      <c r="AN13" s="908" t="s">
        <v>176</v>
      </c>
      <c r="AO13" s="909"/>
      <c r="AP13" s="910"/>
      <c r="AQ13" s="907" t="s">
        <v>790</v>
      </c>
      <c r="AR13" s="907"/>
      <c r="AS13" s="907"/>
      <c r="AT13" s="908" t="s">
        <v>176</v>
      </c>
      <c r="AU13" s="909"/>
      <c r="AV13" s="910"/>
      <c r="AW13" s="122"/>
      <c r="AX13" s="123"/>
    </row>
    <row r="14" spans="1:58" ht="20.100000000000001" customHeight="1" x14ac:dyDescent="0.15">
      <c r="B14" s="905" t="s">
        <v>762</v>
      </c>
      <c r="C14" s="905"/>
      <c r="D14" s="905"/>
      <c r="E14" s="905"/>
      <c r="F14" s="905"/>
      <c r="G14" s="905"/>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row>
    <row r="15" spans="1:58" ht="20.100000000000001" customHeight="1" x14ac:dyDescent="0.15">
      <c r="B15" s="906"/>
      <c r="C15" s="906"/>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row>
  </sheetData>
  <mergeCells count="47">
    <mergeCell ref="A3:F4"/>
    <mergeCell ref="G3:X4"/>
    <mergeCell ref="Y3:AD3"/>
    <mergeCell ref="AE3:AP3"/>
    <mergeCell ref="AQ3:AX3"/>
    <mergeCell ref="Y4:AD4"/>
    <mergeCell ref="AE4:AP4"/>
    <mergeCell ref="AQ4:AX4"/>
    <mergeCell ref="A5:F7"/>
    <mergeCell ref="G5:AX5"/>
    <mergeCell ref="G6:AX6"/>
    <mergeCell ref="G7:AX7"/>
    <mergeCell ref="A8:F10"/>
    <mergeCell ref="G8:X9"/>
    <mergeCell ref="Y8:AX9"/>
    <mergeCell ref="G10:I10"/>
    <mergeCell ref="J10:L10"/>
    <mergeCell ref="M10:O10"/>
    <mergeCell ref="AH10:AJ10"/>
    <mergeCell ref="AK10:AM10"/>
    <mergeCell ref="AN10:AP10"/>
    <mergeCell ref="V10:X10"/>
    <mergeCell ref="G11:X12"/>
    <mergeCell ref="Y10:AA10"/>
    <mergeCell ref="AB10:AD10"/>
    <mergeCell ref="AE10:AG10"/>
    <mergeCell ref="A11:F13"/>
    <mergeCell ref="G13:I13"/>
    <mergeCell ref="J13:L13"/>
    <mergeCell ref="P10:R10"/>
    <mergeCell ref="S10:U10"/>
    <mergeCell ref="Y11:AX12"/>
    <mergeCell ref="AQ10:AS10"/>
    <mergeCell ref="AT10:AV10"/>
    <mergeCell ref="B14:AW15"/>
    <mergeCell ref="AE13:AG13"/>
    <mergeCell ref="AH13:AJ13"/>
    <mergeCell ref="AK13:AM13"/>
    <mergeCell ref="AN13:AP13"/>
    <mergeCell ref="AQ13:AS13"/>
    <mergeCell ref="AT13:AV13"/>
    <mergeCell ref="M13:O13"/>
    <mergeCell ref="P13:R13"/>
    <mergeCell ref="S13:U13"/>
    <mergeCell ref="V13:X13"/>
    <mergeCell ref="Y13:AA13"/>
    <mergeCell ref="AB13:AD13"/>
  </mergeCells>
  <phoneticPr fontId="7"/>
  <dataValidations disablePrompts="1" count="1">
    <dataValidation type="custom" imeMode="disabled" allowBlank="1" showInputMessage="1" showErrorMessage="1" sqref="AY9:AY10 AW13:AX13 AW10:AX10">
      <formula1>OR(ISNUMBER(AW9),AW9="-")</formula1>
    </dataValidation>
  </dataValidations>
  <pageMargins left="0.62992125984251968" right="0.39370078740157483" top="0.39370078740157483" bottom="0.19685039370078741" header="0.51181102362204722" footer="0.51181102362204722"/>
  <pageSetup paperSize="9" scale="65" orientation="portrait" r:id="rId1"/>
  <headerFooter differentFirst="1"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zoomScale="70" zoomScaleNormal="70" zoomScaleSheetLayoutView="70" workbookViewId="0">
      <selection activeCell="AQ4" sqref="AQ4:AX4"/>
    </sheetView>
  </sheetViews>
  <sheetFormatPr defaultRowHeight="13.5" x14ac:dyDescent="0.15"/>
  <cols>
    <col min="1" max="49" width="2.625" style="116" customWidth="1"/>
    <col min="50" max="50" width="4.375" style="116" customWidth="1"/>
    <col min="51" max="57" width="2.25" style="107" customWidth="1"/>
    <col min="58" max="61" width="9" style="107" customWidth="1"/>
    <col min="62" max="62" width="27.875" style="107" customWidth="1"/>
    <col min="63" max="63" width="12.25" style="107" customWidth="1"/>
    <col min="64" max="64" width="9" style="107" customWidth="1"/>
    <col min="65" max="16384" width="9" style="107"/>
  </cols>
  <sheetData>
    <row r="1" spans="1:50" ht="23.25" customHeight="1" x14ac:dyDescent="0.15">
      <c r="AP1" s="117"/>
      <c r="AQ1" s="117"/>
      <c r="AR1" s="117"/>
      <c r="AS1" s="117"/>
      <c r="AT1" s="117"/>
      <c r="AU1" s="117"/>
      <c r="AV1" s="117"/>
      <c r="AW1" s="118"/>
    </row>
    <row r="2" spans="1:50" ht="23.25" customHeight="1" thickBot="1" x14ac:dyDescent="0.2">
      <c r="AP2" s="117"/>
      <c r="AQ2" s="117"/>
      <c r="AR2" s="117"/>
      <c r="AS2" s="117"/>
      <c r="AT2" s="117"/>
      <c r="AU2" s="117"/>
      <c r="AV2" s="117"/>
      <c r="AW2" s="118"/>
    </row>
    <row r="3" spans="1:50" ht="24.75" customHeight="1" x14ac:dyDescent="0.15">
      <c r="A3" s="1014" t="s">
        <v>741</v>
      </c>
      <c r="B3" s="1015"/>
      <c r="C3" s="1015"/>
      <c r="D3" s="1015"/>
      <c r="E3" s="1015"/>
      <c r="F3" s="1016"/>
      <c r="G3" s="1020" t="s">
        <v>806</v>
      </c>
      <c r="H3" s="1021"/>
      <c r="I3" s="1021"/>
      <c r="J3" s="1021"/>
      <c r="K3" s="1021"/>
      <c r="L3" s="1021"/>
      <c r="M3" s="1021"/>
      <c r="N3" s="1021"/>
      <c r="O3" s="1021"/>
      <c r="P3" s="1021"/>
      <c r="Q3" s="1021"/>
      <c r="R3" s="1021"/>
      <c r="S3" s="1021"/>
      <c r="T3" s="1021"/>
      <c r="U3" s="1021"/>
      <c r="V3" s="1021"/>
      <c r="W3" s="1021"/>
      <c r="X3" s="1022"/>
      <c r="Y3" s="1026" t="s">
        <v>743</v>
      </c>
      <c r="Z3" s="1027"/>
      <c r="AA3" s="1027"/>
      <c r="AB3" s="1027"/>
      <c r="AC3" s="1027"/>
      <c r="AD3" s="1028"/>
      <c r="AE3" s="899" t="s">
        <v>807</v>
      </c>
      <c r="AF3" s="899"/>
      <c r="AG3" s="899"/>
      <c r="AH3" s="899"/>
      <c r="AI3" s="899"/>
      <c r="AJ3" s="899"/>
      <c r="AK3" s="899"/>
      <c r="AL3" s="899"/>
      <c r="AM3" s="899"/>
      <c r="AN3" s="899"/>
      <c r="AO3" s="899"/>
      <c r="AP3" s="900"/>
      <c r="AQ3" s="1029" t="s">
        <v>745</v>
      </c>
      <c r="AR3" s="1027"/>
      <c r="AS3" s="1027"/>
      <c r="AT3" s="1027"/>
      <c r="AU3" s="1027"/>
      <c r="AV3" s="1027"/>
      <c r="AW3" s="1027"/>
      <c r="AX3" s="1030"/>
    </row>
    <row r="4" spans="1:50" ht="30" customHeight="1" x14ac:dyDescent="0.15">
      <c r="A4" s="1017"/>
      <c r="B4" s="1018"/>
      <c r="C4" s="1018"/>
      <c r="D4" s="1018"/>
      <c r="E4" s="1018"/>
      <c r="F4" s="1019"/>
      <c r="G4" s="1023"/>
      <c r="H4" s="1024"/>
      <c r="I4" s="1024"/>
      <c r="J4" s="1024"/>
      <c r="K4" s="1024"/>
      <c r="L4" s="1024"/>
      <c r="M4" s="1024"/>
      <c r="N4" s="1024"/>
      <c r="O4" s="1024"/>
      <c r="P4" s="1024"/>
      <c r="Q4" s="1024"/>
      <c r="R4" s="1024"/>
      <c r="S4" s="1024"/>
      <c r="T4" s="1024"/>
      <c r="U4" s="1024"/>
      <c r="V4" s="1024"/>
      <c r="W4" s="1024"/>
      <c r="X4" s="1025"/>
      <c r="Y4" s="1031" t="s">
        <v>746</v>
      </c>
      <c r="Z4" s="1032"/>
      <c r="AA4" s="1032"/>
      <c r="AB4" s="1032"/>
      <c r="AC4" s="1032"/>
      <c r="AD4" s="1033"/>
      <c r="AE4" s="1034" t="s">
        <v>808</v>
      </c>
      <c r="AF4" s="1035"/>
      <c r="AG4" s="1035"/>
      <c r="AH4" s="1035"/>
      <c r="AI4" s="1035"/>
      <c r="AJ4" s="1035"/>
      <c r="AK4" s="1035"/>
      <c r="AL4" s="1035"/>
      <c r="AM4" s="1035"/>
      <c r="AN4" s="1035"/>
      <c r="AO4" s="1035"/>
      <c r="AP4" s="1036"/>
      <c r="AQ4" s="1037" t="s">
        <v>885</v>
      </c>
      <c r="AR4" s="1038"/>
      <c r="AS4" s="1038"/>
      <c r="AT4" s="1038"/>
      <c r="AU4" s="1038"/>
      <c r="AV4" s="1038"/>
      <c r="AW4" s="1038"/>
      <c r="AX4" s="1039"/>
    </row>
    <row r="5" spans="1:50" ht="150.75" customHeight="1" x14ac:dyDescent="0.15">
      <c r="A5" s="1005" t="s">
        <v>809</v>
      </c>
      <c r="B5" s="1006"/>
      <c r="C5" s="1006"/>
      <c r="D5" s="1006"/>
      <c r="E5" s="1006"/>
      <c r="F5" s="1007"/>
      <c r="G5" s="1008" t="s">
        <v>810</v>
      </c>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c r="AO5" s="1009"/>
      <c r="AP5" s="1009"/>
      <c r="AQ5" s="1009"/>
      <c r="AR5" s="1009"/>
      <c r="AS5" s="1009"/>
      <c r="AT5" s="1009"/>
      <c r="AU5" s="1009"/>
      <c r="AV5" s="1009"/>
      <c r="AW5" s="1009"/>
      <c r="AX5" s="1010"/>
    </row>
    <row r="6" spans="1:50" ht="23.25" customHeight="1" x14ac:dyDescent="0.15">
      <c r="A6" s="969" t="s">
        <v>750</v>
      </c>
      <c r="B6" s="970"/>
      <c r="C6" s="970"/>
      <c r="D6" s="970"/>
      <c r="E6" s="970"/>
      <c r="F6" s="971"/>
      <c r="G6" s="978" t="s">
        <v>751</v>
      </c>
      <c r="H6" s="979"/>
      <c r="I6" s="979"/>
      <c r="J6" s="979"/>
      <c r="K6" s="979"/>
      <c r="L6" s="979"/>
      <c r="M6" s="979"/>
      <c r="N6" s="979"/>
      <c r="O6" s="979"/>
      <c r="P6" s="979"/>
      <c r="Q6" s="979"/>
      <c r="R6" s="979"/>
      <c r="S6" s="979"/>
      <c r="T6" s="979"/>
      <c r="U6" s="979"/>
      <c r="V6" s="979"/>
      <c r="W6" s="979"/>
      <c r="X6" s="980"/>
      <c r="Y6" s="984" t="s">
        <v>811</v>
      </c>
      <c r="Z6" s="985"/>
      <c r="AA6" s="985"/>
      <c r="AB6" s="985"/>
      <c r="AC6" s="985"/>
      <c r="AD6" s="985"/>
      <c r="AE6" s="985"/>
      <c r="AF6" s="985"/>
      <c r="AG6" s="985"/>
      <c r="AH6" s="985"/>
      <c r="AI6" s="985"/>
      <c r="AJ6" s="985"/>
      <c r="AK6" s="985"/>
      <c r="AL6" s="985"/>
      <c r="AM6" s="985"/>
      <c r="AN6" s="985"/>
      <c r="AO6" s="985"/>
      <c r="AP6" s="985"/>
      <c r="AQ6" s="985"/>
      <c r="AR6" s="985"/>
      <c r="AS6" s="985"/>
      <c r="AT6" s="985"/>
      <c r="AU6" s="985"/>
      <c r="AV6" s="985"/>
      <c r="AW6" s="985"/>
      <c r="AX6" s="986"/>
    </row>
    <row r="7" spans="1:50" ht="23.25" customHeight="1" x14ac:dyDescent="0.15">
      <c r="A7" s="972"/>
      <c r="B7" s="973"/>
      <c r="C7" s="973"/>
      <c r="D7" s="973"/>
      <c r="E7" s="973"/>
      <c r="F7" s="974"/>
      <c r="G7" s="981"/>
      <c r="H7" s="982"/>
      <c r="I7" s="982"/>
      <c r="J7" s="982"/>
      <c r="K7" s="982"/>
      <c r="L7" s="982"/>
      <c r="M7" s="982"/>
      <c r="N7" s="982"/>
      <c r="O7" s="982"/>
      <c r="P7" s="982"/>
      <c r="Q7" s="982"/>
      <c r="R7" s="982"/>
      <c r="S7" s="982"/>
      <c r="T7" s="982"/>
      <c r="U7" s="982"/>
      <c r="V7" s="982"/>
      <c r="W7" s="982"/>
      <c r="X7" s="983"/>
      <c r="Y7" s="987"/>
      <c r="Z7" s="988"/>
      <c r="AA7" s="988"/>
      <c r="AB7" s="988"/>
      <c r="AC7" s="988"/>
      <c r="AD7" s="988"/>
      <c r="AE7" s="988"/>
      <c r="AF7" s="988"/>
      <c r="AG7" s="988"/>
      <c r="AH7" s="988"/>
      <c r="AI7" s="988"/>
      <c r="AJ7" s="988"/>
      <c r="AK7" s="988"/>
      <c r="AL7" s="988"/>
      <c r="AM7" s="988"/>
      <c r="AN7" s="988"/>
      <c r="AO7" s="988"/>
      <c r="AP7" s="988"/>
      <c r="AQ7" s="988"/>
      <c r="AR7" s="988"/>
      <c r="AS7" s="988"/>
      <c r="AT7" s="988"/>
      <c r="AU7" s="988"/>
      <c r="AV7" s="988"/>
      <c r="AW7" s="988"/>
      <c r="AX7" s="989"/>
    </row>
    <row r="8" spans="1:50" ht="23.25" customHeight="1" thickBot="1" x14ac:dyDescent="0.2">
      <c r="A8" s="975"/>
      <c r="B8" s="976"/>
      <c r="C8" s="976"/>
      <c r="D8" s="976"/>
      <c r="E8" s="976"/>
      <c r="F8" s="977"/>
      <c r="G8" s="990" t="s">
        <v>773</v>
      </c>
      <c r="H8" s="991"/>
      <c r="I8" s="992"/>
      <c r="J8" s="1002">
        <v>310</v>
      </c>
      <c r="K8" s="1003"/>
      <c r="L8" s="1004"/>
      <c r="M8" s="993" t="s">
        <v>754</v>
      </c>
      <c r="N8" s="993"/>
      <c r="O8" s="993"/>
      <c r="P8" s="996">
        <v>383</v>
      </c>
      <c r="Q8" s="997"/>
      <c r="R8" s="998"/>
      <c r="S8" s="993" t="s">
        <v>755</v>
      </c>
      <c r="T8" s="993"/>
      <c r="U8" s="993"/>
      <c r="V8" s="1002">
        <v>448</v>
      </c>
      <c r="W8" s="1003"/>
      <c r="X8" s="1004"/>
      <c r="Y8" s="993" t="s">
        <v>756</v>
      </c>
      <c r="Z8" s="993"/>
      <c r="AA8" s="993"/>
      <c r="AB8" s="1011">
        <v>504</v>
      </c>
      <c r="AC8" s="1012"/>
      <c r="AD8" s="1013"/>
      <c r="AE8" s="993" t="s">
        <v>758</v>
      </c>
      <c r="AF8" s="993"/>
      <c r="AG8" s="993"/>
      <c r="AH8" s="1002" t="s">
        <v>610</v>
      </c>
      <c r="AI8" s="1003"/>
      <c r="AJ8" s="1004"/>
      <c r="AK8" s="995" t="s">
        <v>760</v>
      </c>
      <c r="AL8" s="995"/>
      <c r="AM8" s="995"/>
      <c r="AN8" s="996" t="s">
        <v>610</v>
      </c>
      <c r="AO8" s="997"/>
      <c r="AP8" s="998"/>
      <c r="AQ8" s="993" t="s">
        <v>761</v>
      </c>
      <c r="AR8" s="993"/>
      <c r="AS8" s="993"/>
      <c r="AT8" s="1011" t="s">
        <v>610</v>
      </c>
      <c r="AU8" s="1012"/>
      <c r="AV8" s="1013"/>
      <c r="AW8" s="127"/>
      <c r="AX8" s="128"/>
    </row>
    <row r="9" spans="1:50" ht="22.5" customHeight="1" x14ac:dyDescent="0.15">
      <c r="A9" s="969" t="s">
        <v>750</v>
      </c>
      <c r="B9" s="970"/>
      <c r="C9" s="970"/>
      <c r="D9" s="970"/>
      <c r="E9" s="970"/>
      <c r="F9" s="971"/>
      <c r="G9" s="978" t="s">
        <v>751</v>
      </c>
      <c r="H9" s="979"/>
      <c r="I9" s="979"/>
      <c r="J9" s="979"/>
      <c r="K9" s="979"/>
      <c r="L9" s="979"/>
      <c r="M9" s="979"/>
      <c r="N9" s="979"/>
      <c r="O9" s="979"/>
      <c r="P9" s="979"/>
      <c r="Q9" s="979"/>
      <c r="R9" s="979"/>
      <c r="S9" s="979"/>
      <c r="T9" s="979"/>
      <c r="U9" s="979"/>
      <c r="V9" s="979"/>
      <c r="W9" s="979"/>
      <c r="X9" s="980"/>
      <c r="Y9" s="984" t="s">
        <v>812</v>
      </c>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6"/>
    </row>
    <row r="10" spans="1:50" ht="22.5" customHeight="1" x14ac:dyDescent="0.15">
      <c r="A10" s="972"/>
      <c r="B10" s="973"/>
      <c r="C10" s="973"/>
      <c r="D10" s="973"/>
      <c r="E10" s="973"/>
      <c r="F10" s="974"/>
      <c r="G10" s="981"/>
      <c r="H10" s="982"/>
      <c r="I10" s="982"/>
      <c r="J10" s="982"/>
      <c r="K10" s="982"/>
      <c r="L10" s="982"/>
      <c r="M10" s="982"/>
      <c r="N10" s="982"/>
      <c r="O10" s="982"/>
      <c r="P10" s="982"/>
      <c r="Q10" s="982"/>
      <c r="R10" s="982"/>
      <c r="S10" s="982"/>
      <c r="T10" s="982"/>
      <c r="U10" s="982"/>
      <c r="V10" s="982"/>
      <c r="W10" s="982"/>
      <c r="X10" s="983"/>
      <c r="Y10" s="987"/>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9"/>
    </row>
    <row r="11" spans="1:50" ht="22.5" customHeight="1" thickBot="1" x14ac:dyDescent="0.2">
      <c r="A11" s="975"/>
      <c r="B11" s="976"/>
      <c r="C11" s="976"/>
      <c r="D11" s="976"/>
      <c r="E11" s="976"/>
      <c r="F11" s="977"/>
      <c r="G11" s="990" t="s">
        <v>773</v>
      </c>
      <c r="H11" s="991"/>
      <c r="I11" s="992"/>
      <c r="J11" s="994">
        <v>0.91100000000000003</v>
      </c>
      <c r="K11" s="967"/>
      <c r="L11" s="968"/>
      <c r="M11" s="993" t="s">
        <v>754</v>
      </c>
      <c r="N11" s="993"/>
      <c r="O11" s="993"/>
      <c r="P11" s="966">
        <v>0.91100000000000003</v>
      </c>
      <c r="Q11" s="967"/>
      <c r="R11" s="968"/>
      <c r="S11" s="993" t="s">
        <v>755</v>
      </c>
      <c r="T11" s="993"/>
      <c r="U11" s="993"/>
      <c r="V11" s="966">
        <v>0.91700000000000004</v>
      </c>
      <c r="W11" s="967"/>
      <c r="X11" s="968"/>
      <c r="Y11" s="993" t="s">
        <v>756</v>
      </c>
      <c r="Z11" s="993"/>
      <c r="AA11" s="993"/>
      <c r="AB11" s="912">
        <v>0.91900000000000004</v>
      </c>
      <c r="AC11" s="913"/>
      <c r="AD11" s="914"/>
      <c r="AE11" s="993" t="s">
        <v>758</v>
      </c>
      <c r="AF11" s="993"/>
      <c r="AG11" s="993"/>
      <c r="AH11" s="994" t="s">
        <v>610</v>
      </c>
      <c r="AI11" s="967"/>
      <c r="AJ11" s="968"/>
      <c r="AK11" s="995" t="s">
        <v>760</v>
      </c>
      <c r="AL11" s="995"/>
      <c r="AM11" s="995"/>
      <c r="AN11" s="996" t="s">
        <v>610</v>
      </c>
      <c r="AO11" s="997"/>
      <c r="AP11" s="998"/>
      <c r="AQ11" s="993" t="s">
        <v>761</v>
      </c>
      <c r="AR11" s="993"/>
      <c r="AS11" s="993"/>
      <c r="AT11" s="999" t="s">
        <v>610</v>
      </c>
      <c r="AU11" s="1000"/>
      <c r="AV11" s="1001"/>
      <c r="AW11" s="127"/>
      <c r="AX11" s="128"/>
    </row>
    <row r="12" spans="1:50" ht="22.5" customHeight="1" x14ac:dyDescent="0.15">
      <c r="A12" s="969" t="s">
        <v>750</v>
      </c>
      <c r="B12" s="970"/>
      <c r="C12" s="970"/>
      <c r="D12" s="970"/>
      <c r="E12" s="970"/>
      <c r="F12" s="971"/>
      <c r="G12" s="978" t="s">
        <v>751</v>
      </c>
      <c r="H12" s="979"/>
      <c r="I12" s="979"/>
      <c r="J12" s="979"/>
      <c r="K12" s="979"/>
      <c r="L12" s="979"/>
      <c r="M12" s="979"/>
      <c r="N12" s="979"/>
      <c r="O12" s="979"/>
      <c r="P12" s="979"/>
      <c r="Q12" s="979"/>
      <c r="R12" s="979"/>
      <c r="S12" s="979"/>
      <c r="T12" s="979"/>
      <c r="U12" s="979"/>
      <c r="V12" s="979"/>
      <c r="W12" s="979"/>
      <c r="X12" s="980"/>
      <c r="Y12" s="984" t="s">
        <v>813</v>
      </c>
      <c r="Z12" s="985"/>
      <c r="AA12" s="985"/>
      <c r="AB12" s="985"/>
      <c r="AC12" s="985"/>
      <c r="AD12" s="985"/>
      <c r="AE12" s="985"/>
      <c r="AF12" s="985"/>
      <c r="AG12" s="985"/>
      <c r="AH12" s="985"/>
      <c r="AI12" s="985"/>
      <c r="AJ12" s="985"/>
      <c r="AK12" s="985"/>
      <c r="AL12" s="985"/>
      <c r="AM12" s="985"/>
      <c r="AN12" s="985"/>
      <c r="AO12" s="985"/>
      <c r="AP12" s="985"/>
      <c r="AQ12" s="985"/>
      <c r="AR12" s="985"/>
      <c r="AS12" s="985"/>
      <c r="AT12" s="985"/>
      <c r="AU12" s="985"/>
      <c r="AV12" s="985"/>
      <c r="AW12" s="985"/>
      <c r="AX12" s="986"/>
    </row>
    <row r="13" spans="1:50" ht="22.5" customHeight="1" x14ac:dyDescent="0.15">
      <c r="A13" s="972"/>
      <c r="B13" s="973"/>
      <c r="C13" s="973"/>
      <c r="D13" s="973"/>
      <c r="E13" s="973"/>
      <c r="F13" s="974"/>
      <c r="G13" s="981"/>
      <c r="H13" s="982"/>
      <c r="I13" s="982"/>
      <c r="J13" s="982"/>
      <c r="K13" s="982"/>
      <c r="L13" s="982"/>
      <c r="M13" s="982"/>
      <c r="N13" s="982"/>
      <c r="O13" s="982"/>
      <c r="P13" s="982"/>
      <c r="Q13" s="982"/>
      <c r="R13" s="982"/>
      <c r="S13" s="982"/>
      <c r="T13" s="982"/>
      <c r="U13" s="982"/>
      <c r="V13" s="982"/>
      <c r="W13" s="982"/>
      <c r="X13" s="983"/>
      <c r="Y13" s="987"/>
      <c r="Z13" s="988"/>
      <c r="AA13" s="988"/>
      <c r="AB13" s="988"/>
      <c r="AC13" s="988"/>
      <c r="AD13" s="988"/>
      <c r="AE13" s="988"/>
      <c r="AF13" s="988"/>
      <c r="AG13" s="988"/>
      <c r="AH13" s="988"/>
      <c r="AI13" s="988"/>
      <c r="AJ13" s="988"/>
      <c r="AK13" s="988"/>
      <c r="AL13" s="988"/>
      <c r="AM13" s="988"/>
      <c r="AN13" s="988"/>
      <c r="AO13" s="988"/>
      <c r="AP13" s="988"/>
      <c r="AQ13" s="988"/>
      <c r="AR13" s="988"/>
      <c r="AS13" s="988"/>
      <c r="AT13" s="988"/>
      <c r="AU13" s="988"/>
      <c r="AV13" s="988"/>
      <c r="AW13" s="988"/>
      <c r="AX13" s="989"/>
    </row>
    <row r="14" spans="1:50" ht="22.5" customHeight="1" thickBot="1" x14ac:dyDescent="0.2">
      <c r="A14" s="975"/>
      <c r="B14" s="976"/>
      <c r="C14" s="976"/>
      <c r="D14" s="976"/>
      <c r="E14" s="976"/>
      <c r="F14" s="977"/>
      <c r="G14" s="990" t="s">
        <v>773</v>
      </c>
      <c r="H14" s="991"/>
      <c r="I14" s="992"/>
      <c r="J14" s="994">
        <v>0.79500000000000004</v>
      </c>
      <c r="K14" s="967"/>
      <c r="L14" s="968"/>
      <c r="M14" s="993" t="s">
        <v>754</v>
      </c>
      <c r="N14" s="993"/>
      <c r="O14" s="993"/>
      <c r="P14" s="966">
        <v>0.78900000000000003</v>
      </c>
      <c r="Q14" s="967"/>
      <c r="R14" s="968"/>
      <c r="S14" s="993" t="s">
        <v>755</v>
      </c>
      <c r="T14" s="993"/>
      <c r="U14" s="993"/>
      <c r="V14" s="966">
        <v>0.79</v>
      </c>
      <c r="W14" s="967"/>
      <c r="X14" s="968"/>
      <c r="Y14" s="993" t="s">
        <v>756</v>
      </c>
      <c r="Z14" s="993"/>
      <c r="AA14" s="993"/>
      <c r="AB14" s="912">
        <v>0.79</v>
      </c>
      <c r="AC14" s="913"/>
      <c r="AD14" s="914"/>
      <c r="AE14" s="993" t="s">
        <v>758</v>
      </c>
      <c r="AF14" s="993"/>
      <c r="AG14" s="993"/>
      <c r="AH14" s="994" t="s">
        <v>610</v>
      </c>
      <c r="AI14" s="967"/>
      <c r="AJ14" s="968"/>
      <c r="AK14" s="995" t="s">
        <v>760</v>
      </c>
      <c r="AL14" s="995"/>
      <c r="AM14" s="995"/>
      <c r="AN14" s="996" t="s">
        <v>610</v>
      </c>
      <c r="AO14" s="997"/>
      <c r="AP14" s="998"/>
      <c r="AQ14" s="993" t="s">
        <v>761</v>
      </c>
      <c r="AR14" s="993"/>
      <c r="AS14" s="993"/>
      <c r="AT14" s="999" t="s">
        <v>610</v>
      </c>
      <c r="AU14" s="1000"/>
      <c r="AV14" s="1001"/>
      <c r="AW14" s="127"/>
      <c r="AX14" s="128"/>
    </row>
    <row r="15" spans="1:50" ht="22.5" customHeight="1" x14ac:dyDescent="0.15">
      <c r="A15" s="969" t="s">
        <v>750</v>
      </c>
      <c r="B15" s="970"/>
      <c r="C15" s="970"/>
      <c r="D15" s="970"/>
      <c r="E15" s="970"/>
      <c r="F15" s="971"/>
      <c r="G15" s="978" t="s">
        <v>751</v>
      </c>
      <c r="H15" s="979"/>
      <c r="I15" s="979"/>
      <c r="J15" s="979"/>
      <c r="K15" s="979"/>
      <c r="L15" s="979"/>
      <c r="M15" s="979"/>
      <c r="N15" s="979"/>
      <c r="O15" s="979"/>
      <c r="P15" s="979"/>
      <c r="Q15" s="979"/>
      <c r="R15" s="979"/>
      <c r="S15" s="979"/>
      <c r="T15" s="979"/>
      <c r="U15" s="979"/>
      <c r="V15" s="979"/>
      <c r="W15" s="979"/>
      <c r="X15" s="980"/>
      <c r="Y15" s="984" t="s">
        <v>814</v>
      </c>
      <c r="Z15" s="985"/>
      <c r="AA15" s="985"/>
      <c r="AB15" s="985"/>
      <c r="AC15" s="985"/>
      <c r="AD15" s="985"/>
      <c r="AE15" s="985"/>
      <c r="AF15" s="985"/>
      <c r="AG15" s="985"/>
      <c r="AH15" s="985"/>
      <c r="AI15" s="985"/>
      <c r="AJ15" s="985"/>
      <c r="AK15" s="985"/>
      <c r="AL15" s="985"/>
      <c r="AM15" s="985"/>
      <c r="AN15" s="985"/>
      <c r="AO15" s="985"/>
      <c r="AP15" s="985"/>
      <c r="AQ15" s="985"/>
      <c r="AR15" s="985"/>
      <c r="AS15" s="985"/>
      <c r="AT15" s="985"/>
      <c r="AU15" s="985"/>
      <c r="AV15" s="985"/>
      <c r="AW15" s="985"/>
      <c r="AX15" s="986"/>
    </row>
    <row r="16" spans="1:50" ht="22.5" customHeight="1" x14ac:dyDescent="0.15">
      <c r="A16" s="972"/>
      <c r="B16" s="973"/>
      <c r="C16" s="973"/>
      <c r="D16" s="973"/>
      <c r="E16" s="973"/>
      <c r="F16" s="974"/>
      <c r="G16" s="981"/>
      <c r="H16" s="982"/>
      <c r="I16" s="982"/>
      <c r="J16" s="982"/>
      <c r="K16" s="982"/>
      <c r="L16" s="982"/>
      <c r="M16" s="982"/>
      <c r="N16" s="982"/>
      <c r="O16" s="982"/>
      <c r="P16" s="982"/>
      <c r="Q16" s="982"/>
      <c r="R16" s="982"/>
      <c r="S16" s="982"/>
      <c r="T16" s="982"/>
      <c r="U16" s="982"/>
      <c r="V16" s="982"/>
      <c r="W16" s="982"/>
      <c r="X16" s="983"/>
      <c r="Y16" s="987"/>
      <c r="Z16" s="988"/>
      <c r="AA16" s="988"/>
      <c r="AB16" s="988"/>
      <c r="AC16" s="988"/>
      <c r="AD16" s="988"/>
      <c r="AE16" s="988"/>
      <c r="AF16" s="988"/>
      <c r="AG16" s="988"/>
      <c r="AH16" s="988"/>
      <c r="AI16" s="988"/>
      <c r="AJ16" s="988"/>
      <c r="AK16" s="988"/>
      <c r="AL16" s="988"/>
      <c r="AM16" s="988"/>
      <c r="AN16" s="988"/>
      <c r="AO16" s="988"/>
      <c r="AP16" s="988"/>
      <c r="AQ16" s="988"/>
      <c r="AR16" s="988"/>
      <c r="AS16" s="988"/>
      <c r="AT16" s="988"/>
      <c r="AU16" s="988"/>
      <c r="AV16" s="988"/>
      <c r="AW16" s="988"/>
      <c r="AX16" s="989"/>
    </row>
    <row r="17" spans="1:50" ht="22.5" customHeight="1" thickBot="1" x14ac:dyDescent="0.2">
      <c r="A17" s="975"/>
      <c r="B17" s="976"/>
      <c r="C17" s="976"/>
      <c r="D17" s="976"/>
      <c r="E17" s="976"/>
      <c r="F17" s="977"/>
      <c r="G17" s="990" t="s">
        <v>773</v>
      </c>
      <c r="H17" s="991"/>
      <c r="I17" s="992"/>
      <c r="J17" s="956">
        <v>0.39</v>
      </c>
      <c r="K17" s="957"/>
      <c r="L17" s="958"/>
      <c r="M17" s="955" t="s">
        <v>754</v>
      </c>
      <c r="N17" s="955"/>
      <c r="O17" s="955"/>
      <c r="P17" s="956">
        <v>0.38300000000000001</v>
      </c>
      <c r="Q17" s="957"/>
      <c r="R17" s="958"/>
      <c r="S17" s="955" t="s">
        <v>755</v>
      </c>
      <c r="T17" s="955"/>
      <c r="U17" s="955"/>
      <c r="V17" s="966">
        <v>0.38</v>
      </c>
      <c r="W17" s="967"/>
      <c r="X17" s="968"/>
      <c r="Y17" s="955" t="s">
        <v>756</v>
      </c>
      <c r="Z17" s="955"/>
      <c r="AA17" s="955"/>
      <c r="AB17" s="912">
        <v>0.373</v>
      </c>
      <c r="AC17" s="913"/>
      <c r="AD17" s="914"/>
      <c r="AE17" s="955" t="s">
        <v>758</v>
      </c>
      <c r="AF17" s="955"/>
      <c r="AG17" s="955"/>
      <c r="AH17" s="956" t="s">
        <v>610</v>
      </c>
      <c r="AI17" s="957"/>
      <c r="AJ17" s="958"/>
      <c r="AK17" s="959" t="s">
        <v>760</v>
      </c>
      <c r="AL17" s="959"/>
      <c r="AM17" s="959"/>
      <c r="AN17" s="960" t="s">
        <v>610</v>
      </c>
      <c r="AO17" s="961"/>
      <c r="AP17" s="962"/>
      <c r="AQ17" s="955" t="s">
        <v>761</v>
      </c>
      <c r="AR17" s="955"/>
      <c r="AS17" s="955"/>
      <c r="AT17" s="963" t="s">
        <v>610</v>
      </c>
      <c r="AU17" s="964"/>
      <c r="AV17" s="965"/>
      <c r="AW17" s="129"/>
      <c r="AX17" s="130"/>
    </row>
    <row r="18" spans="1:50" ht="23.25" customHeight="1" x14ac:dyDescent="0.15">
      <c r="B18" s="953" t="s">
        <v>762</v>
      </c>
      <c r="C18" s="953"/>
      <c r="D18" s="953"/>
      <c r="E18" s="953"/>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953"/>
      <c r="AR18" s="953"/>
      <c r="AS18" s="953"/>
      <c r="AT18" s="953"/>
      <c r="AU18" s="953"/>
      <c r="AV18" s="953"/>
      <c r="AW18" s="953"/>
    </row>
    <row r="19" spans="1:50" ht="23.25" customHeight="1" x14ac:dyDescent="0.15">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c r="AL19" s="954"/>
      <c r="AM19" s="954"/>
      <c r="AN19" s="954"/>
      <c r="AO19" s="954"/>
      <c r="AP19" s="954"/>
      <c r="AQ19" s="954"/>
      <c r="AR19" s="954"/>
      <c r="AS19" s="954"/>
      <c r="AT19" s="954"/>
      <c r="AU19" s="954"/>
      <c r="AV19" s="954"/>
      <c r="AW19" s="954"/>
    </row>
  </sheetData>
  <mergeCells count="79">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9:F11"/>
    <mergeCell ref="G9:X10"/>
    <mergeCell ref="Y9:AX10"/>
    <mergeCell ref="G11:I11"/>
    <mergeCell ref="J11:L11"/>
    <mergeCell ref="M11:O11"/>
    <mergeCell ref="P11:R11"/>
    <mergeCell ref="S11:U11"/>
    <mergeCell ref="V11:X11"/>
    <mergeCell ref="Y11:AA11"/>
    <mergeCell ref="AB11:AD11"/>
    <mergeCell ref="AE8:AG8"/>
    <mergeCell ref="AH8:AJ8"/>
    <mergeCell ref="AK8:AM8"/>
    <mergeCell ref="AQ11:AS11"/>
    <mergeCell ref="AT11:AV11"/>
    <mergeCell ref="AE11:AG11"/>
    <mergeCell ref="AH11:AJ11"/>
    <mergeCell ref="AK11:AM11"/>
    <mergeCell ref="AN11:AP11"/>
    <mergeCell ref="A12:F14"/>
    <mergeCell ref="G12:X13"/>
    <mergeCell ref="Y12:AX13"/>
    <mergeCell ref="G14:I14"/>
    <mergeCell ref="J14:L14"/>
    <mergeCell ref="M14:O14"/>
    <mergeCell ref="Y14:AA14"/>
    <mergeCell ref="AB14:AD14"/>
    <mergeCell ref="AE14:AG14"/>
    <mergeCell ref="AH14:AJ14"/>
    <mergeCell ref="AK14:AM14"/>
    <mergeCell ref="AN14:AP14"/>
    <mergeCell ref="AQ14:AS14"/>
    <mergeCell ref="AT14:AV14"/>
    <mergeCell ref="G17:I17"/>
    <mergeCell ref="J17:L17"/>
    <mergeCell ref="P14:R14"/>
    <mergeCell ref="S14:U14"/>
    <mergeCell ref="V14:X14"/>
    <mergeCell ref="B18:AW19"/>
    <mergeCell ref="AE17:AG17"/>
    <mergeCell ref="AH17:AJ17"/>
    <mergeCell ref="AK17:AM17"/>
    <mergeCell ref="AN17:AP17"/>
    <mergeCell ref="AQ17:AS17"/>
    <mergeCell ref="AT17:AV17"/>
    <mergeCell ref="M17:O17"/>
    <mergeCell ref="P17:R17"/>
    <mergeCell ref="S17:U17"/>
    <mergeCell ref="V17:X17"/>
    <mergeCell ref="Y17:AA17"/>
    <mergeCell ref="AB17:AD17"/>
    <mergeCell ref="A15:F17"/>
    <mergeCell ref="G15:X16"/>
    <mergeCell ref="Y15:AX16"/>
  </mergeCells>
  <phoneticPr fontId="7"/>
  <dataValidations count="1">
    <dataValidation type="custom" imeMode="disabled" allowBlank="1" showInputMessage="1" showErrorMessage="1" sqref="AY7:AY8 AW11:AX11 AW14:AX14 AW8:AX8 AW17:AX17">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zoomScale="70" zoomScaleNormal="70" zoomScaleSheetLayoutView="70" workbookViewId="0">
      <selection activeCell="AZ53" sqref="AZ53"/>
    </sheetView>
  </sheetViews>
  <sheetFormatPr defaultRowHeight="13.5" x14ac:dyDescent="0.15"/>
  <cols>
    <col min="1" max="49" width="2.625" style="116" customWidth="1"/>
    <col min="50" max="50" width="4.375" style="116" customWidth="1"/>
    <col min="51" max="57" width="2.25" style="107" customWidth="1"/>
    <col min="58" max="61" width="9" style="107" customWidth="1"/>
    <col min="62" max="62" width="27.875" style="107" customWidth="1"/>
    <col min="63" max="63" width="12.25" style="107" customWidth="1"/>
    <col min="64" max="64" width="9" style="107" customWidth="1"/>
    <col min="65" max="16384" width="9" style="107"/>
  </cols>
  <sheetData>
    <row r="1" spans="1:50" ht="23.25" customHeight="1" x14ac:dyDescent="0.15">
      <c r="AP1" s="117"/>
      <c r="AQ1" s="117"/>
      <c r="AR1" s="117"/>
      <c r="AS1" s="117"/>
      <c r="AT1" s="117"/>
      <c r="AU1" s="117"/>
      <c r="AV1" s="117"/>
      <c r="AW1" s="118"/>
    </row>
    <row r="2" spans="1:50" ht="23.25" customHeight="1" thickBot="1" x14ac:dyDescent="0.2">
      <c r="AP2" s="117"/>
      <c r="AQ2" s="117"/>
      <c r="AR2" s="117"/>
      <c r="AS2" s="117"/>
      <c r="AT2" s="117"/>
      <c r="AU2" s="117"/>
      <c r="AV2" s="117"/>
      <c r="AW2" s="118"/>
    </row>
    <row r="3" spans="1:50" ht="24.75" customHeight="1" x14ac:dyDescent="0.15">
      <c r="A3" s="749" t="s">
        <v>741</v>
      </c>
      <c r="B3" s="750"/>
      <c r="C3" s="750"/>
      <c r="D3" s="750"/>
      <c r="E3" s="750"/>
      <c r="F3" s="751"/>
      <c r="G3" s="1126" t="s">
        <v>833</v>
      </c>
      <c r="H3" s="1127"/>
      <c r="I3" s="1127"/>
      <c r="J3" s="1127"/>
      <c r="K3" s="1127"/>
      <c r="L3" s="1127"/>
      <c r="M3" s="1127"/>
      <c r="N3" s="1127"/>
      <c r="O3" s="1127"/>
      <c r="P3" s="1127"/>
      <c r="Q3" s="1127"/>
      <c r="R3" s="1127"/>
      <c r="S3" s="1127"/>
      <c r="T3" s="1127"/>
      <c r="U3" s="1127"/>
      <c r="V3" s="1127"/>
      <c r="W3" s="1127"/>
      <c r="X3" s="1128"/>
      <c r="Y3" s="761" t="s">
        <v>743</v>
      </c>
      <c r="Z3" s="762"/>
      <c r="AA3" s="762"/>
      <c r="AB3" s="762"/>
      <c r="AC3" s="762"/>
      <c r="AD3" s="763"/>
      <c r="AE3" s="1132" t="s">
        <v>834</v>
      </c>
      <c r="AF3" s="899"/>
      <c r="AG3" s="899"/>
      <c r="AH3" s="899"/>
      <c r="AI3" s="899"/>
      <c r="AJ3" s="899"/>
      <c r="AK3" s="899"/>
      <c r="AL3" s="899"/>
      <c r="AM3" s="899"/>
      <c r="AN3" s="899"/>
      <c r="AO3" s="899"/>
      <c r="AP3" s="900"/>
      <c r="AQ3" s="767" t="s">
        <v>745</v>
      </c>
      <c r="AR3" s="768"/>
      <c r="AS3" s="768"/>
      <c r="AT3" s="768"/>
      <c r="AU3" s="768"/>
      <c r="AV3" s="768"/>
      <c r="AW3" s="768"/>
      <c r="AX3" s="769"/>
    </row>
    <row r="4" spans="1:50" ht="30" customHeight="1" x14ac:dyDescent="0.15">
      <c r="A4" s="752"/>
      <c r="B4" s="753"/>
      <c r="C4" s="753"/>
      <c r="D4" s="753"/>
      <c r="E4" s="753"/>
      <c r="F4" s="754"/>
      <c r="G4" s="1129"/>
      <c r="H4" s="1130"/>
      <c r="I4" s="1130"/>
      <c r="J4" s="1130"/>
      <c r="K4" s="1130"/>
      <c r="L4" s="1130"/>
      <c r="M4" s="1130"/>
      <c r="N4" s="1130"/>
      <c r="O4" s="1130"/>
      <c r="P4" s="1130"/>
      <c r="Q4" s="1130"/>
      <c r="R4" s="1130"/>
      <c r="S4" s="1130"/>
      <c r="T4" s="1130"/>
      <c r="U4" s="1130"/>
      <c r="V4" s="1130"/>
      <c r="W4" s="1130"/>
      <c r="X4" s="1131"/>
      <c r="Y4" s="951" t="s">
        <v>746</v>
      </c>
      <c r="Z4" s="1133"/>
      <c r="AA4" s="1133"/>
      <c r="AB4" s="1133"/>
      <c r="AC4" s="1133"/>
      <c r="AD4" s="1134"/>
      <c r="AE4" s="1135" t="s">
        <v>835</v>
      </c>
      <c r="AF4" s="1136"/>
      <c r="AG4" s="1136"/>
      <c r="AH4" s="1136"/>
      <c r="AI4" s="1136"/>
      <c r="AJ4" s="1136"/>
      <c r="AK4" s="1136"/>
      <c r="AL4" s="1136"/>
      <c r="AM4" s="1136"/>
      <c r="AN4" s="1136"/>
      <c r="AO4" s="1136"/>
      <c r="AP4" s="1137"/>
      <c r="AQ4" s="1135" t="s">
        <v>836</v>
      </c>
      <c r="AR4" s="1138"/>
      <c r="AS4" s="1138"/>
      <c r="AT4" s="1138"/>
      <c r="AU4" s="1138"/>
      <c r="AV4" s="1138"/>
      <c r="AW4" s="1138"/>
      <c r="AX4" s="1139"/>
    </row>
    <row r="5" spans="1:50" ht="222.75" customHeight="1" x14ac:dyDescent="0.15">
      <c r="A5" s="801" t="s">
        <v>748</v>
      </c>
      <c r="B5" s="802"/>
      <c r="C5" s="802"/>
      <c r="D5" s="802"/>
      <c r="E5" s="802"/>
      <c r="F5" s="803"/>
      <c r="G5" s="1094" t="s">
        <v>837</v>
      </c>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1095"/>
      <c r="AI5" s="1095"/>
      <c r="AJ5" s="1095"/>
      <c r="AK5" s="1095"/>
      <c r="AL5" s="1095"/>
      <c r="AM5" s="1095"/>
      <c r="AN5" s="1095"/>
      <c r="AO5" s="1095"/>
      <c r="AP5" s="1095"/>
      <c r="AQ5" s="1095"/>
      <c r="AR5" s="1095"/>
      <c r="AS5" s="1095"/>
      <c r="AT5" s="1095"/>
      <c r="AU5" s="1095"/>
      <c r="AV5" s="1095"/>
      <c r="AW5" s="1095"/>
      <c r="AX5" s="1096"/>
    </row>
    <row r="6" spans="1:50" ht="18.75" customHeight="1" x14ac:dyDescent="0.15">
      <c r="A6" s="1097" t="s">
        <v>750</v>
      </c>
      <c r="B6" s="1098"/>
      <c r="C6" s="1098"/>
      <c r="D6" s="1098"/>
      <c r="E6" s="1098"/>
      <c r="F6" s="1099"/>
      <c r="G6" s="1103" t="s">
        <v>751</v>
      </c>
      <c r="H6" s="1104"/>
      <c r="I6" s="1104"/>
      <c r="J6" s="1104"/>
      <c r="K6" s="1104"/>
      <c r="L6" s="1104"/>
      <c r="M6" s="1104"/>
      <c r="N6" s="1104"/>
      <c r="O6" s="1104"/>
      <c r="P6" s="1104"/>
      <c r="Q6" s="1104"/>
      <c r="R6" s="1104"/>
      <c r="S6" s="1104"/>
      <c r="T6" s="1104"/>
      <c r="U6" s="1104"/>
      <c r="V6" s="1104"/>
      <c r="W6" s="1104"/>
      <c r="X6" s="1105"/>
      <c r="Y6" s="1109" t="s">
        <v>838</v>
      </c>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3"/>
    </row>
    <row r="7" spans="1:50" ht="18.75" customHeight="1" x14ac:dyDescent="0.15">
      <c r="A7" s="1100"/>
      <c r="B7" s="1101"/>
      <c r="C7" s="1101"/>
      <c r="D7" s="1101"/>
      <c r="E7" s="1101"/>
      <c r="F7" s="1102"/>
      <c r="G7" s="1106"/>
      <c r="H7" s="1107"/>
      <c r="I7" s="1107"/>
      <c r="J7" s="1107"/>
      <c r="K7" s="1107"/>
      <c r="L7" s="1107"/>
      <c r="M7" s="1107"/>
      <c r="N7" s="1107"/>
      <c r="O7" s="1107"/>
      <c r="P7" s="1107"/>
      <c r="Q7" s="1107"/>
      <c r="R7" s="1107"/>
      <c r="S7" s="1107"/>
      <c r="T7" s="1107"/>
      <c r="U7" s="1107"/>
      <c r="V7" s="1107"/>
      <c r="W7" s="1107"/>
      <c r="X7" s="1108"/>
      <c r="Y7" s="944"/>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ht="21.75" customHeight="1" thickBot="1" x14ac:dyDescent="0.2">
      <c r="A8" s="785"/>
      <c r="B8" s="786"/>
      <c r="C8" s="786"/>
      <c r="D8" s="786"/>
      <c r="E8" s="786"/>
      <c r="F8" s="787"/>
      <c r="G8" s="1110" t="s">
        <v>798</v>
      </c>
      <c r="H8" s="1111"/>
      <c r="I8" s="1112"/>
      <c r="J8" s="1113">
        <v>0.2</v>
      </c>
      <c r="K8" s="1114"/>
      <c r="L8" s="1115"/>
      <c r="M8" s="1076" t="s">
        <v>754</v>
      </c>
      <c r="N8" s="1076"/>
      <c r="O8" s="1076"/>
      <c r="P8" s="1116">
        <v>-0.28000000000000003</v>
      </c>
      <c r="Q8" s="1117"/>
      <c r="R8" s="1118"/>
      <c r="S8" s="1076" t="s">
        <v>755</v>
      </c>
      <c r="T8" s="1076"/>
      <c r="U8" s="1076"/>
      <c r="V8" s="1116">
        <v>-0.35</v>
      </c>
      <c r="W8" s="1117"/>
      <c r="X8" s="1118"/>
      <c r="Y8" s="1076" t="s">
        <v>756</v>
      </c>
      <c r="Z8" s="1076"/>
      <c r="AA8" s="1076"/>
      <c r="AB8" s="1123" t="s">
        <v>839</v>
      </c>
      <c r="AC8" s="1124"/>
      <c r="AD8" s="1125"/>
      <c r="AE8" s="1076" t="s">
        <v>758</v>
      </c>
      <c r="AF8" s="1076"/>
      <c r="AG8" s="1076"/>
      <c r="AH8" s="1077" t="s">
        <v>840</v>
      </c>
      <c r="AI8" s="1078"/>
      <c r="AJ8" s="1079"/>
      <c r="AK8" s="1080" t="s">
        <v>760</v>
      </c>
      <c r="AL8" s="1081"/>
      <c r="AM8" s="1081"/>
      <c r="AN8" s="1077" t="s">
        <v>840</v>
      </c>
      <c r="AO8" s="1078"/>
      <c r="AP8" s="1079"/>
      <c r="AQ8" s="1119" t="s">
        <v>761</v>
      </c>
      <c r="AR8" s="1120"/>
      <c r="AS8" s="1120"/>
      <c r="AT8" s="1121" t="s">
        <v>176</v>
      </c>
      <c r="AU8" s="1122"/>
      <c r="AV8" s="1122"/>
      <c r="AW8" s="122"/>
      <c r="AX8" s="123"/>
    </row>
    <row r="9" spans="1:50" ht="18.75" customHeight="1" x14ac:dyDescent="0.15">
      <c r="A9" s="1052" t="s">
        <v>750</v>
      </c>
      <c r="B9" s="1053"/>
      <c r="C9" s="1053"/>
      <c r="D9" s="1053"/>
      <c r="E9" s="1053"/>
      <c r="F9" s="1054"/>
      <c r="G9" s="1061" t="s">
        <v>751</v>
      </c>
      <c r="H9" s="1062"/>
      <c r="I9" s="1062"/>
      <c r="J9" s="1062"/>
      <c r="K9" s="1062"/>
      <c r="L9" s="1062"/>
      <c r="M9" s="1062"/>
      <c r="N9" s="1062"/>
      <c r="O9" s="1062"/>
      <c r="P9" s="1062"/>
      <c r="Q9" s="1062"/>
      <c r="R9" s="1062"/>
      <c r="S9" s="1062"/>
      <c r="T9" s="1062"/>
      <c r="U9" s="1062"/>
      <c r="V9" s="1062"/>
      <c r="W9" s="1062"/>
      <c r="X9" s="1063"/>
      <c r="Y9" s="1084" t="s">
        <v>841</v>
      </c>
      <c r="Z9" s="1085"/>
      <c r="AA9" s="1085"/>
      <c r="AB9" s="1085"/>
      <c r="AC9" s="1085"/>
      <c r="AD9" s="1085"/>
      <c r="AE9" s="1085"/>
      <c r="AF9" s="1085"/>
      <c r="AG9" s="1085"/>
      <c r="AH9" s="1085"/>
      <c r="AI9" s="1085"/>
      <c r="AJ9" s="1085"/>
      <c r="AK9" s="1085"/>
      <c r="AL9" s="1085"/>
      <c r="AM9" s="1085"/>
      <c r="AN9" s="1085"/>
      <c r="AO9" s="1085"/>
      <c r="AP9" s="1085"/>
      <c r="AQ9" s="1085"/>
      <c r="AR9" s="1085"/>
      <c r="AS9" s="1085"/>
      <c r="AT9" s="1085"/>
      <c r="AU9" s="1085"/>
      <c r="AV9" s="1085"/>
      <c r="AW9" s="1085"/>
      <c r="AX9" s="1086"/>
    </row>
    <row r="10" spans="1:50" ht="18.75" customHeight="1" x14ac:dyDescent="0.15">
      <c r="A10" s="1055"/>
      <c r="B10" s="1056"/>
      <c r="C10" s="1056"/>
      <c r="D10" s="1056"/>
      <c r="E10" s="1056"/>
      <c r="F10" s="1057"/>
      <c r="G10" s="1064"/>
      <c r="H10" s="1065"/>
      <c r="I10" s="1065"/>
      <c r="J10" s="1065"/>
      <c r="K10" s="1065"/>
      <c r="L10" s="1065"/>
      <c r="M10" s="1065"/>
      <c r="N10" s="1065"/>
      <c r="O10" s="1065"/>
      <c r="P10" s="1065"/>
      <c r="Q10" s="1065"/>
      <c r="R10" s="1065"/>
      <c r="S10" s="1065"/>
      <c r="T10" s="1065"/>
      <c r="U10" s="1065"/>
      <c r="V10" s="1065"/>
      <c r="W10" s="1065"/>
      <c r="X10" s="1066"/>
      <c r="Y10" s="1087"/>
      <c r="Z10" s="1088"/>
      <c r="AA10" s="1088"/>
      <c r="AB10" s="1088"/>
      <c r="AC10" s="1088"/>
      <c r="AD10" s="1088"/>
      <c r="AE10" s="1088"/>
      <c r="AF10" s="1088"/>
      <c r="AG10" s="1088"/>
      <c r="AH10" s="1088"/>
      <c r="AI10" s="1088"/>
      <c r="AJ10" s="1088"/>
      <c r="AK10" s="1088"/>
      <c r="AL10" s="1088"/>
      <c r="AM10" s="1088"/>
      <c r="AN10" s="1088"/>
      <c r="AO10" s="1088"/>
      <c r="AP10" s="1088"/>
      <c r="AQ10" s="1088"/>
      <c r="AR10" s="1088"/>
      <c r="AS10" s="1088"/>
      <c r="AT10" s="1088"/>
      <c r="AU10" s="1088"/>
      <c r="AV10" s="1088"/>
      <c r="AW10" s="1088"/>
      <c r="AX10" s="1089"/>
    </row>
    <row r="11" spans="1:50" ht="21.75" customHeight="1" thickBot="1" x14ac:dyDescent="0.2">
      <c r="A11" s="1058"/>
      <c r="B11" s="1059"/>
      <c r="C11" s="1059"/>
      <c r="D11" s="1059"/>
      <c r="E11" s="1059"/>
      <c r="F11" s="1060"/>
      <c r="G11" s="1067" t="s">
        <v>798</v>
      </c>
      <c r="H11" s="1068"/>
      <c r="I11" s="1069"/>
      <c r="J11" s="1070">
        <v>1746</v>
      </c>
      <c r="K11" s="1071"/>
      <c r="L11" s="1072"/>
      <c r="M11" s="1042" t="s">
        <v>754</v>
      </c>
      <c r="N11" s="1042"/>
      <c r="O11" s="1042"/>
      <c r="P11" s="1073">
        <v>1471</v>
      </c>
      <c r="Q11" s="1074"/>
      <c r="R11" s="1075"/>
      <c r="S11" s="1042" t="s">
        <v>755</v>
      </c>
      <c r="T11" s="1042"/>
      <c r="U11" s="1042"/>
      <c r="V11" s="1043">
        <v>1709</v>
      </c>
      <c r="W11" s="1044"/>
      <c r="X11" s="1045"/>
      <c r="Y11" s="1042" t="s">
        <v>756</v>
      </c>
      <c r="Z11" s="1042"/>
      <c r="AA11" s="1042"/>
      <c r="AB11" s="1046">
        <v>1432</v>
      </c>
      <c r="AC11" s="1047"/>
      <c r="AD11" s="1048"/>
      <c r="AE11" s="1042" t="s">
        <v>758</v>
      </c>
      <c r="AF11" s="1042"/>
      <c r="AG11" s="1042"/>
      <c r="AH11" s="1049" t="s">
        <v>840</v>
      </c>
      <c r="AI11" s="1050"/>
      <c r="AJ11" s="1051"/>
      <c r="AK11" s="1082" t="s">
        <v>760</v>
      </c>
      <c r="AL11" s="1083"/>
      <c r="AM11" s="1083"/>
      <c r="AN11" s="1049" t="s">
        <v>840</v>
      </c>
      <c r="AO11" s="1050"/>
      <c r="AP11" s="1051"/>
      <c r="AQ11" s="1090" t="s">
        <v>761</v>
      </c>
      <c r="AR11" s="1091"/>
      <c r="AS11" s="1091"/>
      <c r="AT11" s="1092" t="s">
        <v>176</v>
      </c>
      <c r="AU11" s="1093"/>
      <c r="AV11" s="1093"/>
      <c r="AW11" s="138"/>
      <c r="AX11" s="139"/>
    </row>
    <row r="12" spans="1:50" ht="21.75" customHeight="1" x14ac:dyDescent="0.15">
      <c r="B12" s="1040" t="s">
        <v>762</v>
      </c>
      <c r="C12" s="1040"/>
      <c r="D12" s="1040"/>
      <c r="E12" s="1040"/>
      <c r="F12" s="1040"/>
      <c r="G12" s="1040"/>
      <c r="H12" s="1040"/>
      <c r="I12" s="1040"/>
      <c r="J12" s="1040"/>
      <c r="K12" s="1040"/>
      <c r="L12" s="1040"/>
      <c r="M12" s="1040"/>
      <c r="N12" s="1040"/>
      <c r="O12" s="1040"/>
      <c r="P12" s="1040"/>
      <c r="Q12" s="1040"/>
      <c r="R12" s="1040"/>
      <c r="S12" s="1040"/>
      <c r="T12" s="1040"/>
      <c r="U12" s="1040"/>
      <c r="V12" s="1040"/>
      <c r="W12" s="1040"/>
      <c r="X12" s="1040"/>
      <c r="Y12" s="1040"/>
      <c r="Z12" s="1040"/>
      <c r="AA12" s="1040"/>
      <c r="AB12" s="1040"/>
      <c r="AC12" s="1040"/>
      <c r="AD12" s="1040"/>
      <c r="AE12" s="1040"/>
      <c r="AF12" s="1040"/>
      <c r="AG12" s="1040"/>
      <c r="AH12" s="1040"/>
      <c r="AI12" s="1040"/>
      <c r="AJ12" s="1040"/>
      <c r="AK12" s="1040"/>
      <c r="AL12" s="1040"/>
      <c r="AM12" s="1040"/>
      <c r="AN12" s="1040"/>
      <c r="AO12" s="1040"/>
      <c r="AP12" s="1040"/>
      <c r="AQ12" s="1040"/>
      <c r="AR12" s="1040"/>
      <c r="AS12" s="1040"/>
      <c r="AT12" s="1040"/>
      <c r="AU12" s="1040"/>
      <c r="AV12" s="1040"/>
      <c r="AW12" s="1040"/>
    </row>
    <row r="13" spans="1:50" ht="21.75" customHeight="1" x14ac:dyDescent="0.15">
      <c r="B13" s="1041"/>
      <c r="C13" s="1041"/>
      <c r="D13" s="1041"/>
      <c r="E13" s="1041"/>
      <c r="F13" s="1041"/>
      <c r="G13" s="1041"/>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1"/>
      <c r="AM13" s="1041"/>
      <c r="AN13" s="1041"/>
      <c r="AO13" s="1041"/>
      <c r="AP13" s="1041"/>
      <c r="AQ13" s="1041"/>
      <c r="AR13" s="1041"/>
      <c r="AS13" s="1041"/>
      <c r="AT13" s="1041"/>
      <c r="AU13" s="1041"/>
      <c r="AV13" s="1041"/>
      <c r="AW13" s="1041"/>
    </row>
    <row r="17" ht="15" customHeight="1" x14ac:dyDescent="0.15"/>
  </sheetData>
  <mergeCells count="45">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E8:AG8"/>
    <mergeCell ref="AH8:AJ8"/>
    <mergeCell ref="AK8:AM8"/>
    <mergeCell ref="AK11:AM11"/>
    <mergeCell ref="AN11:AP11"/>
    <mergeCell ref="Y9:AX10"/>
    <mergeCell ref="AQ11:AS11"/>
    <mergeCell ref="AT11:AV11"/>
    <mergeCell ref="B12:AW13"/>
    <mergeCell ref="S11:U11"/>
    <mergeCell ref="V11:X11"/>
    <mergeCell ref="Y11:AA11"/>
    <mergeCell ref="AB11:AD11"/>
    <mergeCell ref="AE11:AG11"/>
    <mergeCell ref="AH11:AJ11"/>
    <mergeCell ref="A9:F11"/>
    <mergeCell ref="G9:X10"/>
    <mergeCell ref="G11:I11"/>
    <mergeCell ref="J11:L11"/>
    <mergeCell ref="M11:O11"/>
    <mergeCell ref="P11:R11"/>
  </mergeCells>
  <phoneticPr fontId="7"/>
  <dataValidations count="1">
    <dataValidation type="custom" imeMode="disabled" allowBlank="1" showInputMessage="1" showErrorMessage="1" sqref="AW8:AX8 AY7:AY8 AW11:AX11 AY10:AY11">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
  <sheetViews>
    <sheetView view="pageBreakPreview" zoomScale="85" zoomScaleNormal="70" zoomScaleSheetLayoutView="85" workbookViewId="0">
      <selection activeCell="G5" sqref="G5:AX5"/>
    </sheetView>
  </sheetViews>
  <sheetFormatPr defaultRowHeight="13.5" x14ac:dyDescent="0.15"/>
  <cols>
    <col min="1" max="49" width="2.625" style="107" customWidth="1"/>
    <col min="50" max="50" width="4.375" style="107" customWidth="1"/>
    <col min="51" max="57" width="2.25" style="107" customWidth="1"/>
    <col min="58" max="61" width="9" style="107" customWidth="1"/>
    <col min="62" max="62" width="27.875" style="107" customWidth="1"/>
    <col min="63" max="63" width="12.25" style="107" customWidth="1"/>
    <col min="64" max="64" width="9" style="107" customWidth="1"/>
    <col min="65" max="16384" width="9" style="107"/>
  </cols>
  <sheetData>
    <row r="1" spans="1:50" ht="23.25" customHeight="1" x14ac:dyDescent="0.15">
      <c r="AP1" s="117"/>
      <c r="AQ1" s="117"/>
      <c r="AR1" s="117"/>
      <c r="AS1" s="117"/>
      <c r="AT1" s="117"/>
      <c r="AU1" s="117"/>
      <c r="AV1" s="117"/>
      <c r="AW1" s="118"/>
    </row>
    <row r="2" spans="1:50" ht="23.25" customHeight="1" thickBot="1" x14ac:dyDescent="0.2">
      <c r="AP2" s="117"/>
      <c r="AQ2" s="117"/>
      <c r="AR2" s="117"/>
      <c r="AS2" s="117"/>
      <c r="AT2" s="117"/>
      <c r="AU2" s="117"/>
      <c r="AV2" s="117"/>
      <c r="AW2" s="118"/>
    </row>
    <row r="3" spans="1:50" ht="24.75" customHeight="1" x14ac:dyDescent="0.15">
      <c r="A3" s="1014" t="s">
        <v>741</v>
      </c>
      <c r="B3" s="1176"/>
      <c r="C3" s="1176"/>
      <c r="D3" s="1176"/>
      <c r="E3" s="1176"/>
      <c r="F3" s="1177"/>
      <c r="G3" s="1181" t="s">
        <v>815</v>
      </c>
      <c r="H3" s="1182"/>
      <c r="I3" s="1182"/>
      <c r="J3" s="1182"/>
      <c r="K3" s="1182"/>
      <c r="L3" s="1182"/>
      <c r="M3" s="1182"/>
      <c r="N3" s="1182"/>
      <c r="O3" s="1182"/>
      <c r="P3" s="1182"/>
      <c r="Q3" s="1182"/>
      <c r="R3" s="1182"/>
      <c r="S3" s="1182"/>
      <c r="T3" s="1182"/>
      <c r="U3" s="1182"/>
      <c r="V3" s="1182"/>
      <c r="W3" s="1182"/>
      <c r="X3" s="1183"/>
      <c r="Y3" s="1187" t="s">
        <v>743</v>
      </c>
      <c r="Z3" s="1188"/>
      <c r="AA3" s="1188"/>
      <c r="AB3" s="1188"/>
      <c r="AC3" s="1188"/>
      <c r="AD3" s="1189"/>
      <c r="AE3" s="1190" t="s">
        <v>816</v>
      </c>
      <c r="AF3" s="825"/>
      <c r="AG3" s="825"/>
      <c r="AH3" s="825"/>
      <c r="AI3" s="825"/>
      <c r="AJ3" s="825"/>
      <c r="AK3" s="825"/>
      <c r="AL3" s="825"/>
      <c r="AM3" s="825"/>
      <c r="AN3" s="825"/>
      <c r="AO3" s="825"/>
      <c r="AP3" s="826"/>
      <c r="AQ3" s="1191" t="s">
        <v>745</v>
      </c>
      <c r="AR3" s="1192"/>
      <c r="AS3" s="1192"/>
      <c r="AT3" s="1192"/>
      <c r="AU3" s="1192"/>
      <c r="AV3" s="1192"/>
      <c r="AW3" s="1192"/>
      <c r="AX3" s="1193"/>
    </row>
    <row r="4" spans="1:50" ht="30" customHeight="1" x14ac:dyDescent="0.15">
      <c r="A4" s="1178"/>
      <c r="B4" s="1179"/>
      <c r="C4" s="1179"/>
      <c r="D4" s="1179"/>
      <c r="E4" s="1179"/>
      <c r="F4" s="1180"/>
      <c r="G4" s="1184"/>
      <c r="H4" s="1185"/>
      <c r="I4" s="1185"/>
      <c r="J4" s="1185"/>
      <c r="K4" s="1185"/>
      <c r="L4" s="1185"/>
      <c r="M4" s="1185"/>
      <c r="N4" s="1185"/>
      <c r="O4" s="1185"/>
      <c r="P4" s="1185"/>
      <c r="Q4" s="1185"/>
      <c r="R4" s="1185"/>
      <c r="S4" s="1185"/>
      <c r="T4" s="1185"/>
      <c r="U4" s="1185"/>
      <c r="V4" s="1185"/>
      <c r="W4" s="1185"/>
      <c r="X4" s="1186"/>
      <c r="Y4" s="1194" t="s">
        <v>746</v>
      </c>
      <c r="Z4" s="1195"/>
      <c r="AA4" s="1195"/>
      <c r="AB4" s="1195"/>
      <c r="AC4" s="1195"/>
      <c r="AD4" s="1196"/>
      <c r="AE4" s="1197" t="s">
        <v>817</v>
      </c>
      <c r="AF4" s="1198"/>
      <c r="AG4" s="1198"/>
      <c r="AH4" s="1198"/>
      <c r="AI4" s="1198"/>
      <c r="AJ4" s="1198"/>
      <c r="AK4" s="1198"/>
      <c r="AL4" s="1198"/>
      <c r="AM4" s="1198"/>
      <c r="AN4" s="1198"/>
      <c r="AO4" s="1198"/>
      <c r="AP4" s="1199"/>
      <c r="AQ4" s="1200" t="s">
        <v>818</v>
      </c>
      <c r="AR4" s="1038"/>
      <c r="AS4" s="1038"/>
      <c r="AT4" s="1038"/>
      <c r="AU4" s="1038"/>
      <c r="AV4" s="1038"/>
      <c r="AW4" s="1038"/>
      <c r="AX4" s="1039"/>
    </row>
    <row r="5" spans="1:50" ht="342.75" customHeight="1" x14ac:dyDescent="0.15">
      <c r="A5" s="1155" t="s">
        <v>748</v>
      </c>
      <c r="B5" s="1006"/>
      <c r="C5" s="1006"/>
      <c r="D5" s="1006"/>
      <c r="E5" s="1006"/>
      <c r="F5" s="1007"/>
      <c r="G5" s="1156" t="s">
        <v>819</v>
      </c>
      <c r="H5" s="1157"/>
      <c r="I5" s="1157"/>
      <c r="J5" s="1157"/>
      <c r="K5" s="1157"/>
      <c r="L5" s="1157"/>
      <c r="M5" s="1157"/>
      <c r="N5" s="1157"/>
      <c r="O5" s="1157"/>
      <c r="P5" s="1157"/>
      <c r="Q5" s="1157"/>
      <c r="R5" s="1157"/>
      <c r="S5" s="1157"/>
      <c r="T5" s="1157"/>
      <c r="U5" s="1157"/>
      <c r="V5" s="1157"/>
      <c r="W5" s="1157"/>
      <c r="X5" s="1157"/>
      <c r="Y5" s="1157"/>
      <c r="Z5" s="1157"/>
      <c r="AA5" s="1157"/>
      <c r="AB5" s="1157"/>
      <c r="AC5" s="1157"/>
      <c r="AD5" s="1157"/>
      <c r="AE5" s="1157"/>
      <c r="AF5" s="1157"/>
      <c r="AG5" s="1157"/>
      <c r="AH5" s="1157"/>
      <c r="AI5" s="1157"/>
      <c r="AJ5" s="1157"/>
      <c r="AK5" s="1157"/>
      <c r="AL5" s="1157"/>
      <c r="AM5" s="1157"/>
      <c r="AN5" s="1157"/>
      <c r="AO5" s="1157"/>
      <c r="AP5" s="1157"/>
      <c r="AQ5" s="1157"/>
      <c r="AR5" s="1157"/>
      <c r="AS5" s="1157"/>
      <c r="AT5" s="1157"/>
      <c r="AU5" s="1157"/>
      <c r="AV5" s="1157"/>
      <c r="AW5" s="1157"/>
      <c r="AX5" s="1158"/>
    </row>
    <row r="6" spans="1:50" ht="23.25" customHeight="1" x14ac:dyDescent="0.15">
      <c r="A6" s="969" t="s">
        <v>750</v>
      </c>
      <c r="B6" s="970"/>
      <c r="C6" s="970"/>
      <c r="D6" s="970"/>
      <c r="E6" s="970"/>
      <c r="F6" s="971"/>
      <c r="G6" s="978" t="s">
        <v>751</v>
      </c>
      <c r="H6" s="979"/>
      <c r="I6" s="979"/>
      <c r="J6" s="979"/>
      <c r="K6" s="979"/>
      <c r="L6" s="979"/>
      <c r="M6" s="979"/>
      <c r="N6" s="979"/>
      <c r="O6" s="979"/>
      <c r="P6" s="979"/>
      <c r="Q6" s="979"/>
      <c r="R6" s="979"/>
      <c r="S6" s="979"/>
      <c r="T6" s="979"/>
      <c r="U6" s="979"/>
      <c r="V6" s="979"/>
      <c r="W6" s="979"/>
      <c r="X6" s="980"/>
      <c r="Y6" s="1109" t="s">
        <v>820</v>
      </c>
      <c r="Z6" s="1159"/>
      <c r="AA6" s="1159"/>
      <c r="AB6" s="1159"/>
      <c r="AC6" s="1159"/>
      <c r="AD6" s="1159"/>
      <c r="AE6" s="1159"/>
      <c r="AF6" s="1159"/>
      <c r="AG6" s="1159"/>
      <c r="AH6" s="1159"/>
      <c r="AI6" s="1159"/>
      <c r="AJ6" s="1159"/>
      <c r="AK6" s="1159"/>
      <c r="AL6" s="1159"/>
      <c r="AM6" s="1159"/>
      <c r="AN6" s="1159"/>
      <c r="AO6" s="1159"/>
      <c r="AP6" s="1159"/>
      <c r="AQ6" s="1159"/>
      <c r="AR6" s="1159"/>
      <c r="AS6" s="1159"/>
      <c r="AT6" s="1159"/>
      <c r="AU6" s="1159"/>
      <c r="AV6" s="1159"/>
      <c r="AW6" s="1159"/>
      <c r="AX6" s="1160"/>
    </row>
    <row r="7" spans="1:50" ht="23.25" customHeight="1" x14ac:dyDescent="0.15">
      <c r="A7" s="972"/>
      <c r="B7" s="973"/>
      <c r="C7" s="973"/>
      <c r="D7" s="973"/>
      <c r="E7" s="973"/>
      <c r="F7" s="974"/>
      <c r="G7" s="981"/>
      <c r="H7" s="982"/>
      <c r="I7" s="982"/>
      <c r="J7" s="982"/>
      <c r="K7" s="982"/>
      <c r="L7" s="982"/>
      <c r="M7" s="982"/>
      <c r="N7" s="982"/>
      <c r="O7" s="982"/>
      <c r="P7" s="982"/>
      <c r="Q7" s="982"/>
      <c r="R7" s="982"/>
      <c r="S7" s="982"/>
      <c r="T7" s="982"/>
      <c r="U7" s="982"/>
      <c r="V7" s="982"/>
      <c r="W7" s="982"/>
      <c r="X7" s="983"/>
      <c r="Y7" s="1161"/>
      <c r="Z7" s="1162"/>
      <c r="AA7" s="1162"/>
      <c r="AB7" s="1162"/>
      <c r="AC7" s="1162"/>
      <c r="AD7" s="1162"/>
      <c r="AE7" s="1162"/>
      <c r="AF7" s="1162"/>
      <c r="AG7" s="1162"/>
      <c r="AH7" s="1162"/>
      <c r="AI7" s="1162"/>
      <c r="AJ7" s="1162"/>
      <c r="AK7" s="1162"/>
      <c r="AL7" s="1162"/>
      <c r="AM7" s="1162"/>
      <c r="AN7" s="1162"/>
      <c r="AO7" s="1162"/>
      <c r="AP7" s="1162"/>
      <c r="AQ7" s="1162"/>
      <c r="AR7" s="1162"/>
      <c r="AS7" s="1162"/>
      <c r="AT7" s="1162"/>
      <c r="AU7" s="1162"/>
      <c r="AV7" s="1162"/>
      <c r="AW7" s="1162"/>
      <c r="AX7" s="1163"/>
    </row>
    <row r="8" spans="1:50" ht="23.25" customHeight="1" thickBot="1" x14ac:dyDescent="0.2">
      <c r="A8" s="975"/>
      <c r="B8" s="976"/>
      <c r="C8" s="976"/>
      <c r="D8" s="976"/>
      <c r="E8" s="976"/>
      <c r="F8" s="977"/>
      <c r="G8" s="990" t="s">
        <v>773</v>
      </c>
      <c r="H8" s="991"/>
      <c r="I8" s="992"/>
      <c r="J8" s="1164" t="s">
        <v>821</v>
      </c>
      <c r="K8" s="1165"/>
      <c r="L8" s="1166"/>
      <c r="M8" s="1167" t="s">
        <v>754</v>
      </c>
      <c r="N8" s="1168"/>
      <c r="O8" s="1169"/>
      <c r="P8" s="1140" t="s">
        <v>822</v>
      </c>
      <c r="Q8" s="1141"/>
      <c r="R8" s="1142"/>
      <c r="S8" s="1167" t="s">
        <v>823</v>
      </c>
      <c r="T8" s="1168"/>
      <c r="U8" s="1169"/>
      <c r="V8" s="1140" t="s">
        <v>886</v>
      </c>
      <c r="W8" s="1141"/>
      <c r="X8" s="1142"/>
      <c r="Y8" s="1143" t="s">
        <v>824</v>
      </c>
      <c r="Z8" s="1144"/>
      <c r="AA8" s="1145"/>
      <c r="AB8" s="1146" t="s">
        <v>757</v>
      </c>
      <c r="AC8" s="1147"/>
      <c r="AD8" s="1148"/>
      <c r="AE8" s="1143" t="s">
        <v>825</v>
      </c>
      <c r="AF8" s="1144"/>
      <c r="AG8" s="1145"/>
      <c r="AH8" s="1149" t="s">
        <v>176</v>
      </c>
      <c r="AI8" s="1150"/>
      <c r="AJ8" s="1151"/>
      <c r="AK8" s="1152" t="s">
        <v>826</v>
      </c>
      <c r="AL8" s="1153"/>
      <c r="AM8" s="1154"/>
      <c r="AN8" s="1170" t="s">
        <v>176</v>
      </c>
      <c r="AO8" s="1171"/>
      <c r="AP8" s="1172"/>
      <c r="AQ8" s="1143" t="s">
        <v>827</v>
      </c>
      <c r="AR8" s="1144"/>
      <c r="AS8" s="1145"/>
      <c r="AT8" s="1173" t="s">
        <v>176</v>
      </c>
      <c r="AU8" s="1174"/>
      <c r="AV8" s="1175"/>
      <c r="AW8" s="131"/>
      <c r="AX8" s="132"/>
    </row>
    <row r="9" spans="1:50" ht="23.25" customHeight="1" x14ac:dyDescent="0.15">
      <c r="A9" s="133"/>
      <c r="B9" s="953" t="s">
        <v>762</v>
      </c>
      <c r="C9" s="953"/>
      <c r="D9" s="953"/>
      <c r="E9" s="953"/>
      <c r="F9" s="953"/>
      <c r="G9" s="953"/>
      <c r="H9" s="953"/>
      <c r="I9" s="953"/>
      <c r="J9" s="953"/>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c r="AT9" s="953"/>
      <c r="AU9" s="953"/>
      <c r="AV9" s="953"/>
      <c r="AW9" s="953"/>
      <c r="AX9" s="133"/>
    </row>
    <row r="10" spans="1:50" ht="23.25" customHeight="1" x14ac:dyDescent="0.15">
      <c r="A10" s="133"/>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133"/>
    </row>
  </sheetData>
  <mergeCells count="28">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B9:AW10"/>
    <mergeCell ref="V8:X8"/>
    <mergeCell ref="Y8:AA8"/>
    <mergeCell ref="AB8:AD8"/>
    <mergeCell ref="AE8:AG8"/>
    <mergeCell ref="AH8:AJ8"/>
    <mergeCell ref="AK8:AM8"/>
  </mergeCells>
  <phoneticPr fontId="7"/>
  <dataValidations count="1">
    <dataValidation type="custom" imeMode="disabled" allowBlank="1" showInputMessage="1" showErrorMessage="1" sqref="AY7:AY10 AW8:AX8">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zoomScale="85" zoomScaleNormal="70" zoomScaleSheetLayoutView="85" workbookViewId="0">
      <selection activeCell="G3" sqref="G3:X4"/>
    </sheetView>
  </sheetViews>
  <sheetFormatPr defaultRowHeight="13.5" x14ac:dyDescent="0.15"/>
  <cols>
    <col min="1" max="49" width="2.625" style="116" customWidth="1"/>
    <col min="50" max="50" width="4.375" style="116" customWidth="1"/>
    <col min="51" max="57" width="2.25" style="107" customWidth="1"/>
    <col min="58" max="61" width="9" style="107" customWidth="1"/>
    <col min="62" max="62" width="27.875" style="107" customWidth="1"/>
    <col min="63" max="63" width="12.25" style="107" customWidth="1"/>
    <col min="64" max="64" width="9" style="107" customWidth="1"/>
    <col min="65" max="16384" width="9" style="107"/>
  </cols>
  <sheetData>
    <row r="1" spans="1:50" ht="23.25" customHeight="1" x14ac:dyDescent="0.15">
      <c r="AP1" s="117"/>
      <c r="AQ1" s="117"/>
      <c r="AR1" s="117"/>
      <c r="AS1" s="117"/>
      <c r="AT1" s="117"/>
      <c r="AU1" s="117"/>
      <c r="AV1" s="117"/>
      <c r="AW1" s="118"/>
    </row>
    <row r="2" spans="1:50" ht="23.25" customHeight="1" thickBot="1" x14ac:dyDescent="0.2">
      <c r="AP2" s="117"/>
      <c r="AQ2" s="117"/>
      <c r="AR2" s="117"/>
      <c r="AS2" s="117"/>
      <c r="AT2" s="117"/>
      <c r="AU2" s="117"/>
      <c r="AV2" s="117"/>
      <c r="AW2" s="118"/>
    </row>
    <row r="3" spans="1:50" ht="24.75" customHeight="1" x14ac:dyDescent="0.15">
      <c r="A3" s="1014" t="s">
        <v>741</v>
      </c>
      <c r="B3" s="1015"/>
      <c r="C3" s="1015"/>
      <c r="D3" s="1015"/>
      <c r="E3" s="1015"/>
      <c r="F3" s="1016"/>
      <c r="G3" s="1020" t="s">
        <v>828</v>
      </c>
      <c r="H3" s="1021"/>
      <c r="I3" s="1021"/>
      <c r="J3" s="1021"/>
      <c r="K3" s="1021"/>
      <c r="L3" s="1021"/>
      <c r="M3" s="1021"/>
      <c r="N3" s="1021"/>
      <c r="O3" s="1021"/>
      <c r="P3" s="1021"/>
      <c r="Q3" s="1021"/>
      <c r="R3" s="1021"/>
      <c r="S3" s="1021"/>
      <c r="T3" s="1021"/>
      <c r="U3" s="1021"/>
      <c r="V3" s="1021"/>
      <c r="W3" s="1021"/>
      <c r="X3" s="1022"/>
      <c r="Y3" s="1026" t="s">
        <v>743</v>
      </c>
      <c r="Z3" s="1027"/>
      <c r="AA3" s="1027"/>
      <c r="AB3" s="1027"/>
      <c r="AC3" s="1027"/>
      <c r="AD3" s="1028"/>
      <c r="AE3" s="899" t="s">
        <v>807</v>
      </c>
      <c r="AF3" s="899"/>
      <c r="AG3" s="899"/>
      <c r="AH3" s="899"/>
      <c r="AI3" s="899"/>
      <c r="AJ3" s="899"/>
      <c r="AK3" s="899"/>
      <c r="AL3" s="899"/>
      <c r="AM3" s="899"/>
      <c r="AN3" s="899"/>
      <c r="AO3" s="899"/>
      <c r="AP3" s="900"/>
      <c r="AQ3" s="1029" t="s">
        <v>745</v>
      </c>
      <c r="AR3" s="1027"/>
      <c r="AS3" s="1027"/>
      <c r="AT3" s="1027"/>
      <c r="AU3" s="1027"/>
      <c r="AV3" s="1027"/>
      <c r="AW3" s="1027"/>
      <c r="AX3" s="1030"/>
    </row>
    <row r="4" spans="1:50" ht="46.5" customHeight="1" x14ac:dyDescent="0.15">
      <c r="A4" s="1017"/>
      <c r="B4" s="1018"/>
      <c r="C4" s="1018"/>
      <c r="D4" s="1018"/>
      <c r="E4" s="1018"/>
      <c r="F4" s="1019"/>
      <c r="G4" s="1023"/>
      <c r="H4" s="1024"/>
      <c r="I4" s="1024"/>
      <c r="J4" s="1024"/>
      <c r="K4" s="1024"/>
      <c r="L4" s="1024"/>
      <c r="M4" s="1024"/>
      <c r="N4" s="1024"/>
      <c r="O4" s="1024"/>
      <c r="P4" s="1024"/>
      <c r="Q4" s="1024"/>
      <c r="R4" s="1024"/>
      <c r="S4" s="1024"/>
      <c r="T4" s="1024"/>
      <c r="U4" s="1024"/>
      <c r="V4" s="1024"/>
      <c r="W4" s="1024"/>
      <c r="X4" s="1025"/>
      <c r="Y4" s="1031" t="s">
        <v>746</v>
      </c>
      <c r="Z4" s="1032"/>
      <c r="AA4" s="1032"/>
      <c r="AB4" s="1032"/>
      <c r="AC4" s="1032"/>
      <c r="AD4" s="1033"/>
      <c r="AE4" s="1034" t="s">
        <v>829</v>
      </c>
      <c r="AF4" s="1035"/>
      <c r="AG4" s="1035"/>
      <c r="AH4" s="1035"/>
      <c r="AI4" s="1035"/>
      <c r="AJ4" s="1035"/>
      <c r="AK4" s="1035"/>
      <c r="AL4" s="1035"/>
      <c r="AM4" s="1035"/>
      <c r="AN4" s="1035"/>
      <c r="AO4" s="1035"/>
      <c r="AP4" s="1036"/>
      <c r="AQ4" s="1037" t="s">
        <v>887</v>
      </c>
      <c r="AR4" s="1038"/>
      <c r="AS4" s="1038"/>
      <c r="AT4" s="1038"/>
      <c r="AU4" s="1038"/>
      <c r="AV4" s="1038"/>
      <c r="AW4" s="1038"/>
      <c r="AX4" s="1039"/>
    </row>
    <row r="5" spans="1:50" ht="409.5" customHeight="1" x14ac:dyDescent="0.15">
      <c r="A5" s="1208" t="s">
        <v>748</v>
      </c>
      <c r="B5" s="1209"/>
      <c r="C5" s="1209"/>
      <c r="D5" s="1209"/>
      <c r="E5" s="1209"/>
      <c r="F5" s="1210"/>
      <c r="G5" s="1214" t="s">
        <v>832</v>
      </c>
      <c r="H5" s="1215"/>
      <c r="I5" s="1215"/>
      <c r="J5" s="1215"/>
      <c r="K5" s="1215"/>
      <c r="L5" s="1215"/>
      <c r="M5" s="1215"/>
      <c r="N5" s="1215"/>
      <c r="O5" s="1215"/>
      <c r="P5" s="1215"/>
      <c r="Q5" s="1215"/>
      <c r="R5" s="1215"/>
      <c r="S5" s="1215"/>
      <c r="T5" s="1215"/>
      <c r="U5" s="1215"/>
      <c r="V5" s="1215"/>
      <c r="W5" s="1215"/>
      <c r="X5" s="1215"/>
      <c r="Y5" s="1215"/>
      <c r="Z5" s="1215"/>
      <c r="AA5" s="1215"/>
      <c r="AB5" s="1215"/>
      <c r="AC5" s="1215"/>
      <c r="AD5" s="1215"/>
      <c r="AE5" s="1215"/>
      <c r="AF5" s="1215"/>
      <c r="AG5" s="1215"/>
      <c r="AH5" s="1215"/>
      <c r="AI5" s="1215"/>
      <c r="AJ5" s="1215"/>
      <c r="AK5" s="1215"/>
      <c r="AL5" s="1215"/>
      <c r="AM5" s="1215"/>
      <c r="AN5" s="1215"/>
      <c r="AO5" s="1215"/>
      <c r="AP5" s="1215"/>
      <c r="AQ5" s="1215"/>
      <c r="AR5" s="1215"/>
      <c r="AS5" s="1215"/>
      <c r="AT5" s="1215"/>
      <c r="AU5" s="1215"/>
      <c r="AV5" s="1215"/>
      <c r="AW5" s="1215"/>
      <c r="AX5" s="1216"/>
    </row>
    <row r="6" spans="1:50" ht="177" customHeight="1" x14ac:dyDescent="0.15">
      <c r="A6" s="1211"/>
      <c r="B6" s="1212"/>
      <c r="C6" s="1212"/>
      <c r="D6" s="1212"/>
      <c r="E6" s="1212"/>
      <c r="F6" s="1213"/>
      <c r="G6" s="1217"/>
      <c r="H6" s="1218"/>
      <c r="I6" s="1218"/>
      <c r="J6" s="1218"/>
      <c r="K6" s="1218"/>
      <c r="L6" s="1218"/>
      <c r="M6" s="1218"/>
      <c r="N6" s="1218"/>
      <c r="O6" s="1218"/>
      <c r="P6" s="1218"/>
      <c r="Q6" s="1218"/>
      <c r="R6" s="1218"/>
      <c r="S6" s="1218"/>
      <c r="T6" s="1218"/>
      <c r="U6" s="1218"/>
      <c r="V6" s="1218"/>
      <c r="W6" s="1218"/>
      <c r="X6" s="1218"/>
      <c r="Y6" s="1218"/>
      <c r="Z6" s="1218"/>
      <c r="AA6" s="1218"/>
      <c r="AB6" s="1218"/>
      <c r="AC6" s="1218"/>
      <c r="AD6" s="1218"/>
      <c r="AE6" s="1218"/>
      <c r="AF6" s="1218"/>
      <c r="AG6" s="1218"/>
      <c r="AH6" s="1218"/>
      <c r="AI6" s="1218"/>
      <c r="AJ6" s="1218"/>
      <c r="AK6" s="1218"/>
      <c r="AL6" s="1218"/>
      <c r="AM6" s="1218"/>
      <c r="AN6" s="1218"/>
      <c r="AO6" s="1218"/>
      <c r="AP6" s="1218"/>
      <c r="AQ6" s="1218"/>
      <c r="AR6" s="1218"/>
      <c r="AS6" s="1218"/>
      <c r="AT6" s="1218"/>
      <c r="AU6" s="1218"/>
      <c r="AV6" s="1218"/>
      <c r="AW6" s="1218"/>
      <c r="AX6" s="1219"/>
    </row>
    <row r="7" spans="1:50" ht="23.25" customHeight="1" x14ac:dyDescent="0.15">
      <c r="A7" s="969" t="s">
        <v>750</v>
      </c>
      <c r="B7" s="970"/>
      <c r="C7" s="970"/>
      <c r="D7" s="970"/>
      <c r="E7" s="970"/>
      <c r="F7" s="971"/>
      <c r="G7" s="978" t="s">
        <v>751</v>
      </c>
      <c r="H7" s="979"/>
      <c r="I7" s="979"/>
      <c r="J7" s="979"/>
      <c r="K7" s="979"/>
      <c r="L7" s="979"/>
      <c r="M7" s="979"/>
      <c r="N7" s="979"/>
      <c r="O7" s="979"/>
      <c r="P7" s="979"/>
      <c r="Q7" s="979"/>
      <c r="R7" s="979"/>
      <c r="S7" s="979"/>
      <c r="T7" s="979"/>
      <c r="U7" s="979"/>
      <c r="V7" s="979"/>
      <c r="W7" s="979"/>
      <c r="X7" s="980"/>
      <c r="Y7" s="984" t="s">
        <v>811</v>
      </c>
      <c r="Z7" s="985"/>
      <c r="AA7" s="985"/>
      <c r="AB7" s="985"/>
      <c r="AC7" s="985"/>
      <c r="AD7" s="985"/>
      <c r="AE7" s="985"/>
      <c r="AF7" s="985"/>
      <c r="AG7" s="985"/>
      <c r="AH7" s="985"/>
      <c r="AI7" s="985"/>
      <c r="AJ7" s="985"/>
      <c r="AK7" s="985"/>
      <c r="AL7" s="985"/>
      <c r="AM7" s="985"/>
      <c r="AN7" s="985"/>
      <c r="AO7" s="985"/>
      <c r="AP7" s="985"/>
      <c r="AQ7" s="985"/>
      <c r="AR7" s="985"/>
      <c r="AS7" s="985"/>
      <c r="AT7" s="985"/>
      <c r="AU7" s="985"/>
      <c r="AV7" s="985"/>
      <c r="AW7" s="985"/>
      <c r="AX7" s="986"/>
    </row>
    <row r="8" spans="1:50" ht="23.25" customHeight="1" x14ac:dyDescent="0.15">
      <c r="A8" s="972"/>
      <c r="B8" s="973"/>
      <c r="C8" s="973"/>
      <c r="D8" s="973"/>
      <c r="E8" s="973"/>
      <c r="F8" s="974"/>
      <c r="G8" s="981"/>
      <c r="H8" s="982"/>
      <c r="I8" s="982"/>
      <c r="J8" s="982"/>
      <c r="K8" s="982"/>
      <c r="L8" s="982"/>
      <c r="M8" s="982"/>
      <c r="N8" s="982"/>
      <c r="O8" s="982"/>
      <c r="P8" s="982"/>
      <c r="Q8" s="982"/>
      <c r="R8" s="982"/>
      <c r="S8" s="982"/>
      <c r="T8" s="982"/>
      <c r="U8" s="982"/>
      <c r="V8" s="982"/>
      <c r="W8" s="982"/>
      <c r="X8" s="983"/>
      <c r="Y8" s="987"/>
      <c r="Z8" s="988"/>
      <c r="AA8" s="988"/>
      <c r="AB8" s="988"/>
      <c r="AC8" s="988"/>
      <c r="AD8" s="988"/>
      <c r="AE8" s="988"/>
      <c r="AF8" s="988"/>
      <c r="AG8" s="988"/>
      <c r="AH8" s="988"/>
      <c r="AI8" s="988"/>
      <c r="AJ8" s="988"/>
      <c r="AK8" s="988"/>
      <c r="AL8" s="988"/>
      <c r="AM8" s="988"/>
      <c r="AN8" s="988"/>
      <c r="AO8" s="988"/>
      <c r="AP8" s="988"/>
      <c r="AQ8" s="988"/>
      <c r="AR8" s="988"/>
      <c r="AS8" s="988"/>
      <c r="AT8" s="988"/>
      <c r="AU8" s="988"/>
      <c r="AV8" s="988"/>
      <c r="AW8" s="988"/>
      <c r="AX8" s="989"/>
    </row>
    <row r="9" spans="1:50" ht="23.25" customHeight="1" thickBot="1" x14ac:dyDescent="0.2">
      <c r="A9" s="975"/>
      <c r="B9" s="976"/>
      <c r="C9" s="976"/>
      <c r="D9" s="976"/>
      <c r="E9" s="976"/>
      <c r="F9" s="977"/>
      <c r="G9" s="990" t="s">
        <v>773</v>
      </c>
      <c r="H9" s="991"/>
      <c r="I9" s="992"/>
      <c r="J9" s="1002">
        <v>310</v>
      </c>
      <c r="K9" s="1003"/>
      <c r="L9" s="1004"/>
      <c r="M9" s="993" t="s">
        <v>754</v>
      </c>
      <c r="N9" s="993"/>
      <c r="O9" s="993"/>
      <c r="P9" s="996">
        <v>383</v>
      </c>
      <c r="Q9" s="997"/>
      <c r="R9" s="998"/>
      <c r="S9" s="993" t="s">
        <v>755</v>
      </c>
      <c r="T9" s="993"/>
      <c r="U9" s="993"/>
      <c r="V9" s="1002">
        <v>448</v>
      </c>
      <c r="W9" s="1003"/>
      <c r="X9" s="1004"/>
      <c r="Y9" s="993" t="s">
        <v>756</v>
      </c>
      <c r="Z9" s="993"/>
      <c r="AA9" s="993"/>
      <c r="AB9" s="1011">
        <v>504</v>
      </c>
      <c r="AC9" s="1012"/>
      <c r="AD9" s="1013"/>
      <c r="AE9" s="993" t="s">
        <v>758</v>
      </c>
      <c r="AF9" s="993"/>
      <c r="AG9" s="993"/>
      <c r="AH9" s="1002" t="s">
        <v>610</v>
      </c>
      <c r="AI9" s="1003"/>
      <c r="AJ9" s="1004"/>
      <c r="AK9" s="995" t="s">
        <v>760</v>
      </c>
      <c r="AL9" s="995"/>
      <c r="AM9" s="995"/>
      <c r="AN9" s="996" t="s">
        <v>610</v>
      </c>
      <c r="AO9" s="997"/>
      <c r="AP9" s="998"/>
      <c r="AQ9" s="993" t="s">
        <v>761</v>
      </c>
      <c r="AR9" s="993"/>
      <c r="AS9" s="993"/>
      <c r="AT9" s="1011" t="s">
        <v>610</v>
      </c>
      <c r="AU9" s="1012"/>
      <c r="AV9" s="1013"/>
      <c r="AW9" s="127"/>
      <c r="AX9" s="128"/>
    </row>
    <row r="10" spans="1:50" ht="23.25" customHeight="1" x14ac:dyDescent="0.15">
      <c r="A10" s="969" t="s">
        <v>750</v>
      </c>
      <c r="B10" s="970"/>
      <c r="C10" s="970"/>
      <c r="D10" s="970"/>
      <c r="E10" s="970"/>
      <c r="F10" s="971"/>
      <c r="G10" s="978" t="s">
        <v>751</v>
      </c>
      <c r="H10" s="979"/>
      <c r="I10" s="979"/>
      <c r="J10" s="979"/>
      <c r="K10" s="979"/>
      <c r="L10" s="979"/>
      <c r="M10" s="979"/>
      <c r="N10" s="979"/>
      <c r="O10" s="979"/>
      <c r="P10" s="979"/>
      <c r="Q10" s="979"/>
      <c r="R10" s="979"/>
      <c r="S10" s="979"/>
      <c r="T10" s="979"/>
      <c r="U10" s="979"/>
      <c r="V10" s="979"/>
      <c r="W10" s="979"/>
      <c r="X10" s="980"/>
      <c r="Y10" s="984" t="s">
        <v>830</v>
      </c>
      <c r="Z10" s="985"/>
      <c r="AA10" s="985"/>
      <c r="AB10" s="985"/>
      <c r="AC10" s="985"/>
      <c r="AD10" s="985"/>
      <c r="AE10" s="985"/>
      <c r="AF10" s="985"/>
      <c r="AG10" s="985"/>
      <c r="AH10" s="985"/>
      <c r="AI10" s="985"/>
      <c r="AJ10" s="985"/>
      <c r="AK10" s="985"/>
      <c r="AL10" s="985"/>
      <c r="AM10" s="985"/>
      <c r="AN10" s="985"/>
      <c r="AO10" s="985"/>
      <c r="AP10" s="985"/>
      <c r="AQ10" s="985"/>
      <c r="AR10" s="985"/>
      <c r="AS10" s="985"/>
      <c r="AT10" s="985"/>
      <c r="AU10" s="985"/>
      <c r="AV10" s="985"/>
      <c r="AW10" s="985"/>
      <c r="AX10" s="986"/>
    </row>
    <row r="11" spans="1:50" ht="23.25" customHeight="1" x14ac:dyDescent="0.15">
      <c r="A11" s="972"/>
      <c r="B11" s="973"/>
      <c r="C11" s="973"/>
      <c r="D11" s="973"/>
      <c r="E11" s="973"/>
      <c r="F11" s="974"/>
      <c r="G11" s="981"/>
      <c r="H11" s="982"/>
      <c r="I11" s="982"/>
      <c r="J11" s="982"/>
      <c r="K11" s="982"/>
      <c r="L11" s="982"/>
      <c r="M11" s="982"/>
      <c r="N11" s="982"/>
      <c r="O11" s="982"/>
      <c r="P11" s="982"/>
      <c r="Q11" s="982"/>
      <c r="R11" s="982"/>
      <c r="S11" s="982"/>
      <c r="T11" s="982"/>
      <c r="U11" s="982"/>
      <c r="V11" s="982"/>
      <c r="W11" s="982"/>
      <c r="X11" s="983"/>
      <c r="Y11" s="987"/>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9"/>
    </row>
    <row r="12" spans="1:50" ht="23.25" customHeight="1" thickBot="1" x14ac:dyDescent="0.2">
      <c r="A12" s="975"/>
      <c r="B12" s="976"/>
      <c r="C12" s="976"/>
      <c r="D12" s="976"/>
      <c r="E12" s="976"/>
      <c r="F12" s="977"/>
      <c r="G12" s="990" t="s">
        <v>773</v>
      </c>
      <c r="H12" s="991"/>
      <c r="I12" s="992"/>
      <c r="J12" s="994">
        <v>0.91100000000000003</v>
      </c>
      <c r="K12" s="967"/>
      <c r="L12" s="968"/>
      <c r="M12" s="993" t="s">
        <v>754</v>
      </c>
      <c r="N12" s="993"/>
      <c r="O12" s="993"/>
      <c r="P12" s="966">
        <v>0.91100000000000003</v>
      </c>
      <c r="Q12" s="967"/>
      <c r="R12" s="968"/>
      <c r="S12" s="993" t="s">
        <v>755</v>
      </c>
      <c r="T12" s="993"/>
      <c r="U12" s="993"/>
      <c r="V12" s="966">
        <v>0.91700000000000004</v>
      </c>
      <c r="W12" s="967"/>
      <c r="X12" s="968"/>
      <c r="Y12" s="1201" t="s">
        <v>756</v>
      </c>
      <c r="Z12" s="1201"/>
      <c r="AA12" s="1201"/>
      <c r="AB12" s="912">
        <v>0.91900000000000004</v>
      </c>
      <c r="AC12" s="913"/>
      <c r="AD12" s="914"/>
      <c r="AE12" s="1201" t="s">
        <v>758</v>
      </c>
      <c r="AF12" s="1201"/>
      <c r="AG12" s="1201"/>
      <c r="AH12" s="994" t="s">
        <v>176</v>
      </c>
      <c r="AI12" s="967"/>
      <c r="AJ12" s="968"/>
      <c r="AK12" s="995" t="s">
        <v>760</v>
      </c>
      <c r="AL12" s="995"/>
      <c r="AM12" s="995"/>
      <c r="AN12" s="999" t="s">
        <v>176</v>
      </c>
      <c r="AO12" s="1000"/>
      <c r="AP12" s="1001"/>
      <c r="AQ12" s="993" t="s">
        <v>761</v>
      </c>
      <c r="AR12" s="993"/>
      <c r="AS12" s="993"/>
      <c r="AT12" s="999" t="s">
        <v>176</v>
      </c>
      <c r="AU12" s="1000"/>
      <c r="AV12" s="1001"/>
      <c r="AW12" s="134"/>
      <c r="AX12" s="135"/>
    </row>
    <row r="13" spans="1:50" ht="23.25" customHeight="1" x14ac:dyDescent="0.15">
      <c r="A13" s="969" t="s">
        <v>750</v>
      </c>
      <c r="B13" s="970"/>
      <c r="C13" s="970"/>
      <c r="D13" s="970"/>
      <c r="E13" s="970"/>
      <c r="F13" s="971"/>
      <c r="G13" s="978" t="s">
        <v>751</v>
      </c>
      <c r="H13" s="979"/>
      <c r="I13" s="979"/>
      <c r="J13" s="979"/>
      <c r="K13" s="979"/>
      <c r="L13" s="979"/>
      <c r="M13" s="979"/>
      <c r="N13" s="979"/>
      <c r="O13" s="979"/>
      <c r="P13" s="979"/>
      <c r="Q13" s="979"/>
      <c r="R13" s="979"/>
      <c r="S13" s="979"/>
      <c r="T13" s="979"/>
      <c r="U13" s="979"/>
      <c r="V13" s="979"/>
      <c r="W13" s="979"/>
      <c r="X13" s="980"/>
      <c r="Y13" s="1202" t="s">
        <v>813</v>
      </c>
      <c r="Z13" s="1203"/>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4"/>
    </row>
    <row r="14" spans="1:50" ht="23.25" customHeight="1" x14ac:dyDescent="0.15">
      <c r="A14" s="972"/>
      <c r="B14" s="973"/>
      <c r="C14" s="973"/>
      <c r="D14" s="973"/>
      <c r="E14" s="973"/>
      <c r="F14" s="974"/>
      <c r="G14" s="981"/>
      <c r="H14" s="982"/>
      <c r="I14" s="982"/>
      <c r="J14" s="982"/>
      <c r="K14" s="982"/>
      <c r="L14" s="982"/>
      <c r="M14" s="982"/>
      <c r="N14" s="982"/>
      <c r="O14" s="982"/>
      <c r="P14" s="982"/>
      <c r="Q14" s="982"/>
      <c r="R14" s="982"/>
      <c r="S14" s="982"/>
      <c r="T14" s="982"/>
      <c r="U14" s="982"/>
      <c r="V14" s="982"/>
      <c r="W14" s="982"/>
      <c r="X14" s="983"/>
      <c r="Y14" s="1205"/>
      <c r="Z14" s="1206"/>
      <c r="AA14" s="1206"/>
      <c r="AB14" s="1206"/>
      <c r="AC14" s="1206"/>
      <c r="AD14" s="1206"/>
      <c r="AE14" s="1206"/>
      <c r="AF14" s="1206"/>
      <c r="AG14" s="1206"/>
      <c r="AH14" s="1206"/>
      <c r="AI14" s="1206"/>
      <c r="AJ14" s="1206"/>
      <c r="AK14" s="1206"/>
      <c r="AL14" s="1206"/>
      <c r="AM14" s="1206"/>
      <c r="AN14" s="1206"/>
      <c r="AO14" s="1206"/>
      <c r="AP14" s="1206"/>
      <c r="AQ14" s="1206"/>
      <c r="AR14" s="1206"/>
      <c r="AS14" s="1206"/>
      <c r="AT14" s="1206"/>
      <c r="AU14" s="1206"/>
      <c r="AV14" s="1206"/>
      <c r="AW14" s="1206"/>
      <c r="AX14" s="1207"/>
    </row>
    <row r="15" spans="1:50" ht="23.25" customHeight="1" thickBot="1" x14ac:dyDescent="0.2">
      <c r="A15" s="975"/>
      <c r="B15" s="976"/>
      <c r="C15" s="976"/>
      <c r="D15" s="976"/>
      <c r="E15" s="976"/>
      <c r="F15" s="977"/>
      <c r="G15" s="990" t="s">
        <v>773</v>
      </c>
      <c r="H15" s="991"/>
      <c r="I15" s="992"/>
      <c r="J15" s="994">
        <v>0.79500000000000004</v>
      </c>
      <c r="K15" s="967"/>
      <c r="L15" s="968"/>
      <c r="M15" s="993" t="s">
        <v>754</v>
      </c>
      <c r="N15" s="993"/>
      <c r="O15" s="993"/>
      <c r="P15" s="966">
        <v>0.78900000000000003</v>
      </c>
      <c r="Q15" s="967"/>
      <c r="R15" s="968"/>
      <c r="S15" s="993" t="s">
        <v>755</v>
      </c>
      <c r="T15" s="993"/>
      <c r="U15" s="993"/>
      <c r="V15" s="966">
        <v>0.79</v>
      </c>
      <c r="W15" s="967"/>
      <c r="X15" s="968"/>
      <c r="Y15" s="1201" t="s">
        <v>756</v>
      </c>
      <c r="Z15" s="1201"/>
      <c r="AA15" s="1201"/>
      <c r="AB15" s="912">
        <v>0.79</v>
      </c>
      <c r="AC15" s="913"/>
      <c r="AD15" s="914"/>
      <c r="AE15" s="1201" t="s">
        <v>758</v>
      </c>
      <c r="AF15" s="1201"/>
      <c r="AG15" s="1201"/>
      <c r="AH15" s="994" t="s">
        <v>176</v>
      </c>
      <c r="AI15" s="967"/>
      <c r="AJ15" s="968"/>
      <c r="AK15" s="995" t="s">
        <v>760</v>
      </c>
      <c r="AL15" s="995"/>
      <c r="AM15" s="995"/>
      <c r="AN15" s="999" t="s">
        <v>176</v>
      </c>
      <c r="AO15" s="1000"/>
      <c r="AP15" s="1001"/>
      <c r="AQ15" s="993" t="s">
        <v>761</v>
      </c>
      <c r="AR15" s="993"/>
      <c r="AS15" s="993"/>
      <c r="AT15" s="999" t="s">
        <v>176</v>
      </c>
      <c r="AU15" s="1000"/>
      <c r="AV15" s="1001"/>
      <c r="AW15" s="134"/>
      <c r="AX15" s="135"/>
    </row>
    <row r="16" spans="1:50" ht="23.25" customHeight="1" x14ac:dyDescent="0.15">
      <c r="A16" s="969" t="s">
        <v>750</v>
      </c>
      <c r="B16" s="970"/>
      <c r="C16" s="970"/>
      <c r="D16" s="970"/>
      <c r="E16" s="970"/>
      <c r="F16" s="971"/>
      <c r="G16" s="978" t="s">
        <v>751</v>
      </c>
      <c r="H16" s="979"/>
      <c r="I16" s="979"/>
      <c r="J16" s="979"/>
      <c r="K16" s="979"/>
      <c r="L16" s="979"/>
      <c r="M16" s="979"/>
      <c r="N16" s="979"/>
      <c r="O16" s="979"/>
      <c r="P16" s="979"/>
      <c r="Q16" s="979"/>
      <c r="R16" s="979"/>
      <c r="S16" s="979"/>
      <c r="T16" s="979"/>
      <c r="U16" s="979"/>
      <c r="V16" s="979"/>
      <c r="W16" s="979"/>
      <c r="X16" s="980"/>
      <c r="Y16" s="1202" t="s">
        <v>831</v>
      </c>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4"/>
    </row>
    <row r="17" spans="1:50" ht="23.25" customHeight="1" x14ac:dyDescent="0.15">
      <c r="A17" s="972"/>
      <c r="B17" s="973"/>
      <c r="C17" s="973"/>
      <c r="D17" s="973"/>
      <c r="E17" s="973"/>
      <c r="F17" s="974"/>
      <c r="G17" s="981"/>
      <c r="H17" s="982"/>
      <c r="I17" s="982"/>
      <c r="J17" s="982"/>
      <c r="K17" s="982"/>
      <c r="L17" s="982"/>
      <c r="M17" s="982"/>
      <c r="N17" s="982"/>
      <c r="O17" s="982"/>
      <c r="P17" s="982"/>
      <c r="Q17" s="982"/>
      <c r="R17" s="982"/>
      <c r="S17" s="982"/>
      <c r="T17" s="982"/>
      <c r="U17" s="982"/>
      <c r="V17" s="982"/>
      <c r="W17" s="982"/>
      <c r="X17" s="983"/>
      <c r="Y17" s="1205"/>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V17" s="1206"/>
      <c r="AW17" s="1206"/>
      <c r="AX17" s="1207"/>
    </row>
    <row r="18" spans="1:50" ht="23.25" customHeight="1" thickBot="1" x14ac:dyDescent="0.2">
      <c r="A18" s="975"/>
      <c r="B18" s="976"/>
      <c r="C18" s="976"/>
      <c r="D18" s="976"/>
      <c r="E18" s="976"/>
      <c r="F18" s="977"/>
      <c r="G18" s="990" t="s">
        <v>773</v>
      </c>
      <c r="H18" s="991"/>
      <c r="I18" s="992"/>
      <c r="J18" s="994">
        <v>0.39</v>
      </c>
      <c r="K18" s="967"/>
      <c r="L18" s="968"/>
      <c r="M18" s="993" t="s">
        <v>754</v>
      </c>
      <c r="N18" s="993"/>
      <c r="O18" s="993"/>
      <c r="P18" s="966">
        <v>0.38300000000000001</v>
      </c>
      <c r="Q18" s="967"/>
      <c r="R18" s="968"/>
      <c r="S18" s="993" t="s">
        <v>755</v>
      </c>
      <c r="T18" s="993"/>
      <c r="U18" s="993"/>
      <c r="V18" s="966">
        <v>0.38</v>
      </c>
      <c r="W18" s="967"/>
      <c r="X18" s="968"/>
      <c r="Y18" s="1201" t="s">
        <v>756</v>
      </c>
      <c r="Z18" s="1201"/>
      <c r="AA18" s="1201"/>
      <c r="AB18" s="912">
        <v>0.373</v>
      </c>
      <c r="AC18" s="913"/>
      <c r="AD18" s="914"/>
      <c r="AE18" s="1201" t="s">
        <v>758</v>
      </c>
      <c r="AF18" s="1201"/>
      <c r="AG18" s="1201"/>
      <c r="AH18" s="994" t="s">
        <v>176</v>
      </c>
      <c r="AI18" s="967"/>
      <c r="AJ18" s="968"/>
      <c r="AK18" s="995" t="s">
        <v>760</v>
      </c>
      <c r="AL18" s="995"/>
      <c r="AM18" s="995"/>
      <c r="AN18" s="999" t="s">
        <v>176</v>
      </c>
      <c r="AO18" s="1000"/>
      <c r="AP18" s="1001"/>
      <c r="AQ18" s="993" t="s">
        <v>761</v>
      </c>
      <c r="AR18" s="993"/>
      <c r="AS18" s="993"/>
      <c r="AT18" s="999" t="s">
        <v>176</v>
      </c>
      <c r="AU18" s="1000"/>
      <c r="AV18" s="1001"/>
      <c r="AW18" s="136"/>
      <c r="AX18" s="137"/>
    </row>
    <row r="19" spans="1:50" ht="24" customHeight="1" x14ac:dyDescent="0.15">
      <c r="B19" s="953" t="s">
        <v>762</v>
      </c>
      <c r="C19" s="953"/>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c r="AH19" s="953"/>
      <c r="AI19" s="953"/>
      <c r="AJ19" s="953"/>
      <c r="AK19" s="953"/>
      <c r="AL19" s="953"/>
      <c r="AM19" s="953"/>
      <c r="AN19" s="953"/>
      <c r="AO19" s="953"/>
      <c r="AP19" s="953"/>
      <c r="AQ19" s="953"/>
      <c r="AR19" s="953"/>
      <c r="AS19" s="953"/>
      <c r="AT19" s="953"/>
      <c r="AU19" s="953"/>
      <c r="AV19" s="953"/>
      <c r="AW19" s="953"/>
    </row>
    <row r="20" spans="1:50" ht="24" customHeight="1" x14ac:dyDescent="0.15">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54"/>
      <c r="AL20" s="954"/>
      <c r="AM20" s="954"/>
      <c r="AN20" s="954"/>
      <c r="AO20" s="954"/>
      <c r="AP20" s="954"/>
      <c r="AQ20" s="954"/>
      <c r="AR20" s="954"/>
      <c r="AS20" s="954"/>
      <c r="AT20" s="954"/>
      <c r="AU20" s="954"/>
      <c r="AV20" s="954"/>
      <c r="AW20" s="954"/>
    </row>
  </sheetData>
  <mergeCells count="79">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S12:U12"/>
    <mergeCell ref="V12:X12"/>
    <mergeCell ref="Y12:AA12"/>
    <mergeCell ref="AB12:AD12"/>
    <mergeCell ref="AE9:AG9"/>
    <mergeCell ref="AH9:AJ9"/>
    <mergeCell ref="AK9:AM9"/>
    <mergeCell ref="AQ12:AS12"/>
    <mergeCell ref="AT12:AV12"/>
    <mergeCell ref="AE12:AG12"/>
    <mergeCell ref="AH12:AJ12"/>
    <mergeCell ref="AK12:AM12"/>
    <mergeCell ref="AN12:AP12"/>
    <mergeCell ref="A13:F15"/>
    <mergeCell ref="G13:X14"/>
    <mergeCell ref="Y13:AX14"/>
    <mergeCell ref="G15:I15"/>
    <mergeCell ref="J15:L15"/>
    <mergeCell ref="M15:O15"/>
    <mergeCell ref="Y15:AA15"/>
    <mergeCell ref="AB15:AD15"/>
    <mergeCell ref="AE15:AG15"/>
    <mergeCell ref="AH15:AJ15"/>
    <mergeCell ref="AK15:AM15"/>
    <mergeCell ref="AN15:AP15"/>
    <mergeCell ref="AQ15:AS15"/>
    <mergeCell ref="AT15:AV15"/>
    <mergeCell ref="G18:I18"/>
    <mergeCell ref="J18:L18"/>
    <mergeCell ref="P15:R15"/>
    <mergeCell ref="S15:U15"/>
    <mergeCell ref="V15:X15"/>
    <mergeCell ref="B19:AW20"/>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 ref="Y16:AX17"/>
  </mergeCells>
  <phoneticPr fontId="7"/>
  <dataValidations count="1">
    <dataValidation type="custom" imeMode="disabled" allowBlank="1" showInputMessage="1" showErrorMessage="1" sqref="AY8:AY9 AW12:AX12 AW15:AX15 AW18:AX18 AW9:AX9">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85" zoomScaleNormal="70" zoomScaleSheetLayoutView="85" workbookViewId="0">
      <selection activeCell="AC18" sqref="AC18"/>
    </sheetView>
  </sheetViews>
  <sheetFormatPr defaultColWidth="9" defaultRowHeight="13.5" x14ac:dyDescent="0.15"/>
  <cols>
    <col min="1" max="49" width="2.625" style="124" customWidth="1"/>
    <col min="50" max="50" width="4.375" style="124" customWidth="1"/>
    <col min="51" max="57" width="2.25" style="124" customWidth="1"/>
    <col min="58" max="61" width="9" style="124"/>
    <col min="62" max="62" width="27.875" style="124" customWidth="1"/>
    <col min="63" max="63" width="12.25" style="124" customWidth="1"/>
    <col min="64" max="16384" width="9" style="124"/>
  </cols>
  <sheetData>
    <row r="1" spans="1:51" ht="23.25" customHeight="1" thickBot="1" x14ac:dyDescent="0.2">
      <c r="AP1" s="117"/>
      <c r="AQ1" s="117"/>
      <c r="AR1" s="117"/>
      <c r="AS1" s="117"/>
      <c r="AT1" s="117"/>
      <c r="AU1" s="117"/>
      <c r="AV1" s="117"/>
      <c r="AW1" s="118"/>
    </row>
    <row r="2" spans="1:51" ht="23.25" customHeight="1" x14ac:dyDescent="0.15">
      <c r="A2" s="749" t="s">
        <v>741</v>
      </c>
      <c r="B2" s="750"/>
      <c r="C2" s="750"/>
      <c r="D2" s="750"/>
      <c r="E2" s="750"/>
      <c r="F2" s="751"/>
      <c r="G2" s="892" t="s">
        <v>792</v>
      </c>
      <c r="H2" s="893"/>
      <c r="I2" s="893"/>
      <c r="J2" s="893"/>
      <c r="K2" s="893"/>
      <c r="L2" s="893"/>
      <c r="M2" s="893"/>
      <c r="N2" s="893"/>
      <c r="O2" s="893"/>
      <c r="P2" s="893"/>
      <c r="Q2" s="893"/>
      <c r="R2" s="893"/>
      <c r="S2" s="893"/>
      <c r="T2" s="893"/>
      <c r="U2" s="893"/>
      <c r="V2" s="893"/>
      <c r="W2" s="893"/>
      <c r="X2" s="894"/>
      <c r="Y2" s="761" t="s">
        <v>743</v>
      </c>
      <c r="Z2" s="823"/>
      <c r="AA2" s="823"/>
      <c r="AB2" s="823"/>
      <c r="AC2" s="823"/>
      <c r="AD2" s="824"/>
      <c r="AE2" s="899" t="s">
        <v>793</v>
      </c>
      <c r="AF2" s="899"/>
      <c r="AG2" s="899"/>
      <c r="AH2" s="899"/>
      <c r="AI2" s="899"/>
      <c r="AJ2" s="899"/>
      <c r="AK2" s="899"/>
      <c r="AL2" s="899"/>
      <c r="AM2" s="899"/>
      <c r="AN2" s="899"/>
      <c r="AO2" s="899"/>
      <c r="AP2" s="900"/>
      <c r="AQ2" s="767" t="s">
        <v>745</v>
      </c>
      <c r="AR2" s="823"/>
      <c r="AS2" s="823"/>
      <c r="AT2" s="823"/>
      <c r="AU2" s="823"/>
      <c r="AV2" s="823"/>
      <c r="AW2" s="823"/>
      <c r="AX2" s="827"/>
    </row>
    <row r="3" spans="1:51" ht="24.75" customHeight="1" x14ac:dyDescent="0.15">
      <c r="A3" s="752"/>
      <c r="B3" s="753"/>
      <c r="C3" s="753"/>
      <c r="D3" s="753"/>
      <c r="E3" s="753"/>
      <c r="F3" s="754"/>
      <c r="G3" s="895"/>
      <c r="H3" s="896"/>
      <c r="I3" s="896"/>
      <c r="J3" s="896"/>
      <c r="K3" s="896"/>
      <c r="L3" s="896"/>
      <c r="M3" s="896"/>
      <c r="N3" s="896"/>
      <c r="O3" s="896"/>
      <c r="P3" s="896"/>
      <c r="Q3" s="896"/>
      <c r="R3" s="896"/>
      <c r="S3" s="896"/>
      <c r="T3" s="896"/>
      <c r="U3" s="896"/>
      <c r="V3" s="896"/>
      <c r="W3" s="896"/>
      <c r="X3" s="897"/>
      <c r="Y3" s="951" t="s">
        <v>746</v>
      </c>
      <c r="Z3" s="828"/>
      <c r="AA3" s="828"/>
      <c r="AB3" s="828"/>
      <c r="AC3" s="828"/>
      <c r="AD3" s="829"/>
      <c r="AE3" s="830" t="s">
        <v>794</v>
      </c>
      <c r="AF3" s="830"/>
      <c r="AG3" s="830"/>
      <c r="AH3" s="830"/>
      <c r="AI3" s="830"/>
      <c r="AJ3" s="830"/>
      <c r="AK3" s="830"/>
      <c r="AL3" s="830"/>
      <c r="AM3" s="830"/>
      <c r="AN3" s="830"/>
      <c r="AO3" s="830"/>
      <c r="AP3" s="831"/>
      <c r="AQ3" s="1241" t="s">
        <v>795</v>
      </c>
      <c r="AR3" s="1242"/>
      <c r="AS3" s="1242"/>
      <c r="AT3" s="1242"/>
      <c r="AU3" s="1242"/>
      <c r="AV3" s="1242"/>
      <c r="AW3" s="1242"/>
      <c r="AX3" s="1243"/>
    </row>
    <row r="4" spans="1:51" ht="30" customHeight="1" x14ac:dyDescent="0.15">
      <c r="A4" s="801" t="s">
        <v>748</v>
      </c>
      <c r="B4" s="802"/>
      <c r="C4" s="802"/>
      <c r="D4" s="802"/>
      <c r="E4" s="802"/>
      <c r="F4" s="803"/>
      <c r="G4" s="807" t="s">
        <v>796</v>
      </c>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9"/>
    </row>
    <row r="5" spans="1:51" ht="45" customHeight="1" x14ac:dyDescent="0.15">
      <c r="A5" s="886"/>
      <c r="B5" s="887"/>
      <c r="C5" s="887"/>
      <c r="D5" s="887"/>
      <c r="E5" s="887"/>
      <c r="F5" s="888"/>
      <c r="G5" s="889"/>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c r="AP5" s="890"/>
      <c r="AQ5" s="890"/>
      <c r="AR5" s="890"/>
      <c r="AS5" s="890"/>
      <c r="AT5" s="890"/>
      <c r="AU5" s="890"/>
      <c r="AV5" s="890"/>
      <c r="AW5" s="890"/>
      <c r="AX5" s="891"/>
    </row>
    <row r="6" spans="1:51" ht="45" customHeight="1" x14ac:dyDescent="0.15">
      <c r="A6" s="886"/>
      <c r="B6" s="887"/>
      <c r="C6" s="887"/>
      <c r="D6" s="887"/>
      <c r="E6" s="887"/>
      <c r="F6" s="888"/>
      <c r="G6" s="889"/>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1" ht="45" customHeight="1" x14ac:dyDescent="0.15">
      <c r="A7" s="886"/>
      <c r="B7" s="887"/>
      <c r="C7" s="887"/>
      <c r="D7" s="887"/>
      <c r="E7" s="887"/>
      <c r="F7" s="888"/>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1" ht="45" customHeight="1" x14ac:dyDescent="0.15">
      <c r="A8" s="804"/>
      <c r="B8" s="805"/>
      <c r="C8" s="805"/>
      <c r="D8" s="805"/>
      <c r="E8" s="805"/>
      <c r="F8" s="806"/>
      <c r="G8" s="810"/>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2"/>
    </row>
    <row r="9" spans="1:51" ht="36" customHeight="1" x14ac:dyDescent="0.15">
      <c r="A9" s="926" t="s">
        <v>750</v>
      </c>
      <c r="B9" s="783"/>
      <c r="C9" s="783"/>
      <c r="D9" s="783"/>
      <c r="E9" s="783"/>
      <c r="F9" s="784"/>
      <c r="G9" s="1231" t="s">
        <v>751</v>
      </c>
      <c r="H9" s="939"/>
      <c r="I9" s="939"/>
      <c r="J9" s="939"/>
      <c r="K9" s="939"/>
      <c r="L9" s="939"/>
      <c r="M9" s="939"/>
      <c r="N9" s="939"/>
      <c r="O9" s="939"/>
      <c r="P9" s="939"/>
      <c r="Q9" s="939"/>
      <c r="R9" s="939"/>
      <c r="S9" s="939"/>
      <c r="T9" s="939"/>
      <c r="U9" s="939"/>
      <c r="V9" s="939"/>
      <c r="W9" s="939"/>
      <c r="X9" s="940"/>
      <c r="Y9" s="941" t="s">
        <v>797</v>
      </c>
      <c r="Z9" s="942"/>
      <c r="AA9" s="942"/>
      <c r="AB9" s="942"/>
      <c r="AC9" s="942"/>
      <c r="AD9" s="942"/>
      <c r="AE9" s="942"/>
      <c r="AF9" s="942"/>
      <c r="AG9" s="942"/>
      <c r="AH9" s="942"/>
      <c r="AI9" s="942"/>
      <c r="AJ9" s="942"/>
      <c r="AK9" s="942"/>
      <c r="AL9" s="942"/>
      <c r="AM9" s="942"/>
      <c r="AN9" s="942"/>
      <c r="AO9" s="942"/>
      <c r="AP9" s="942"/>
      <c r="AQ9" s="942"/>
      <c r="AR9" s="942"/>
      <c r="AS9" s="942"/>
      <c r="AT9" s="942"/>
      <c r="AU9" s="942"/>
      <c r="AV9" s="942"/>
      <c r="AW9" s="942"/>
      <c r="AX9" s="943"/>
    </row>
    <row r="10" spans="1:51" ht="36" customHeight="1" x14ac:dyDescent="0.15">
      <c r="A10" s="927"/>
      <c r="B10" s="850"/>
      <c r="C10" s="850"/>
      <c r="D10" s="850"/>
      <c r="E10" s="850"/>
      <c r="F10" s="851"/>
      <c r="G10" s="919"/>
      <c r="H10" s="920"/>
      <c r="I10" s="920"/>
      <c r="J10" s="920"/>
      <c r="K10" s="920"/>
      <c r="L10" s="920"/>
      <c r="M10" s="920"/>
      <c r="N10" s="920"/>
      <c r="O10" s="920"/>
      <c r="P10" s="920"/>
      <c r="Q10" s="920"/>
      <c r="R10" s="920"/>
      <c r="S10" s="920"/>
      <c r="T10" s="920"/>
      <c r="U10" s="920"/>
      <c r="V10" s="920"/>
      <c r="W10" s="920"/>
      <c r="X10" s="921"/>
      <c r="Y10" s="944"/>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6"/>
    </row>
    <row r="11" spans="1:51" ht="23.25" customHeight="1" thickBot="1" x14ac:dyDescent="0.2">
      <c r="A11" s="852"/>
      <c r="B11" s="853"/>
      <c r="C11" s="853"/>
      <c r="D11" s="853"/>
      <c r="E11" s="853"/>
      <c r="F11" s="854"/>
      <c r="G11" s="1232" t="s">
        <v>798</v>
      </c>
      <c r="H11" s="1144"/>
      <c r="I11" s="1145"/>
      <c r="J11" s="1233" t="s">
        <v>799</v>
      </c>
      <c r="K11" s="1234"/>
      <c r="L11" s="1235"/>
      <c r="M11" s="1143" t="s">
        <v>754</v>
      </c>
      <c r="N11" s="1144"/>
      <c r="O11" s="1145"/>
      <c r="P11" s="1233">
        <v>433</v>
      </c>
      <c r="Q11" s="1236"/>
      <c r="R11" s="1237"/>
      <c r="S11" s="1143" t="s">
        <v>755</v>
      </c>
      <c r="T11" s="1144"/>
      <c r="U11" s="1145"/>
      <c r="V11" s="1220">
        <v>451</v>
      </c>
      <c r="W11" s="1221"/>
      <c r="X11" s="1222"/>
      <c r="Y11" s="1223" t="s">
        <v>756</v>
      </c>
      <c r="Z11" s="1223"/>
      <c r="AA11" s="1223"/>
      <c r="AB11" s="1224">
        <v>474</v>
      </c>
      <c r="AC11" s="1225"/>
      <c r="AD11" s="1226"/>
      <c r="AE11" s="1223" t="s">
        <v>758</v>
      </c>
      <c r="AF11" s="1223"/>
      <c r="AG11" s="1223"/>
      <c r="AH11" s="1227" t="s">
        <v>799</v>
      </c>
      <c r="AI11" s="1228"/>
      <c r="AJ11" s="1229"/>
      <c r="AK11" s="1230" t="s">
        <v>800</v>
      </c>
      <c r="AL11" s="1230"/>
      <c r="AM11" s="1230"/>
      <c r="AN11" s="1220" t="s">
        <v>799</v>
      </c>
      <c r="AO11" s="1221"/>
      <c r="AP11" s="1222"/>
      <c r="AQ11" s="1223" t="s">
        <v>801</v>
      </c>
      <c r="AR11" s="1223"/>
      <c r="AS11" s="1223"/>
      <c r="AT11" s="1238" t="s">
        <v>759</v>
      </c>
      <c r="AU11" s="1239"/>
      <c r="AV11" s="1240"/>
      <c r="AW11" s="144"/>
      <c r="AX11" s="126"/>
    </row>
    <row r="12" spans="1:51" ht="24" customHeight="1" x14ac:dyDescent="0.15">
      <c r="B12" s="116"/>
      <c r="C12" s="905" t="s">
        <v>762</v>
      </c>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c r="AY12" s="107"/>
    </row>
    <row r="13" spans="1:51" ht="24" customHeight="1" x14ac:dyDescent="0.15">
      <c r="B13" s="116"/>
      <c r="C13" s="906"/>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107"/>
    </row>
  </sheetData>
  <mergeCells count="28">
    <mergeCell ref="A2:F3"/>
    <mergeCell ref="G2:X3"/>
    <mergeCell ref="Y2:AD2"/>
    <mergeCell ref="AE2:AP2"/>
    <mergeCell ref="AQ2:AX2"/>
    <mergeCell ref="Y3:AD3"/>
    <mergeCell ref="AE3:AP3"/>
    <mergeCell ref="AQ3:AX3"/>
    <mergeCell ref="A4:F8"/>
    <mergeCell ref="G4:AX8"/>
    <mergeCell ref="A9:F11"/>
    <mergeCell ref="G9:X10"/>
    <mergeCell ref="Y9:AX10"/>
    <mergeCell ref="G11:I11"/>
    <mergeCell ref="J11:L11"/>
    <mergeCell ref="M11:O11"/>
    <mergeCell ref="P11:R11"/>
    <mergeCell ref="S11:U11"/>
    <mergeCell ref="AN11:AP11"/>
    <mergeCell ref="AQ11:AS11"/>
    <mergeCell ref="AT11:AV11"/>
    <mergeCell ref="C12:AX13"/>
    <mergeCell ref="V11:X11"/>
    <mergeCell ref="Y11:AA11"/>
    <mergeCell ref="AB11:AD11"/>
    <mergeCell ref="AE11:AG11"/>
    <mergeCell ref="AH11:AJ11"/>
    <mergeCell ref="AK11:AM11"/>
  </mergeCells>
  <phoneticPr fontId="7"/>
  <dataValidations count="1">
    <dataValidation type="custom" imeMode="disabled" allowBlank="1" showInputMessage="1" showErrorMessage="1" sqref="AY10:AY11 AW11:AX11">
      <formula1>OR(ISNUMBER(AW10),AW10="-")</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3"/>
  <sheetViews>
    <sheetView view="pageBreakPreview" zoomScale="70" zoomScaleNormal="70" zoomScaleSheetLayoutView="70" workbookViewId="0">
      <selection activeCell="BC5" sqref="BC5"/>
    </sheetView>
  </sheetViews>
  <sheetFormatPr defaultRowHeight="13.5" x14ac:dyDescent="0.15"/>
  <cols>
    <col min="1" max="49" width="2.625" style="116" customWidth="1"/>
    <col min="50" max="50" width="4.375" style="116" customWidth="1"/>
    <col min="51" max="57" width="2.25" style="107" customWidth="1"/>
    <col min="58" max="61" width="9" style="107" customWidth="1"/>
    <col min="62" max="62" width="27.875" style="107" customWidth="1"/>
    <col min="63" max="63" width="12.25" style="107" customWidth="1"/>
    <col min="64" max="64" width="9" style="107" customWidth="1"/>
    <col min="65" max="16384" width="9" style="107"/>
  </cols>
  <sheetData>
    <row r="1" spans="1:50" ht="23.25" customHeight="1" x14ac:dyDescent="0.15">
      <c r="AP1" s="117"/>
      <c r="AQ1" s="117"/>
      <c r="AR1" s="117"/>
      <c r="AS1" s="117"/>
      <c r="AT1" s="117"/>
      <c r="AU1" s="117"/>
      <c r="AV1" s="117"/>
      <c r="AW1" s="118"/>
    </row>
    <row r="2" spans="1:50" ht="23.25" customHeight="1" thickBot="1" x14ac:dyDescent="0.2">
      <c r="AP2" s="117"/>
      <c r="AQ2" s="117"/>
      <c r="AR2" s="117"/>
      <c r="AS2" s="117"/>
      <c r="AT2" s="117"/>
      <c r="AU2" s="117"/>
      <c r="AV2" s="117"/>
      <c r="AW2" s="118"/>
    </row>
    <row r="3" spans="1:50" ht="24.75" customHeight="1" x14ac:dyDescent="0.15">
      <c r="A3" s="749" t="s">
        <v>741</v>
      </c>
      <c r="B3" s="750"/>
      <c r="C3" s="750"/>
      <c r="D3" s="750"/>
      <c r="E3" s="750"/>
      <c r="F3" s="751"/>
      <c r="G3" s="1276" t="s">
        <v>842</v>
      </c>
      <c r="H3" s="1277"/>
      <c r="I3" s="1277"/>
      <c r="J3" s="1277"/>
      <c r="K3" s="1277"/>
      <c r="L3" s="1277"/>
      <c r="M3" s="1277"/>
      <c r="N3" s="1277"/>
      <c r="O3" s="1277"/>
      <c r="P3" s="1277"/>
      <c r="Q3" s="1277"/>
      <c r="R3" s="1277"/>
      <c r="S3" s="1277"/>
      <c r="T3" s="1277"/>
      <c r="U3" s="1277"/>
      <c r="V3" s="1277"/>
      <c r="W3" s="1277"/>
      <c r="X3" s="1278"/>
      <c r="Y3" s="761" t="s">
        <v>743</v>
      </c>
      <c r="Z3" s="762"/>
      <c r="AA3" s="762"/>
      <c r="AB3" s="762"/>
      <c r="AC3" s="762"/>
      <c r="AD3" s="763"/>
      <c r="AE3" s="1132" t="s">
        <v>843</v>
      </c>
      <c r="AF3" s="899"/>
      <c r="AG3" s="899"/>
      <c r="AH3" s="899"/>
      <c r="AI3" s="899"/>
      <c r="AJ3" s="899"/>
      <c r="AK3" s="899"/>
      <c r="AL3" s="899"/>
      <c r="AM3" s="899"/>
      <c r="AN3" s="899"/>
      <c r="AO3" s="899"/>
      <c r="AP3" s="900"/>
      <c r="AQ3" s="767" t="s">
        <v>745</v>
      </c>
      <c r="AR3" s="768"/>
      <c r="AS3" s="768"/>
      <c r="AT3" s="768"/>
      <c r="AU3" s="768"/>
      <c r="AV3" s="768"/>
      <c r="AW3" s="768"/>
      <c r="AX3" s="769"/>
    </row>
    <row r="4" spans="1:50" ht="104.25" customHeight="1" x14ac:dyDescent="0.15">
      <c r="A4" s="752"/>
      <c r="B4" s="753"/>
      <c r="C4" s="753"/>
      <c r="D4" s="753"/>
      <c r="E4" s="753"/>
      <c r="F4" s="754"/>
      <c r="G4" s="1279"/>
      <c r="H4" s="1280"/>
      <c r="I4" s="1280"/>
      <c r="J4" s="1280"/>
      <c r="K4" s="1280"/>
      <c r="L4" s="1280"/>
      <c r="M4" s="1280"/>
      <c r="N4" s="1280"/>
      <c r="O4" s="1280"/>
      <c r="P4" s="1280"/>
      <c r="Q4" s="1280"/>
      <c r="R4" s="1280"/>
      <c r="S4" s="1280"/>
      <c r="T4" s="1280"/>
      <c r="U4" s="1280"/>
      <c r="V4" s="1280"/>
      <c r="W4" s="1280"/>
      <c r="X4" s="1281"/>
      <c r="Y4" s="951" t="s">
        <v>746</v>
      </c>
      <c r="Z4" s="1133"/>
      <c r="AA4" s="1133"/>
      <c r="AB4" s="1133"/>
      <c r="AC4" s="1133"/>
      <c r="AD4" s="1134"/>
      <c r="AE4" s="1282" t="s">
        <v>844</v>
      </c>
      <c r="AF4" s="1283"/>
      <c r="AG4" s="1283"/>
      <c r="AH4" s="1283"/>
      <c r="AI4" s="1283"/>
      <c r="AJ4" s="1283"/>
      <c r="AK4" s="1283"/>
      <c r="AL4" s="1283"/>
      <c r="AM4" s="1283"/>
      <c r="AN4" s="1283"/>
      <c r="AO4" s="1283"/>
      <c r="AP4" s="1284"/>
      <c r="AQ4" s="1285" t="s">
        <v>888</v>
      </c>
      <c r="AR4" s="952"/>
      <c r="AS4" s="952"/>
      <c r="AT4" s="952"/>
      <c r="AU4" s="952"/>
      <c r="AV4" s="952"/>
      <c r="AW4" s="952"/>
      <c r="AX4" s="834"/>
    </row>
    <row r="5" spans="1:50" ht="409.5" customHeight="1" x14ac:dyDescent="0.15">
      <c r="A5" s="715" t="s">
        <v>748</v>
      </c>
      <c r="B5" s="716"/>
      <c r="C5" s="716"/>
      <c r="D5" s="716"/>
      <c r="E5" s="716"/>
      <c r="F5" s="717"/>
      <c r="G5" s="1270" t="s">
        <v>845</v>
      </c>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2"/>
    </row>
    <row r="6" spans="1:50" ht="23.25" customHeight="1" x14ac:dyDescent="0.15">
      <c r="A6" s="926" t="s">
        <v>846</v>
      </c>
      <c r="B6" s="783"/>
      <c r="C6" s="783"/>
      <c r="D6" s="783"/>
      <c r="E6" s="783"/>
      <c r="F6" s="784"/>
      <c r="G6" s="1103" t="s">
        <v>751</v>
      </c>
      <c r="H6" s="1104"/>
      <c r="I6" s="1104"/>
      <c r="J6" s="1104"/>
      <c r="K6" s="1104"/>
      <c r="L6" s="1104"/>
      <c r="M6" s="1104"/>
      <c r="N6" s="1104"/>
      <c r="O6" s="1104"/>
      <c r="P6" s="1104"/>
      <c r="Q6" s="1104"/>
      <c r="R6" s="1104"/>
      <c r="S6" s="1104"/>
      <c r="T6" s="1104"/>
      <c r="U6" s="1104"/>
      <c r="V6" s="1104"/>
      <c r="W6" s="1104"/>
      <c r="X6" s="1105"/>
      <c r="Y6" s="1109" t="s">
        <v>847</v>
      </c>
      <c r="Z6" s="1262"/>
      <c r="AA6" s="1262"/>
      <c r="AB6" s="1262"/>
      <c r="AC6" s="1262"/>
      <c r="AD6" s="1262"/>
      <c r="AE6" s="1262"/>
      <c r="AF6" s="1262"/>
      <c r="AG6" s="1262"/>
      <c r="AH6" s="1262"/>
      <c r="AI6" s="1262"/>
      <c r="AJ6" s="1262"/>
      <c r="AK6" s="1262"/>
      <c r="AL6" s="1262"/>
      <c r="AM6" s="1262"/>
      <c r="AN6" s="1262"/>
      <c r="AO6" s="1262"/>
      <c r="AP6" s="1262"/>
      <c r="AQ6" s="1262"/>
      <c r="AR6" s="1262"/>
      <c r="AS6" s="1262"/>
      <c r="AT6" s="1262"/>
      <c r="AU6" s="1262"/>
      <c r="AV6" s="1262"/>
      <c r="AW6" s="1262"/>
      <c r="AX6" s="1263"/>
    </row>
    <row r="7" spans="1:50" ht="23.25" customHeight="1" x14ac:dyDescent="0.15">
      <c r="A7" s="927"/>
      <c r="B7" s="850"/>
      <c r="C7" s="850"/>
      <c r="D7" s="850"/>
      <c r="E7" s="850"/>
      <c r="F7" s="851"/>
      <c r="G7" s="1106"/>
      <c r="H7" s="1107"/>
      <c r="I7" s="1107"/>
      <c r="J7" s="1107"/>
      <c r="K7" s="1107"/>
      <c r="L7" s="1107"/>
      <c r="M7" s="1107"/>
      <c r="N7" s="1107"/>
      <c r="O7" s="1107"/>
      <c r="P7" s="1107"/>
      <c r="Q7" s="1107"/>
      <c r="R7" s="1107"/>
      <c r="S7" s="1107"/>
      <c r="T7" s="1107"/>
      <c r="U7" s="1107"/>
      <c r="V7" s="1107"/>
      <c r="W7" s="1107"/>
      <c r="X7" s="1108"/>
      <c r="Y7" s="1264"/>
      <c r="Z7" s="1265"/>
      <c r="AA7" s="1265"/>
      <c r="AB7" s="1265"/>
      <c r="AC7" s="1265"/>
      <c r="AD7" s="1265"/>
      <c r="AE7" s="1265"/>
      <c r="AF7" s="1265"/>
      <c r="AG7" s="1265"/>
      <c r="AH7" s="1265"/>
      <c r="AI7" s="1265"/>
      <c r="AJ7" s="1265"/>
      <c r="AK7" s="1265"/>
      <c r="AL7" s="1265"/>
      <c r="AM7" s="1265"/>
      <c r="AN7" s="1265"/>
      <c r="AO7" s="1265"/>
      <c r="AP7" s="1265"/>
      <c r="AQ7" s="1265"/>
      <c r="AR7" s="1265"/>
      <c r="AS7" s="1265"/>
      <c r="AT7" s="1265"/>
      <c r="AU7" s="1265"/>
      <c r="AV7" s="1265"/>
      <c r="AW7" s="1265"/>
      <c r="AX7" s="1266"/>
    </row>
    <row r="8" spans="1:50" ht="23.25" customHeight="1" thickBot="1" x14ac:dyDescent="0.2">
      <c r="A8" s="852"/>
      <c r="B8" s="853"/>
      <c r="C8" s="853"/>
      <c r="D8" s="853"/>
      <c r="E8" s="853"/>
      <c r="F8" s="854"/>
      <c r="G8" s="1253" t="s">
        <v>848</v>
      </c>
      <c r="H8" s="1254"/>
      <c r="I8" s="1255"/>
      <c r="J8" s="1245">
        <v>0.29099999999999998</v>
      </c>
      <c r="K8" s="1251"/>
      <c r="L8" s="1252"/>
      <c r="M8" s="1244" t="s">
        <v>754</v>
      </c>
      <c r="N8" s="1111"/>
      <c r="O8" s="1112"/>
      <c r="P8" s="1245">
        <v>0.33500000000000002</v>
      </c>
      <c r="Q8" s="1251"/>
      <c r="R8" s="1252"/>
      <c r="S8" s="1244" t="s">
        <v>849</v>
      </c>
      <c r="T8" s="1111"/>
      <c r="U8" s="1112"/>
      <c r="V8" s="1267">
        <v>0.34499999999999997</v>
      </c>
      <c r="W8" s="1268"/>
      <c r="X8" s="1269"/>
      <c r="Y8" s="1244" t="s">
        <v>756</v>
      </c>
      <c r="Z8" s="1111"/>
      <c r="AA8" s="1112"/>
      <c r="AB8" s="1273">
        <v>0.34599999999999997</v>
      </c>
      <c r="AC8" s="1274"/>
      <c r="AD8" s="1275"/>
      <c r="AE8" s="1248" t="s">
        <v>850</v>
      </c>
      <c r="AF8" s="1249"/>
      <c r="AG8" s="1250"/>
      <c r="AH8" s="1245" t="s">
        <v>176</v>
      </c>
      <c r="AI8" s="1251"/>
      <c r="AJ8" s="1252"/>
      <c r="AK8" s="1244" t="s">
        <v>760</v>
      </c>
      <c r="AL8" s="1111"/>
      <c r="AM8" s="1112"/>
      <c r="AN8" s="1245" t="s">
        <v>176</v>
      </c>
      <c r="AO8" s="1251"/>
      <c r="AP8" s="1252"/>
      <c r="AQ8" s="1244" t="s">
        <v>801</v>
      </c>
      <c r="AR8" s="1111"/>
      <c r="AS8" s="1112"/>
      <c r="AT8" s="1267" t="s">
        <v>176</v>
      </c>
      <c r="AU8" s="1268"/>
      <c r="AV8" s="1269"/>
      <c r="AW8" s="122"/>
      <c r="AX8" s="123"/>
    </row>
    <row r="9" spans="1:50" ht="23.25" customHeight="1" x14ac:dyDescent="0.15">
      <c r="A9" s="926" t="s">
        <v>750</v>
      </c>
      <c r="B9" s="970"/>
      <c r="C9" s="970"/>
      <c r="D9" s="970"/>
      <c r="E9" s="970"/>
      <c r="F9" s="971"/>
      <c r="G9" s="978" t="s">
        <v>751</v>
      </c>
      <c r="H9" s="979"/>
      <c r="I9" s="979"/>
      <c r="J9" s="979"/>
      <c r="K9" s="979"/>
      <c r="L9" s="979"/>
      <c r="M9" s="979"/>
      <c r="N9" s="979"/>
      <c r="O9" s="979"/>
      <c r="P9" s="979"/>
      <c r="Q9" s="979"/>
      <c r="R9" s="979"/>
      <c r="S9" s="979"/>
      <c r="T9" s="979"/>
      <c r="U9" s="979"/>
      <c r="V9" s="979"/>
      <c r="W9" s="979"/>
      <c r="X9" s="980"/>
      <c r="Y9" s="1109" t="s">
        <v>851</v>
      </c>
      <c r="Z9" s="1262"/>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3"/>
    </row>
    <row r="10" spans="1:50" ht="23.25" customHeight="1" x14ac:dyDescent="0.15">
      <c r="A10" s="972"/>
      <c r="B10" s="973"/>
      <c r="C10" s="973"/>
      <c r="D10" s="973"/>
      <c r="E10" s="973"/>
      <c r="F10" s="974"/>
      <c r="G10" s="981"/>
      <c r="H10" s="982"/>
      <c r="I10" s="982"/>
      <c r="J10" s="982"/>
      <c r="K10" s="982"/>
      <c r="L10" s="982"/>
      <c r="M10" s="982"/>
      <c r="N10" s="982"/>
      <c r="O10" s="982"/>
      <c r="P10" s="982"/>
      <c r="Q10" s="982"/>
      <c r="R10" s="982"/>
      <c r="S10" s="982"/>
      <c r="T10" s="982"/>
      <c r="U10" s="982"/>
      <c r="V10" s="982"/>
      <c r="W10" s="982"/>
      <c r="X10" s="983"/>
      <c r="Y10" s="1264"/>
      <c r="Z10" s="1265"/>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6"/>
    </row>
    <row r="11" spans="1:50" ht="24" customHeight="1" thickBot="1" x14ac:dyDescent="0.2">
      <c r="A11" s="975"/>
      <c r="B11" s="976"/>
      <c r="C11" s="976"/>
      <c r="D11" s="976"/>
      <c r="E11" s="976"/>
      <c r="F11" s="977"/>
      <c r="G11" s="1253" t="s">
        <v>848</v>
      </c>
      <c r="H11" s="1254"/>
      <c r="I11" s="1255"/>
      <c r="J11" s="1256">
        <v>0.13</v>
      </c>
      <c r="K11" s="1257"/>
      <c r="L11" s="1258"/>
      <c r="M11" s="1244" t="s">
        <v>754</v>
      </c>
      <c r="N11" s="1111"/>
      <c r="O11" s="1112"/>
      <c r="P11" s="1259">
        <v>0.14000000000000001</v>
      </c>
      <c r="Q11" s="1260"/>
      <c r="R11" s="1261"/>
      <c r="S11" s="1244" t="s">
        <v>849</v>
      </c>
      <c r="T11" s="1111"/>
      <c r="U11" s="1112"/>
      <c r="V11" s="1245" t="s">
        <v>757</v>
      </c>
      <c r="W11" s="1246"/>
      <c r="X11" s="1247"/>
      <c r="Y11" s="1244" t="s">
        <v>756</v>
      </c>
      <c r="Z11" s="1111"/>
      <c r="AA11" s="1112"/>
      <c r="AB11" s="1245" t="s">
        <v>757</v>
      </c>
      <c r="AC11" s="1246"/>
      <c r="AD11" s="1247"/>
      <c r="AE11" s="1248" t="s">
        <v>850</v>
      </c>
      <c r="AF11" s="1249"/>
      <c r="AG11" s="1250"/>
      <c r="AH11" s="1245" t="s">
        <v>176</v>
      </c>
      <c r="AI11" s="1251"/>
      <c r="AJ11" s="1252"/>
      <c r="AK11" s="1244" t="s">
        <v>760</v>
      </c>
      <c r="AL11" s="1111"/>
      <c r="AM11" s="1112"/>
      <c r="AN11" s="1245" t="s">
        <v>176</v>
      </c>
      <c r="AO11" s="1251"/>
      <c r="AP11" s="1252"/>
      <c r="AQ11" s="1244" t="s">
        <v>801</v>
      </c>
      <c r="AR11" s="1111"/>
      <c r="AS11" s="1112"/>
      <c r="AT11" s="1267" t="s">
        <v>176</v>
      </c>
      <c r="AU11" s="1268"/>
      <c r="AV11" s="1269"/>
      <c r="AW11" s="129"/>
      <c r="AX11" s="130"/>
    </row>
    <row r="12" spans="1:50" ht="13.5" customHeight="1" x14ac:dyDescent="0.15">
      <c r="C12" s="905" t="s">
        <v>762</v>
      </c>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row>
    <row r="13" spans="1:50" x14ac:dyDescent="0.15">
      <c r="C13" s="906"/>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row>
    <row r="23" spans="19:19" x14ac:dyDescent="0.15">
      <c r="S23" s="140"/>
    </row>
  </sheetData>
  <mergeCells count="45">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E8:AG8"/>
    <mergeCell ref="AH8:AJ8"/>
    <mergeCell ref="AK8:AM8"/>
    <mergeCell ref="AK11:AM11"/>
    <mergeCell ref="AN11:AP11"/>
    <mergeCell ref="Y9:AX10"/>
    <mergeCell ref="AQ11:AS11"/>
    <mergeCell ref="AT11:AV11"/>
    <mergeCell ref="C12:AX13"/>
    <mergeCell ref="S11:U11"/>
    <mergeCell ref="V11:X11"/>
    <mergeCell ref="Y11:AA11"/>
    <mergeCell ref="AB11:AD11"/>
    <mergeCell ref="AE11:AG11"/>
    <mergeCell ref="AH11:AJ11"/>
    <mergeCell ref="A9:F11"/>
    <mergeCell ref="G9:X10"/>
    <mergeCell ref="G11:I11"/>
    <mergeCell ref="J11:L11"/>
    <mergeCell ref="M11:O11"/>
    <mergeCell ref="P11:R11"/>
  </mergeCells>
  <phoneticPr fontId="7"/>
  <dataValidations count="1">
    <dataValidation type="custom" imeMode="disabled" allowBlank="1" showInputMessage="1" showErrorMessage="1" sqref="AY7:AY8 AW8:AX8 AW11:AX11">
      <formula1>OR(ISNUMBER(AW7),AW7="-")</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
  <sheetViews>
    <sheetView view="pageBreakPreview" zoomScale="70" zoomScaleNormal="70" zoomScaleSheetLayoutView="70" workbookViewId="0">
      <selection activeCell="G3" sqref="G3:X4"/>
    </sheetView>
  </sheetViews>
  <sheetFormatPr defaultRowHeight="13.5" x14ac:dyDescent="0.15"/>
  <cols>
    <col min="1" max="11" width="2.625" style="107" customWidth="1"/>
    <col min="12" max="12" width="3.375" style="107" customWidth="1"/>
    <col min="13" max="49" width="2.625" style="107" customWidth="1"/>
    <col min="50" max="50" width="5.875" style="107" customWidth="1"/>
    <col min="51" max="57" width="2.25" style="107" customWidth="1"/>
    <col min="58" max="61" width="9" style="107" customWidth="1"/>
    <col min="62" max="62" width="27.875" style="107" customWidth="1"/>
    <col min="63" max="63" width="12.25" style="107" customWidth="1"/>
    <col min="64" max="64" width="9" style="107" customWidth="1"/>
    <col min="65" max="16384" width="9" style="107"/>
  </cols>
  <sheetData>
    <row r="1" spans="1:50" ht="23.25" customHeight="1" x14ac:dyDescent="0.15">
      <c r="AP1" s="105"/>
      <c r="AQ1" s="105"/>
      <c r="AR1" s="105"/>
      <c r="AS1" s="105"/>
      <c r="AT1" s="105"/>
      <c r="AU1" s="105"/>
      <c r="AV1" s="105"/>
      <c r="AW1" s="106"/>
    </row>
    <row r="2" spans="1:50" ht="23.25" customHeight="1" thickBot="1" x14ac:dyDescent="0.2">
      <c r="AP2" s="105"/>
      <c r="AQ2" s="105"/>
      <c r="AR2" s="105"/>
      <c r="AS2" s="105"/>
      <c r="AT2" s="105"/>
      <c r="AU2" s="105"/>
      <c r="AV2" s="105"/>
      <c r="AW2" s="106"/>
    </row>
    <row r="3" spans="1:50" ht="24.75" customHeight="1" x14ac:dyDescent="0.15">
      <c r="A3" s="749" t="s">
        <v>741</v>
      </c>
      <c r="B3" s="750"/>
      <c r="C3" s="750"/>
      <c r="D3" s="750"/>
      <c r="E3" s="750"/>
      <c r="F3" s="751"/>
      <c r="G3" s="892" t="s">
        <v>852</v>
      </c>
      <c r="H3" s="893"/>
      <c r="I3" s="893"/>
      <c r="J3" s="893"/>
      <c r="K3" s="893"/>
      <c r="L3" s="893"/>
      <c r="M3" s="893"/>
      <c r="N3" s="893"/>
      <c r="O3" s="893"/>
      <c r="P3" s="893"/>
      <c r="Q3" s="893"/>
      <c r="R3" s="893"/>
      <c r="S3" s="893"/>
      <c r="T3" s="893"/>
      <c r="U3" s="893"/>
      <c r="V3" s="893"/>
      <c r="W3" s="893"/>
      <c r="X3" s="894"/>
      <c r="Y3" s="761" t="s">
        <v>743</v>
      </c>
      <c r="Z3" s="762"/>
      <c r="AA3" s="762"/>
      <c r="AB3" s="762"/>
      <c r="AC3" s="762"/>
      <c r="AD3" s="763"/>
      <c r="AE3" s="1132" t="s">
        <v>843</v>
      </c>
      <c r="AF3" s="899"/>
      <c r="AG3" s="899"/>
      <c r="AH3" s="899"/>
      <c r="AI3" s="899"/>
      <c r="AJ3" s="899"/>
      <c r="AK3" s="899"/>
      <c r="AL3" s="899"/>
      <c r="AM3" s="899"/>
      <c r="AN3" s="899"/>
      <c r="AO3" s="899"/>
      <c r="AP3" s="900"/>
      <c r="AQ3" s="767" t="s">
        <v>745</v>
      </c>
      <c r="AR3" s="1322"/>
      <c r="AS3" s="1322"/>
      <c r="AT3" s="1322"/>
      <c r="AU3" s="1322"/>
      <c r="AV3" s="1322"/>
      <c r="AW3" s="1322"/>
      <c r="AX3" s="769"/>
    </row>
    <row r="4" spans="1:50" ht="117.75" customHeight="1" x14ac:dyDescent="0.15">
      <c r="A4" s="752"/>
      <c r="B4" s="753"/>
      <c r="C4" s="753"/>
      <c r="D4" s="753"/>
      <c r="E4" s="753"/>
      <c r="F4" s="754"/>
      <c r="G4" s="895"/>
      <c r="H4" s="896"/>
      <c r="I4" s="896"/>
      <c r="J4" s="896"/>
      <c r="K4" s="896"/>
      <c r="L4" s="896"/>
      <c r="M4" s="896"/>
      <c r="N4" s="896"/>
      <c r="O4" s="896"/>
      <c r="P4" s="896"/>
      <c r="Q4" s="896"/>
      <c r="R4" s="896"/>
      <c r="S4" s="896"/>
      <c r="T4" s="896"/>
      <c r="U4" s="896"/>
      <c r="V4" s="896"/>
      <c r="W4" s="896"/>
      <c r="X4" s="897"/>
      <c r="Y4" s="770" t="s">
        <v>746</v>
      </c>
      <c r="Z4" s="771"/>
      <c r="AA4" s="771"/>
      <c r="AB4" s="771"/>
      <c r="AC4" s="771"/>
      <c r="AD4" s="772"/>
      <c r="AE4" s="1323" t="s">
        <v>889</v>
      </c>
      <c r="AF4" s="1324"/>
      <c r="AG4" s="1324"/>
      <c r="AH4" s="1324"/>
      <c r="AI4" s="1324"/>
      <c r="AJ4" s="1324"/>
      <c r="AK4" s="1324"/>
      <c r="AL4" s="1324"/>
      <c r="AM4" s="1324"/>
      <c r="AN4" s="1324"/>
      <c r="AO4" s="1324"/>
      <c r="AP4" s="1325"/>
      <c r="AQ4" s="1326" t="s">
        <v>890</v>
      </c>
      <c r="AR4" s="1327"/>
      <c r="AS4" s="1327"/>
      <c r="AT4" s="1327"/>
      <c r="AU4" s="1327"/>
      <c r="AV4" s="1327"/>
      <c r="AW4" s="1327"/>
      <c r="AX4" s="1328"/>
    </row>
    <row r="5" spans="1:50" ht="409.5" customHeight="1" x14ac:dyDescent="0.15">
      <c r="A5" s="801" t="s">
        <v>748</v>
      </c>
      <c r="B5" s="802"/>
      <c r="C5" s="802"/>
      <c r="D5" s="802"/>
      <c r="E5" s="802"/>
      <c r="F5" s="803"/>
      <c r="G5" s="807" t="s">
        <v>853</v>
      </c>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298"/>
      <c r="AK5" s="1298"/>
      <c r="AL5" s="1298"/>
      <c r="AM5" s="1298"/>
      <c r="AN5" s="1298"/>
      <c r="AO5" s="1298"/>
      <c r="AP5" s="1298"/>
      <c r="AQ5" s="1298"/>
      <c r="AR5" s="1298"/>
      <c r="AS5" s="1298"/>
      <c r="AT5" s="1298"/>
      <c r="AU5" s="1298"/>
      <c r="AV5" s="1298"/>
      <c r="AW5" s="1298"/>
      <c r="AX5" s="1299"/>
    </row>
    <row r="6" spans="1:50" ht="355.5" customHeight="1" x14ac:dyDescent="0.15">
      <c r="A6" s="804"/>
      <c r="B6" s="805"/>
      <c r="C6" s="805"/>
      <c r="D6" s="805"/>
      <c r="E6" s="805"/>
      <c r="F6" s="806"/>
      <c r="G6" s="1300"/>
      <c r="H6" s="1301"/>
      <c r="I6" s="1301"/>
      <c r="J6" s="1301"/>
      <c r="K6" s="1301"/>
      <c r="L6" s="1301"/>
      <c r="M6" s="1301"/>
      <c r="N6" s="1301"/>
      <c r="O6" s="1301"/>
      <c r="P6" s="1301"/>
      <c r="Q6" s="1301"/>
      <c r="R6" s="1301"/>
      <c r="S6" s="1301"/>
      <c r="T6" s="1301"/>
      <c r="U6" s="1301"/>
      <c r="V6" s="1301"/>
      <c r="W6" s="1301"/>
      <c r="X6" s="1301"/>
      <c r="Y6" s="1301"/>
      <c r="Z6" s="1301"/>
      <c r="AA6" s="1301"/>
      <c r="AB6" s="1301"/>
      <c r="AC6" s="1301"/>
      <c r="AD6" s="1301"/>
      <c r="AE6" s="1301"/>
      <c r="AF6" s="1301"/>
      <c r="AG6" s="1301"/>
      <c r="AH6" s="1301"/>
      <c r="AI6" s="1301"/>
      <c r="AJ6" s="1301"/>
      <c r="AK6" s="1301"/>
      <c r="AL6" s="1301"/>
      <c r="AM6" s="1301"/>
      <c r="AN6" s="1301"/>
      <c r="AO6" s="1301"/>
      <c r="AP6" s="1301"/>
      <c r="AQ6" s="1301"/>
      <c r="AR6" s="1301"/>
      <c r="AS6" s="1301"/>
      <c r="AT6" s="1301"/>
      <c r="AU6" s="1301"/>
      <c r="AV6" s="1301"/>
      <c r="AW6" s="1301"/>
      <c r="AX6" s="1302"/>
    </row>
    <row r="7" spans="1:50" ht="18.75" customHeight="1" x14ac:dyDescent="0.15">
      <c r="A7" s="721" t="s">
        <v>750</v>
      </c>
      <c r="B7" s="722"/>
      <c r="C7" s="722"/>
      <c r="D7" s="722"/>
      <c r="E7" s="722"/>
      <c r="F7" s="723"/>
      <c r="G7" s="1303" t="s">
        <v>751</v>
      </c>
      <c r="H7" s="1304"/>
      <c r="I7" s="1304"/>
      <c r="J7" s="1304"/>
      <c r="K7" s="1304"/>
      <c r="L7" s="1304"/>
      <c r="M7" s="1304"/>
      <c r="N7" s="1304"/>
      <c r="O7" s="1304"/>
      <c r="P7" s="1304"/>
      <c r="Q7" s="1304"/>
      <c r="R7" s="1304"/>
      <c r="S7" s="1304"/>
      <c r="T7" s="1304"/>
      <c r="U7" s="1304"/>
      <c r="V7" s="1304"/>
      <c r="W7" s="1304"/>
      <c r="X7" s="1305"/>
      <c r="Y7" s="1309" t="s">
        <v>854</v>
      </c>
      <c r="Z7" s="1310"/>
      <c r="AA7" s="1310"/>
      <c r="AB7" s="1310"/>
      <c r="AC7" s="1310"/>
      <c r="AD7" s="1310"/>
      <c r="AE7" s="1310"/>
      <c r="AF7" s="1310"/>
      <c r="AG7" s="1310"/>
      <c r="AH7" s="1310"/>
      <c r="AI7" s="1310"/>
      <c r="AJ7" s="1310"/>
      <c r="AK7" s="1310"/>
      <c r="AL7" s="1310"/>
      <c r="AM7" s="1310"/>
      <c r="AN7" s="1310"/>
      <c r="AO7" s="1310"/>
      <c r="AP7" s="1310"/>
      <c r="AQ7" s="1310"/>
      <c r="AR7" s="1310"/>
      <c r="AS7" s="1310"/>
      <c r="AT7" s="1310"/>
      <c r="AU7" s="1310"/>
      <c r="AV7" s="1310"/>
      <c r="AW7" s="1310"/>
      <c r="AX7" s="1311"/>
    </row>
    <row r="8" spans="1:50" ht="18.75" customHeight="1" x14ac:dyDescent="0.15">
      <c r="A8" s="724"/>
      <c r="B8" s="725"/>
      <c r="C8" s="725"/>
      <c r="D8" s="725"/>
      <c r="E8" s="725"/>
      <c r="F8" s="726"/>
      <c r="G8" s="1306"/>
      <c r="H8" s="1307"/>
      <c r="I8" s="1307"/>
      <c r="J8" s="1307"/>
      <c r="K8" s="1307"/>
      <c r="L8" s="1307"/>
      <c r="M8" s="1307"/>
      <c r="N8" s="1307"/>
      <c r="O8" s="1307"/>
      <c r="P8" s="1307"/>
      <c r="Q8" s="1307"/>
      <c r="R8" s="1307"/>
      <c r="S8" s="1307"/>
      <c r="T8" s="1307"/>
      <c r="U8" s="1307"/>
      <c r="V8" s="1307"/>
      <c r="W8" s="1307"/>
      <c r="X8" s="1308"/>
      <c r="Y8" s="1312"/>
      <c r="Z8" s="1313"/>
      <c r="AA8" s="1313"/>
      <c r="AB8" s="1313"/>
      <c r="AC8" s="1313"/>
      <c r="AD8" s="1313"/>
      <c r="AE8" s="1313"/>
      <c r="AF8" s="1313"/>
      <c r="AG8" s="1313"/>
      <c r="AH8" s="1313"/>
      <c r="AI8" s="1313"/>
      <c r="AJ8" s="1313"/>
      <c r="AK8" s="1313"/>
      <c r="AL8" s="1313"/>
      <c r="AM8" s="1313"/>
      <c r="AN8" s="1313"/>
      <c r="AO8" s="1313"/>
      <c r="AP8" s="1313"/>
      <c r="AQ8" s="1313"/>
      <c r="AR8" s="1313"/>
      <c r="AS8" s="1313"/>
      <c r="AT8" s="1313"/>
      <c r="AU8" s="1313"/>
      <c r="AV8" s="1313"/>
      <c r="AW8" s="1313"/>
      <c r="AX8" s="1314"/>
    </row>
    <row r="9" spans="1:50" ht="18.75" customHeight="1" thickBot="1" x14ac:dyDescent="0.2">
      <c r="A9" s="727"/>
      <c r="B9" s="728"/>
      <c r="C9" s="728"/>
      <c r="D9" s="728"/>
      <c r="E9" s="728"/>
      <c r="F9" s="729"/>
      <c r="G9" s="990" t="s">
        <v>773</v>
      </c>
      <c r="H9" s="991"/>
      <c r="I9" s="992"/>
      <c r="J9" s="1315">
        <v>310</v>
      </c>
      <c r="K9" s="1316"/>
      <c r="L9" s="1317"/>
      <c r="M9" s="993" t="s">
        <v>754</v>
      </c>
      <c r="N9" s="993"/>
      <c r="O9" s="993"/>
      <c r="P9" s="1318">
        <v>383</v>
      </c>
      <c r="Q9" s="1316"/>
      <c r="R9" s="1317"/>
      <c r="S9" s="993" t="s">
        <v>755</v>
      </c>
      <c r="T9" s="993"/>
      <c r="U9" s="993"/>
      <c r="V9" s="1318">
        <v>448</v>
      </c>
      <c r="W9" s="1316"/>
      <c r="X9" s="1317"/>
      <c r="Y9" s="1201" t="s">
        <v>756</v>
      </c>
      <c r="Z9" s="1201"/>
      <c r="AA9" s="1201"/>
      <c r="AB9" s="1319">
        <v>504</v>
      </c>
      <c r="AC9" s="1320"/>
      <c r="AD9" s="1321"/>
      <c r="AE9" s="1201" t="s">
        <v>758</v>
      </c>
      <c r="AF9" s="1201"/>
      <c r="AG9" s="1201"/>
      <c r="AH9" s="994" t="s">
        <v>176</v>
      </c>
      <c r="AI9" s="967"/>
      <c r="AJ9" s="968"/>
      <c r="AK9" s="995" t="s">
        <v>760</v>
      </c>
      <c r="AL9" s="995"/>
      <c r="AM9" s="995"/>
      <c r="AN9" s="999" t="s">
        <v>176</v>
      </c>
      <c r="AO9" s="1000"/>
      <c r="AP9" s="1001"/>
      <c r="AQ9" s="993" t="s">
        <v>761</v>
      </c>
      <c r="AR9" s="993"/>
      <c r="AS9" s="993"/>
      <c r="AT9" s="999" t="s">
        <v>176</v>
      </c>
      <c r="AU9" s="1000"/>
      <c r="AV9" s="1001"/>
      <c r="AW9" s="141"/>
      <c r="AX9" s="142"/>
    </row>
    <row r="10" spans="1:50" ht="22.5" customHeight="1" x14ac:dyDescent="0.15">
      <c r="A10" s="1289" t="s">
        <v>750</v>
      </c>
      <c r="B10" s="1290"/>
      <c r="C10" s="1290"/>
      <c r="D10" s="1290"/>
      <c r="E10" s="1290"/>
      <c r="F10" s="1291"/>
      <c r="G10" s="1292" t="s">
        <v>751</v>
      </c>
      <c r="H10" s="1293"/>
      <c r="I10" s="1293"/>
      <c r="J10" s="1293"/>
      <c r="K10" s="1293"/>
      <c r="L10" s="1293"/>
      <c r="M10" s="1293"/>
      <c r="N10" s="1293"/>
      <c r="O10" s="1293"/>
      <c r="P10" s="1293"/>
      <c r="Q10" s="1293"/>
      <c r="R10" s="1293"/>
      <c r="S10" s="1293"/>
      <c r="T10" s="1293"/>
      <c r="U10" s="1293"/>
      <c r="V10" s="1293"/>
      <c r="W10" s="1293"/>
      <c r="X10" s="1294"/>
      <c r="Y10" s="880" t="s">
        <v>812</v>
      </c>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2"/>
    </row>
    <row r="11" spans="1:50" ht="33" customHeight="1" x14ac:dyDescent="0.15">
      <c r="A11" s="724"/>
      <c r="B11" s="725"/>
      <c r="C11" s="725"/>
      <c r="D11" s="725"/>
      <c r="E11" s="725"/>
      <c r="F11" s="726"/>
      <c r="G11" s="1295"/>
      <c r="H11" s="1296"/>
      <c r="I11" s="1296"/>
      <c r="J11" s="1296"/>
      <c r="K11" s="1296"/>
      <c r="L11" s="1296"/>
      <c r="M11" s="1296"/>
      <c r="N11" s="1296"/>
      <c r="O11" s="1296"/>
      <c r="P11" s="1296"/>
      <c r="Q11" s="1296"/>
      <c r="R11" s="1296"/>
      <c r="S11" s="1296"/>
      <c r="T11" s="1296"/>
      <c r="U11" s="1296"/>
      <c r="V11" s="1296"/>
      <c r="W11" s="1296"/>
      <c r="X11" s="1297"/>
      <c r="Y11" s="883"/>
      <c r="Z11" s="884"/>
      <c r="AA11" s="884"/>
      <c r="AB11" s="884"/>
      <c r="AC11" s="884"/>
      <c r="AD11" s="884"/>
      <c r="AE11" s="884"/>
      <c r="AF11" s="884"/>
      <c r="AG11" s="884"/>
      <c r="AH11" s="884"/>
      <c r="AI11" s="884"/>
      <c r="AJ11" s="884"/>
      <c r="AK11" s="884"/>
      <c r="AL11" s="884"/>
      <c r="AM11" s="884"/>
      <c r="AN11" s="884"/>
      <c r="AO11" s="884"/>
      <c r="AP11" s="884"/>
      <c r="AQ11" s="884"/>
      <c r="AR11" s="884"/>
      <c r="AS11" s="884"/>
      <c r="AT11" s="884"/>
      <c r="AU11" s="884"/>
      <c r="AV11" s="884"/>
      <c r="AW11" s="884"/>
      <c r="AX11" s="885"/>
    </row>
    <row r="12" spans="1:50" ht="22.5" customHeight="1" thickBot="1" x14ac:dyDescent="0.2">
      <c r="A12" s="727"/>
      <c r="B12" s="728"/>
      <c r="C12" s="728"/>
      <c r="D12" s="728"/>
      <c r="E12" s="728"/>
      <c r="F12" s="729"/>
      <c r="G12" s="990" t="s">
        <v>773</v>
      </c>
      <c r="H12" s="991"/>
      <c r="I12" s="992"/>
      <c r="J12" s="994">
        <v>0.91100000000000003</v>
      </c>
      <c r="K12" s="967"/>
      <c r="L12" s="968"/>
      <c r="M12" s="993" t="s">
        <v>754</v>
      </c>
      <c r="N12" s="993"/>
      <c r="O12" s="993"/>
      <c r="P12" s="966">
        <v>0.91100000000000003</v>
      </c>
      <c r="Q12" s="967"/>
      <c r="R12" s="968"/>
      <c r="S12" s="993" t="s">
        <v>755</v>
      </c>
      <c r="T12" s="993"/>
      <c r="U12" s="993"/>
      <c r="V12" s="966">
        <v>0.91700000000000004</v>
      </c>
      <c r="W12" s="967"/>
      <c r="X12" s="968"/>
      <c r="Y12" s="1201" t="s">
        <v>756</v>
      </c>
      <c r="Z12" s="1201"/>
      <c r="AA12" s="1201"/>
      <c r="AB12" s="966">
        <v>0.91900000000000004</v>
      </c>
      <c r="AC12" s="967"/>
      <c r="AD12" s="968"/>
      <c r="AE12" s="1201" t="s">
        <v>758</v>
      </c>
      <c r="AF12" s="1201"/>
      <c r="AG12" s="1201"/>
      <c r="AH12" s="994" t="s">
        <v>176</v>
      </c>
      <c r="AI12" s="967"/>
      <c r="AJ12" s="968"/>
      <c r="AK12" s="995" t="s">
        <v>760</v>
      </c>
      <c r="AL12" s="995"/>
      <c r="AM12" s="995"/>
      <c r="AN12" s="999" t="s">
        <v>176</v>
      </c>
      <c r="AO12" s="1000"/>
      <c r="AP12" s="1001"/>
      <c r="AQ12" s="993" t="s">
        <v>761</v>
      </c>
      <c r="AR12" s="993"/>
      <c r="AS12" s="993"/>
      <c r="AT12" s="999" t="s">
        <v>176</v>
      </c>
      <c r="AU12" s="1000"/>
      <c r="AV12" s="1001"/>
      <c r="AW12" s="134"/>
      <c r="AX12" s="135"/>
    </row>
    <row r="13" spans="1:50" ht="22.5" customHeight="1" x14ac:dyDescent="0.15">
      <c r="A13" s="1289" t="s">
        <v>750</v>
      </c>
      <c r="B13" s="1290"/>
      <c r="C13" s="1290"/>
      <c r="D13" s="1290"/>
      <c r="E13" s="1290"/>
      <c r="F13" s="1291"/>
      <c r="G13" s="1292" t="s">
        <v>751</v>
      </c>
      <c r="H13" s="1293"/>
      <c r="I13" s="1293"/>
      <c r="J13" s="1293"/>
      <c r="K13" s="1293"/>
      <c r="L13" s="1293"/>
      <c r="M13" s="1293"/>
      <c r="N13" s="1293"/>
      <c r="O13" s="1293"/>
      <c r="P13" s="1293"/>
      <c r="Q13" s="1293"/>
      <c r="R13" s="1293"/>
      <c r="S13" s="1293"/>
      <c r="T13" s="1293"/>
      <c r="U13" s="1293"/>
      <c r="V13" s="1293"/>
      <c r="W13" s="1293"/>
      <c r="X13" s="1294"/>
      <c r="Y13" s="880" t="s">
        <v>855</v>
      </c>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2"/>
    </row>
    <row r="14" spans="1:50" ht="22.5" customHeight="1" x14ac:dyDescent="0.15">
      <c r="A14" s="724"/>
      <c r="B14" s="725"/>
      <c r="C14" s="725"/>
      <c r="D14" s="725"/>
      <c r="E14" s="725"/>
      <c r="F14" s="726"/>
      <c r="G14" s="1295"/>
      <c r="H14" s="1296"/>
      <c r="I14" s="1296"/>
      <c r="J14" s="1296"/>
      <c r="K14" s="1296"/>
      <c r="L14" s="1296"/>
      <c r="M14" s="1296"/>
      <c r="N14" s="1296"/>
      <c r="O14" s="1296"/>
      <c r="P14" s="1296"/>
      <c r="Q14" s="1296"/>
      <c r="R14" s="1296"/>
      <c r="S14" s="1296"/>
      <c r="T14" s="1296"/>
      <c r="U14" s="1296"/>
      <c r="V14" s="1296"/>
      <c r="W14" s="1296"/>
      <c r="X14" s="1297"/>
      <c r="Y14" s="883"/>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ht="22.5" customHeight="1" thickBot="1" x14ac:dyDescent="0.2">
      <c r="A15" s="727"/>
      <c r="B15" s="728"/>
      <c r="C15" s="728"/>
      <c r="D15" s="728"/>
      <c r="E15" s="728"/>
      <c r="F15" s="729"/>
      <c r="G15" s="990" t="s">
        <v>773</v>
      </c>
      <c r="H15" s="991"/>
      <c r="I15" s="992"/>
      <c r="J15" s="994">
        <v>0.79500000000000004</v>
      </c>
      <c r="K15" s="967"/>
      <c r="L15" s="968"/>
      <c r="M15" s="993" t="s">
        <v>754</v>
      </c>
      <c r="N15" s="993"/>
      <c r="O15" s="993"/>
      <c r="P15" s="966">
        <v>0.78900000000000003</v>
      </c>
      <c r="Q15" s="967"/>
      <c r="R15" s="968"/>
      <c r="S15" s="993" t="s">
        <v>755</v>
      </c>
      <c r="T15" s="993"/>
      <c r="U15" s="993"/>
      <c r="V15" s="966">
        <v>0.79</v>
      </c>
      <c r="W15" s="967"/>
      <c r="X15" s="968"/>
      <c r="Y15" s="1201" t="s">
        <v>756</v>
      </c>
      <c r="Z15" s="1201"/>
      <c r="AA15" s="1201"/>
      <c r="AB15" s="966">
        <v>0.79</v>
      </c>
      <c r="AC15" s="967"/>
      <c r="AD15" s="968"/>
      <c r="AE15" s="1201" t="s">
        <v>758</v>
      </c>
      <c r="AF15" s="1201"/>
      <c r="AG15" s="1201"/>
      <c r="AH15" s="994" t="s">
        <v>176</v>
      </c>
      <c r="AI15" s="967"/>
      <c r="AJ15" s="968"/>
      <c r="AK15" s="995" t="s">
        <v>760</v>
      </c>
      <c r="AL15" s="995"/>
      <c r="AM15" s="995"/>
      <c r="AN15" s="999" t="s">
        <v>176</v>
      </c>
      <c r="AO15" s="1000"/>
      <c r="AP15" s="1001"/>
      <c r="AQ15" s="993" t="s">
        <v>761</v>
      </c>
      <c r="AR15" s="993"/>
      <c r="AS15" s="993"/>
      <c r="AT15" s="999" t="s">
        <v>176</v>
      </c>
      <c r="AU15" s="1000"/>
      <c r="AV15" s="1001"/>
      <c r="AW15" s="134"/>
      <c r="AX15" s="135"/>
    </row>
    <row r="16" spans="1:50" ht="22.5" customHeight="1" x14ac:dyDescent="0.15">
      <c r="A16" s="1289" t="s">
        <v>750</v>
      </c>
      <c r="B16" s="1290"/>
      <c r="C16" s="1290"/>
      <c r="D16" s="1290"/>
      <c r="E16" s="1290"/>
      <c r="F16" s="1291"/>
      <c r="G16" s="1292" t="s">
        <v>751</v>
      </c>
      <c r="H16" s="1293"/>
      <c r="I16" s="1293"/>
      <c r="J16" s="1293"/>
      <c r="K16" s="1293"/>
      <c r="L16" s="1293"/>
      <c r="M16" s="1293"/>
      <c r="N16" s="1293"/>
      <c r="O16" s="1293"/>
      <c r="P16" s="1293"/>
      <c r="Q16" s="1293"/>
      <c r="R16" s="1293"/>
      <c r="S16" s="1293"/>
      <c r="T16" s="1293"/>
      <c r="U16" s="1293"/>
      <c r="V16" s="1293"/>
      <c r="W16" s="1293"/>
      <c r="X16" s="1294"/>
      <c r="Y16" s="880" t="s">
        <v>856</v>
      </c>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2"/>
    </row>
    <row r="17" spans="1:50" ht="22.5" customHeight="1" x14ac:dyDescent="0.15">
      <c r="A17" s="724"/>
      <c r="B17" s="725"/>
      <c r="C17" s="725"/>
      <c r="D17" s="725"/>
      <c r="E17" s="725"/>
      <c r="F17" s="726"/>
      <c r="G17" s="1295"/>
      <c r="H17" s="1296"/>
      <c r="I17" s="1296"/>
      <c r="J17" s="1296"/>
      <c r="K17" s="1296"/>
      <c r="L17" s="1296"/>
      <c r="M17" s="1296"/>
      <c r="N17" s="1296"/>
      <c r="O17" s="1296"/>
      <c r="P17" s="1296"/>
      <c r="Q17" s="1296"/>
      <c r="R17" s="1296"/>
      <c r="S17" s="1296"/>
      <c r="T17" s="1296"/>
      <c r="U17" s="1296"/>
      <c r="V17" s="1296"/>
      <c r="W17" s="1296"/>
      <c r="X17" s="1297"/>
      <c r="Y17" s="883"/>
      <c r="Z17" s="884"/>
      <c r="AA17" s="884"/>
      <c r="AB17" s="884"/>
      <c r="AC17" s="884"/>
      <c r="AD17" s="884"/>
      <c r="AE17" s="884"/>
      <c r="AF17" s="884"/>
      <c r="AG17" s="884"/>
      <c r="AH17" s="884"/>
      <c r="AI17" s="884"/>
      <c r="AJ17" s="884"/>
      <c r="AK17" s="884"/>
      <c r="AL17" s="884"/>
      <c r="AM17" s="884"/>
      <c r="AN17" s="884"/>
      <c r="AO17" s="884"/>
      <c r="AP17" s="884"/>
      <c r="AQ17" s="884"/>
      <c r="AR17" s="884"/>
      <c r="AS17" s="884"/>
      <c r="AT17" s="884"/>
      <c r="AU17" s="884"/>
      <c r="AV17" s="884"/>
      <c r="AW17" s="884"/>
      <c r="AX17" s="885"/>
    </row>
    <row r="18" spans="1:50" ht="22.5" customHeight="1" thickBot="1" x14ac:dyDescent="0.2">
      <c r="A18" s="727"/>
      <c r="B18" s="728"/>
      <c r="C18" s="728"/>
      <c r="D18" s="728"/>
      <c r="E18" s="728"/>
      <c r="F18" s="729"/>
      <c r="G18" s="990" t="s">
        <v>773</v>
      </c>
      <c r="H18" s="991"/>
      <c r="I18" s="992"/>
      <c r="J18" s="994">
        <v>0.39</v>
      </c>
      <c r="K18" s="967"/>
      <c r="L18" s="968"/>
      <c r="M18" s="993" t="s">
        <v>754</v>
      </c>
      <c r="N18" s="993"/>
      <c r="O18" s="993"/>
      <c r="P18" s="966">
        <v>0.38300000000000001</v>
      </c>
      <c r="Q18" s="967"/>
      <c r="R18" s="968"/>
      <c r="S18" s="993" t="s">
        <v>755</v>
      </c>
      <c r="T18" s="993"/>
      <c r="U18" s="993"/>
      <c r="V18" s="966">
        <v>0.38</v>
      </c>
      <c r="W18" s="967"/>
      <c r="X18" s="968"/>
      <c r="Y18" s="1201" t="s">
        <v>756</v>
      </c>
      <c r="Z18" s="1201"/>
      <c r="AA18" s="1201"/>
      <c r="AB18" s="966">
        <v>0.373</v>
      </c>
      <c r="AC18" s="967"/>
      <c r="AD18" s="968"/>
      <c r="AE18" s="1201" t="s">
        <v>758</v>
      </c>
      <c r="AF18" s="1201"/>
      <c r="AG18" s="1201"/>
      <c r="AH18" s="994" t="s">
        <v>176</v>
      </c>
      <c r="AI18" s="967"/>
      <c r="AJ18" s="968"/>
      <c r="AK18" s="995" t="s">
        <v>760</v>
      </c>
      <c r="AL18" s="995"/>
      <c r="AM18" s="995"/>
      <c r="AN18" s="999" t="s">
        <v>176</v>
      </c>
      <c r="AO18" s="1000"/>
      <c r="AP18" s="1001"/>
      <c r="AQ18" s="993" t="s">
        <v>761</v>
      </c>
      <c r="AR18" s="993"/>
      <c r="AS18" s="993"/>
      <c r="AT18" s="999" t="s">
        <v>176</v>
      </c>
      <c r="AU18" s="1000"/>
      <c r="AV18" s="1001"/>
      <c r="AW18" s="136"/>
      <c r="AX18" s="137"/>
    </row>
    <row r="19" spans="1:50" ht="18.75" customHeight="1" x14ac:dyDescent="0.15">
      <c r="B19" s="1286" t="s">
        <v>762</v>
      </c>
      <c r="C19" s="1286"/>
      <c r="D19" s="1286"/>
      <c r="E19" s="1286"/>
      <c r="F19" s="1286"/>
      <c r="G19" s="1286"/>
      <c r="H19" s="1286"/>
      <c r="I19" s="1286"/>
      <c r="J19" s="1286"/>
      <c r="K19" s="1286"/>
      <c r="L19" s="1286"/>
      <c r="M19" s="1286"/>
      <c r="N19" s="1286"/>
      <c r="O19" s="1286"/>
      <c r="P19" s="1286"/>
      <c r="Q19" s="1286"/>
      <c r="R19" s="1286"/>
      <c r="S19" s="1286"/>
      <c r="T19" s="1286"/>
      <c r="U19" s="1286"/>
      <c r="V19" s="1286"/>
      <c r="W19" s="1286"/>
      <c r="X19" s="1286"/>
      <c r="Y19" s="1286"/>
      <c r="Z19" s="1286"/>
      <c r="AA19" s="1286"/>
      <c r="AB19" s="1286"/>
      <c r="AC19" s="1286"/>
      <c r="AD19" s="1286"/>
      <c r="AE19" s="1286"/>
      <c r="AF19" s="1286"/>
      <c r="AG19" s="1286"/>
      <c r="AH19" s="1286"/>
      <c r="AI19" s="1286"/>
      <c r="AJ19" s="1286"/>
      <c r="AK19" s="1286"/>
      <c r="AL19" s="1286"/>
      <c r="AM19" s="1286"/>
      <c r="AN19" s="1286"/>
      <c r="AO19" s="1286"/>
      <c r="AP19" s="1286"/>
      <c r="AQ19" s="1286"/>
      <c r="AR19" s="1286"/>
      <c r="AS19" s="1286"/>
      <c r="AT19" s="1286"/>
      <c r="AU19" s="1286"/>
      <c r="AV19" s="1286"/>
      <c r="AW19" s="1286"/>
    </row>
    <row r="20" spans="1:50" ht="18.75" customHeight="1" x14ac:dyDescent="0.15">
      <c r="B20" s="1287"/>
      <c r="C20" s="1287"/>
      <c r="D20" s="1287"/>
      <c r="E20" s="1287"/>
      <c r="F20" s="1287"/>
      <c r="G20" s="1287"/>
      <c r="H20" s="1287"/>
      <c r="I20" s="1287"/>
      <c r="J20" s="1287"/>
      <c r="K20" s="1287"/>
      <c r="L20" s="1287"/>
      <c r="M20" s="1287"/>
      <c r="N20" s="1287"/>
      <c r="O20" s="1287"/>
      <c r="P20" s="1287"/>
      <c r="Q20" s="1287"/>
      <c r="R20" s="1287"/>
      <c r="S20" s="1287"/>
      <c r="T20" s="1287"/>
      <c r="U20" s="1287"/>
      <c r="V20" s="1287"/>
      <c r="W20" s="1287"/>
      <c r="X20" s="1287"/>
      <c r="Y20" s="1287"/>
      <c r="Z20" s="1287"/>
      <c r="AA20" s="1287"/>
      <c r="AB20" s="1287"/>
      <c r="AC20" s="1287"/>
      <c r="AD20" s="1287"/>
      <c r="AE20" s="1287"/>
      <c r="AF20" s="1287"/>
      <c r="AG20" s="1287"/>
      <c r="AH20" s="1287"/>
      <c r="AI20" s="1287"/>
      <c r="AJ20" s="1287"/>
      <c r="AK20" s="1287"/>
      <c r="AL20" s="1287"/>
      <c r="AM20" s="1287"/>
      <c r="AN20" s="1287"/>
      <c r="AO20" s="1287"/>
      <c r="AP20" s="1287"/>
      <c r="AQ20" s="1287"/>
      <c r="AR20" s="1287"/>
      <c r="AS20" s="1287"/>
      <c r="AT20" s="1287"/>
      <c r="AU20" s="1287"/>
      <c r="AV20" s="1287"/>
      <c r="AW20" s="1287"/>
    </row>
    <row r="26" spans="1:50" x14ac:dyDescent="0.15">
      <c r="AR26" s="1288"/>
      <c r="AS26" s="1288"/>
      <c r="AT26" s="1288"/>
    </row>
  </sheetData>
  <mergeCells count="80">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10:F12"/>
    <mergeCell ref="G10:X11"/>
    <mergeCell ref="Y10:AX11"/>
    <mergeCell ref="G12:I12"/>
    <mergeCell ref="J12:L12"/>
    <mergeCell ref="M12:O12"/>
    <mergeCell ref="P12:R12"/>
    <mergeCell ref="AQ12:AS12"/>
    <mergeCell ref="AT12:AV12"/>
    <mergeCell ref="S12:U12"/>
    <mergeCell ref="V12:X12"/>
    <mergeCell ref="Y12:AA12"/>
    <mergeCell ref="AB12:AD12"/>
    <mergeCell ref="AE9:AG9"/>
    <mergeCell ref="AH9:AJ9"/>
    <mergeCell ref="AK9:AM9"/>
    <mergeCell ref="AK12:AM12"/>
    <mergeCell ref="AN12:AP12"/>
    <mergeCell ref="AE12:AG12"/>
    <mergeCell ref="AH12:AJ12"/>
    <mergeCell ref="A13:F15"/>
    <mergeCell ref="G13:X14"/>
    <mergeCell ref="Y13:AX14"/>
    <mergeCell ref="G15:I15"/>
    <mergeCell ref="J15:L15"/>
    <mergeCell ref="M15:O15"/>
    <mergeCell ref="Y16:AX17"/>
    <mergeCell ref="G18:I18"/>
    <mergeCell ref="J18:L18"/>
    <mergeCell ref="P15:R15"/>
    <mergeCell ref="S15:U15"/>
    <mergeCell ref="V15:X15"/>
    <mergeCell ref="Y15:AA15"/>
    <mergeCell ref="AB15:AD15"/>
    <mergeCell ref="AE15:AG15"/>
    <mergeCell ref="AH15:AJ15"/>
    <mergeCell ref="AK15:AM15"/>
    <mergeCell ref="AN15:AP15"/>
    <mergeCell ref="AQ15:AS15"/>
    <mergeCell ref="AT15:AV15"/>
    <mergeCell ref="B19:AW20"/>
    <mergeCell ref="AR26:AT26"/>
    <mergeCell ref="AE18:AG18"/>
    <mergeCell ref="AH18:AJ18"/>
    <mergeCell ref="AK18:AM18"/>
    <mergeCell ref="AN18:AP18"/>
    <mergeCell ref="AQ18:AS18"/>
    <mergeCell ref="AT18:AV18"/>
    <mergeCell ref="M18:O18"/>
    <mergeCell ref="P18:R18"/>
    <mergeCell ref="S18:U18"/>
    <mergeCell ref="V18:X18"/>
    <mergeCell ref="Y18:AA18"/>
    <mergeCell ref="AB18:AD18"/>
    <mergeCell ref="A16:F18"/>
    <mergeCell ref="G16:X17"/>
  </mergeCells>
  <phoneticPr fontId="7"/>
  <dataValidations count="1">
    <dataValidation type="custom" imeMode="disabled" allowBlank="1" showInputMessage="1" showErrorMessage="1" sqref="AY8:AY9 AW9:AX9 AW15:AX15 AW12:AX12 AW18:AX18">
      <formula1>OR(ISNUMBER(AW8),AW8="-")</formula1>
    </dataValidation>
  </dataValidations>
  <pageMargins left="0.62992125984251968" right="0.39370078740157483" top="0.39370078740157483" bottom="0.39370078740157483" header="0.51181102362204722" footer="0.51181102362204722"/>
  <pageSetup paperSize="9" scale="65" orientation="portrait" r:id="rId1"/>
  <headerFooter differentFirst="1"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85" zoomScaleNormal="70" zoomScaleSheetLayoutView="85" workbookViewId="0">
      <selection activeCell="AA23" sqref="AA23"/>
    </sheetView>
  </sheetViews>
  <sheetFormatPr defaultColWidth="9" defaultRowHeight="13.5" x14ac:dyDescent="0.15"/>
  <cols>
    <col min="1" max="49" width="2.625" style="124" customWidth="1"/>
    <col min="50" max="50" width="4.375" style="124" customWidth="1"/>
    <col min="51" max="57" width="2.25" style="124" customWidth="1"/>
    <col min="58" max="61" width="9" style="124"/>
    <col min="62" max="62" width="27.875" style="124" customWidth="1"/>
    <col min="63" max="63" width="12.25" style="124" customWidth="1"/>
    <col min="64" max="16384" width="9" style="124"/>
  </cols>
  <sheetData>
    <row r="1" spans="1:51" ht="23.25" customHeight="1" thickBot="1" x14ac:dyDescent="0.2">
      <c r="AP1" s="117"/>
      <c r="AQ1" s="117"/>
      <c r="AR1" s="117"/>
      <c r="AS1" s="117"/>
      <c r="AT1" s="117"/>
      <c r="AU1" s="117"/>
      <c r="AV1" s="117"/>
      <c r="AW1" s="118"/>
    </row>
    <row r="2" spans="1:51" ht="53.25" customHeight="1" x14ac:dyDescent="0.15">
      <c r="A2" s="749" t="s">
        <v>741</v>
      </c>
      <c r="B2" s="750"/>
      <c r="C2" s="750"/>
      <c r="D2" s="750"/>
      <c r="E2" s="750"/>
      <c r="F2" s="751"/>
      <c r="G2" s="892" t="s">
        <v>802</v>
      </c>
      <c r="H2" s="893"/>
      <c r="I2" s="893"/>
      <c r="J2" s="893"/>
      <c r="K2" s="893"/>
      <c r="L2" s="893"/>
      <c r="M2" s="893"/>
      <c r="N2" s="893"/>
      <c r="O2" s="893"/>
      <c r="P2" s="893"/>
      <c r="Q2" s="893"/>
      <c r="R2" s="893"/>
      <c r="S2" s="893"/>
      <c r="T2" s="893"/>
      <c r="U2" s="893"/>
      <c r="V2" s="893"/>
      <c r="W2" s="893"/>
      <c r="X2" s="894"/>
      <c r="Y2" s="761" t="s">
        <v>743</v>
      </c>
      <c r="Z2" s="823"/>
      <c r="AA2" s="823"/>
      <c r="AB2" s="823"/>
      <c r="AC2" s="823"/>
      <c r="AD2" s="824"/>
      <c r="AE2" s="1337" t="s">
        <v>803</v>
      </c>
      <c r="AF2" s="899"/>
      <c r="AG2" s="899"/>
      <c r="AH2" s="899"/>
      <c r="AI2" s="899"/>
      <c r="AJ2" s="899"/>
      <c r="AK2" s="899"/>
      <c r="AL2" s="899"/>
      <c r="AM2" s="899"/>
      <c r="AN2" s="899"/>
      <c r="AO2" s="899"/>
      <c r="AP2" s="900"/>
      <c r="AQ2" s="767" t="s">
        <v>745</v>
      </c>
      <c r="AR2" s="823"/>
      <c r="AS2" s="823"/>
      <c r="AT2" s="823"/>
      <c r="AU2" s="823"/>
      <c r="AV2" s="823"/>
      <c r="AW2" s="823"/>
      <c r="AX2" s="827"/>
    </row>
    <row r="3" spans="1:51" ht="53.25" customHeight="1" x14ac:dyDescent="0.15">
      <c r="A3" s="752"/>
      <c r="B3" s="753"/>
      <c r="C3" s="753"/>
      <c r="D3" s="753"/>
      <c r="E3" s="753"/>
      <c r="F3" s="754"/>
      <c r="G3" s="895"/>
      <c r="H3" s="896"/>
      <c r="I3" s="896"/>
      <c r="J3" s="896"/>
      <c r="K3" s="896"/>
      <c r="L3" s="896"/>
      <c r="M3" s="896"/>
      <c r="N3" s="896"/>
      <c r="O3" s="896"/>
      <c r="P3" s="896"/>
      <c r="Q3" s="896"/>
      <c r="R3" s="896"/>
      <c r="S3" s="896"/>
      <c r="T3" s="896"/>
      <c r="U3" s="896"/>
      <c r="V3" s="896"/>
      <c r="W3" s="896"/>
      <c r="X3" s="897"/>
      <c r="Y3" s="951" t="s">
        <v>746</v>
      </c>
      <c r="Z3" s="828"/>
      <c r="AA3" s="828"/>
      <c r="AB3" s="828"/>
      <c r="AC3" s="828"/>
      <c r="AD3" s="829"/>
      <c r="AE3" s="1338" t="s">
        <v>804</v>
      </c>
      <c r="AF3" s="830"/>
      <c r="AG3" s="830"/>
      <c r="AH3" s="830"/>
      <c r="AI3" s="830"/>
      <c r="AJ3" s="830"/>
      <c r="AK3" s="830"/>
      <c r="AL3" s="830"/>
      <c r="AM3" s="830"/>
      <c r="AN3" s="830"/>
      <c r="AO3" s="830"/>
      <c r="AP3" s="831"/>
      <c r="AQ3" s="1285" t="s">
        <v>879</v>
      </c>
      <c r="AR3" s="1339"/>
      <c r="AS3" s="1339"/>
      <c r="AT3" s="1339"/>
      <c r="AU3" s="1339"/>
      <c r="AV3" s="1339"/>
      <c r="AW3" s="1339"/>
      <c r="AX3" s="834"/>
    </row>
    <row r="4" spans="1:51" ht="30" customHeight="1" x14ac:dyDescent="0.15">
      <c r="A4" s="801" t="s">
        <v>748</v>
      </c>
      <c r="B4" s="802"/>
      <c r="C4" s="802"/>
      <c r="D4" s="802"/>
      <c r="E4" s="802"/>
      <c r="F4" s="803"/>
      <c r="G4" s="807" t="s">
        <v>805</v>
      </c>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9"/>
    </row>
    <row r="5" spans="1:51" ht="45" customHeight="1" x14ac:dyDescent="0.15">
      <c r="A5" s="886"/>
      <c r="B5" s="887"/>
      <c r="C5" s="887"/>
      <c r="D5" s="887"/>
      <c r="E5" s="887"/>
      <c r="F5" s="888"/>
      <c r="G5" s="889"/>
      <c r="H5" s="890"/>
      <c r="I5" s="890"/>
      <c r="J5" s="890"/>
      <c r="K5" s="890"/>
      <c r="L5" s="890"/>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0"/>
      <c r="AO5" s="890"/>
      <c r="AP5" s="890"/>
      <c r="AQ5" s="890"/>
      <c r="AR5" s="890"/>
      <c r="AS5" s="890"/>
      <c r="AT5" s="890"/>
      <c r="AU5" s="890"/>
      <c r="AV5" s="890"/>
      <c r="AW5" s="890"/>
      <c r="AX5" s="891"/>
    </row>
    <row r="6" spans="1:51" ht="45" customHeight="1" x14ac:dyDescent="0.15">
      <c r="A6" s="886"/>
      <c r="B6" s="887"/>
      <c r="C6" s="887"/>
      <c r="D6" s="887"/>
      <c r="E6" s="887"/>
      <c r="F6" s="888"/>
      <c r="G6" s="889"/>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1" ht="45" customHeight="1" x14ac:dyDescent="0.15">
      <c r="A7" s="886"/>
      <c r="B7" s="887"/>
      <c r="C7" s="887"/>
      <c r="D7" s="887"/>
      <c r="E7" s="887"/>
      <c r="F7" s="888"/>
      <c r="G7" s="889"/>
      <c r="H7" s="890"/>
      <c r="I7" s="890"/>
      <c r="J7" s="890"/>
      <c r="K7" s="890"/>
      <c r="L7" s="890"/>
      <c r="M7" s="890"/>
      <c r="N7" s="890"/>
      <c r="O7" s="890"/>
      <c r="P7" s="890"/>
      <c r="Q7" s="890"/>
      <c r="R7" s="890"/>
      <c r="S7" s="890"/>
      <c r="T7" s="890"/>
      <c r="U7" s="890"/>
      <c r="V7" s="890"/>
      <c r="W7" s="890"/>
      <c r="X7" s="890"/>
      <c r="Y7" s="890"/>
      <c r="Z7" s="890"/>
      <c r="AA7" s="890"/>
      <c r="AB7" s="890"/>
      <c r="AC7" s="890"/>
      <c r="AD7" s="890"/>
      <c r="AE7" s="890"/>
      <c r="AF7" s="890"/>
      <c r="AG7" s="890"/>
      <c r="AH7" s="890"/>
      <c r="AI7" s="890"/>
      <c r="AJ7" s="890"/>
      <c r="AK7" s="890"/>
      <c r="AL7" s="890"/>
      <c r="AM7" s="890"/>
      <c r="AN7" s="890"/>
      <c r="AO7" s="890"/>
      <c r="AP7" s="890"/>
      <c r="AQ7" s="890"/>
      <c r="AR7" s="890"/>
      <c r="AS7" s="890"/>
      <c r="AT7" s="890"/>
      <c r="AU7" s="890"/>
      <c r="AV7" s="890"/>
      <c r="AW7" s="890"/>
      <c r="AX7" s="891"/>
    </row>
    <row r="8" spans="1:51" ht="45" customHeight="1" x14ac:dyDescent="0.15">
      <c r="A8" s="804"/>
      <c r="B8" s="805"/>
      <c r="C8" s="805"/>
      <c r="D8" s="805"/>
      <c r="E8" s="805"/>
      <c r="F8" s="806"/>
      <c r="G8" s="810"/>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2"/>
    </row>
    <row r="9" spans="1:51" ht="36" customHeight="1" x14ac:dyDescent="0.15">
      <c r="A9" s="926" t="s">
        <v>750</v>
      </c>
      <c r="B9" s="783"/>
      <c r="C9" s="783"/>
      <c r="D9" s="783"/>
      <c r="E9" s="783"/>
      <c r="F9" s="784"/>
      <c r="G9" s="1231" t="s">
        <v>751</v>
      </c>
      <c r="H9" s="939"/>
      <c r="I9" s="939"/>
      <c r="J9" s="939"/>
      <c r="K9" s="939"/>
      <c r="L9" s="939"/>
      <c r="M9" s="939"/>
      <c r="N9" s="939"/>
      <c r="O9" s="939"/>
      <c r="P9" s="939"/>
      <c r="Q9" s="939"/>
      <c r="R9" s="939"/>
      <c r="S9" s="939"/>
      <c r="T9" s="939"/>
      <c r="U9" s="939"/>
      <c r="V9" s="939"/>
      <c r="W9" s="939"/>
      <c r="X9" s="940"/>
      <c r="Y9" s="1330" t="s">
        <v>774</v>
      </c>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2"/>
    </row>
    <row r="10" spans="1:51" ht="36" customHeight="1" x14ac:dyDescent="0.15">
      <c r="A10" s="927"/>
      <c r="B10" s="850"/>
      <c r="C10" s="850"/>
      <c r="D10" s="850"/>
      <c r="E10" s="850"/>
      <c r="F10" s="851"/>
      <c r="G10" s="919"/>
      <c r="H10" s="920"/>
      <c r="I10" s="920"/>
      <c r="J10" s="920"/>
      <c r="K10" s="920"/>
      <c r="L10" s="920"/>
      <c r="M10" s="920"/>
      <c r="N10" s="920"/>
      <c r="O10" s="920"/>
      <c r="P10" s="920"/>
      <c r="Q10" s="920"/>
      <c r="R10" s="920"/>
      <c r="S10" s="920"/>
      <c r="T10" s="920"/>
      <c r="U10" s="920"/>
      <c r="V10" s="920"/>
      <c r="W10" s="920"/>
      <c r="X10" s="921"/>
      <c r="Y10" s="1333"/>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334"/>
      <c r="AV10" s="1334"/>
      <c r="AW10" s="1334"/>
      <c r="AX10" s="1335"/>
    </row>
    <row r="11" spans="1:51" ht="23.25" customHeight="1" thickBot="1" x14ac:dyDescent="0.2">
      <c r="A11" s="852"/>
      <c r="B11" s="853"/>
      <c r="C11" s="853"/>
      <c r="D11" s="853"/>
      <c r="E11" s="853"/>
      <c r="F11" s="854"/>
      <c r="G11" s="1232" t="s">
        <v>798</v>
      </c>
      <c r="H11" s="1144"/>
      <c r="I11" s="1145"/>
      <c r="J11" s="1336" t="s">
        <v>799</v>
      </c>
      <c r="K11" s="1234"/>
      <c r="L11" s="1235"/>
      <c r="M11" s="1143" t="s">
        <v>754</v>
      </c>
      <c r="N11" s="1144"/>
      <c r="O11" s="1145"/>
      <c r="P11" s="1336" t="s">
        <v>799</v>
      </c>
      <c r="Q11" s="1236"/>
      <c r="R11" s="1237"/>
      <c r="S11" s="1143" t="s">
        <v>755</v>
      </c>
      <c r="T11" s="1144"/>
      <c r="U11" s="1145"/>
      <c r="V11" s="1329" t="s">
        <v>799</v>
      </c>
      <c r="W11" s="1221"/>
      <c r="X11" s="1222"/>
      <c r="Y11" s="1223" t="s">
        <v>756</v>
      </c>
      <c r="Z11" s="1223"/>
      <c r="AA11" s="1223"/>
      <c r="AB11" s="1227" t="s">
        <v>799</v>
      </c>
      <c r="AC11" s="1228"/>
      <c r="AD11" s="1229"/>
      <c r="AE11" s="1223" t="s">
        <v>758</v>
      </c>
      <c r="AF11" s="1223"/>
      <c r="AG11" s="1223"/>
      <c r="AH11" s="1227"/>
      <c r="AI11" s="1228"/>
      <c r="AJ11" s="1229"/>
      <c r="AK11" s="1230" t="s">
        <v>800</v>
      </c>
      <c r="AL11" s="1230"/>
      <c r="AM11" s="1230"/>
      <c r="AN11" s="1220"/>
      <c r="AO11" s="1221"/>
      <c r="AP11" s="1222"/>
      <c r="AQ11" s="1223" t="s">
        <v>801</v>
      </c>
      <c r="AR11" s="1223"/>
      <c r="AS11" s="1223"/>
      <c r="AT11" s="1238"/>
      <c r="AU11" s="1239"/>
      <c r="AV11" s="1240"/>
      <c r="AW11" s="125"/>
      <c r="AX11" s="126"/>
    </row>
    <row r="12" spans="1:51" ht="24" customHeight="1" x14ac:dyDescent="0.15">
      <c r="B12" s="116"/>
      <c r="C12" s="905" t="s">
        <v>762</v>
      </c>
      <c r="D12" s="905"/>
      <c r="E12" s="905"/>
      <c r="F12" s="905"/>
      <c r="G12" s="905"/>
      <c r="H12" s="905"/>
      <c r="I12" s="905"/>
      <c r="J12" s="905"/>
      <c r="K12" s="905"/>
      <c r="L12" s="905"/>
      <c r="M12" s="905"/>
      <c r="N12" s="905"/>
      <c r="O12" s="905"/>
      <c r="P12" s="905"/>
      <c r="Q12" s="905"/>
      <c r="R12" s="905"/>
      <c r="S12" s="905"/>
      <c r="T12" s="905"/>
      <c r="U12" s="905"/>
      <c r="V12" s="905"/>
      <c r="W12" s="905"/>
      <c r="X12" s="905"/>
      <c r="Y12" s="905"/>
      <c r="Z12" s="905"/>
      <c r="AA12" s="905"/>
      <c r="AB12" s="905"/>
      <c r="AC12" s="905"/>
      <c r="AD12" s="905"/>
      <c r="AE12" s="905"/>
      <c r="AF12" s="905"/>
      <c r="AG12" s="905"/>
      <c r="AH12" s="905"/>
      <c r="AI12" s="905"/>
      <c r="AJ12" s="905"/>
      <c r="AK12" s="905"/>
      <c r="AL12" s="905"/>
      <c r="AM12" s="905"/>
      <c r="AN12" s="905"/>
      <c r="AO12" s="905"/>
      <c r="AP12" s="905"/>
      <c r="AQ12" s="905"/>
      <c r="AR12" s="905"/>
      <c r="AS12" s="905"/>
      <c r="AT12" s="905"/>
      <c r="AU12" s="905"/>
      <c r="AV12" s="905"/>
      <c r="AW12" s="905"/>
      <c r="AX12" s="905"/>
      <c r="AY12" s="107"/>
    </row>
    <row r="13" spans="1:51" ht="24" customHeight="1" x14ac:dyDescent="0.15">
      <c r="B13" s="116"/>
      <c r="C13" s="906"/>
      <c r="D13" s="906"/>
      <c r="E13" s="906"/>
      <c r="F13" s="906"/>
      <c r="G13" s="906"/>
      <c r="H13" s="906"/>
      <c r="I13" s="906"/>
      <c r="J13" s="906"/>
      <c r="K13" s="906"/>
      <c r="L13" s="906"/>
      <c r="M13" s="906"/>
      <c r="N13" s="906"/>
      <c r="O13" s="906"/>
      <c r="P13" s="906"/>
      <c r="Q13" s="906"/>
      <c r="R13" s="906"/>
      <c r="S13" s="906"/>
      <c r="T13" s="906"/>
      <c r="U13" s="906"/>
      <c r="V13" s="906"/>
      <c r="W13" s="906"/>
      <c r="X13" s="906"/>
      <c r="Y13" s="906"/>
      <c r="Z13" s="906"/>
      <c r="AA13" s="906"/>
      <c r="AB13" s="906"/>
      <c r="AC13" s="906"/>
      <c r="AD13" s="906"/>
      <c r="AE13" s="906"/>
      <c r="AF13" s="906"/>
      <c r="AG13" s="906"/>
      <c r="AH13" s="906"/>
      <c r="AI13" s="906"/>
      <c r="AJ13" s="906"/>
      <c r="AK13" s="906"/>
      <c r="AL13" s="906"/>
      <c r="AM13" s="906"/>
      <c r="AN13" s="906"/>
      <c r="AO13" s="906"/>
      <c r="AP13" s="906"/>
      <c r="AQ13" s="906"/>
      <c r="AR13" s="906"/>
      <c r="AS13" s="906"/>
      <c r="AT13" s="906"/>
      <c r="AU13" s="906"/>
      <c r="AV13" s="906"/>
      <c r="AW13" s="906"/>
      <c r="AX13" s="906"/>
      <c r="AY13" s="107"/>
    </row>
  </sheetData>
  <mergeCells count="28">
    <mergeCell ref="A2:F3"/>
    <mergeCell ref="G2:X3"/>
    <mergeCell ref="Y2:AD2"/>
    <mergeCell ref="AE2:AP2"/>
    <mergeCell ref="AQ2:AX2"/>
    <mergeCell ref="Y3:AD3"/>
    <mergeCell ref="AE3:AP3"/>
    <mergeCell ref="AQ3:AX3"/>
    <mergeCell ref="A4:F8"/>
    <mergeCell ref="G4:AX8"/>
    <mergeCell ref="A9:F11"/>
    <mergeCell ref="G9:X10"/>
    <mergeCell ref="Y9:AX10"/>
    <mergeCell ref="G11:I11"/>
    <mergeCell ref="J11:L11"/>
    <mergeCell ref="M11:O11"/>
    <mergeCell ref="P11:R11"/>
    <mergeCell ref="S11:U11"/>
    <mergeCell ref="AN11:AP11"/>
    <mergeCell ref="AQ11:AS11"/>
    <mergeCell ref="AT11:AV11"/>
    <mergeCell ref="C12:AX13"/>
    <mergeCell ref="V11:X11"/>
    <mergeCell ref="Y11:AA11"/>
    <mergeCell ref="AB11:AD11"/>
    <mergeCell ref="AE11:AG11"/>
    <mergeCell ref="AH11:AJ11"/>
    <mergeCell ref="AK11:AM11"/>
  </mergeCells>
  <phoneticPr fontId="7"/>
  <dataValidations count="1">
    <dataValidation type="custom" imeMode="disabled" allowBlank="1" showInputMessage="1" showErrorMessage="1" sqref="AY10:AY11 AW11:AX11">
      <formula1>OR(ISNUMBER(AW10),AW10="-")</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
  <sheetViews>
    <sheetView view="pageBreakPreview" zoomScale="70" zoomScaleNormal="50" zoomScaleSheetLayoutView="70" workbookViewId="0">
      <selection activeCell="BA9" sqref="BA9"/>
    </sheetView>
  </sheetViews>
  <sheetFormatPr defaultRowHeight="13.5" x14ac:dyDescent="0.15"/>
  <cols>
    <col min="1" max="49" width="2.625" customWidth="1"/>
    <col min="50" max="50" width="6.75" customWidth="1"/>
    <col min="51" max="57" width="2.25" customWidth="1"/>
    <col min="62" max="62" width="27.875" customWidth="1"/>
    <col min="63" max="63" width="12.25" customWidth="1"/>
  </cols>
  <sheetData>
    <row r="1" spans="1:50" ht="41.25" customHeight="1" x14ac:dyDescent="0.15"/>
    <row r="2" spans="1:50" ht="23.25" customHeight="1" thickBot="1" x14ac:dyDescent="0.2">
      <c r="AP2" s="8"/>
      <c r="AQ2" s="8"/>
      <c r="AR2" s="8"/>
      <c r="AS2" s="8"/>
      <c r="AT2" s="8"/>
      <c r="AU2" s="8"/>
      <c r="AV2" s="8"/>
      <c r="AW2" s="2"/>
    </row>
    <row r="3" spans="1:50" ht="30" customHeight="1" x14ac:dyDescent="0.15">
      <c r="A3" s="1350" t="s">
        <v>857</v>
      </c>
      <c r="B3" s="1351"/>
      <c r="C3" s="1356" t="s">
        <v>858</v>
      </c>
      <c r="D3" s="1351"/>
      <c r="E3" s="1345" t="s">
        <v>859</v>
      </c>
      <c r="F3" s="1346"/>
      <c r="G3" s="1347" t="s">
        <v>864</v>
      </c>
      <c r="H3" s="1348"/>
      <c r="I3" s="1348"/>
      <c r="J3" s="1348"/>
      <c r="K3" s="1348"/>
      <c r="L3" s="1348"/>
      <c r="M3" s="1348"/>
      <c r="N3" s="1348"/>
      <c r="O3" s="1348"/>
      <c r="P3" s="1348"/>
      <c r="Q3" s="1348"/>
      <c r="R3" s="1348"/>
      <c r="S3" s="1348"/>
      <c r="T3" s="1348"/>
      <c r="U3" s="1348"/>
      <c r="V3" s="1348"/>
      <c r="W3" s="1348"/>
      <c r="X3" s="1348"/>
      <c r="Y3" s="1348"/>
      <c r="Z3" s="1348"/>
      <c r="AA3" s="1348"/>
      <c r="AB3" s="1348"/>
      <c r="AC3" s="1348"/>
      <c r="AD3" s="1348"/>
      <c r="AE3" s="1348"/>
      <c r="AF3" s="1348"/>
      <c r="AG3" s="1348"/>
      <c r="AH3" s="1348"/>
      <c r="AI3" s="1348"/>
      <c r="AJ3" s="1348"/>
      <c r="AK3" s="1348"/>
      <c r="AL3" s="1348"/>
      <c r="AM3" s="1348"/>
      <c r="AN3" s="1348"/>
      <c r="AO3" s="1348"/>
      <c r="AP3" s="1348"/>
      <c r="AQ3" s="1348"/>
      <c r="AR3" s="1348"/>
      <c r="AS3" s="1348"/>
      <c r="AT3" s="1348"/>
      <c r="AU3" s="1348"/>
      <c r="AV3" s="1348"/>
      <c r="AW3" s="1348"/>
      <c r="AX3" s="1349"/>
    </row>
    <row r="4" spans="1:50" ht="30" customHeight="1" thickBot="1" x14ac:dyDescent="0.2">
      <c r="A4" s="1352"/>
      <c r="B4" s="1353"/>
      <c r="C4" s="1357"/>
      <c r="D4" s="1353"/>
      <c r="E4" s="1340" t="s">
        <v>860</v>
      </c>
      <c r="F4" s="1341"/>
      <c r="G4" s="1358" t="s">
        <v>865</v>
      </c>
      <c r="H4" s="1359"/>
      <c r="I4" s="1359"/>
      <c r="J4" s="1359"/>
      <c r="K4" s="1359"/>
      <c r="L4" s="1359"/>
      <c r="M4" s="1359"/>
      <c r="N4" s="1359"/>
      <c r="O4" s="1359"/>
      <c r="P4" s="1359"/>
      <c r="Q4" s="1359"/>
      <c r="R4" s="1359"/>
      <c r="S4" s="1359"/>
      <c r="T4" s="1359"/>
      <c r="U4" s="1359"/>
      <c r="V4" s="1359"/>
      <c r="W4" s="1359"/>
      <c r="X4" s="1359"/>
      <c r="Y4" s="1359"/>
      <c r="Z4" s="1359"/>
      <c r="AA4" s="1359"/>
      <c r="AB4" s="1359"/>
      <c r="AC4" s="1359"/>
      <c r="AD4" s="1359"/>
      <c r="AE4" s="1359"/>
      <c r="AF4" s="1359"/>
      <c r="AG4" s="1359"/>
      <c r="AH4" s="1359"/>
      <c r="AI4" s="1359"/>
      <c r="AJ4" s="1359"/>
      <c r="AK4" s="1359"/>
      <c r="AL4" s="1359"/>
      <c r="AM4" s="1359"/>
      <c r="AN4" s="1359"/>
      <c r="AO4" s="1359"/>
      <c r="AP4" s="1359"/>
      <c r="AQ4" s="1359"/>
      <c r="AR4" s="1359"/>
      <c r="AS4" s="1359"/>
      <c r="AT4" s="1359"/>
      <c r="AU4" s="1359"/>
      <c r="AV4" s="1359"/>
      <c r="AW4" s="1359"/>
      <c r="AX4" s="1360"/>
    </row>
    <row r="5" spans="1:50" ht="30" customHeight="1" x14ac:dyDescent="0.15">
      <c r="A5" s="1352"/>
      <c r="B5" s="1353"/>
      <c r="C5" s="1357"/>
      <c r="D5" s="1353"/>
      <c r="E5" s="1345" t="s">
        <v>859</v>
      </c>
      <c r="F5" s="1346"/>
      <c r="G5" s="1347" t="s">
        <v>864</v>
      </c>
      <c r="H5" s="1348"/>
      <c r="I5" s="1348"/>
      <c r="J5" s="1348"/>
      <c r="K5" s="1348"/>
      <c r="L5" s="1348"/>
      <c r="M5" s="1348"/>
      <c r="N5" s="1348"/>
      <c r="O5" s="1348"/>
      <c r="P5" s="1348"/>
      <c r="Q5" s="1348"/>
      <c r="R5" s="1348"/>
      <c r="S5" s="1348"/>
      <c r="T5" s="1348"/>
      <c r="U5" s="1348"/>
      <c r="V5" s="1348"/>
      <c r="W5" s="1348"/>
      <c r="X5" s="1348"/>
      <c r="Y5" s="1348"/>
      <c r="Z5" s="1348"/>
      <c r="AA5" s="1348"/>
      <c r="AB5" s="1348"/>
      <c r="AC5" s="1348"/>
      <c r="AD5" s="1348"/>
      <c r="AE5" s="1348"/>
      <c r="AF5" s="1348"/>
      <c r="AG5" s="1348"/>
      <c r="AH5" s="1348"/>
      <c r="AI5" s="1348"/>
      <c r="AJ5" s="1348"/>
      <c r="AK5" s="1348"/>
      <c r="AL5" s="1348"/>
      <c r="AM5" s="1348"/>
      <c r="AN5" s="1348"/>
      <c r="AO5" s="1348"/>
      <c r="AP5" s="1348"/>
      <c r="AQ5" s="1348"/>
      <c r="AR5" s="1348"/>
      <c r="AS5" s="1348"/>
      <c r="AT5" s="1348"/>
      <c r="AU5" s="1348"/>
      <c r="AV5" s="1348"/>
      <c r="AW5" s="1348"/>
      <c r="AX5" s="1349"/>
    </row>
    <row r="6" spans="1:50" ht="30" customHeight="1" thickBot="1" x14ac:dyDescent="0.2">
      <c r="A6" s="1352"/>
      <c r="B6" s="1353"/>
      <c r="C6" s="1357"/>
      <c r="D6" s="1353"/>
      <c r="E6" s="1340" t="s">
        <v>860</v>
      </c>
      <c r="F6" s="1341"/>
      <c r="G6" s="1358" t="s">
        <v>866</v>
      </c>
      <c r="H6" s="1359"/>
      <c r="I6" s="1359"/>
      <c r="J6" s="1359"/>
      <c r="K6" s="1359"/>
      <c r="L6" s="1359"/>
      <c r="M6" s="1359"/>
      <c r="N6" s="1359"/>
      <c r="O6" s="1359"/>
      <c r="P6" s="1359"/>
      <c r="Q6" s="1359"/>
      <c r="R6" s="1359"/>
      <c r="S6" s="1359"/>
      <c r="T6" s="1359"/>
      <c r="U6" s="1359"/>
      <c r="V6" s="1359"/>
      <c r="W6" s="1359"/>
      <c r="X6" s="1359"/>
      <c r="Y6" s="1359"/>
      <c r="Z6" s="1359"/>
      <c r="AA6" s="1359"/>
      <c r="AB6" s="1359"/>
      <c r="AC6" s="1359"/>
      <c r="AD6" s="1359"/>
      <c r="AE6" s="1359"/>
      <c r="AF6" s="1359"/>
      <c r="AG6" s="1359"/>
      <c r="AH6" s="1359"/>
      <c r="AI6" s="1359"/>
      <c r="AJ6" s="1359"/>
      <c r="AK6" s="1359"/>
      <c r="AL6" s="1359"/>
      <c r="AM6" s="1359"/>
      <c r="AN6" s="1359"/>
      <c r="AO6" s="1359"/>
      <c r="AP6" s="1359"/>
      <c r="AQ6" s="1359"/>
      <c r="AR6" s="1359"/>
      <c r="AS6" s="1359"/>
      <c r="AT6" s="1359"/>
      <c r="AU6" s="1359"/>
      <c r="AV6" s="1359"/>
      <c r="AW6" s="1359"/>
      <c r="AX6" s="1360"/>
    </row>
    <row r="7" spans="1:50" ht="30" customHeight="1" x14ac:dyDescent="0.15">
      <c r="A7" s="1352"/>
      <c r="B7" s="1353"/>
      <c r="C7" s="1357"/>
      <c r="D7" s="1353"/>
      <c r="E7" s="1345" t="s">
        <v>859</v>
      </c>
      <c r="F7" s="1346"/>
      <c r="G7" s="1347" t="s">
        <v>861</v>
      </c>
      <c r="H7" s="1348"/>
      <c r="I7" s="1348"/>
      <c r="J7" s="1348"/>
      <c r="K7" s="1348"/>
      <c r="L7" s="1348"/>
      <c r="M7" s="1348"/>
      <c r="N7" s="1348"/>
      <c r="O7" s="1348"/>
      <c r="P7" s="1348"/>
      <c r="Q7" s="1348"/>
      <c r="R7" s="1348"/>
      <c r="S7" s="1348"/>
      <c r="T7" s="1348"/>
      <c r="U7" s="1348"/>
      <c r="V7" s="1348"/>
      <c r="W7" s="1348"/>
      <c r="X7" s="1348"/>
      <c r="Y7" s="1348"/>
      <c r="Z7" s="1348"/>
      <c r="AA7" s="1348"/>
      <c r="AB7" s="1348"/>
      <c r="AC7" s="1348"/>
      <c r="AD7" s="1348"/>
      <c r="AE7" s="1348"/>
      <c r="AF7" s="1348"/>
      <c r="AG7" s="1348"/>
      <c r="AH7" s="1348"/>
      <c r="AI7" s="1348"/>
      <c r="AJ7" s="1348"/>
      <c r="AK7" s="1348"/>
      <c r="AL7" s="1348"/>
      <c r="AM7" s="1348"/>
      <c r="AN7" s="1348"/>
      <c r="AO7" s="1348"/>
      <c r="AP7" s="1348"/>
      <c r="AQ7" s="1348"/>
      <c r="AR7" s="1348"/>
      <c r="AS7" s="1348"/>
      <c r="AT7" s="1348"/>
      <c r="AU7" s="1348"/>
      <c r="AV7" s="1348"/>
      <c r="AW7" s="1348"/>
      <c r="AX7" s="1349"/>
    </row>
    <row r="8" spans="1:50" ht="32.25" customHeight="1" thickBot="1" x14ac:dyDescent="0.2">
      <c r="A8" s="1352"/>
      <c r="B8" s="1353"/>
      <c r="C8" s="1357"/>
      <c r="D8" s="1353"/>
      <c r="E8" s="1340" t="s">
        <v>860</v>
      </c>
      <c r="F8" s="1341"/>
      <c r="G8" s="1358" t="s">
        <v>880</v>
      </c>
      <c r="H8" s="1359"/>
      <c r="I8" s="1359"/>
      <c r="J8" s="1359"/>
      <c r="K8" s="1359"/>
      <c r="L8" s="1359"/>
      <c r="M8" s="1359"/>
      <c r="N8" s="1359"/>
      <c r="O8" s="1359"/>
      <c r="P8" s="1359"/>
      <c r="Q8" s="1359"/>
      <c r="R8" s="1359"/>
      <c r="S8" s="1359"/>
      <c r="T8" s="1359"/>
      <c r="U8" s="1359"/>
      <c r="V8" s="1359"/>
      <c r="W8" s="1359"/>
      <c r="X8" s="1359"/>
      <c r="Y8" s="1359"/>
      <c r="Z8" s="1359"/>
      <c r="AA8" s="1359"/>
      <c r="AB8" s="1359"/>
      <c r="AC8" s="1359"/>
      <c r="AD8" s="1359"/>
      <c r="AE8" s="1359"/>
      <c r="AF8" s="1359"/>
      <c r="AG8" s="1359"/>
      <c r="AH8" s="1359"/>
      <c r="AI8" s="1359"/>
      <c r="AJ8" s="1359"/>
      <c r="AK8" s="1359"/>
      <c r="AL8" s="1359"/>
      <c r="AM8" s="1359"/>
      <c r="AN8" s="1359"/>
      <c r="AO8" s="1359"/>
      <c r="AP8" s="1359"/>
      <c r="AQ8" s="1359"/>
      <c r="AR8" s="1359"/>
      <c r="AS8" s="1359"/>
      <c r="AT8" s="1359"/>
      <c r="AU8" s="1359"/>
      <c r="AV8" s="1359"/>
      <c r="AW8" s="1359"/>
      <c r="AX8" s="1360"/>
    </row>
    <row r="9" spans="1:50" ht="30" customHeight="1" x14ac:dyDescent="0.15">
      <c r="A9" s="1352"/>
      <c r="B9" s="1353"/>
      <c r="C9" s="1357"/>
      <c r="D9" s="1353"/>
      <c r="E9" s="1345" t="s">
        <v>859</v>
      </c>
      <c r="F9" s="1346"/>
      <c r="G9" s="1347" t="s">
        <v>861</v>
      </c>
      <c r="H9" s="1348"/>
      <c r="I9" s="1348"/>
      <c r="J9" s="1348"/>
      <c r="K9" s="1348"/>
      <c r="L9" s="1348"/>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c r="AP9" s="1348"/>
      <c r="AQ9" s="1348"/>
      <c r="AR9" s="1348"/>
      <c r="AS9" s="1348"/>
      <c r="AT9" s="1348"/>
      <c r="AU9" s="1348"/>
      <c r="AV9" s="1348"/>
      <c r="AW9" s="1348"/>
      <c r="AX9" s="1349"/>
    </row>
    <row r="10" spans="1:50" ht="30" customHeight="1" thickBot="1" x14ac:dyDescent="0.2">
      <c r="A10" s="1352"/>
      <c r="B10" s="1353"/>
      <c r="C10" s="1357"/>
      <c r="D10" s="1353"/>
      <c r="E10" s="1340" t="s">
        <v>860</v>
      </c>
      <c r="F10" s="1341"/>
      <c r="G10" s="1358" t="s">
        <v>881</v>
      </c>
      <c r="H10" s="1359"/>
      <c r="I10" s="1359"/>
      <c r="J10" s="1359"/>
      <c r="K10" s="1359"/>
      <c r="L10" s="1359"/>
      <c r="M10" s="1359"/>
      <c r="N10" s="1359"/>
      <c r="O10" s="1359"/>
      <c r="P10" s="1359"/>
      <c r="Q10" s="1359"/>
      <c r="R10" s="1359"/>
      <c r="S10" s="1359"/>
      <c r="T10" s="1359"/>
      <c r="U10" s="1359"/>
      <c r="V10" s="1359"/>
      <c r="W10" s="1359"/>
      <c r="X10" s="1359"/>
      <c r="Y10" s="1359"/>
      <c r="Z10" s="1359"/>
      <c r="AA10" s="1359"/>
      <c r="AB10" s="1359"/>
      <c r="AC10" s="1359"/>
      <c r="AD10" s="1359"/>
      <c r="AE10" s="1359"/>
      <c r="AF10" s="1359"/>
      <c r="AG10" s="1359"/>
      <c r="AH10" s="1359"/>
      <c r="AI10" s="1359"/>
      <c r="AJ10" s="1359"/>
      <c r="AK10" s="1359"/>
      <c r="AL10" s="1359"/>
      <c r="AM10" s="1359"/>
      <c r="AN10" s="1359"/>
      <c r="AO10" s="1359"/>
      <c r="AP10" s="1359"/>
      <c r="AQ10" s="1359"/>
      <c r="AR10" s="1359"/>
      <c r="AS10" s="1359"/>
      <c r="AT10" s="1359"/>
      <c r="AU10" s="1359"/>
      <c r="AV10" s="1359"/>
      <c r="AW10" s="1359"/>
      <c r="AX10" s="1360"/>
    </row>
    <row r="11" spans="1:50" ht="30" customHeight="1" x14ac:dyDescent="0.15">
      <c r="A11" s="1352"/>
      <c r="B11" s="1353"/>
      <c r="C11" s="1357"/>
      <c r="D11" s="1353"/>
      <c r="E11" s="1345" t="s">
        <v>859</v>
      </c>
      <c r="F11" s="1361"/>
      <c r="G11" s="1347" t="s">
        <v>867</v>
      </c>
      <c r="H11" s="1362"/>
      <c r="I11" s="1362"/>
      <c r="J11" s="1362"/>
      <c r="K11" s="1362"/>
      <c r="L11" s="1362"/>
      <c r="M11" s="1362"/>
      <c r="N11" s="1362"/>
      <c r="O11" s="1362"/>
      <c r="P11" s="1362"/>
      <c r="Q11" s="1362"/>
      <c r="R11" s="1362"/>
      <c r="S11" s="1362"/>
      <c r="T11" s="1362"/>
      <c r="U11" s="1362"/>
      <c r="V11" s="1362"/>
      <c r="W11" s="1362"/>
      <c r="X11" s="1362"/>
      <c r="Y11" s="1362"/>
      <c r="Z11" s="1362"/>
      <c r="AA11" s="1362"/>
      <c r="AB11" s="1362"/>
      <c r="AC11" s="1362"/>
      <c r="AD11" s="1362"/>
      <c r="AE11" s="1362"/>
      <c r="AF11" s="1362"/>
      <c r="AG11" s="1362"/>
      <c r="AH11" s="1362"/>
      <c r="AI11" s="1362"/>
      <c r="AJ11" s="1362"/>
      <c r="AK11" s="1362"/>
      <c r="AL11" s="1362"/>
      <c r="AM11" s="1362"/>
      <c r="AN11" s="1362"/>
      <c r="AO11" s="1362"/>
      <c r="AP11" s="1362"/>
      <c r="AQ11" s="1362"/>
      <c r="AR11" s="1362"/>
      <c r="AS11" s="1362"/>
      <c r="AT11" s="1362"/>
      <c r="AU11" s="1362"/>
      <c r="AV11" s="1362"/>
      <c r="AW11" s="1362"/>
      <c r="AX11" s="1363"/>
    </row>
    <row r="12" spans="1:50" ht="30" customHeight="1" thickBot="1" x14ac:dyDescent="0.2">
      <c r="A12" s="1352"/>
      <c r="B12" s="1353"/>
      <c r="C12" s="1357"/>
      <c r="D12" s="1353"/>
      <c r="E12" s="1340" t="s">
        <v>860</v>
      </c>
      <c r="F12" s="1341"/>
      <c r="G12" s="1358" t="s">
        <v>882</v>
      </c>
      <c r="H12" s="1359"/>
      <c r="I12" s="1359"/>
      <c r="J12" s="1359"/>
      <c r="K12" s="1359"/>
      <c r="L12" s="1359"/>
      <c r="M12" s="1359"/>
      <c r="N12" s="1359"/>
      <c r="O12" s="1359"/>
      <c r="P12" s="1359"/>
      <c r="Q12" s="1359"/>
      <c r="R12" s="1359"/>
      <c r="S12" s="1359"/>
      <c r="T12" s="1359"/>
      <c r="U12" s="1359"/>
      <c r="V12" s="1359"/>
      <c r="W12" s="1359"/>
      <c r="X12" s="1359"/>
      <c r="Y12" s="1359"/>
      <c r="Z12" s="1359"/>
      <c r="AA12" s="1359"/>
      <c r="AB12" s="1359"/>
      <c r="AC12" s="1359"/>
      <c r="AD12" s="1359"/>
      <c r="AE12" s="1359"/>
      <c r="AF12" s="1359"/>
      <c r="AG12" s="1359"/>
      <c r="AH12" s="1359"/>
      <c r="AI12" s="1359"/>
      <c r="AJ12" s="1359"/>
      <c r="AK12" s="1359"/>
      <c r="AL12" s="1359"/>
      <c r="AM12" s="1359"/>
      <c r="AN12" s="1359"/>
      <c r="AO12" s="1359"/>
      <c r="AP12" s="1359"/>
      <c r="AQ12" s="1359"/>
      <c r="AR12" s="1359"/>
      <c r="AS12" s="1359"/>
      <c r="AT12" s="1359"/>
      <c r="AU12" s="1359"/>
      <c r="AV12" s="1359"/>
      <c r="AW12" s="1359"/>
      <c r="AX12" s="1360"/>
    </row>
    <row r="13" spans="1:50" ht="30" customHeight="1" x14ac:dyDescent="0.15">
      <c r="A13" s="1352"/>
      <c r="B13" s="1353"/>
      <c r="C13" s="1357"/>
      <c r="D13" s="1353"/>
      <c r="E13" s="1345" t="s">
        <v>859</v>
      </c>
      <c r="F13" s="1361"/>
      <c r="G13" s="1347" t="s">
        <v>868</v>
      </c>
      <c r="H13" s="1348"/>
      <c r="I13" s="1348"/>
      <c r="J13" s="1348"/>
      <c r="K13" s="1348"/>
      <c r="L13" s="1348"/>
      <c r="M13" s="1348"/>
      <c r="N13" s="1348"/>
      <c r="O13" s="1348"/>
      <c r="P13" s="1348"/>
      <c r="Q13" s="1348"/>
      <c r="R13" s="1348"/>
      <c r="S13" s="1348"/>
      <c r="T13" s="1348"/>
      <c r="U13" s="1348"/>
      <c r="V13" s="1348"/>
      <c r="W13" s="1348"/>
      <c r="X13" s="1348"/>
      <c r="Y13" s="1348"/>
      <c r="Z13" s="1348"/>
      <c r="AA13" s="1348"/>
      <c r="AB13" s="1348"/>
      <c r="AC13" s="1348"/>
      <c r="AD13" s="1348"/>
      <c r="AE13" s="1348"/>
      <c r="AF13" s="1348"/>
      <c r="AG13" s="1348"/>
      <c r="AH13" s="1348"/>
      <c r="AI13" s="1348"/>
      <c r="AJ13" s="1348"/>
      <c r="AK13" s="1348"/>
      <c r="AL13" s="1348"/>
      <c r="AM13" s="1348"/>
      <c r="AN13" s="1348"/>
      <c r="AO13" s="1348"/>
      <c r="AP13" s="1348"/>
      <c r="AQ13" s="1348"/>
      <c r="AR13" s="1348"/>
      <c r="AS13" s="1348"/>
      <c r="AT13" s="1348"/>
      <c r="AU13" s="1348"/>
      <c r="AV13" s="1348"/>
      <c r="AW13" s="1348"/>
      <c r="AX13" s="1349"/>
    </row>
    <row r="14" spans="1:50" ht="30" customHeight="1" thickBot="1" x14ac:dyDescent="0.2">
      <c r="A14" s="1352"/>
      <c r="B14" s="1353"/>
      <c r="C14" s="1357"/>
      <c r="D14" s="1353"/>
      <c r="E14" s="1340" t="s">
        <v>860</v>
      </c>
      <c r="F14" s="1341"/>
      <c r="G14" s="1358" t="s">
        <v>883</v>
      </c>
      <c r="H14" s="1359"/>
      <c r="I14" s="1359"/>
      <c r="J14" s="1359"/>
      <c r="K14" s="1359"/>
      <c r="L14" s="1359"/>
      <c r="M14" s="1359"/>
      <c r="N14" s="1359"/>
      <c r="O14" s="1359"/>
      <c r="P14" s="1359"/>
      <c r="Q14" s="1359"/>
      <c r="R14" s="1359"/>
      <c r="S14" s="1359"/>
      <c r="T14" s="1359"/>
      <c r="U14" s="1359"/>
      <c r="V14" s="1359"/>
      <c r="W14" s="1359"/>
      <c r="X14" s="1359"/>
      <c r="Y14" s="1359"/>
      <c r="Z14" s="1359"/>
      <c r="AA14" s="1359"/>
      <c r="AB14" s="1359"/>
      <c r="AC14" s="1359"/>
      <c r="AD14" s="1359"/>
      <c r="AE14" s="1359"/>
      <c r="AF14" s="1359"/>
      <c r="AG14" s="1359"/>
      <c r="AH14" s="1359"/>
      <c r="AI14" s="1359"/>
      <c r="AJ14" s="1359"/>
      <c r="AK14" s="1359"/>
      <c r="AL14" s="1359"/>
      <c r="AM14" s="1359"/>
      <c r="AN14" s="1359"/>
      <c r="AO14" s="1359"/>
      <c r="AP14" s="1359"/>
      <c r="AQ14" s="1359"/>
      <c r="AR14" s="1359"/>
      <c r="AS14" s="1359"/>
      <c r="AT14" s="1359"/>
      <c r="AU14" s="1359"/>
      <c r="AV14" s="1359"/>
      <c r="AW14" s="1359"/>
      <c r="AX14" s="1360"/>
    </row>
    <row r="15" spans="1:50" ht="30" customHeight="1" x14ac:dyDescent="0.15">
      <c r="A15" s="1352"/>
      <c r="B15" s="1353"/>
      <c r="C15" s="1357"/>
      <c r="D15" s="1353"/>
      <c r="E15" s="1345" t="s">
        <v>859</v>
      </c>
      <c r="F15" s="1361"/>
      <c r="G15" s="1347" t="s">
        <v>862</v>
      </c>
      <c r="H15" s="1348"/>
      <c r="I15" s="1348"/>
      <c r="J15" s="1348"/>
      <c r="K15" s="1348"/>
      <c r="L15" s="1348"/>
      <c r="M15" s="1348"/>
      <c r="N15" s="1348"/>
      <c r="O15" s="1348"/>
      <c r="P15" s="1348"/>
      <c r="Q15" s="1348"/>
      <c r="R15" s="1348"/>
      <c r="S15" s="1348"/>
      <c r="T15" s="1348"/>
      <c r="U15" s="1348"/>
      <c r="V15" s="1348"/>
      <c r="W15" s="1348"/>
      <c r="X15" s="1348"/>
      <c r="Y15" s="1348"/>
      <c r="Z15" s="1348"/>
      <c r="AA15" s="1348"/>
      <c r="AB15" s="1348"/>
      <c r="AC15" s="1348"/>
      <c r="AD15" s="1348"/>
      <c r="AE15" s="1348"/>
      <c r="AF15" s="1348"/>
      <c r="AG15" s="1348"/>
      <c r="AH15" s="1348"/>
      <c r="AI15" s="1348"/>
      <c r="AJ15" s="1348"/>
      <c r="AK15" s="1348"/>
      <c r="AL15" s="1348"/>
      <c r="AM15" s="1348"/>
      <c r="AN15" s="1348"/>
      <c r="AO15" s="1348"/>
      <c r="AP15" s="1348"/>
      <c r="AQ15" s="1348"/>
      <c r="AR15" s="1348"/>
      <c r="AS15" s="1348"/>
      <c r="AT15" s="1348"/>
      <c r="AU15" s="1348"/>
      <c r="AV15" s="1348"/>
      <c r="AW15" s="1348"/>
      <c r="AX15" s="1349"/>
    </row>
    <row r="16" spans="1:50" ht="30" customHeight="1" thickBot="1" x14ac:dyDescent="0.2">
      <c r="A16" s="1354"/>
      <c r="B16" s="1355"/>
      <c r="C16" s="1357"/>
      <c r="D16" s="1353"/>
      <c r="E16" s="1340" t="s">
        <v>860</v>
      </c>
      <c r="F16" s="1341"/>
      <c r="G16" s="1342" t="s">
        <v>884</v>
      </c>
      <c r="H16" s="1343"/>
      <c r="I16" s="1343"/>
      <c r="J16" s="1343"/>
      <c r="K16" s="1343"/>
      <c r="L16" s="1343"/>
      <c r="M16" s="1343"/>
      <c r="N16" s="1343"/>
      <c r="O16" s="1343"/>
      <c r="P16" s="1343"/>
      <c r="Q16" s="1343"/>
      <c r="R16" s="1343"/>
      <c r="S16" s="1343"/>
      <c r="T16" s="1343"/>
      <c r="U16" s="1343"/>
      <c r="V16" s="1343"/>
      <c r="W16" s="1343"/>
      <c r="X16" s="1343"/>
      <c r="Y16" s="1343"/>
      <c r="Z16" s="1343"/>
      <c r="AA16" s="1343"/>
      <c r="AB16" s="1343"/>
      <c r="AC16" s="1343"/>
      <c r="AD16" s="1343"/>
      <c r="AE16" s="1343"/>
      <c r="AF16" s="1343"/>
      <c r="AG16" s="1343"/>
      <c r="AH16" s="1343"/>
      <c r="AI16" s="1343"/>
      <c r="AJ16" s="1343"/>
      <c r="AK16" s="1343"/>
      <c r="AL16" s="1343"/>
      <c r="AM16" s="1343"/>
      <c r="AN16" s="1343"/>
      <c r="AO16" s="1343"/>
      <c r="AP16" s="1343"/>
      <c r="AQ16" s="1343"/>
      <c r="AR16" s="1343"/>
      <c r="AS16" s="1343"/>
      <c r="AT16" s="1343"/>
      <c r="AU16" s="1343"/>
      <c r="AV16" s="1343"/>
      <c r="AW16" s="1343"/>
      <c r="AX16" s="1344"/>
    </row>
  </sheetData>
  <mergeCells count="30">
    <mergeCell ref="E10:F10"/>
    <mergeCell ref="E11:F11"/>
    <mergeCell ref="G11:AX11"/>
    <mergeCell ref="G6:AX6"/>
    <mergeCell ref="G8:AX8"/>
    <mergeCell ref="G10:AX10"/>
    <mergeCell ref="E15:F15"/>
    <mergeCell ref="G15:AX15"/>
    <mergeCell ref="E14:F14"/>
    <mergeCell ref="E12:F12"/>
    <mergeCell ref="E13:F13"/>
    <mergeCell ref="G13:AX13"/>
    <mergeCell ref="G12:AX12"/>
    <mergeCell ref="G14:AX14"/>
    <mergeCell ref="E16:F16"/>
    <mergeCell ref="G16:AX16"/>
    <mergeCell ref="E5:F5"/>
    <mergeCell ref="G5:AX5"/>
    <mergeCell ref="A3:B16"/>
    <mergeCell ref="C3:D16"/>
    <mergeCell ref="E6:F6"/>
    <mergeCell ref="E7:F7"/>
    <mergeCell ref="G7:AX7"/>
    <mergeCell ref="E8:F8"/>
    <mergeCell ref="E9:F9"/>
    <mergeCell ref="G9:AX9"/>
    <mergeCell ref="E3:F3"/>
    <mergeCell ref="G3:AX3"/>
    <mergeCell ref="E4:F4"/>
    <mergeCell ref="G4:AX4"/>
  </mergeCells>
  <phoneticPr fontId="7"/>
  <conditionalFormatting sqref="AE13 AI13 AM13 AQ13 AU13 AE9 AI9 AM9 AQ9 AU9">
    <cfRule type="expression" dxfId="159" priority="159">
      <formula>IF(RIGHT(TEXT(AE9,"0.#"),1)=".",FALSE,TRUE)</formula>
    </cfRule>
    <cfRule type="expression" dxfId="158" priority="160">
      <formula>IF(RIGHT(TEXT(AE9,"0.#"),1)=".",TRUE,FALSE)</formula>
    </cfRule>
  </conditionalFormatting>
  <conditionalFormatting sqref="AE56 AI56 AM56 AQ55:AQ56">
    <cfRule type="expression" dxfId="157" priority="157">
      <formula>IF(RIGHT(TEXT(AE55,"0.#"),1)=".",FALSE,TRUE)</formula>
    </cfRule>
    <cfRule type="expression" dxfId="156" priority="158">
      <formula>IF(RIGHT(TEXT(AE55,"0.#"),1)=".",TRUE,FALSE)</formula>
    </cfRule>
  </conditionalFormatting>
  <conditionalFormatting sqref="AE59:AE60 AI59:AI60 AM59:AM60 AQ59:AQ60 AU59:AU60">
    <cfRule type="expression" dxfId="155" priority="155">
      <formula>IF(RIGHT(TEXT(AE59,"0.#"),1)=".",FALSE,TRUE)</formula>
    </cfRule>
    <cfRule type="expression" dxfId="154" priority="156">
      <formula>IF(RIGHT(TEXT(AE59,"0.#"),1)=".",TRUE,FALSE)</formula>
    </cfRule>
  </conditionalFormatting>
  <conditionalFormatting sqref="AE63:AE64 AI63:AI64 AM63:AM64 AQ63:AQ64 AU63:AU64">
    <cfRule type="expression" dxfId="153" priority="153">
      <formula>IF(RIGHT(TEXT(AE63,"0.#"),1)=".",FALSE,TRUE)</formula>
    </cfRule>
    <cfRule type="expression" dxfId="152" priority="154">
      <formula>IF(RIGHT(TEXT(AE63,"0.#"),1)=".",TRUE,FALSE)</formula>
    </cfRule>
  </conditionalFormatting>
  <conditionalFormatting sqref="AE221:AE222 AI221:AI222 AM221:AM222 AQ221:AQ222 AU221:AU222">
    <cfRule type="expression" dxfId="151" priority="147">
      <formula>IF(RIGHT(TEXT(AE221,"0.#"),1)=".",FALSE,TRUE)</formula>
    </cfRule>
    <cfRule type="expression" dxfId="150" priority="148">
      <formula>IF(RIGHT(TEXT(AE221,"0.#"),1)=".",TRUE,FALSE)</formula>
    </cfRule>
  </conditionalFormatting>
  <conditionalFormatting sqref="AE67:AE68 AI67:AI68 AM67:AM68 AQ67:AQ68 AU67:AU68">
    <cfRule type="expression" dxfId="149" priority="151">
      <formula>IF(RIGHT(TEXT(AE67,"0.#"),1)=".",FALSE,TRUE)</formula>
    </cfRule>
    <cfRule type="expression" dxfId="148" priority="152">
      <formula>IF(RIGHT(TEXT(AE67,"0.#"),1)=".",TRUE,FALSE)</formula>
    </cfRule>
  </conditionalFormatting>
  <conditionalFormatting sqref="AE71:AE72 AI71:AI72 AM71:AM72 AQ71:AQ72 AU71:AU72">
    <cfRule type="expression" dxfId="147" priority="149">
      <formula>IF(RIGHT(TEXT(AE71,"0.#"),1)=".",FALSE,TRUE)</formula>
    </cfRule>
    <cfRule type="expression" dxfId="146" priority="150">
      <formula>IF(RIGHT(TEXT(AE71,"0.#"),1)=".",TRUE,FALSE)</formula>
    </cfRule>
  </conditionalFormatting>
  <conditionalFormatting sqref="AE120 AI120 AM119:AM120 AQ119:AQ120 AU119">
    <cfRule type="expression" dxfId="145" priority="143">
      <formula>IF(RIGHT(TEXT(AE119,"0.#"),1)=".",FALSE,TRUE)</formula>
    </cfRule>
    <cfRule type="expression" dxfId="144" priority="144">
      <formula>IF(RIGHT(TEXT(AE119,"0.#"),1)=".",TRUE,FALSE)</formula>
    </cfRule>
  </conditionalFormatting>
  <conditionalFormatting sqref="AE210 AI210 AM210 AQ209:AQ210 AU209:AU210">
    <cfRule type="expression" dxfId="143" priority="139">
      <formula>IF(RIGHT(TEXT(AE209,"0.#"),1)=".",FALSE,TRUE)</formula>
    </cfRule>
    <cfRule type="expression" dxfId="142" priority="140">
      <formula>IF(RIGHT(TEXT(AE209,"0.#"),1)=".",TRUE,FALSE)</formula>
    </cfRule>
  </conditionalFormatting>
  <conditionalFormatting sqref="AE116 AI116 AM115:AM116 AQ115:AQ116 AU115:AU116">
    <cfRule type="expression" dxfId="141" priority="145">
      <formula>IF(RIGHT(TEXT(AE115,"0.#"),1)=".",FALSE,TRUE)</formula>
    </cfRule>
    <cfRule type="expression" dxfId="140" priority="146">
      <formula>IF(RIGHT(TEXT(AE115,"0.#"),1)=".",TRUE,FALSE)</formula>
    </cfRule>
  </conditionalFormatting>
  <conditionalFormatting sqref="AE214 AI214 AM214 AQ213:AQ214 AU213:AU214">
    <cfRule type="expression" dxfId="139" priority="137">
      <formula>IF(RIGHT(TEXT(AE213,"0.#"),1)=".",FALSE,TRUE)</formula>
    </cfRule>
    <cfRule type="expression" dxfId="138" priority="138">
      <formula>IF(RIGHT(TEXT(AE213,"0.#"),1)=".",TRUE,FALSE)</formula>
    </cfRule>
  </conditionalFormatting>
  <conditionalFormatting sqref="AE206 AI206 AM206 AQ205:AQ206 AU205:AU206">
    <cfRule type="expression" dxfId="137" priority="141">
      <formula>IF(RIGHT(TEXT(AE205,"0.#"),1)=".",FALSE,TRUE)</formula>
    </cfRule>
    <cfRule type="expression" dxfId="136" priority="142">
      <formula>IF(RIGHT(TEXT(AE205,"0.#"),1)=".",TRUE,FALSE)</formula>
    </cfRule>
  </conditionalFormatting>
  <conditionalFormatting sqref="AE217:AE218 AI217:AI218 AM218 AQ217:AQ218 AU217:AU218">
    <cfRule type="expression" dxfId="135" priority="135">
      <formula>IF(RIGHT(TEXT(AE217,"0.#"),1)=".",FALSE,TRUE)</formula>
    </cfRule>
    <cfRule type="expression" dxfId="134" priority="136">
      <formula>IF(RIGHT(TEXT(AE217,"0.#"),1)=".",TRUE,FALSE)</formula>
    </cfRule>
  </conditionalFormatting>
  <conditionalFormatting sqref="AE189 AI188:AI189 AM188:AM189 AQ188:AQ189 AU188">
    <cfRule type="expression" dxfId="133" priority="133">
      <formula>IF(RIGHT(TEXT(AE188,"0.#"),1)=".",FALSE,TRUE)</formula>
    </cfRule>
    <cfRule type="expression" dxfId="132" priority="134">
      <formula>IF(RIGHT(TEXT(AE188,"0.#"),1)=".",TRUE,FALSE)</formula>
    </cfRule>
  </conditionalFormatting>
  <conditionalFormatting sqref="AI193 AM192:AM193 AQ192:AQ193 AU192:AU193">
    <cfRule type="expression" dxfId="131" priority="131">
      <formula>IF(RIGHT(TEXT(AI192,"0.#"),1)=".",FALSE,TRUE)</formula>
    </cfRule>
    <cfRule type="expression" dxfId="130" priority="132">
      <formula>IF(RIGHT(TEXT(AI192,"0.#"),1)=".",TRUE,FALSE)</formula>
    </cfRule>
  </conditionalFormatting>
  <conditionalFormatting sqref="AE193">
    <cfRule type="expression" dxfId="129" priority="129">
      <formula>IF(RIGHT(TEXT(AE193,"0.#"),1)=".",FALSE,TRUE)</formula>
    </cfRule>
    <cfRule type="expression" dxfId="128" priority="130">
      <formula>IF(RIGHT(TEXT(AE193,"0.#"),1)=".",TRUE,FALSE)</formula>
    </cfRule>
  </conditionalFormatting>
  <conditionalFormatting sqref="AE333:AE334 AI333:AI334 AM333:AM334 AQ333:AQ334 AU333:AU334">
    <cfRule type="expression" dxfId="127" priority="127">
      <formula>IF(RIGHT(TEXT(AE333,"0.#"),1)=".",FALSE,TRUE)</formula>
    </cfRule>
    <cfRule type="expression" dxfId="126" priority="128">
      <formula>IF(RIGHT(TEXT(AE333,"0.#"),1)=".",TRUE,FALSE)</formula>
    </cfRule>
  </conditionalFormatting>
  <conditionalFormatting sqref="AI197 AM196:AM197 AQ196:AQ197 AU196:AU197">
    <cfRule type="expression" dxfId="125" priority="117">
      <formula>IF(RIGHT(TEXT(AI196,"0.#"),1)=".",FALSE,TRUE)</formula>
    </cfRule>
    <cfRule type="expression" dxfId="124" priority="118">
      <formula>IF(RIGHT(TEXT(AI196,"0.#"),1)=".",TRUE,FALSE)</formula>
    </cfRule>
  </conditionalFormatting>
  <conditionalFormatting sqref="AE337:AE338 AI337:AI338 AM337:AM338 AQ337:AQ338 AU337:AU338">
    <cfRule type="expression" dxfId="123" priority="125">
      <formula>IF(RIGHT(TEXT(AE337,"0.#"),1)=".",FALSE,TRUE)</formula>
    </cfRule>
    <cfRule type="expression" dxfId="122" priority="126">
      <formula>IF(RIGHT(TEXT(AE337,"0.#"),1)=".",TRUE,FALSE)</formula>
    </cfRule>
  </conditionalFormatting>
  <conditionalFormatting sqref="AE341:AE342 AI341:AI342 AM341:AM342 AQ341:AQ342 AU341:AU342">
    <cfRule type="expression" dxfId="121" priority="123">
      <formula>IF(RIGHT(TEXT(AE341,"0.#"),1)=".",FALSE,TRUE)</formula>
    </cfRule>
    <cfRule type="expression" dxfId="120" priority="124">
      <formula>IF(RIGHT(TEXT(AE341,"0.#"),1)=".",TRUE,FALSE)</formula>
    </cfRule>
  </conditionalFormatting>
  <conditionalFormatting sqref="AE345:AE346 AI345:AI346 AM345:AM346 AQ345:AQ346 AU345:AU346">
    <cfRule type="expression" dxfId="119" priority="121">
      <formula>IF(RIGHT(TEXT(AE345,"0.#"),1)=".",FALSE,TRUE)</formula>
    </cfRule>
    <cfRule type="expression" dxfId="118" priority="122">
      <formula>IF(RIGHT(TEXT(AE345,"0.#"),1)=".",TRUE,FALSE)</formula>
    </cfRule>
  </conditionalFormatting>
  <conditionalFormatting sqref="AE196">
    <cfRule type="expression" dxfId="117" priority="115">
      <formula>IF(RIGHT(TEXT(AE196,"0.#"),1)=".",FALSE,TRUE)</formula>
    </cfRule>
    <cfRule type="expression" dxfId="116" priority="116">
      <formula>IF(RIGHT(TEXT(AE196,"0.#"),1)=".",TRUE,FALSE)</formula>
    </cfRule>
  </conditionalFormatting>
  <conditionalFormatting sqref="AE197">
    <cfRule type="expression" dxfId="115" priority="113">
      <formula>IF(RIGHT(TEXT(AE197,"0.#"),1)=".",FALSE,TRUE)</formula>
    </cfRule>
    <cfRule type="expression" dxfId="114" priority="114">
      <formula>IF(RIGHT(TEXT(AE197,"0.#"),1)=".",TRUE,FALSE)</formula>
    </cfRule>
  </conditionalFormatting>
  <conditionalFormatting sqref="AE273:AE274 AI273:AI274 AM273:AM274 AQ273:AQ274 AU273:AU274">
    <cfRule type="expression" dxfId="113" priority="111">
      <formula>IF(RIGHT(TEXT(AE273,"0.#"),1)=".",FALSE,TRUE)</formula>
    </cfRule>
    <cfRule type="expression" dxfId="112" priority="112">
      <formula>IF(RIGHT(TEXT(AE273,"0.#"),1)=".",TRUE,FALSE)</formula>
    </cfRule>
  </conditionalFormatting>
  <conditionalFormatting sqref="AE330 AI330 AM330 AQ329:AQ330 AU329:AU330">
    <cfRule type="expression" dxfId="111" priority="119">
      <formula>IF(RIGHT(TEXT(AE329,"0.#"),1)=".",FALSE,TRUE)</formula>
    </cfRule>
    <cfRule type="expression" dxfId="110" priority="120">
      <formula>IF(RIGHT(TEXT(AE329,"0.#"),1)=".",TRUE,FALSE)</formula>
    </cfRule>
  </conditionalFormatting>
  <conditionalFormatting sqref="AE281:AE282 AI281:AI282 AM281:AM282 AQ281:AQ282 AU281:AU282">
    <cfRule type="expression" dxfId="109" priority="107">
      <formula>IF(RIGHT(TEXT(AE281,"0.#"),1)=".",FALSE,TRUE)</formula>
    </cfRule>
    <cfRule type="expression" dxfId="108" priority="108">
      <formula>IF(RIGHT(TEXT(AE281,"0.#"),1)=".",TRUE,FALSE)</formula>
    </cfRule>
  </conditionalFormatting>
  <conditionalFormatting sqref="AE266 AI266 AM266 AQ265:AQ266 AU265:AU266">
    <cfRule type="expression" dxfId="107" priority="105">
      <formula>IF(RIGHT(TEXT(AE265,"0.#"),1)=".",FALSE,TRUE)</formula>
    </cfRule>
    <cfRule type="expression" dxfId="106" priority="106">
      <formula>IF(RIGHT(TEXT(AE265,"0.#"),1)=".",TRUE,FALSE)</formula>
    </cfRule>
  </conditionalFormatting>
  <conditionalFormatting sqref="AE270 AI270 AM270 AQ269:AQ270 AU269:AU270">
    <cfRule type="expression" dxfId="105" priority="103">
      <formula>IF(RIGHT(TEXT(AE269,"0.#"),1)=".",FALSE,TRUE)</formula>
    </cfRule>
    <cfRule type="expression" dxfId="104" priority="104">
      <formula>IF(RIGHT(TEXT(AE269,"0.#"),1)=".",TRUE,FALSE)</formula>
    </cfRule>
  </conditionalFormatting>
  <conditionalFormatting sqref="AE277:AE278 AI277:AI278 AM277:AM278 AQ277:AQ278 AU277:AU278">
    <cfRule type="expression" dxfId="103" priority="109">
      <formula>IF(RIGHT(TEXT(AE277,"0.#"),1)=".",FALSE,TRUE)</formula>
    </cfRule>
    <cfRule type="expression" dxfId="102" priority="110">
      <formula>IF(RIGHT(TEXT(AE277,"0.#"),1)=".",TRUE,FALSE)</formula>
    </cfRule>
  </conditionalFormatting>
  <conditionalFormatting sqref="AE129 AI128:AI129 AM128:AM129 AQ128:AQ129 AU128:AU129">
    <cfRule type="expression" dxfId="101" priority="101">
      <formula>IF(RIGHT(TEXT(AE128,"0.#"),1)=".",FALSE,TRUE)</formula>
    </cfRule>
    <cfRule type="expression" dxfId="100" priority="102">
      <formula>IF(RIGHT(TEXT(AE128,"0.#"),1)=".",TRUE,FALSE)</formula>
    </cfRule>
  </conditionalFormatting>
  <conditionalFormatting sqref="AE132:AE133 AI132:AI133 AM132:AM133 AQ132:AQ133 AU132:AU133">
    <cfRule type="expression" dxfId="99" priority="99">
      <formula>IF(RIGHT(TEXT(AE132,"0.#"),1)=".",FALSE,TRUE)</formula>
    </cfRule>
    <cfRule type="expression" dxfId="98" priority="100">
      <formula>IF(RIGHT(TEXT(AE132,"0.#"),1)=".",TRUE,FALSE)</formula>
    </cfRule>
  </conditionalFormatting>
  <conditionalFormatting sqref="AE136:AE137 AI136:AI137 AM136:AM137 AQ136:AQ137 AU136:AU137">
    <cfRule type="expression" dxfId="97" priority="97">
      <formula>IF(RIGHT(TEXT(AE136,"0.#"),1)=".",FALSE,TRUE)</formula>
    </cfRule>
    <cfRule type="expression" dxfId="96" priority="98">
      <formula>IF(RIGHT(TEXT(AE136,"0.#"),1)=".",TRUE,FALSE)</formula>
    </cfRule>
  </conditionalFormatting>
  <conditionalFormatting sqref="AE140:AE141 AI140:AI141 AM140:AM141 AQ140:AQ141 AU140:AU141">
    <cfRule type="expression" dxfId="95" priority="95">
      <formula>IF(RIGHT(TEXT(AE140,"0.#"),1)=".",FALSE,TRUE)</formula>
    </cfRule>
    <cfRule type="expression" dxfId="94" priority="96">
      <formula>IF(RIGHT(TEXT(AE140,"0.#"),1)=".",TRUE,FALSE)</formula>
    </cfRule>
  </conditionalFormatting>
  <conditionalFormatting sqref="AE144:AE145 AI144:AI145 AM144:AM145 AQ144:AQ145 AU144:AU145">
    <cfRule type="expression" dxfId="93" priority="93">
      <formula>IF(RIGHT(TEXT(AE144,"0.#"),1)=".",FALSE,TRUE)</formula>
    </cfRule>
    <cfRule type="expression" dxfId="92" priority="94">
      <formula>IF(RIGHT(TEXT(AE144,"0.#"),1)=".",TRUE,FALSE)</formula>
    </cfRule>
  </conditionalFormatting>
  <conditionalFormatting sqref="AE385 AI385 AM384:AM385 AQ384:AQ385 AU384:AU385">
    <cfRule type="expression" dxfId="91" priority="91">
      <formula>IF(RIGHT(TEXT(AE384,"0.#"),1)=".",FALSE,TRUE)</formula>
    </cfRule>
    <cfRule type="expression" dxfId="90" priority="92">
      <formula>IF(RIGHT(TEXT(AE384,"0.#"),1)=".",TRUE,FALSE)</formula>
    </cfRule>
  </conditionalFormatting>
  <conditionalFormatting sqref="AE388:AE389 AI388:AI389 AM388:AM389 AQ388:AQ389 AU388:AU389">
    <cfRule type="expression" dxfId="89" priority="89">
      <formula>IF(RIGHT(TEXT(AE388,"0.#"),1)=".",FALSE,TRUE)</formula>
    </cfRule>
    <cfRule type="expression" dxfId="88" priority="90">
      <formula>IF(RIGHT(TEXT(AE388,"0.#"),1)=".",TRUE,FALSE)</formula>
    </cfRule>
  </conditionalFormatting>
  <conditionalFormatting sqref="AM205">
    <cfRule type="expression" dxfId="87" priority="87">
      <formula>IF(RIGHT(TEXT(AM205,"0.#"),1)=".",FALSE,TRUE)</formula>
    </cfRule>
    <cfRule type="expression" dxfId="86" priority="88">
      <formula>IF(RIGHT(TEXT(AM205,"0.#"),1)=".",TRUE,FALSE)</formula>
    </cfRule>
  </conditionalFormatting>
  <conditionalFormatting sqref="AM209">
    <cfRule type="expression" dxfId="85" priority="85">
      <formula>IF(RIGHT(TEXT(AM209,"0.#"),1)=".",FALSE,TRUE)</formula>
    </cfRule>
    <cfRule type="expression" dxfId="84" priority="86">
      <formula>IF(RIGHT(TEXT(AM209,"0.#"),1)=".",TRUE,FALSE)</formula>
    </cfRule>
  </conditionalFormatting>
  <conditionalFormatting sqref="AM213">
    <cfRule type="expression" dxfId="83" priority="83">
      <formula>IF(RIGHT(TEXT(AM213,"0.#"),1)=".",FALSE,TRUE)</formula>
    </cfRule>
    <cfRule type="expression" dxfId="82" priority="84">
      <formula>IF(RIGHT(TEXT(AM213,"0.#"),1)=".",TRUE,FALSE)</formula>
    </cfRule>
  </conditionalFormatting>
  <conditionalFormatting sqref="AM217">
    <cfRule type="expression" dxfId="81" priority="81">
      <formula>IF(RIGHT(TEXT(AM217,"0.#"),1)=".",FALSE,TRUE)</formula>
    </cfRule>
    <cfRule type="expression" dxfId="80" priority="82">
      <formula>IF(RIGHT(TEXT(AM217,"0.#"),1)=".",TRUE,FALSE)</formula>
    </cfRule>
  </conditionalFormatting>
  <conditionalFormatting sqref="AM265">
    <cfRule type="expression" dxfId="79" priority="79">
      <formula>IF(RIGHT(TEXT(AM265,"0.#"),1)=".",FALSE,TRUE)</formula>
    </cfRule>
    <cfRule type="expression" dxfId="78" priority="80">
      <formula>IF(RIGHT(TEXT(AM265,"0.#"),1)=".",TRUE,FALSE)</formula>
    </cfRule>
  </conditionalFormatting>
  <conditionalFormatting sqref="AM269">
    <cfRule type="expression" dxfId="77" priority="77">
      <formula>IF(RIGHT(TEXT(AM269,"0.#"),1)=".",FALSE,TRUE)</formula>
    </cfRule>
    <cfRule type="expression" dxfId="76" priority="78">
      <formula>IF(RIGHT(TEXT(AM269,"0.#"),1)=".",TRUE,FALSE)</formula>
    </cfRule>
  </conditionalFormatting>
  <conditionalFormatting sqref="AE321 AI321 AM320:AM321 AQ320:AQ321 AU320:AU321">
    <cfRule type="expression" dxfId="75" priority="75">
      <formula>IF(RIGHT(TEXT(AE320,"0.#"),1)=".",FALSE,TRUE)</formula>
    </cfRule>
    <cfRule type="expression" dxfId="74" priority="76">
      <formula>IF(RIGHT(TEXT(AE320,"0.#"),1)=".",TRUE,FALSE)</formula>
    </cfRule>
  </conditionalFormatting>
  <conditionalFormatting sqref="AM329">
    <cfRule type="expression" dxfId="73" priority="73">
      <formula>IF(RIGHT(TEXT(AM329,"0.#"),1)=".",FALSE,TRUE)</formula>
    </cfRule>
    <cfRule type="expression" dxfId="72" priority="74">
      <formula>IF(RIGHT(TEXT(AM329,"0.#"),1)=".",TRUE,FALSE)</formula>
    </cfRule>
  </conditionalFormatting>
  <conditionalFormatting sqref="AI115">
    <cfRule type="expression" dxfId="71" priority="71">
      <formula>IF(RIGHT(TEXT(AI115,"0.#"),1)=".",FALSE,TRUE)</formula>
    </cfRule>
    <cfRule type="expression" dxfId="70" priority="72">
      <formula>IF(RIGHT(TEXT(AI115,"0.#"),1)=".",TRUE,FALSE)</formula>
    </cfRule>
  </conditionalFormatting>
  <conditionalFormatting sqref="AU56">
    <cfRule type="expression" dxfId="69" priority="69">
      <formula>IF(RIGHT(TEXT(AU56,"0.#"),1)=".",FALSE,TRUE)</formula>
    </cfRule>
    <cfRule type="expression" dxfId="68" priority="70">
      <formula>IF(RIGHT(TEXT(AU56,"0.#"),1)=".",TRUE,FALSE)</formula>
    </cfRule>
  </conditionalFormatting>
  <conditionalFormatting sqref="AU120">
    <cfRule type="expression" dxfId="67" priority="67">
      <formula>IF(RIGHT(TEXT(AU120,"0.#"),1)=".",FALSE,TRUE)</formula>
    </cfRule>
    <cfRule type="expression" dxfId="66" priority="68">
      <formula>IF(RIGHT(TEXT(AU120,"0.#"),1)=".",TRUE,FALSE)</formula>
    </cfRule>
  </conditionalFormatting>
  <conditionalFormatting sqref="AU189">
    <cfRule type="expression" dxfId="65" priority="65">
      <formula>IF(RIGHT(TEXT(AU189,"0.#"),1)=".",FALSE,TRUE)</formula>
    </cfRule>
    <cfRule type="expression" dxfId="64" priority="66">
      <formula>IF(RIGHT(TEXT(AU189,"0.#"),1)=".",TRUE,FALSE)</formula>
    </cfRule>
  </conditionalFormatting>
  <conditionalFormatting sqref="AE115">
    <cfRule type="expression" dxfId="63" priority="63">
      <formula>IF(RIGHT(TEXT(AE115,"0.#"),1)=".",FALSE,TRUE)</formula>
    </cfRule>
    <cfRule type="expression" dxfId="62" priority="64">
      <formula>IF(RIGHT(TEXT(AE115,"0.#"),1)=".",TRUE,FALSE)</formula>
    </cfRule>
  </conditionalFormatting>
  <conditionalFormatting sqref="AE119">
    <cfRule type="expression" dxfId="61" priority="61">
      <formula>IF(RIGHT(TEXT(AE119,"0.#"),1)=".",FALSE,TRUE)</formula>
    </cfRule>
    <cfRule type="expression" dxfId="60" priority="62">
      <formula>IF(RIGHT(TEXT(AE119,"0.#"),1)=".",TRUE,FALSE)</formula>
    </cfRule>
  </conditionalFormatting>
  <conditionalFormatting sqref="AI119">
    <cfRule type="expression" dxfId="59" priority="59">
      <formula>IF(RIGHT(TEXT(AI119,"0.#"),1)=".",FALSE,TRUE)</formula>
    </cfRule>
    <cfRule type="expression" dxfId="58" priority="60">
      <formula>IF(RIGHT(TEXT(AI119,"0.#"),1)=".",TRUE,FALSE)</formula>
    </cfRule>
  </conditionalFormatting>
  <conditionalFormatting sqref="AE188">
    <cfRule type="expression" dxfId="57" priority="57">
      <formula>IF(RIGHT(TEXT(AE188,"0.#"),1)=".",FALSE,TRUE)</formula>
    </cfRule>
    <cfRule type="expression" dxfId="56" priority="58">
      <formula>IF(RIGHT(TEXT(AE188,"0.#"),1)=".",TRUE,FALSE)</formula>
    </cfRule>
  </conditionalFormatting>
  <conditionalFormatting sqref="AE192">
    <cfRule type="expression" dxfId="55" priority="55">
      <formula>IF(RIGHT(TEXT(AE192,"0.#"),1)=".",FALSE,TRUE)</formula>
    </cfRule>
    <cfRule type="expression" dxfId="54" priority="56">
      <formula>IF(RIGHT(TEXT(AE192,"0.#"),1)=".",TRUE,FALSE)</formula>
    </cfRule>
  </conditionalFormatting>
  <conditionalFormatting sqref="AI192">
    <cfRule type="expression" dxfId="53" priority="53">
      <formula>IF(RIGHT(TEXT(AI192,"0.#"),1)=".",FALSE,TRUE)</formula>
    </cfRule>
    <cfRule type="expression" dxfId="52" priority="54">
      <formula>IF(RIGHT(TEXT(AI192,"0.#"),1)=".",TRUE,FALSE)</formula>
    </cfRule>
  </conditionalFormatting>
  <conditionalFormatting sqref="AI196">
    <cfRule type="expression" dxfId="51" priority="51">
      <formula>IF(RIGHT(TEXT(AI196,"0.#"),1)=".",FALSE,TRUE)</formula>
    </cfRule>
    <cfRule type="expression" dxfId="50" priority="52">
      <formula>IF(RIGHT(TEXT(AI196,"0.#"),1)=".",TRUE,FALSE)</formula>
    </cfRule>
  </conditionalFormatting>
  <conditionalFormatting sqref="AE205">
    <cfRule type="expression" dxfId="49" priority="49">
      <formula>IF(RIGHT(TEXT(AE205,"0.#"),1)=".",FALSE,TRUE)</formula>
    </cfRule>
    <cfRule type="expression" dxfId="48" priority="50">
      <formula>IF(RIGHT(TEXT(AE205,"0.#"),1)=".",TRUE,FALSE)</formula>
    </cfRule>
  </conditionalFormatting>
  <conditionalFormatting sqref="AI205">
    <cfRule type="expression" dxfId="47" priority="47">
      <formula>IF(RIGHT(TEXT(AI205,"0.#"),1)=".",FALSE,TRUE)</formula>
    </cfRule>
    <cfRule type="expression" dxfId="46" priority="48">
      <formula>IF(RIGHT(TEXT(AI205,"0.#"),1)=".",TRUE,FALSE)</formula>
    </cfRule>
  </conditionalFormatting>
  <conditionalFormatting sqref="AE209">
    <cfRule type="expression" dxfId="45" priority="45">
      <formula>IF(RIGHT(TEXT(AE209,"0.#"),1)=".",FALSE,TRUE)</formula>
    </cfRule>
    <cfRule type="expression" dxfId="44" priority="46">
      <formula>IF(RIGHT(TEXT(AE209,"0.#"),1)=".",TRUE,FALSE)</formula>
    </cfRule>
  </conditionalFormatting>
  <conditionalFormatting sqref="AI209">
    <cfRule type="expression" dxfId="43" priority="43">
      <formula>IF(RIGHT(TEXT(AI209,"0.#"),1)=".",FALSE,TRUE)</formula>
    </cfRule>
    <cfRule type="expression" dxfId="42" priority="44">
      <formula>IF(RIGHT(TEXT(AI209,"0.#"),1)=".",TRUE,FALSE)</formula>
    </cfRule>
  </conditionalFormatting>
  <conditionalFormatting sqref="AE213">
    <cfRule type="expression" dxfId="41" priority="41">
      <formula>IF(RIGHT(TEXT(AE213,"0.#"),1)=".",FALSE,TRUE)</formula>
    </cfRule>
    <cfRule type="expression" dxfId="40" priority="42">
      <formula>IF(RIGHT(TEXT(AE213,"0.#"),1)=".",TRUE,FALSE)</formula>
    </cfRule>
  </conditionalFormatting>
  <conditionalFormatting sqref="AI213">
    <cfRule type="expression" dxfId="39" priority="39">
      <formula>IF(RIGHT(TEXT(AI213,"0.#"),1)=".",FALSE,TRUE)</formula>
    </cfRule>
    <cfRule type="expression" dxfId="38" priority="40">
      <formula>IF(RIGHT(TEXT(AI213,"0.#"),1)=".",TRUE,FALSE)</formula>
    </cfRule>
  </conditionalFormatting>
  <conditionalFormatting sqref="AE265">
    <cfRule type="expression" dxfId="37" priority="37">
      <formula>IF(RIGHT(TEXT(AE265,"0.#"),1)=".",FALSE,TRUE)</formula>
    </cfRule>
    <cfRule type="expression" dxfId="36" priority="38">
      <formula>IF(RIGHT(TEXT(AE265,"0.#"),1)=".",TRUE,FALSE)</formula>
    </cfRule>
  </conditionalFormatting>
  <conditionalFormatting sqref="AI265">
    <cfRule type="expression" dxfId="35" priority="35">
      <formula>IF(RIGHT(TEXT(AI265,"0.#"),1)=".",FALSE,TRUE)</formula>
    </cfRule>
    <cfRule type="expression" dxfId="34" priority="36">
      <formula>IF(RIGHT(TEXT(AI265,"0.#"),1)=".",TRUE,FALSE)</formula>
    </cfRule>
  </conditionalFormatting>
  <conditionalFormatting sqref="AE269">
    <cfRule type="expression" dxfId="33" priority="33">
      <formula>IF(RIGHT(TEXT(AE269,"0.#"),1)=".",FALSE,TRUE)</formula>
    </cfRule>
    <cfRule type="expression" dxfId="32" priority="34">
      <formula>IF(RIGHT(TEXT(AE269,"0.#"),1)=".",TRUE,FALSE)</formula>
    </cfRule>
  </conditionalFormatting>
  <conditionalFormatting sqref="AI269">
    <cfRule type="expression" dxfId="31" priority="31">
      <formula>IF(RIGHT(TEXT(AI269,"0.#"),1)=".",FALSE,TRUE)</formula>
    </cfRule>
    <cfRule type="expression" dxfId="30" priority="32">
      <formula>IF(RIGHT(TEXT(AI269,"0.#"),1)=".",TRUE,FALSE)</formula>
    </cfRule>
  </conditionalFormatting>
  <conditionalFormatting sqref="AE320">
    <cfRule type="expression" dxfId="29" priority="29">
      <formula>IF(RIGHT(TEXT(AE320,"0.#"),1)=".",FALSE,TRUE)</formula>
    </cfRule>
    <cfRule type="expression" dxfId="28" priority="30">
      <formula>IF(RIGHT(TEXT(AE320,"0.#"),1)=".",TRUE,FALSE)</formula>
    </cfRule>
  </conditionalFormatting>
  <conditionalFormatting sqref="AI320">
    <cfRule type="expression" dxfId="27" priority="27">
      <formula>IF(RIGHT(TEXT(AI320,"0.#"),1)=".",FALSE,TRUE)</formula>
    </cfRule>
    <cfRule type="expression" dxfId="26" priority="28">
      <formula>IF(RIGHT(TEXT(AI320,"0.#"),1)=".",TRUE,FALSE)</formula>
    </cfRule>
  </conditionalFormatting>
  <conditionalFormatting sqref="AE329">
    <cfRule type="expression" dxfId="25" priority="25">
      <formula>IF(RIGHT(TEXT(AE329,"0.#"),1)=".",FALSE,TRUE)</formula>
    </cfRule>
    <cfRule type="expression" dxfId="24" priority="26">
      <formula>IF(RIGHT(TEXT(AE329,"0.#"),1)=".",TRUE,FALSE)</formula>
    </cfRule>
  </conditionalFormatting>
  <conditionalFormatting sqref="AI329">
    <cfRule type="expression" dxfId="23" priority="23">
      <formula>IF(RIGHT(TEXT(AI329,"0.#"),1)=".",FALSE,TRUE)</formula>
    </cfRule>
    <cfRule type="expression" dxfId="22" priority="24">
      <formula>IF(RIGHT(TEXT(AI329,"0.#"),1)=".",TRUE,FALSE)</formula>
    </cfRule>
  </conditionalFormatting>
  <conditionalFormatting sqref="AE384">
    <cfRule type="expression" dxfId="21" priority="21">
      <formula>IF(RIGHT(TEXT(AE384,"0.#"),1)=".",FALSE,TRUE)</formula>
    </cfRule>
    <cfRule type="expression" dxfId="20" priority="22">
      <formula>IF(RIGHT(TEXT(AE384,"0.#"),1)=".",TRUE,FALSE)</formula>
    </cfRule>
  </conditionalFormatting>
  <conditionalFormatting sqref="AI384">
    <cfRule type="expression" dxfId="19" priority="19">
      <formula>IF(RIGHT(TEXT(AI384,"0.#"),1)=".",FALSE,TRUE)</formula>
    </cfRule>
    <cfRule type="expression" dxfId="18" priority="20">
      <formula>IF(RIGHT(TEXT(AI384,"0.#"),1)=".",TRUE,FALSE)</formula>
    </cfRule>
  </conditionalFormatting>
  <conditionalFormatting sqref="AE55">
    <cfRule type="expression" dxfId="17" priority="17">
      <formula>IF(RIGHT(TEXT(AE55,"0.#"),1)=".",FALSE,TRUE)</formula>
    </cfRule>
    <cfRule type="expression" dxfId="16" priority="18">
      <formula>IF(RIGHT(TEXT(AE55,"0.#"),1)=".",TRUE,FALSE)</formula>
    </cfRule>
  </conditionalFormatting>
  <conditionalFormatting sqref="AI55">
    <cfRule type="expression" dxfId="15" priority="15">
      <formula>IF(RIGHT(TEXT(AI55,"0.#"),1)=".",FALSE,TRUE)</formula>
    </cfRule>
    <cfRule type="expression" dxfId="14" priority="16">
      <formula>IF(RIGHT(TEXT(AI55,"0.#"),1)=".",TRUE,FALSE)</formula>
    </cfRule>
  </conditionalFormatting>
  <conditionalFormatting sqref="AE128">
    <cfRule type="expression" dxfId="13" priority="13">
      <formula>IF(RIGHT(TEXT(AE128,"0.#"),1)=".",FALSE,TRUE)</formula>
    </cfRule>
    <cfRule type="expression" dxfId="12" priority="14">
      <formula>IF(RIGHT(TEXT(AE128,"0.#"),1)=".",TRUE,FALSE)</formula>
    </cfRule>
  </conditionalFormatting>
  <conditionalFormatting sqref="AM55">
    <cfRule type="expression" dxfId="11" priority="11">
      <formula>IF(RIGHT(TEXT(AM55,"0.#"),1)=".",FALSE,TRUE)</formula>
    </cfRule>
    <cfRule type="expression" dxfId="10" priority="12">
      <formula>IF(RIGHT(TEXT(AM55,"0.#"),1)=".",TRUE,FALSE)</formula>
    </cfRule>
  </conditionalFormatting>
  <conditionalFormatting sqref="AU55">
    <cfRule type="expression" dxfId="9" priority="9">
      <formula>IF(RIGHT(TEXT(AU55,"0.#"),1)=".",FALSE,TRUE)</formula>
    </cfRule>
    <cfRule type="expression" dxfId="8" priority="10">
      <formula>IF(RIGHT(TEXT(AU55,"0.#"),1)=".",TRUE,FALSE)</formula>
    </cfRule>
  </conditionalFormatting>
  <conditionalFormatting sqref="AE398 AI398 AM397:AM398 AQ397:AQ398 AU397:AU398">
    <cfRule type="expression" dxfId="7" priority="7">
      <formula>IF(RIGHT(TEXT(AE397,"0.#"),1)=".",FALSE,TRUE)</formula>
    </cfRule>
    <cfRule type="expression" dxfId="6" priority="8">
      <formula>IF(RIGHT(TEXT(AE397,"0.#"),1)=".",TRUE,FALSE)</formula>
    </cfRule>
  </conditionalFormatting>
  <conditionalFormatting sqref="AE397">
    <cfRule type="expression" dxfId="5" priority="5">
      <formula>IF(RIGHT(TEXT(AE397,"0.#"),1)=".",FALSE,TRUE)</formula>
    </cfRule>
    <cfRule type="expression" dxfId="4" priority="6">
      <formula>IF(RIGHT(TEXT(AE397,"0.#"),1)=".",TRUE,FALSE)</formula>
    </cfRule>
  </conditionalFormatting>
  <conditionalFormatting sqref="AI397">
    <cfRule type="expression" dxfId="3" priority="3">
      <formula>IF(RIGHT(TEXT(AI397,"0.#"),1)=".",FALSE,TRUE)</formula>
    </cfRule>
    <cfRule type="expression" dxfId="2" priority="4">
      <formula>IF(RIGHT(TEXT(AI397,"0.#"),1)=".",TRUE,FALSE)</formula>
    </cfRule>
  </conditionalFormatting>
  <conditionalFormatting sqref="AE15 AI15 AM15 AQ15 AU15">
    <cfRule type="expression" dxfId="1" priority="1">
      <formula>IF(RIGHT(TEXT(AE15,"0.#"),1)=".",FALSE,TRUE)</formula>
    </cfRule>
    <cfRule type="expression" dxfId="0" priority="2">
      <formula>IF(RIGHT(TEXT(AE15,"0.#"),1)=".",TRUE,FALSE)</formula>
    </cfRule>
  </conditionalFormatting>
  <dataValidations count="2">
    <dataValidation type="custom" imeMode="disabled" allowBlank="1" showInputMessage="1" showErrorMessage="1" sqref="AW396 AE388:AX389 AE59:AX60 AE63:AX64 AE67:AX68 AE71:AX72 AU119:AX119 AU115:AX115 AE119:AT120 AE196:AX197 AE205:AX206 AE209:AX210 AE221:AX222 AS9 AE13:AR13 AE265:AX266 AE15:AX15 AQ7 AU7 AE9:AR9 AU208 AU195 AW195 AU204 AW204 AW208 AU212 AW212 AW220 AQ220 AQ195 AQ204 AE269:AX270 AU396 AW62 AU54 AW54 AW58 AQ58 AQ62 AW66 AQ66 AW70 AQ70 AU118 AU268 AW268 AU114 AW114 AQ208 AW118 AE56:AT56 AQ114 AQ118 AQ212 AU220 AT9:AX9 AT13:AX13 AW7 AQ54 AU58 AU62 AU66 AU70 AU344 AU131 AW131 AU187 AW187 AQ131 AQ187 AQ268 AE333:AX334 AE337:AX338 AE341:AX342 AE345:AX346 AW336 AU319 AW319 AW332 AQ332 AQ336 AW340 AQ340 AW344 AQ344 AQ319 AU332 AU336 AU340 AE188:AX189 AE192:AX193 AU191 AW191 AQ191 AE217:AX218 AE213:AX214 AE273:AX274 AE277:AX278 AE281:AX282 AW272 AU216 AW216 AU264 AW264 AQ272 AW276 AQ276 AW280 AQ280 AQ216 AQ264 AU272 AU276 AU280 AE128:AX129 AE132:AX133 AE136:AX137 AE140:AX141 AE144:AX145 AW135:AX135 AU127 AW127 AQ135 AQ139 AU139 AQ143 AU143 AQ127 AU135 AW139 AW143 AE384:AX385 AU387 AW387 AQ387 AU328 AW328 AQ328 AE329:AX330 AU383 AW383 AQ383 AE115:AT116 AE320:AX321 AQ396 AS13">
      <formula1>OR(ISNUMBER(AE7), AE7="-")</formula1>
    </dataValidation>
    <dataValidation type="custom" imeMode="disabled" allowBlank="1" showInputMessage="1" showErrorMessage="1" sqref="AE397:AX398">
      <formula1>OR(ISNUMBER(AE397),AE397="-")</formula1>
    </dataValidation>
  </dataValidations>
  <printOptions horizontalCentered="1"/>
  <pageMargins left="0.59055118110236227" right="0.59055118110236227" top="0.39370078740157483" bottom="0.39370078740157483" header="0.31496062992125984" footer="0.31496062992125984"/>
  <pageSetup paperSize="9" scale="63" fitToWidth="0" fitToHeight="0" orientation="portrait" r:id="rId1"/>
  <rowBreaks count="3" manualBreakCount="3">
    <brk id="123" max="16383" man="1"/>
    <brk id="200" max="16383" man="1"/>
    <brk id="3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行政事業レビューシート</vt:lpstr>
      <vt:lpstr>入力規則等</vt:lpstr>
      <vt:lpstr>（別紙１）道路</vt:lpstr>
      <vt:lpstr>（別紙１）港湾</vt:lpstr>
      <vt:lpstr>（別紙１）海岸事業 </vt:lpstr>
      <vt:lpstr>（別紙１）下水道事業 </vt:lpstr>
      <vt:lpstr>（別紙１）都市再生整備計画</vt:lpstr>
      <vt:lpstr>（別紙１）広域活性化事業</vt:lpstr>
      <vt:lpstr>（別紙１）都市公園・緑地等事業</vt:lpstr>
      <vt:lpstr>（別紙１）市街地整備事業</vt:lpstr>
      <vt:lpstr>（別紙１）都市水環境整備事業（河川環境）</vt:lpstr>
      <vt:lpstr>（別紙１）地域住宅計画 </vt:lpstr>
      <vt:lpstr>（別紙１）住環境整備事業</vt:lpstr>
      <vt:lpstr>（別紙１）地域公共交通再構築事業</vt:lpstr>
      <vt:lpstr>（別紙２）政策評価</vt:lpstr>
      <vt:lpstr>'（別紙１）海岸事業 '!Print_Area</vt:lpstr>
      <vt:lpstr>'（別紙１）広域活性化事業'!Print_Area</vt:lpstr>
      <vt:lpstr>'（別紙１）港湾'!Print_Area</vt:lpstr>
      <vt:lpstr>'（別紙１）市街地整備事業'!Print_Area</vt:lpstr>
      <vt:lpstr>'（別紙１）住環境整備事業'!Print_Area</vt:lpstr>
      <vt:lpstr>'（別紙１）地域公共交通再構築事業'!Print_Area</vt:lpstr>
      <vt:lpstr>'（別紙１）地域住宅計画 '!Print_Area</vt:lpstr>
      <vt:lpstr>'（別紙１）都市公園・緑地等事業'!Print_Area</vt:lpstr>
      <vt:lpstr>'（別紙１）都市再生整備計画'!Print_Area</vt:lpstr>
      <vt:lpstr>'（別紙１）都市水環境整備事業（河川環境）'!Print_Area</vt:lpstr>
      <vt:lpstr>'（別紙１）道路'!Print_Area</vt:lpstr>
      <vt:lpstr>'（別紙２）政策評価'!Print_Area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祐真</dc:creator>
  <cp:lastModifiedBy>ㅤ</cp:lastModifiedBy>
  <cp:lastPrinted>2023-11-20T04:57:13Z</cp:lastPrinted>
  <dcterms:created xsi:type="dcterms:W3CDTF">2012-03-13T00:50:25Z</dcterms:created>
  <dcterms:modified xsi:type="dcterms:W3CDTF">2023-12-04T01:48:37Z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