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3_大臣官房(技術調査課)●\"/>
    </mc:Choice>
  </mc:AlternateContent>
  <bookViews>
    <workbookView xWindow="0" yWindow="0" windowWidth="19200" windowHeight="6975"/>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N245" i="1" l="1"/>
  <c r="N244" i="1"/>
  <c r="K244" i="1"/>
  <c r="H244" i="1"/>
  <c r="AD26" i="1"/>
  <c r="AK25" i="1"/>
  <c r="AK18" i="1"/>
  <c r="AD18" i="1"/>
  <c r="P37" i="1"/>
  <c r="P36" i="1"/>
  <c r="P35" i="1"/>
  <c r="AE72" i="1" l="1"/>
  <c r="AE163" i="1" l="1"/>
  <c r="P31" i="1" l="1"/>
  <c r="C31" i="7" l="1"/>
  <c r="C32" i="7"/>
  <c r="C33" i="7"/>
  <c r="C34" i="7"/>
  <c r="C35" i="7"/>
  <c r="AY36" i="1" l="1"/>
  <c r="AY37" i="1"/>
  <c r="AY38" i="1"/>
  <c r="AY39" i="1"/>
  <c r="AY40" i="1"/>
  <c r="AY41" i="1"/>
  <c r="AY42" i="1"/>
  <c r="AY35" i="1"/>
  <c r="AY210" i="1" l="1"/>
  <c r="AY211" i="1"/>
  <c r="AR28" i="1" l="1"/>
  <c r="AD28" i="1"/>
  <c r="W28" i="1"/>
  <c r="P28" i="1"/>
  <c r="AK19" i="1"/>
  <c r="AK28" i="1" s="1"/>
  <c r="Q109" i="7" l="1"/>
  <c r="W43" i="1" l="1"/>
  <c r="P43" i="1"/>
  <c r="AD31" i="1"/>
  <c r="W31" i="1"/>
  <c r="AD30" i="1"/>
  <c r="W30"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08" i="7" l="1"/>
  <c r="R108" i="7"/>
  <c r="Q108" i="7"/>
  <c r="S107" i="7"/>
  <c r="R107" i="7"/>
  <c r="Q107" i="7"/>
  <c r="S106" i="7"/>
  <c r="R106" i="7"/>
  <c r="Q106" i="7"/>
  <c r="S105" i="7"/>
  <c r="R105" i="7"/>
  <c r="Q105" i="7"/>
  <c r="Q104" i="7"/>
  <c r="S104" i="7"/>
  <c r="R104" i="7"/>
  <c r="R102" i="7" l="1"/>
  <c r="AE216" i="1" s="1"/>
  <c r="AW244" i="1"/>
  <c r="AM204" i="1" l="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<sst xmlns="http://schemas.openxmlformats.org/spreadsheetml/2006/main" count="1136" uniqueCount="694">
  <si>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</si>
  <si>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</si>
  <si>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</si>
  <si>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</si>
  <si>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</si>
  <si>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</si>
  <si>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</si>
  <si>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</si>
  <si>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</si>
  <si>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</si>
  <si>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</si>
  <si>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</si>
  <si>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</si>
  <si>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</si>
  <si>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</si>
  <si>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</si>
  <si>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</si>
  <si>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</si>
  <si>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</si>
  <si>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</si>
  <si>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</si>
  <si>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</si>
  <si>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</si>
  <si>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</si>
  <si>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</si>
  <si>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</si>
  <si>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</si>
  <si>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</si>
  <si>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</si>
  <si>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</si>
  <si>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</si>
  <si>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</si>
  <si>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</si>
  <si>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</si>
  <si>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</si>
  <si>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</si>
  <si>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</si>
  <si>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</si>
  <si>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</si>
  <si>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</si>
  <si>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</si>
  <si>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</si>
  <si>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</si>
  <si>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</si>
  <si>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</si>
  <si>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</si>
  <si>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</si>
  <si>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</si>
  <si>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</si>
  <si>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</si>
  <si>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</si>
  <si>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</si>
  <si>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</si>
  <si>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</si>
  <si>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</si>
  <si>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</si>
  <si>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</si>
  <si>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</si>
  <si>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</si>
  <si>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</si>
  <si>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</si>
  <si>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</si>
  <si>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</si>
  <si>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</si>
  <si>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</si>
  <si>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</si>
  <si>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</si>
  <si>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</si>
  <si>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</si>
  <si>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</si>
  <si>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</si>
  <si>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</si>
  <si>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</si>
  <si>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</si>
  <si>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</si>
  <si>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</si>
  <si>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</si>
  <si>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</si>
  <si>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</si>
  <si>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</si>
  <si>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</si>
  <si>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</si>
  <si>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</si>
  <si>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</si>
  <si>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</si>
  <si>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</si>
  <si>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</si>
  <si>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</si>
  <si>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</si>
  <si>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</si>
  <si>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</si>
  <si>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</si>
  <si>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</si>
  <si>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</si>
  <si>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</si>
  <si>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</si>
  <si>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</si>
  <si>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</si>
  <si>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</si>
  <si>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</si>
  <si>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</si>
  <si>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</si>
  <si>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</si>
  <si>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</si>
  <si>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</si>
  <si>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</si>
  <si>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</si>
  <si>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</si>
  <si>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</si>
  <si>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</si>
  <si>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</si>
  <si>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</si>
  <si>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</si>
  <si>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</si>
  <si>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</si>
  <si>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</si>
  <si>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</si>
  <si>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</si>
  <si>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</si>
  <si>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</si>
  <si>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</si>
  <si>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</si>
  <si>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</si>
  <si>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</si>
  <si>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</si>
  <si>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</si>
  <si>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</si>
  <si>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</si>
  <si>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</si>
  <si>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</si>
  <si>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</si>
  <si>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</si>
  <si>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</si>
  <si>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</si>
  <si>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</si>
  <si>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</si>
  <si>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</si>
  <si>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</si>
  <si>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</si>
  <si>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</si>
  <si>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</si>
  <si>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</si>
  <si>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</si>
  <si>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</si>
  <si>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</si>
  <si>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</si>
  <si>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</si>
  <si>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</si>
  <si>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</si>
  <si>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</si>
  <si>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</si>
  <si>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</si>
  <si>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</si>
  <si>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</si>
  <si>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</si>
  <si>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</si>
  <si>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</si>
  <si>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</si>
  <si>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</si>
  <si>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</si>
  <si>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</si>
  <si>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</si>
  <si>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</si>
  <si>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</si>
  <si>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</si>
  <si>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</si>
  <si>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</si>
  <si>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</si>
  <si>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</si>
  <si>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</si>
  <si>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</si>
  <si>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</si>
  <si>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</si>
  <si>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</si>
  <si>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</si>
  <si>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</si>
  <si>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</si>
  <si>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</si>
  <si>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</si>
  <si>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</si>
  <si>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</si>
  <si>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</si>
  <si>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</si>
  <si>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</si>
  <si>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</si>
  <si>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</si>
  <si>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</si>
  <si>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</si>
  <si>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</si>
  <si>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</si>
  <si>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</si>
  <si>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</si>
  <si>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</si>
  <si>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</si>
  <si>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</si>
  <si>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</si>
  <si>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</si>
  <si>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</si>
  <si>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</si>
  <si>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</si>
  <si>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</si>
  <si>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</si>
  <si>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</si>
  <si>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</si>
  <si>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</si>
  <si>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</si>
  <si>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</si>
  <si>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</si>
  <si>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</si>
  <si>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</si>
  <si>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</si>
  <si>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</si>
  <si>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</si>
  <si>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</si>
  <si>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</si>
  <si>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</si>
  <si>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</si>
  <si>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</si>
  <si>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</si>
  <si>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</si>
  <si>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</si>
  <si>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</si>
  <si>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</si>
  <si>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</si>
  <si>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</si>
  <si>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</si>
  <si>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</si>
  <si>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</si>
  <si>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</si>
  <si>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</si>
  <si>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</si>
  <si>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</si>
  <si>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</si>
  <si>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</si>
  <si>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</si>
  <si>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</si>
  <si>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</si>
  <si>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</si>
  <si>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</si>
  <si>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</si>
  <si>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</si>
  <si>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</si>
  <si>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</si>
  <si>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</si>
  <si>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</si>
  <si>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</si>
  <si>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</si>
  <si>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</si>
  <si>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</si>
  <si>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</si>
  <si>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</si>
  <si>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</si>
  <si>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</si>
  <si>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</si>
  <si>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</si>
  <si>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</si>
  <si>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</si>
  <si>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</si>
  <si>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</si>
  <si>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</si>
  <si>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</si>
  <si>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</si>
  <si>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</si>
  <si>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</si>
  <si>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</si>
  <si>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</si>
  <si>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</si>
  <si>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</si>
  <si>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</si>
  <si>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</si>
  <si>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</si>
  <si>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</si>
  <si>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</si>
  <si>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</si>
  <si>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</si>
  <si>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</si>
  <si>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</si>
  <si>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</si>
  <si>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</si>
  <si>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</si>
  <si>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</si>
  <si>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</si>
  <si>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</si>
  <si>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</si>
  <si>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</si>
  <si>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</si>
  <si>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</si>
  <si>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</si>
  <si>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</si>
  <si>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</si>
  <si>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</si>
  <si>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</si>
  <si>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</si>
  <si>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</si>
  <si>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</si>
  <si>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</si>
  <si>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</si>
  <si>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</si>
  <si>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</si>
  <si>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</si>
  <si>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</si>
  <si>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</si>
  <si>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</si>
  <si>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</si>
  <si>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</si>
  <si>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</si>
  <si>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</si>
  <si>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</si>
  <si>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</si>
  <si>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</si>
  <si>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</si>
  <si>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</si>
  <si>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</si>
  <si>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</si>
  <si>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</si>
  <si>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</si>
  <si>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</si>
  <si>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</si>
  <si>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</si>
  <si>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</si>
  <si>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</si>
  <si>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</si>
  <si>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</si>
  <si>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</si>
  <si>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</si>
  <si>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</si>
  <si>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</si>
  <si>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</si>
  <si>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</si>
  <si>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</si>
  <si>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</si>
  <si>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</si>
  <si>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</si>
  <si>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</si>
  <si>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</si>
  <si>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</si>
  <si>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</si>
  <si>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</si>
  <si>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</si>
  <si>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</si>
  <si>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</si>
  <si>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</si>
  <si>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</si>
  <si>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</si>
  <si>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</si>
  <si>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</si>
  <si>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</si>
  <si>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</si>
  <si>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</si>
  <si>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</si>
  <si>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</si>
  <si>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</si>
  <si>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</si>
  <si>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</si>
  <si>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</si>
  <si>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</si>
  <si>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</si>
  <si>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</si>
  <si>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</si>
  <si>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</si>
  <si>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</si>
  <si>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</si>
  <si>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</si>
  <si>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</si>
  <si>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</si>
  <si>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</si>
  <si>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</si>
  <si>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</si>
  <si>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</si>
  <si>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</si>
  <si>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</si>
  <si>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</si>
  <si>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</si>
  <si>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</si>
  <si>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</si>
  <si>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</si>
  <si>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</si>
  <si>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</si>
  <si>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</si>
  <si>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</si>
  <si>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</si>
  <si>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</si>
  <si>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</si>
  <si>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</si>
  <si>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</si>
  <si>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</si>
  <si>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</si>
  <si>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</si>
  <si>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</si>
  <si>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</si>
  <si>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</si>
  <si>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</si>
  <si>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</si>
  <si>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</si>
  <si>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</si>
  <si>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</si>
  <si>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</si>
  <si>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</si>
  <si>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</si>
  <si>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</si>
  <si>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</si>
  <si>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</si>
  <si>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</si>
  <si>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</si>
  <si>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</si>
  <si>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</si>
  <si>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</si>
  <si>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</si>
  <si>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</si>
  <si>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</si>
  <si>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</si>
  <si>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</si>
  <si>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</si>
  <si>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</si>
  <si>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</si>
  <si>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</si>
  <si>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</si>
  <si>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</si>
  <si>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</si>
  <si>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</si>
  <si>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</si>
  <si>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</si>
  <si>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</si>
  <si>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</si>
  <si>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</si>
  <si>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</si>
  <si>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</si>
  <si>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</si>
  <si>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</si>
  <si>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</si>
  <si>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</si>
  <si>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</si>
  <si>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</si>
  <si>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</si>
  <si>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</si>
  <si>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</si>
  <si>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</si>
  <si>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</si>
  <si>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</si>
  <si>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</si>
  <si>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</si>
  <si>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</si>
  <si>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</si>
  <si>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</si>
  <si>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</si>
  <si>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</si>
  <si>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</si>
  <si>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</si>
  <si>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</si>
  <si>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</si>
  <si>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</si>
  <si>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</si>
  <si>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</si>
  <si>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</si>
  <si>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</si>
  <si>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</si>
  <si>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</si>
  <si>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</si>
  <si>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</si>
  <si>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</si>
  <si>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</si>
  <si>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</si>
  <si>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</si>
  <si>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</si>
  <si>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</si>
  <si>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</si>
  <si>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</si>
  <si>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</si>
  <si>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</si>
  <si>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</si>
  <si>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</si>
  <si>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</si>
  <si>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</si>
  <si>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</si>
  <si>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</si>
  <si>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</si>
  <si>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</si>
  <si>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</si>
  <si>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</si>
  <si>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</si>
  <si>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</si>
  <si>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</si>
  <si>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</si>
  <si>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</si>
  <si>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</si>
  <si>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</si>
  <si>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</si>
  <si>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</si>
  <si>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</si>
  <si>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</si>
  <si>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</si>
  <si>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</si>
  <si>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</si>
  <si>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</si>
  <si>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</si>
  <si>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</si>
  <si>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</si>
  <si>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</si>
  <si>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</si>
  <si>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</si>
  <si>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</si>
  <si>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</si>
  <si>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</si>
  <si>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</si>
  <si>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</si>
  <si>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</si>
  <si>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</si>
  <si>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</si>
  <si>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</si>
  <si>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</si>
  <si>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</si>
  <si>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</si>
  <si>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</si>
  <si>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</si>
  <si>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</si>
  <si>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</si>
  <si>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</si>
  <si>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</si>
  <si>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</si>
  <si>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</si>
  <si>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</si>
  <si>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</si>
  <si>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</si>
  <si>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</si>
  <si>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</si>
  <si>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</si>
  <si>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</si>
  <si>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</si>
  <si>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</si>
  <si>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</si>
  <si>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</si>
  <si>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</si>
  <si>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</si>
  <si>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</si>
  <si>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</si>
  <si>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</si>
  <si>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</si>
  <si>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</si>
  <si>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</si>
  <si>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</si>
  <si>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</si>
  <si>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</si>
  <si>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</si>
  <si>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</si>
  <si>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</si>
  <si>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</si>
  <si>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</si>
  <si>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</si>
  <si>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</si>
  <si>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</si>
  <si>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</si>
  <si>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</si>
  <si>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</si>
  <si>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</si>
  <si>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</si>
  <si>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</si>
  <si>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</si>
  <si>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</si>
  <si>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</si>
  <si>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</si>
  <si>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</si>
  <si>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</si>
  <si>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</si>
  <si>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</si>
  <si>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</si>
  <si>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</si>
  <si>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</si>
  <si>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</si>
  <si>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</si>
  <si>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</si>
  <si>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</si>
  <si>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</si>
  <si>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</si>
  <si>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</si>
  <si>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</si>
  <si>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</si>
  <si>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</si>
  <si>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</si>
  <si>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</si>
  <si>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</si>
  <si>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</si>
  <si>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</si>
  <si>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</si>
  <si>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</si>
  <si>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</si>
  <si>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</si>
  <si>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</si>
  <si>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</si>
  <si>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</si>
  <si>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</si>
  <si>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</si>
  <si>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</si>
  <si>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</si>
  <si>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</si>
  <si>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</si>
  <si>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</si>
  <si>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</si>
  <si>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</si>
  <si>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</si>
  <si>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</si>
  <si>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</si>
  <si>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</si>
  <si>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</si>
  <si>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</si>
  <si>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</si>
  <si>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</si>
  <si>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</si>
  <si>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</si>
  <si>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</si>
  <si>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</si>
  <si>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</si>
  <si>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</si>
  <si>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</si>
  <si>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</si>
  <si>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</si>
  <si>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</si>
  <si>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</si>
  <si>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</si>
  <si>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</si>
  <si>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</si>
  <si>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</si>
  <si>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</si>
  <si>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</si>
  <si>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</si>
  <si>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</si>
  <si>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</si>
  <si>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</si>
  <si>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</si>
  <si>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</si>
  <si>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</si>
  <si>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</si>
  <si>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</si>
  <si>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</si>
  <si>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</si>
  <si>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</si>
  <si>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</si>
  <si>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</si>
  <si>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</si>
  <si>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</si>
  <si>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</si>
  <si>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</si>
  <si>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</si>
  <si>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</si>
  <si>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</si>
  <si>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</si>
  <si>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国交</t>
  </si>
  <si>
    <t>国土交通省</t>
  </si>
  <si>
    <t>建設機械等の自動化・遠隔化技術及び人間拡張技術の導入促進</t>
    <phoneticPr fontId="5"/>
  </si>
  <si>
    <t>大臣官房</t>
    <rPh sb="0" eb="2">
      <t>ダイジン</t>
    </rPh>
    <rPh sb="2" eb="4">
      <t>カンボウ</t>
    </rPh>
    <phoneticPr fontId="5"/>
  </si>
  <si>
    <t>参事官（イノベーション）グループ 施工企画室</t>
    <rPh sb="0" eb="3">
      <t>サンジカン</t>
    </rPh>
    <rPh sb="17" eb="22">
      <t>セコウキカクシツ</t>
    </rPh>
    <phoneticPr fontId="5"/>
  </si>
  <si>
    <t>参事官　森下　博之</t>
    <rPh sb="0" eb="3">
      <t>サンジカン</t>
    </rPh>
    <rPh sb="4" eb="6">
      <t>モリシタ</t>
    </rPh>
    <rPh sb="7" eb="9">
      <t>ヒロユキ</t>
    </rPh>
    <phoneticPr fontId="5"/>
  </si>
  <si>
    <t>○</t>
  </si>
  <si>
    <t>11 ＩＣＴの利活用及び技術研究開発の推進</t>
    <phoneticPr fontId="5"/>
  </si>
  <si>
    <t>41 技術研究開発を推進する</t>
    <rPh sb="3" eb="5">
      <t>ギジュツ</t>
    </rPh>
    <phoneticPr fontId="5"/>
  </si>
  <si>
    <t>https://www.mlit.go.jp/seisakutokatsu/hyouka/seisakutokatsu_hyouka_fr_000095.html</t>
    <phoneticPr fontId="5"/>
  </si>
  <si>
    <t>統合イノベーション戦略2022（令和4年6月3日閣議決定）
防災・減災、国土強靱化のための5か年加速化対策（令和2年12月11日閣議決定）</t>
    <phoneticPr fontId="5"/>
  </si>
  <si>
    <t>建設機械の操作を自動化・遠隔化する技術や、建設業以外の他産業にて導入されている人間拡張技術(作業の身体負荷を軽減するパワーアシストスーツや作業員の視覚や判断を補助するAR（Augmented Reality）等)が、建設現場の生産性向上および働き方改革に資する技術として期待されている。
本事業では、直轄工事においてこれらの技術の導入・活用を促進し、建設現場の飛躍的な生産性の向上および働き方改革を実現することを目的とする。</t>
    <phoneticPr fontId="5"/>
  </si>
  <si>
    <t>総務省の労働力調査によると、建設業就業者は、令和3年度には55歳以上が35.5％、29歳以下が12.0%と高齢化が進行し、次世代への技術承継が大きな課題となっている。
また、実数ベースでは、建設業就業者数のうち令和2年と比較して55歳以上が6万人減少しており、深刻な担い手不足により建設業の持続性が失われることが懸念されている。
これらの課題解決に向け、建設機械施工の自動化・遠隔化技術や人間拡張技術の導入・活用を推進し、建設現場の生産性向上及び働き方改革を実現する必要がある。</t>
    <rPh sb="0" eb="3">
      <t>ソウムショウ</t>
    </rPh>
    <rPh sb="4" eb="9">
      <t>ロウドウリョクチョウサ</t>
    </rPh>
    <rPh sb="133" eb="134">
      <t>ニナ</t>
    </rPh>
    <rPh sb="135" eb="138">
      <t>テフソク</t>
    </rPh>
    <rPh sb="141" eb="144">
      <t>ケンセツギョウ</t>
    </rPh>
    <rPh sb="145" eb="148">
      <t>ジゾクセイ</t>
    </rPh>
    <rPh sb="149" eb="150">
      <t>ウシナ</t>
    </rPh>
    <rPh sb="156" eb="158">
      <t>ケネン</t>
    </rPh>
    <rPh sb="169" eb="173">
      <t>カダイカイケツ</t>
    </rPh>
    <rPh sb="174" eb="175">
      <t>ム</t>
    </rPh>
    <rPh sb="177" eb="183">
      <t>ケンセツキカイセコウ</t>
    </rPh>
    <rPh sb="184" eb="187">
      <t>ジドウカ</t>
    </rPh>
    <rPh sb="188" eb="193">
      <t>エンカクカギジュツ</t>
    </rPh>
    <rPh sb="194" eb="200">
      <t>ニンゲンカクチョウギジュツ</t>
    </rPh>
    <rPh sb="201" eb="203">
      <t>ドウニュウ</t>
    </rPh>
    <rPh sb="204" eb="206">
      <t>カツヨウ</t>
    </rPh>
    <rPh sb="207" eb="209">
      <t>スイシン</t>
    </rPh>
    <rPh sb="211" eb="215">
      <t>ケンセツゲンバ</t>
    </rPh>
    <rPh sb="216" eb="221">
      <t>セイサンセイコウジョウ</t>
    </rPh>
    <rPh sb="221" eb="222">
      <t>オヨ</t>
    </rPh>
    <rPh sb="223" eb="224">
      <t>ハタラ</t>
    </rPh>
    <rPh sb="225" eb="228">
      <t>カタカイカク</t>
    </rPh>
    <rPh sb="229" eb="231">
      <t>ジツゲン</t>
    </rPh>
    <rPh sb="233" eb="235">
      <t>ヒツヨウ</t>
    </rPh>
    <phoneticPr fontId="5"/>
  </si>
  <si>
    <t>建設機械等の自動化・遠隔化技術について、国としての技術開発・導入に関する技術基準類は未整備である。そこで、建設機械施工の自動化・自律化協議会(令和3年度に設置)を開催し、安全ルールの標準化を始めとした自動・遠隔施工における技術基準類を策定すると共に、技術開発における協調領域の設定等により、技術開発を推進する。
また、建設業における労働者不足・高齢化等の問題に対し人力施工の生産性向上が求められている中、活用が期待される人間拡張技術の導入促進にに向けて、導入に向けたロードマップ、建設現場で活用する上でのリクワイアメントを整理したガイドライン等を策定する。</t>
    <rPh sb="93" eb="94">
      <t>バ</t>
    </rPh>
    <phoneticPr fontId="5"/>
  </si>
  <si>
    <t>https://www.mlit.go.jp/tec/constplan/sosei_constplan_tk_000049.html
https://www.mlit.go.jp/tec/constplan/sosei_constplan_tk_000028.html</t>
    <phoneticPr fontId="5"/>
  </si>
  <si>
    <t>-</t>
    <phoneticPr fontId="5"/>
  </si>
  <si>
    <t>技術研究開発推進費</t>
    <rPh sb="0" eb="9">
      <t>ギジュツケンキュウカイハツスイシンヒ</t>
    </rPh>
    <phoneticPr fontId="5"/>
  </si>
  <si>
    <t>技術研究開発調査費</t>
    <rPh sb="0" eb="9">
      <t>ギジュツケンキュウカイハツチョウサヒ</t>
    </rPh>
    <phoneticPr fontId="5"/>
  </si>
  <si>
    <t>諸謝金</t>
    <rPh sb="0" eb="3">
      <t>ショシャキン</t>
    </rPh>
    <phoneticPr fontId="5"/>
  </si>
  <si>
    <t>委員等旅費</t>
    <rPh sb="0" eb="5">
      <t>イイントウリョヒ</t>
    </rPh>
    <phoneticPr fontId="5"/>
  </si>
  <si>
    <t>職員旅費</t>
    <rPh sb="0" eb="4">
      <t>ショクインリョヒ</t>
    </rPh>
    <phoneticPr fontId="5"/>
  </si>
  <si>
    <t>建設機械等の自動化・遠隔化技術の技術基準類策定に向けた検討を行う場として、有識者、施工会社、建機メーカ、レンタル会社、行政、研究機関からなる協議会を開催する。
また人間拡張技術の建設現場への円滑な導入に向けた検討を行う場として、有識者、施工会社、行政、研究機関からなるWGを開催する。</t>
    <phoneticPr fontId="5"/>
  </si>
  <si>
    <t>各関係者参画のもと、自動化・遠隔化に関する産学官協議会及び人間拡張技術に関する産学官協議会が開催される。</t>
    <rPh sb="14" eb="16">
      <t>エンカク</t>
    </rPh>
    <phoneticPr fontId="5"/>
  </si>
  <si>
    <t>自動化・遠隔化に関する産学官協議会及び人間拡張技術に関する産学官協議会の開催回数</t>
    <rPh sb="4" eb="6">
      <t>エンカク</t>
    </rPh>
    <rPh sb="6" eb="7">
      <t>カ</t>
    </rPh>
    <phoneticPr fontId="5"/>
  </si>
  <si>
    <t>回</t>
    <rPh sb="0" eb="1">
      <t>カイ</t>
    </rPh>
    <phoneticPr fontId="5"/>
  </si>
  <si>
    <t>自動化・遠隔化に関する産学官協議会では、建設機械施工の自動化・遠隔化技術について開発及び普及を加速化するための安全対策及び関連基準の整備に係る検討等を実施する。この検討成果を基に実現場で参照すべき基準類を整備するためには、実現場における検証の実施が不可欠であるため、これを短期アウトカムとして設定した。</t>
    <rPh sb="20" eb="26">
      <t>ケンセツキカイセコウ</t>
    </rPh>
    <rPh sb="27" eb="30">
      <t>ジドウカ</t>
    </rPh>
    <rPh sb="31" eb="34">
      <t>エンカクカ</t>
    </rPh>
    <rPh sb="34" eb="36">
      <t>ギジュツ</t>
    </rPh>
    <rPh sb="40" eb="42">
      <t>カイハツ</t>
    </rPh>
    <rPh sb="42" eb="43">
      <t>オヨ</t>
    </rPh>
    <rPh sb="44" eb="46">
      <t>フキュウ</t>
    </rPh>
    <rPh sb="47" eb="50">
      <t>カソクカ</t>
    </rPh>
    <rPh sb="55" eb="57">
      <t>アンゼン</t>
    </rPh>
    <rPh sb="57" eb="59">
      <t>タイサク</t>
    </rPh>
    <rPh sb="59" eb="60">
      <t>オヨ</t>
    </rPh>
    <rPh sb="61" eb="65">
      <t>カンレンキジュン</t>
    </rPh>
    <rPh sb="66" eb="68">
      <t>セイビ</t>
    </rPh>
    <rPh sb="69" eb="70">
      <t>カカ</t>
    </rPh>
    <rPh sb="71" eb="73">
      <t>ケントウ</t>
    </rPh>
    <rPh sb="73" eb="74">
      <t>トウ</t>
    </rPh>
    <rPh sb="75" eb="77">
      <t>ジッシ</t>
    </rPh>
    <rPh sb="87" eb="88">
      <t>モト</t>
    </rPh>
    <rPh sb="89" eb="92">
      <t>ジツゲンバ</t>
    </rPh>
    <rPh sb="93" eb="95">
      <t>サンショウ</t>
    </rPh>
    <rPh sb="98" eb="101">
      <t>キジュンルイ</t>
    </rPh>
    <rPh sb="102" eb="104">
      <t>セイビ</t>
    </rPh>
    <rPh sb="121" eb="123">
      <t>ジッシ</t>
    </rPh>
    <rPh sb="124" eb="127">
      <t>フカケツ</t>
    </rPh>
    <rPh sb="136" eb="138">
      <t>タンキ</t>
    </rPh>
    <phoneticPr fontId="5"/>
  </si>
  <si>
    <t>建設機械等の自動化・遠隔化技術に関する公募を行い、現場検証を実施する。</t>
    <rPh sb="0" eb="2">
      <t>ケンセツ</t>
    </rPh>
    <rPh sb="2" eb="4">
      <t>キカイ</t>
    </rPh>
    <rPh sb="4" eb="5">
      <t>トウ</t>
    </rPh>
    <rPh sb="6" eb="8">
      <t>ジドウ</t>
    </rPh>
    <rPh sb="8" eb="9">
      <t>カ</t>
    </rPh>
    <rPh sb="10" eb="12">
      <t>エンカク</t>
    </rPh>
    <rPh sb="12" eb="13">
      <t>カ</t>
    </rPh>
    <rPh sb="13" eb="15">
      <t>ギジュツ</t>
    </rPh>
    <rPh sb="16" eb="17">
      <t>カン</t>
    </rPh>
    <rPh sb="19" eb="21">
      <t>コウボ</t>
    </rPh>
    <rPh sb="22" eb="23">
      <t>オコナ</t>
    </rPh>
    <rPh sb="25" eb="27">
      <t>ゲンバ</t>
    </rPh>
    <rPh sb="27" eb="29">
      <t>ケンショウ</t>
    </rPh>
    <rPh sb="30" eb="32">
      <t>ジッシ</t>
    </rPh>
    <phoneticPr fontId="5"/>
  </si>
  <si>
    <t>建設機械等の自動化・遠隔化技術に関する公募・現場検証</t>
    <rPh sb="22" eb="26">
      <t>ゲンバケンショウ</t>
    </rPh>
    <phoneticPr fontId="5"/>
  </si>
  <si>
    <t>大臣官房参事官（イノベーション）グループ 施工企画室調べ</t>
    <rPh sb="0" eb="4">
      <t>ダイジンカンボウ</t>
    </rPh>
    <rPh sb="4" eb="7">
      <t>サンジカン</t>
    </rPh>
    <rPh sb="21" eb="26">
      <t>セコウキカクシツ</t>
    </rPh>
    <rPh sb="26" eb="27">
      <t>シラ</t>
    </rPh>
    <phoneticPr fontId="5"/>
  </si>
  <si>
    <t>現場検証結果を踏まえ、建設施工の実現場において自動化・自律化対応建設機械を使用する上で参照すべき基準類を策定・改定することにより、建設現場の飛躍的な生産性向上と働き方改革の実現を図るため、これを長期アウトカムとして設定した。</t>
    <rPh sb="65" eb="69">
      <t>ケンセツゲンバ</t>
    </rPh>
    <rPh sb="70" eb="73">
      <t>ヒヤクテキ</t>
    </rPh>
    <rPh sb="74" eb="79">
      <t>セイサンセイコウジョウ</t>
    </rPh>
    <rPh sb="80" eb="81">
      <t>ハタラ</t>
    </rPh>
    <rPh sb="82" eb="85">
      <t>カタカイカク</t>
    </rPh>
    <rPh sb="86" eb="88">
      <t>ジツゲン</t>
    </rPh>
    <rPh sb="89" eb="90">
      <t>ハカ</t>
    </rPh>
    <phoneticPr fontId="5"/>
  </si>
  <si>
    <t>建設施工の実現場において自動化・自律化対応建設機械を使用する上で参照すべき基準類を3件策定・改定する。</t>
    <phoneticPr fontId="5"/>
  </si>
  <si>
    <t>自動化・自律化対応建設機械について策定・改定された基準類の件数</t>
    <phoneticPr fontId="5"/>
  </si>
  <si>
    <t>件数</t>
    <rPh sb="0" eb="2">
      <t>ケンスウ</t>
    </rPh>
    <phoneticPr fontId="5"/>
  </si>
  <si>
    <t>大臣官房参事官（イノベーション）グループ 施工企画室調べ</t>
    <phoneticPr fontId="5"/>
  </si>
  <si>
    <t>防災・減災、国土強靱化のための５か年加速化対策に関する中長期目標一覧</t>
    <phoneticPr fontId="5"/>
  </si>
  <si>
    <t>https://www.cas.go.jp/jp/seisaku/kokudo_kyoujinka/5kanenkasokuka/pdf/chuuchouki_mokuhyou.pdf</t>
    <phoneticPr fontId="5"/>
  </si>
  <si>
    <t>対策名　：　無人化施工技術の安全性・生産性向上対策</t>
    <rPh sb="0" eb="3">
      <t>タイサクメイ</t>
    </rPh>
    <phoneticPr fontId="5"/>
  </si>
  <si>
    <t>【国費投入の必要性】
「統合イノベーション戦略2022」（令和4.6.3閣議決定)においては「建設機械の自動化・自律化・遠隔化の更なる技術開発・改良を促進しつつ、関係基準類（安全、品質、積算等）を策定し、【中略】早期の現場実装を図る。」と記載されている。
また「防災・減災、国土強靱化のための5か年加速化対策」（令和2年12月11日閣議決定）においては、「国土強靱化に関する施策をより効率的に進めるため、国土強靱化に関する施策のデジタル化を推進する。」「5G・AI等新技術を取り入れた自動化・自律化・遠隔化技術を実際の現場で試行し、技術開発・改良を促進するとともに、資機材等の標準仕様や関係基準類の策定、運用に必要な人材育成（研修・訓練等）を行い、現場実装を完了する」と記載されており、政府が率先して推進する責務がある。
加えて、人間拡張技術の導入促進および建設機械等の自動化・遠隔化技術の促進について国としての技術開発・導入に関する制度整備等が必要であることから、政府の関与が不可欠である。</t>
    <phoneticPr fontId="5"/>
  </si>
  <si>
    <t>自動施工・遠隔施工の共通項目に留意した制度整備を行うことで、予算の効率的な活用を図る。</t>
    <rPh sb="0" eb="2">
      <t>ジドウ</t>
    </rPh>
    <rPh sb="2" eb="4">
      <t>セコウ</t>
    </rPh>
    <rPh sb="5" eb="7">
      <t>エンカク</t>
    </rPh>
    <rPh sb="7" eb="9">
      <t>セコウ</t>
    </rPh>
    <rPh sb="10" eb="12">
      <t>キョウツウ</t>
    </rPh>
    <rPh sb="12" eb="14">
      <t>コウモク</t>
    </rPh>
    <rPh sb="15" eb="17">
      <t>リュウイ</t>
    </rPh>
    <rPh sb="19" eb="23">
      <t>セイドセイビ</t>
    </rPh>
    <rPh sb="24" eb="25">
      <t>オコナ</t>
    </rPh>
    <rPh sb="30" eb="32">
      <t>ヨサン</t>
    </rPh>
    <rPh sb="33" eb="36">
      <t>コウリツテキ</t>
    </rPh>
    <rPh sb="37" eb="39">
      <t>カツヨウ</t>
    </rPh>
    <rPh sb="40" eb="41">
      <t>ハカ</t>
    </rPh>
    <phoneticPr fontId="5"/>
  </si>
  <si>
    <t>国として実施すべき重要な施策であり、アウトカムの設定、費用支出先に関する競争力確保も適切に行われていると思料する。</t>
    <rPh sb="0" eb="1">
      <t>クニ</t>
    </rPh>
    <rPh sb="4" eb="6">
      <t>ジッシ</t>
    </rPh>
    <rPh sb="9" eb="11">
      <t>ジュウヨウ</t>
    </rPh>
    <rPh sb="12" eb="14">
      <t>シサク</t>
    </rPh>
    <rPh sb="24" eb="26">
      <t>セッテイ</t>
    </rPh>
    <rPh sb="27" eb="29">
      <t>ヒヨウ</t>
    </rPh>
    <rPh sb="29" eb="31">
      <t>シシュツ</t>
    </rPh>
    <rPh sb="31" eb="32">
      <t>サキ</t>
    </rPh>
    <rPh sb="33" eb="34">
      <t>カン</t>
    </rPh>
    <rPh sb="36" eb="39">
      <t>キョウソウリョク</t>
    </rPh>
    <rPh sb="39" eb="41">
      <t>カクホ</t>
    </rPh>
    <rPh sb="42" eb="44">
      <t>テキセツ</t>
    </rPh>
    <rPh sb="45" eb="46">
      <t>オコナ</t>
    </rPh>
    <rPh sb="52" eb="54">
      <t>シリョウ</t>
    </rPh>
    <phoneticPr fontId="5"/>
  </si>
  <si>
    <t>効果的・効率的な事業の執行に努め、着実な成果が挙げられるように取り組まれたい。</t>
    <rPh sb="0" eb="3">
      <t>コウカテキ</t>
    </rPh>
    <rPh sb="4" eb="7">
      <t>コウリツテキ</t>
    </rPh>
    <rPh sb="8" eb="10">
      <t>ジギョウ</t>
    </rPh>
    <rPh sb="11" eb="13">
      <t>シッコウ</t>
    </rPh>
    <rPh sb="14" eb="15">
      <t>ツト</t>
    </rPh>
    <rPh sb="17" eb="19">
      <t>チャクジツ</t>
    </rPh>
    <rPh sb="20" eb="22">
      <t>セイカ</t>
    </rPh>
    <rPh sb="23" eb="24">
      <t>ア</t>
    </rPh>
    <rPh sb="31" eb="32">
      <t>ト</t>
    </rPh>
    <rPh sb="33" eb="34">
      <t>ク</t>
    </rPh>
    <phoneticPr fontId="5"/>
  </si>
  <si>
    <t>所見を踏まえ、引き続き取り組んでいく。</t>
    <phoneticPr fontId="5"/>
  </si>
  <si>
    <t>2022</t>
  </si>
  <si>
    <t>調査費</t>
    <rPh sb="0" eb="3">
      <t>チョウサヒ</t>
    </rPh>
    <phoneticPr fontId="5"/>
  </si>
  <si>
    <t>建設施工における自動化・遠隔化技術の導入促進に関する調査業務</t>
    <phoneticPr fontId="5"/>
  </si>
  <si>
    <t>令和4年度建設施工におけるDXを活用した人間拡張技術導入に関する調査業務</t>
    <phoneticPr fontId="5"/>
  </si>
  <si>
    <t>日本建設機械施工協会・先端建設技術センター共同体</t>
    <phoneticPr fontId="5"/>
  </si>
  <si>
    <t>一般財団法人先端建設技術センター</t>
    <phoneticPr fontId="5"/>
  </si>
  <si>
    <t>建設施工におけるDXを活用した人間拡張技術導入に関する調査業務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</si>
</sst>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99">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18" fillId="0" borderId="7" xfId="0" applyFont="1" applyBorder="1" applyAlignment="1" applyProtection="1">
      <alignment horizontal="center" vertical="center" wrapText="1"/>
      <protection locked="0"/>
    </xf>
    <xf numFmtId="0" fontId="0" fillId="0" borderId="20" xfId="0" applyBorder="1">
      <alignment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28" fillId="9" borderId="41"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5" fillId="0" borderId="88" xfId="0" applyFont="1" applyFill="1" applyBorder="1" applyAlignment="1" applyProtection="1">
      <alignment horizontal="center" vertical="center" wrapText="1"/>
      <protection locked="0"/>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177" fontId="25" fillId="0" borderId="7" xfId="0" applyNumberFormat="1" applyFont="1" applyBorder="1" applyAlignment="1" applyProtection="1">
      <alignment horizontal="center" vertical="center" shrinkToFit="1"/>
      <protection locked="0"/>
    </xf>
    <xf numFmtId="179" fontId="18" fillId="0" borderId="30" xfId="0" applyNumberFormat="1"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179" fontId="18" fillId="0" borderId="30" xfId="0" applyNumberFormat="1" applyFont="1" applyFill="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178" fontId="18" fillId="0" borderId="7" xfId="0" applyNumberFormat="1" applyFont="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9" fontId="18"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0" borderId="30" xfId="0" applyFont="1" applyBorder="1" applyAlignment="1" applyProtection="1">
      <alignment horizontal="center" vertical="center" shrinkToFi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184" fontId="25" fillId="0" borderId="95" xfId="0" applyNumberFormat="1" applyFont="1" applyBorder="1" applyAlignment="1" applyProtection="1">
      <alignment horizontal="center" vertical="center"/>
      <protection locked="0"/>
    </xf>
    <xf numFmtId="184" fontId="25" fillId="0" borderId="88" xfId="0" applyNumberFormat="1" applyFont="1" applyBorder="1" applyAlignment="1" applyProtection="1">
      <alignment horizontal="center" vertical="center"/>
      <protection locked="0"/>
    </xf>
    <xf numFmtId="184" fontId="25" fillId="0" borderId="74" xfId="0" applyNumberFormat="1" applyFont="1" applyBorder="1" applyAlignment="1" applyProtection="1">
      <alignment horizontal="center" vertical="center"/>
      <protection locked="0"/>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32"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9"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8" fillId="0" borderId="30" xfId="0" applyFont="1" applyBorder="1" applyAlignment="1" applyProtection="1">
      <alignment horizontal="center" vertical="center" wrapText="1"/>
      <protection locked="0"/>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49" fontId="16" fillId="0" borderId="7" xfId="0" applyNumberFormat="1" applyFont="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50"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184" fontId="25" fillId="0" borderId="9" xfId="0" applyNumberFormat="1" applyFont="1" applyBorder="1" applyAlignment="1" applyProtection="1">
      <alignment horizontal="center" vertical="center"/>
      <protection locked="0"/>
    </xf>
    <xf numFmtId="184" fontId="25" fillId="0" borderId="10" xfId="0" applyNumberFormat="1" applyFont="1" applyBorder="1" applyAlignment="1" applyProtection="1">
      <alignment horizontal="center" vertical="center"/>
      <protection locked="0"/>
    </xf>
    <xf numFmtId="184" fontId="25" fillId="0" borderId="11"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0" borderId="25" xfId="3" applyFont="1" applyBorder="1" applyAlignment="1" applyProtection="1">
      <alignment horizontal="left" vertical="center" wrapText="1" shrinkToFit="1"/>
      <protection locked="0"/>
    </xf>
    <xf numFmtId="0" fontId="25" fillId="0" borderId="20" xfId="3" applyFont="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4" fillId="0" borderId="25" xfId="7" applyBorder="1" applyAlignment="1" applyProtection="1">
      <alignment horizontal="left" vertical="center" wrapText="1" shrinkToFit="1"/>
      <protection locked="0"/>
    </xf>
    <xf numFmtId="0" fontId="25" fillId="0" borderId="89" xfId="0" applyFont="1" applyFill="1" applyBorder="1" applyAlignment="1" applyProtection="1">
      <alignment horizontal="center" vertical="center" wrapText="1"/>
      <protection locked="0"/>
    </xf>
    <xf numFmtId="0" fontId="25" fillId="0" borderId="0" xfId="0" applyFont="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32"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9" fontId="25" fillId="0" borderId="7" xfId="0" applyNumberFormat="1" applyFont="1" applyFill="1" applyBorder="1" applyAlignment="1">
      <alignment horizontal="center" vertical="center"/>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0" fontId="25" fillId="0" borderId="98" xfId="0" applyFont="1" applyFill="1" applyBorder="1" applyAlignment="1" applyProtection="1">
      <alignment horizontal="center" vertical="center" wrapText="1"/>
      <protection locked="0"/>
    </xf>
    <xf numFmtId="185" fontId="25" fillId="0" borderId="96" xfId="0" applyNumberFormat="1" applyFont="1" applyFill="1" applyBorder="1" applyAlignment="1" applyProtection="1">
      <alignment horizontal="center" vertical="center"/>
    </xf>
    <xf numFmtId="185" fontId="25" fillId="0" borderId="89" xfId="0" applyNumberFormat="1" applyFont="1" applyFill="1" applyBorder="1" applyAlignment="1" applyProtection="1">
      <alignment horizontal="center" vertical="center"/>
    </xf>
    <xf numFmtId="185" fontId="25" fillId="0" borderId="57" xfId="0" applyNumberFormat="1" applyFont="1" applyFill="1" applyBorder="1" applyAlignment="1" applyProtection="1">
      <alignment horizontal="center" vertical="center"/>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4" fillId="0" borderId="25" xfId="7" applyFill="1" applyBorder="1" applyAlignment="1" applyProtection="1">
      <alignment horizontal="left" vertical="center" wrapText="1"/>
      <protection locked="0"/>
    </xf>
    <xf numFmtId="0" fontId="25" fillId="2" borderId="26" xfId="0" applyFont="1" applyFill="1" applyBorder="1" applyAlignment="1">
      <alignment horizontal="center" vertical="center"/>
    </xf>
    <xf numFmtId="0" fontId="25" fillId="0" borderId="7" xfId="0" applyFont="1" applyBorder="1" applyAlignment="1">
      <alignment horizontal="center" vertical="center"/>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4">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53662</xdr:colOff>
      <xdr:row>247</xdr:row>
      <xdr:rowOff>321971</xdr:rowOff>
    </xdr:from>
    <xdr:to>
      <xdr:col>47</xdr:col>
      <xdr:colOff>96616</xdr:colOff>
      <xdr:row>261</xdr:row>
      <xdr:rowOff>13416</xdr:rowOff>
    </xdr:to>
    <xdr:pic>
      <xdr:nvPicPr>
        <xdr:cNvPr id="2" name="図 1"/>
        <xdr:cNvPicPr>
          <a:picLocks noChangeAspect="1"/>
        </xdr:cNvPicPr>
      </xdr:nvPicPr>
      <xdr:blipFill>
        <a:blip xmlns:r="http://schemas.openxmlformats.org/officeDocument/2006/relationships" r:embed="rId1"/>
        <a:stretch>
          <a:fillRect/>
        </a:stretch>
      </xdr:blipFill>
      <xdr:spPr>
        <a:xfrm>
          <a:off x="2025739" y="123865246"/>
          <a:ext cx="9165490" cy="552718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cas.go.jp/jp/seisaku/kokudo_kyoujinka/5kanenkasokuka/pdf/chuuchouki_mokuhyou.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D30" sqref="AD30:AJ30"/>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587">
        <v>2023</v>
      </c>
      <c r="AE2" s="587"/>
      <c r="AF2" s="587"/>
      <c r="AG2" s="587"/>
      <c r="AH2" s="587"/>
      <c r="AI2" s="84" t="s">
        <v>176</v>
      </c>
      <c r="AJ2" s="588" t="s">
        <v>645</v>
      </c>
      <c r="AK2" s="588"/>
      <c r="AL2" s="588"/>
      <c r="AM2" s="588"/>
      <c r="AN2" s="84" t="s">
        <v>176</v>
      </c>
      <c r="AO2" s="588">
        <v>22</v>
      </c>
      <c r="AP2" s="588"/>
      <c r="AQ2" s="588"/>
      <c r="AR2" s="85" t="s">
        <v>176</v>
      </c>
      <c r="AS2" s="589">
        <v>578</v>
      </c>
      <c r="AT2" s="589"/>
      <c r="AU2" s="589"/>
      <c r="AV2" s="84" t="str">
        <f>IF(AW2="","","-")</f>
        <v/>
      </c>
      <c r="AW2" s="590"/>
      <c r="AX2" s="590"/>
      <c r="AY2" s="83">
        <v>1</v>
      </c>
    </row>
    <row r="3" spans="1:51" ht="21" customHeight="1" x14ac:dyDescent="0.15">
      <c r="A3" s="107"/>
      <c r="B3" s="108"/>
      <c r="C3" s="108"/>
      <c r="D3" s="108"/>
      <c r="E3" s="108"/>
      <c r="F3" s="109"/>
      <c r="G3" s="641" t="s">
        <v>630</v>
      </c>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86" t="s">
        <v>29</v>
      </c>
      <c r="AJ3" s="591" t="s">
        <v>646</v>
      </c>
      <c r="AK3" s="591"/>
      <c r="AL3" s="591"/>
      <c r="AM3" s="591"/>
      <c r="AN3" s="591"/>
      <c r="AO3" s="591"/>
      <c r="AP3" s="591"/>
      <c r="AQ3" s="591"/>
      <c r="AR3" s="591"/>
      <c r="AS3" s="591"/>
      <c r="AT3" s="591"/>
      <c r="AU3" s="591"/>
      <c r="AV3" s="591"/>
      <c r="AW3" s="591"/>
      <c r="AX3" s="87" t="s">
        <v>30</v>
      </c>
      <c r="AY3" s="83">
        <v>1</v>
      </c>
    </row>
    <row r="4" spans="1:51" ht="24.75" customHeight="1" x14ac:dyDescent="0.15">
      <c r="A4" s="616" t="s">
        <v>16</v>
      </c>
      <c r="B4" s="617"/>
      <c r="C4" s="617"/>
      <c r="D4" s="617"/>
      <c r="E4" s="617"/>
      <c r="F4" s="617"/>
      <c r="G4" s="618" t="s">
        <v>647</v>
      </c>
      <c r="H4" s="174"/>
      <c r="I4" s="174"/>
      <c r="J4" s="174"/>
      <c r="K4" s="174"/>
      <c r="L4" s="174"/>
      <c r="M4" s="174"/>
      <c r="N4" s="174"/>
      <c r="O4" s="174"/>
      <c r="P4" s="174"/>
      <c r="Q4" s="174"/>
      <c r="R4" s="174"/>
      <c r="S4" s="174"/>
      <c r="T4" s="174"/>
      <c r="U4" s="174"/>
      <c r="V4" s="174"/>
      <c r="W4" s="174"/>
      <c r="X4" s="174"/>
      <c r="Y4" s="619" t="s">
        <v>1</v>
      </c>
      <c r="Z4" s="611"/>
      <c r="AA4" s="611"/>
      <c r="AB4" s="611"/>
      <c r="AC4" s="611"/>
      <c r="AD4" s="612"/>
      <c r="AE4" s="620" t="s">
        <v>648</v>
      </c>
      <c r="AF4" s="174"/>
      <c r="AG4" s="174"/>
      <c r="AH4" s="174"/>
      <c r="AI4" s="174"/>
      <c r="AJ4" s="174"/>
      <c r="AK4" s="174"/>
      <c r="AL4" s="174"/>
      <c r="AM4" s="174"/>
      <c r="AN4" s="174"/>
      <c r="AO4" s="174"/>
      <c r="AP4" s="175"/>
      <c r="AQ4" s="621" t="s">
        <v>2</v>
      </c>
      <c r="AR4" s="611"/>
      <c r="AS4" s="611"/>
      <c r="AT4" s="611"/>
      <c r="AU4" s="611"/>
      <c r="AV4" s="611"/>
      <c r="AW4" s="611"/>
      <c r="AX4" s="622"/>
      <c r="AY4" s="83">
        <v>1</v>
      </c>
    </row>
    <row r="5" spans="1:51" ht="29.25" customHeight="1" x14ac:dyDescent="0.15">
      <c r="A5" s="623" t="s">
        <v>32</v>
      </c>
      <c r="B5" s="624"/>
      <c r="C5" s="624"/>
      <c r="D5" s="624"/>
      <c r="E5" s="624"/>
      <c r="F5" s="625"/>
      <c r="G5" s="572" t="s">
        <v>301</v>
      </c>
      <c r="H5" s="573"/>
      <c r="I5" s="573"/>
      <c r="J5" s="573"/>
      <c r="K5" s="573"/>
      <c r="L5" s="573"/>
      <c r="M5" s="574" t="s">
        <v>31</v>
      </c>
      <c r="N5" s="575"/>
      <c r="O5" s="575"/>
      <c r="P5" s="575"/>
      <c r="Q5" s="575"/>
      <c r="R5" s="576"/>
      <c r="S5" s="577" t="s">
        <v>275</v>
      </c>
      <c r="T5" s="573"/>
      <c r="U5" s="573"/>
      <c r="V5" s="573"/>
      <c r="W5" s="573"/>
      <c r="X5" s="578"/>
      <c r="Y5" s="579" t="s">
        <v>3</v>
      </c>
      <c r="Z5" s="235"/>
      <c r="AA5" s="235"/>
      <c r="AB5" s="235"/>
      <c r="AC5" s="235"/>
      <c r="AD5" s="236"/>
      <c r="AE5" s="597" t="s">
        <v>649</v>
      </c>
      <c r="AF5" s="597"/>
      <c r="AG5" s="597"/>
      <c r="AH5" s="597"/>
      <c r="AI5" s="597"/>
      <c r="AJ5" s="597"/>
      <c r="AK5" s="597"/>
      <c r="AL5" s="597"/>
      <c r="AM5" s="597"/>
      <c r="AN5" s="597"/>
      <c r="AO5" s="597"/>
      <c r="AP5" s="598"/>
      <c r="AQ5" s="599" t="s">
        <v>650</v>
      </c>
      <c r="AR5" s="600"/>
      <c r="AS5" s="600"/>
      <c r="AT5" s="600"/>
      <c r="AU5" s="600"/>
      <c r="AV5" s="600"/>
      <c r="AW5" s="600"/>
      <c r="AX5" s="601"/>
      <c r="AY5" s="83">
        <v>1</v>
      </c>
    </row>
    <row r="6" spans="1:51" ht="24" customHeight="1" x14ac:dyDescent="0.15">
      <c r="A6" s="602" t="s">
        <v>4</v>
      </c>
      <c r="B6" s="603"/>
      <c r="C6" s="603"/>
      <c r="D6" s="603"/>
      <c r="E6" s="603"/>
      <c r="F6" s="603"/>
      <c r="G6" s="604" t="str">
        <f>入力規則等!A37</f>
        <v>一般会計</v>
      </c>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6"/>
      <c r="AY6" s="83">
        <v>1</v>
      </c>
    </row>
    <row r="7" spans="1:51" ht="63" customHeight="1" x14ac:dyDescent="0.15">
      <c r="A7" s="592" t="s">
        <v>580</v>
      </c>
      <c r="B7" s="593"/>
      <c r="C7" s="593"/>
      <c r="D7" s="593"/>
      <c r="E7" s="593"/>
      <c r="F7" s="594"/>
      <c r="G7" s="607" t="s">
        <v>176</v>
      </c>
      <c r="H7" s="608"/>
      <c r="I7" s="608"/>
      <c r="J7" s="608"/>
      <c r="K7" s="608"/>
      <c r="L7" s="608"/>
      <c r="M7" s="608"/>
      <c r="N7" s="608"/>
      <c r="O7" s="608"/>
      <c r="P7" s="608"/>
      <c r="Q7" s="608"/>
      <c r="R7" s="608"/>
      <c r="S7" s="608"/>
      <c r="T7" s="608"/>
      <c r="U7" s="608"/>
      <c r="V7" s="608"/>
      <c r="W7" s="608"/>
      <c r="X7" s="609"/>
      <c r="Y7" s="610" t="s">
        <v>166</v>
      </c>
      <c r="Z7" s="611"/>
      <c r="AA7" s="611"/>
      <c r="AB7" s="611"/>
      <c r="AC7" s="611"/>
      <c r="AD7" s="612"/>
      <c r="AE7" s="613" t="s">
        <v>655</v>
      </c>
      <c r="AF7" s="614"/>
      <c r="AG7" s="614"/>
      <c r="AH7" s="614"/>
      <c r="AI7" s="614"/>
      <c r="AJ7" s="614"/>
      <c r="AK7" s="614"/>
      <c r="AL7" s="614"/>
      <c r="AM7" s="614"/>
      <c r="AN7" s="614"/>
      <c r="AO7" s="614"/>
      <c r="AP7" s="614"/>
      <c r="AQ7" s="614"/>
      <c r="AR7" s="614"/>
      <c r="AS7" s="614"/>
      <c r="AT7" s="614"/>
      <c r="AU7" s="614"/>
      <c r="AV7" s="614"/>
      <c r="AW7" s="614"/>
      <c r="AX7" s="615"/>
      <c r="AY7" s="83">
        <v>1</v>
      </c>
    </row>
    <row r="8" spans="1:51" ht="23.25" customHeight="1" x14ac:dyDescent="0.15">
      <c r="A8" s="592" t="s">
        <v>527</v>
      </c>
      <c r="B8" s="593"/>
      <c r="C8" s="593"/>
      <c r="D8" s="593"/>
      <c r="E8" s="593"/>
      <c r="F8" s="594"/>
      <c r="G8" s="595" t="s">
        <v>652</v>
      </c>
      <c r="H8" s="596"/>
      <c r="I8" s="596"/>
      <c r="J8" s="596"/>
      <c r="K8" s="596"/>
      <c r="L8" s="596"/>
      <c r="M8" s="596"/>
      <c r="N8" s="596"/>
      <c r="O8" s="596"/>
      <c r="P8" s="596"/>
      <c r="Q8" s="596"/>
      <c r="R8" s="596"/>
      <c r="S8" s="596"/>
      <c r="T8" s="596"/>
      <c r="U8" s="596"/>
      <c r="V8" s="596"/>
      <c r="W8" s="596"/>
      <c r="X8" s="596"/>
      <c r="Y8" s="626" t="s">
        <v>112</v>
      </c>
      <c r="Z8" s="627"/>
      <c r="AA8" s="627"/>
      <c r="AB8" s="627"/>
      <c r="AC8" s="627"/>
      <c r="AD8" s="628"/>
      <c r="AE8" s="632" t="str">
        <f>入力規則等!F31</f>
        <v>その他の事項経費</v>
      </c>
      <c r="AF8" s="633"/>
      <c r="AG8" s="633"/>
      <c r="AH8" s="633"/>
      <c r="AI8" s="633"/>
      <c r="AJ8" s="633"/>
      <c r="AK8" s="633"/>
      <c r="AL8" s="633"/>
      <c r="AM8" s="633"/>
      <c r="AN8" s="633"/>
      <c r="AO8" s="633"/>
      <c r="AP8" s="633"/>
      <c r="AQ8" s="633"/>
      <c r="AR8" s="633"/>
      <c r="AS8" s="633"/>
      <c r="AT8" s="633"/>
      <c r="AU8" s="633"/>
      <c r="AV8" s="633"/>
      <c r="AW8" s="633"/>
      <c r="AX8" s="634"/>
      <c r="AY8" s="83">
        <v>1</v>
      </c>
    </row>
    <row r="9" spans="1:51" ht="23.25" customHeight="1" x14ac:dyDescent="0.15">
      <c r="A9" s="592" t="s">
        <v>461</v>
      </c>
      <c r="B9" s="593"/>
      <c r="C9" s="593"/>
      <c r="D9" s="593"/>
      <c r="E9" s="593"/>
      <c r="F9" s="594"/>
      <c r="G9" s="595" t="s">
        <v>653</v>
      </c>
      <c r="H9" s="596"/>
      <c r="I9" s="596"/>
      <c r="J9" s="596"/>
      <c r="K9" s="596"/>
      <c r="L9" s="596"/>
      <c r="M9" s="596"/>
      <c r="N9" s="596"/>
      <c r="O9" s="596"/>
      <c r="P9" s="596"/>
      <c r="Q9" s="596"/>
      <c r="R9" s="596"/>
      <c r="S9" s="596"/>
      <c r="T9" s="596"/>
      <c r="U9" s="596"/>
      <c r="V9" s="596"/>
      <c r="W9" s="596"/>
      <c r="X9" s="596"/>
      <c r="Y9" s="629"/>
      <c r="Z9" s="630"/>
      <c r="AA9" s="630"/>
      <c r="AB9" s="630"/>
      <c r="AC9" s="630"/>
      <c r="AD9" s="631"/>
      <c r="AE9" s="635"/>
      <c r="AF9" s="636"/>
      <c r="AG9" s="636"/>
      <c r="AH9" s="636"/>
      <c r="AI9" s="636"/>
      <c r="AJ9" s="636"/>
      <c r="AK9" s="636"/>
      <c r="AL9" s="636"/>
      <c r="AM9" s="636"/>
      <c r="AN9" s="636"/>
      <c r="AO9" s="636"/>
      <c r="AP9" s="636"/>
      <c r="AQ9" s="636"/>
      <c r="AR9" s="636"/>
      <c r="AS9" s="636"/>
      <c r="AT9" s="636"/>
      <c r="AU9" s="636"/>
      <c r="AV9" s="636"/>
      <c r="AW9" s="636"/>
      <c r="AX9" s="637"/>
      <c r="AY9" s="83">
        <v>1</v>
      </c>
    </row>
    <row r="10" spans="1:51" ht="23.25" customHeight="1" x14ac:dyDescent="0.15">
      <c r="A10" s="592" t="s">
        <v>528</v>
      </c>
      <c r="B10" s="593"/>
      <c r="C10" s="593"/>
      <c r="D10" s="593"/>
      <c r="E10" s="593"/>
      <c r="F10" s="594"/>
      <c r="G10" s="642" t="s">
        <v>654</v>
      </c>
      <c r="H10" s="596"/>
      <c r="I10" s="596"/>
      <c r="J10" s="596"/>
      <c r="K10" s="596"/>
      <c r="L10" s="596"/>
      <c r="M10" s="596"/>
      <c r="N10" s="596"/>
      <c r="O10" s="596"/>
      <c r="P10" s="596"/>
      <c r="Q10" s="596"/>
      <c r="R10" s="596"/>
      <c r="S10" s="596"/>
      <c r="T10" s="596"/>
      <c r="U10" s="596"/>
      <c r="V10" s="596"/>
      <c r="W10" s="596"/>
      <c r="X10" s="596"/>
      <c r="Y10" s="629"/>
      <c r="Z10" s="630"/>
      <c r="AA10" s="630"/>
      <c r="AB10" s="630"/>
      <c r="AC10" s="630"/>
      <c r="AD10" s="631"/>
      <c r="AE10" s="638"/>
      <c r="AF10" s="639"/>
      <c r="AG10" s="639"/>
      <c r="AH10" s="639"/>
      <c r="AI10" s="639"/>
      <c r="AJ10" s="639"/>
      <c r="AK10" s="639"/>
      <c r="AL10" s="639"/>
      <c r="AM10" s="639"/>
      <c r="AN10" s="639"/>
      <c r="AO10" s="639"/>
      <c r="AP10" s="639"/>
      <c r="AQ10" s="639"/>
      <c r="AR10" s="639"/>
      <c r="AS10" s="639"/>
      <c r="AT10" s="639"/>
      <c r="AU10" s="639"/>
      <c r="AV10" s="639"/>
      <c r="AW10" s="639"/>
      <c r="AX10" s="640"/>
      <c r="AY10" s="83">
        <v>1</v>
      </c>
    </row>
    <row r="11" spans="1:51" ht="123" customHeight="1" x14ac:dyDescent="0.15">
      <c r="A11" s="529" t="s">
        <v>581</v>
      </c>
      <c r="B11" s="530"/>
      <c r="C11" s="530"/>
      <c r="D11" s="530"/>
      <c r="E11" s="530"/>
      <c r="F11" s="530"/>
      <c r="G11" s="514" t="s">
        <v>656</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c r="AY11" s="83">
        <v>1</v>
      </c>
    </row>
    <row r="12" spans="1:51" ht="123" customHeight="1" x14ac:dyDescent="0.15">
      <c r="A12" s="207" t="s">
        <v>582</v>
      </c>
      <c r="B12" s="208"/>
      <c r="C12" s="208"/>
      <c r="D12" s="208"/>
      <c r="E12" s="208"/>
      <c r="F12" s="209"/>
      <c r="G12" s="514" t="s">
        <v>657</v>
      </c>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6"/>
      <c r="AY12" s="83">
        <v>1</v>
      </c>
    </row>
    <row r="13" spans="1:51" ht="123" customHeight="1" x14ac:dyDescent="0.15">
      <c r="A13" s="207" t="s">
        <v>583</v>
      </c>
      <c r="B13" s="208"/>
      <c r="C13" s="208"/>
      <c r="D13" s="208"/>
      <c r="E13" s="208"/>
      <c r="F13" s="208"/>
      <c r="G13" s="514" t="s">
        <v>658</v>
      </c>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6"/>
      <c r="AY13" s="83">
        <v>1</v>
      </c>
    </row>
    <row r="14" spans="1:51" ht="30" customHeight="1" x14ac:dyDescent="0.15">
      <c r="A14" s="207" t="s">
        <v>462</v>
      </c>
      <c r="B14" s="208"/>
      <c r="C14" s="208"/>
      <c r="D14" s="208"/>
      <c r="E14" s="208"/>
      <c r="F14" s="208"/>
      <c r="G14" s="514" t="s">
        <v>659</v>
      </c>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83">
        <v>1</v>
      </c>
    </row>
    <row r="15" spans="1:51" ht="36.75" customHeight="1" x14ac:dyDescent="0.15">
      <c r="A15" s="517" t="s">
        <v>5</v>
      </c>
      <c r="B15" s="518"/>
      <c r="C15" s="518"/>
      <c r="D15" s="518"/>
      <c r="E15" s="518"/>
      <c r="F15" s="519"/>
      <c r="G15" s="520" t="str">
        <f>入力規則等!K10</f>
        <v>委託・請負</v>
      </c>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83">
        <v>1</v>
      </c>
    </row>
    <row r="16" spans="1:51" ht="48.75" customHeight="1" x14ac:dyDescent="0.15">
      <c r="A16" s="207" t="s">
        <v>491</v>
      </c>
      <c r="B16" s="208"/>
      <c r="C16" s="208"/>
      <c r="D16" s="208"/>
      <c r="E16" s="208"/>
      <c r="F16" s="209"/>
      <c r="G16" s="569" t="s">
        <v>660</v>
      </c>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1"/>
      <c r="AY16" s="83">
        <v>1</v>
      </c>
    </row>
    <row r="17" spans="1:51" ht="25.5" customHeight="1" x14ac:dyDescent="0.15">
      <c r="A17" s="523" t="s">
        <v>584</v>
      </c>
      <c r="B17" s="524"/>
      <c r="C17" s="524"/>
      <c r="D17" s="524"/>
      <c r="E17" s="524"/>
      <c r="F17" s="525"/>
      <c r="G17" s="532"/>
      <c r="H17" s="533"/>
      <c r="I17" s="533"/>
      <c r="J17" s="533"/>
      <c r="K17" s="533"/>
      <c r="L17" s="533"/>
      <c r="M17" s="533"/>
      <c r="N17" s="533"/>
      <c r="O17" s="533"/>
      <c r="P17" s="191" t="s">
        <v>456</v>
      </c>
      <c r="Q17" s="192"/>
      <c r="R17" s="192"/>
      <c r="S17" s="192"/>
      <c r="T17" s="192"/>
      <c r="U17" s="192"/>
      <c r="V17" s="193"/>
      <c r="W17" s="191" t="s">
        <v>482</v>
      </c>
      <c r="X17" s="192"/>
      <c r="Y17" s="192"/>
      <c r="Z17" s="192"/>
      <c r="AA17" s="192"/>
      <c r="AB17" s="192"/>
      <c r="AC17" s="193"/>
      <c r="AD17" s="191" t="s">
        <v>483</v>
      </c>
      <c r="AE17" s="192"/>
      <c r="AF17" s="192"/>
      <c r="AG17" s="192"/>
      <c r="AH17" s="192"/>
      <c r="AI17" s="192"/>
      <c r="AJ17" s="193"/>
      <c r="AK17" s="191" t="s">
        <v>484</v>
      </c>
      <c r="AL17" s="192"/>
      <c r="AM17" s="192"/>
      <c r="AN17" s="192"/>
      <c r="AO17" s="192"/>
      <c r="AP17" s="192"/>
      <c r="AQ17" s="193"/>
      <c r="AR17" s="191" t="s">
        <v>485</v>
      </c>
      <c r="AS17" s="192"/>
      <c r="AT17" s="192"/>
      <c r="AU17" s="192"/>
      <c r="AV17" s="192"/>
      <c r="AW17" s="192"/>
      <c r="AX17" s="694"/>
      <c r="AY17" s="83">
        <v>1</v>
      </c>
    </row>
    <row r="18" spans="1:51" ht="24" customHeight="1" x14ac:dyDescent="0.15">
      <c r="A18" s="526"/>
      <c r="B18" s="527"/>
      <c r="C18" s="527"/>
      <c r="D18" s="527"/>
      <c r="E18" s="527"/>
      <c r="F18" s="528"/>
      <c r="G18" s="550" t="s">
        <v>6</v>
      </c>
      <c r="H18" s="551"/>
      <c r="I18" s="557" t="s">
        <v>467</v>
      </c>
      <c r="J18" s="558"/>
      <c r="K18" s="558"/>
      <c r="L18" s="558"/>
      <c r="M18" s="558"/>
      <c r="N18" s="558"/>
      <c r="O18" s="559"/>
      <c r="P18" s="273" t="s">
        <v>607</v>
      </c>
      <c r="Q18" s="274"/>
      <c r="R18" s="274"/>
      <c r="S18" s="274"/>
      <c r="T18" s="274"/>
      <c r="U18" s="274"/>
      <c r="V18" s="275"/>
      <c r="W18" s="560" t="s">
        <v>606</v>
      </c>
      <c r="X18" s="561"/>
      <c r="Y18" s="561"/>
      <c r="Z18" s="561"/>
      <c r="AA18" s="561"/>
      <c r="AB18" s="561"/>
      <c r="AC18" s="562"/>
      <c r="AD18" s="563">
        <f>ROUND(29.205,0)</f>
        <v>29</v>
      </c>
      <c r="AE18" s="564"/>
      <c r="AF18" s="564"/>
      <c r="AG18" s="564"/>
      <c r="AH18" s="564"/>
      <c r="AI18" s="564"/>
      <c r="AJ18" s="565"/>
      <c r="AK18" s="318">
        <f>ROUND(29.205,0)</f>
        <v>29</v>
      </c>
      <c r="AL18" s="319"/>
      <c r="AM18" s="319"/>
      <c r="AN18" s="319"/>
      <c r="AO18" s="319"/>
      <c r="AP18" s="319"/>
      <c r="AQ18" s="320"/>
      <c r="AR18" s="566">
        <v>29</v>
      </c>
      <c r="AS18" s="567"/>
      <c r="AT18" s="567"/>
      <c r="AU18" s="567"/>
      <c r="AV18" s="567"/>
      <c r="AW18" s="567"/>
      <c r="AX18" s="568"/>
      <c r="AY18" s="83">
        <v>1</v>
      </c>
    </row>
    <row r="19" spans="1:51" ht="24" customHeight="1" x14ac:dyDescent="0.15">
      <c r="A19" s="526"/>
      <c r="B19" s="527"/>
      <c r="C19" s="527"/>
      <c r="D19" s="527"/>
      <c r="E19" s="527"/>
      <c r="F19" s="528"/>
      <c r="G19" s="552"/>
      <c r="H19" s="553"/>
      <c r="I19" s="584" t="s">
        <v>468</v>
      </c>
      <c r="J19" s="585"/>
      <c r="K19" s="585"/>
      <c r="L19" s="585"/>
      <c r="M19" s="585"/>
      <c r="N19" s="585"/>
      <c r="O19" s="586"/>
      <c r="P19" s="273" t="s">
        <v>606</v>
      </c>
      <c r="Q19" s="274"/>
      <c r="R19" s="274"/>
      <c r="S19" s="274"/>
      <c r="T19" s="274"/>
      <c r="U19" s="274"/>
      <c r="V19" s="275"/>
      <c r="W19" s="273" t="s">
        <v>606</v>
      </c>
      <c r="X19" s="274"/>
      <c r="Y19" s="274"/>
      <c r="Z19" s="274"/>
      <c r="AA19" s="274"/>
      <c r="AB19" s="274"/>
      <c r="AC19" s="275"/>
      <c r="AD19" s="318">
        <v>80</v>
      </c>
      <c r="AE19" s="319"/>
      <c r="AF19" s="319"/>
      <c r="AG19" s="319"/>
      <c r="AH19" s="319"/>
      <c r="AI19" s="319"/>
      <c r="AJ19" s="320"/>
      <c r="AK19" s="696">
        <f>IF(SUM($AK$20:$AQ$24)=0,"-",SUM($AK$20:$AQ$24))</f>
        <v>50</v>
      </c>
      <c r="AL19" s="697"/>
      <c r="AM19" s="697"/>
      <c r="AN19" s="697"/>
      <c r="AO19" s="697"/>
      <c r="AP19" s="697"/>
      <c r="AQ19" s="698"/>
      <c r="AR19" s="580"/>
      <c r="AS19" s="581"/>
      <c r="AT19" s="581"/>
      <c r="AU19" s="581"/>
      <c r="AV19" s="581"/>
      <c r="AW19" s="581"/>
      <c r="AX19" s="582"/>
      <c r="AY19" s="83">
        <v>1</v>
      </c>
    </row>
    <row r="20" spans="1:51" ht="24" customHeight="1" x14ac:dyDescent="0.15">
      <c r="A20" s="526"/>
      <c r="B20" s="527"/>
      <c r="C20" s="527"/>
      <c r="D20" s="527"/>
      <c r="E20" s="527"/>
      <c r="F20" s="528"/>
      <c r="G20" s="552"/>
      <c r="H20" s="553"/>
      <c r="I20" s="309" t="s">
        <v>477</v>
      </c>
      <c r="J20" s="310"/>
      <c r="K20" s="310"/>
      <c r="L20" s="310"/>
      <c r="M20" s="310"/>
      <c r="N20" s="310"/>
      <c r="O20" s="311"/>
      <c r="P20" s="312"/>
      <c r="Q20" s="313"/>
      <c r="R20" s="313"/>
      <c r="S20" s="313"/>
      <c r="T20" s="313"/>
      <c r="U20" s="313"/>
      <c r="V20" s="314"/>
      <c r="W20" s="312"/>
      <c r="X20" s="313"/>
      <c r="Y20" s="313"/>
      <c r="Z20" s="313"/>
      <c r="AA20" s="313"/>
      <c r="AB20" s="313"/>
      <c r="AC20" s="314"/>
      <c r="AD20" s="312"/>
      <c r="AE20" s="313"/>
      <c r="AF20" s="313"/>
      <c r="AG20" s="313"/>
      <c r="AH20" s="313"/>
      <c r="AI20" s="313"/>
      <c r="AJ20" s="314"/>
      <c r="AK20" s="273">
        <v>50</v>
      </c>
      <c r="AL20" s="274"/>
      <c r="AM20" s="274"/>
      <c r="AN20" s="274"/>
      <c r="AO20" s="274"/>
      <c r="AP20" s="274"/>
      <c r="AQ20" s="275"/>
      <c r="AR20" s="580"/>
      <c r="AS20" s="581"/>
      <c r="AT20" s="581"/>
      <c r="AU20" s="581"/>
      <c r="AV20" s="581"/>
      <c r="AW20" s="581"/>
      <c r="AX20" s="582"/>
      <c r="AY20" s="83">
        <v>1</v>
      </c>
    </row>
    <row r="21" spans="1:51" ht="24" customHeight="1" x14ac:dyDescent="0.15">
      <c r="A21" s="526"/>
      <c r="B21" s="527"/>
      <c r="C21" s="527"/>
      <c r="D21" s="527"/>
      <c r="E21" s="527"/>
      <c r="F21" s="528"/>
      <c r="G21" s="552"/>
      <c r="H21" s="553"/>
      <c r="I21" s="309"/>
      <c r="J21" s="310"/>
      <c r="K21" s="310"/>
      <c r="L21" s="310"/>
      <c r="M21" s="310"/>
      <c r="N21" s="310"/>
      <c r="O21" s="311"/>
      <c r="P21" s="312"/>
      <c r="Q21" s="313"/>
      <c r="R21" s="313"/>
      <c r="S21" s="313"/>
      <c r="T21" s="313"/>
      <c r="U21" s="313"/>
      <c r="V21" s="314"/>
      <c r="W21" s="312"/>
      <c r="X21" s="313"/>
      <c r="Y21" s="313"/>
      <c r="Z21" s="313"/>
      <c r="AA21" s="313"/>
      <c r="AB21" s="313"/>
      <c r="AC21" s="314"/>
      <c r="AD21" s="312"/>
      <c r="AE21" s="313"/>
      <c r="AF21" s="313"/>
      <c r="AG21" s="313"/>
      <c r="AH21" s="313"/>
      <c r="AI21" s="313"/>
      <c r="AJ21" s="314"/>
      <c r="AK21" s="273" t="s">
        <v>577</v>
      </c>
      <c r="AL21" s="274"/>
      <c r="AM21" s="274"/>
      <c r="AN21" s="274"/>
      <c r="AO21" s="274"/>
      <c r="AP21" s="274"/>
      <c r="AQ21" s="275"/>
      <c r="AR21" s="580"/>
      <c r="AS21" s="581"/>
      <c r="AT21" s="581"/>
      <c r="AU21" s="581"/>
      <c r="AV21" s="581"/>
      <c r="AW21" s="581"/>
      <c r="AX21" s="582"/>
      <c r="AY21" s="83">
        <v>1</v>
      </c>
    </row>
    <row r="22" spans="1:51" ht="24" customHeight="1" x14ac:dyDescent="0.15">
      <c r="A22" s="526"/>
      <c r="B22" s="527"/>
      <c r="C22" s="527"/>
      <c r="D22" s="527"/>
      <c r="E22" s="527"/>
      <c r="F22" s="528"/>
      <c r="G22" s="552"/>
      <c r="H22" s="553"/>
      <c r="I22" s="309"/>
      <c r="J22" s="310"/>
      <c r="K22" s="310"/>
      <c r="L22" s="310"/>
      <c r="M22" s="310"/>
      <c r="N22" s="310"/>
      <c r="O22" s="311"/>
      <c r="P22" s="312"/>
      <c r="Q22" s="313"/>
      <c r="R22" s="313"/>
      <c r="S22" s="313"/>
      <c r="T22" s="313"/>
      <c r="U22" s="313"/>
      <c r="V22" s="314"/>
      <c r="W22" s="312"/>
      <c r="X22" s="313"/>
      <c r="Y22" s="313"/>
      <c r="Z22" s="313"/>
      <c r="AA22" s="313"/>
      <c r="AB22" s="313"/>
      <c r="AC22" s="314"/>
      <c r="AD22" s="312"/>
      <c r="AE22" s="313"/>
      <c r="AF22" s="313"/>
      <c r="AG22" s="313"/>
      <c r="AH22" s="313"/>
      <c r="AI22" s="313"/>
      <c r="AJ22" s="314"/>
      <c r="AK22" s="273" t="s">
        <v>577</v>
      </c>
      <c r="AL22" s="274"/>
      <c r="AM22" s="274"/>
      <c r="AN22" s="274"/>
      <c r="AO22" s="274"/>
      <c r="AP22" s="274"/>
      <c r="AQ22" s="275"/>
      <c r="AR22" s="580"/>
      <c r="AS22" s="581"/>
      <c r="AT22" s="581"/>
      <c r="AU22" s="581"/>
      <c r="AV22" s="581"/>
      <c r="AW22" s="581"/>
      <c r="AX22" s="582"/>
      <c r="AY22" s="83">
        <v>1</v>
      </c>
    </row>
    <row r="23" spans="1:51" ht="24" customHeight="1" x14ac:dyDescent="0.15">
      <c r="A23" s="526"/>
      <c r="B23" s="527"/>
      <c r="C23" s="527"/>
      <c r="D23" s="527"/>
      <c r="E23" s="527"/>
      <c r="F23" s="528"/>
      <c r="G23" s="552"/>
      <c r="H23" s="553"/>
      <c r="I23" s="309"/>
      <c r="J23" s="310"/>
      <c r="K23" s="310"/>
      <c r="L23" s="310"/>
      <c r="M23" s="310"/>
      <c r="N23" s="310"/>
      <c r="O23" s="311"/>
      <c r="P23" s="312"/>
      <c r="Q23" s="313"/>
      <c r="R23" s="313"/>
      <c r="S23" s="313"/>
      <c r="T23" s="313"/>
      <c r="U23" s="313"/>
      <c r="V23" s="314"/>
      <c r="W23" s="312"/>
      <c r="X23" s="313"/>
      <c r="Y23" s="313"/>
      <c r="Z23" s="313"/>
      <c r="AA23" s="313"/>
      <c r="AB23" s="313"/>
      <c r="AC23" s="314"/>
      <c r="AD23" s="312"/>
      <c r="AE23" s="313"/>
      <c r="AF23" s="313"/>
      <c r="AG23" s="313"/>
      <c r="AH23" s="313"/>
      <c r="AI23" s="313"/>
      <c r="AJ23" s="314"/>
      <c r="AK23" s="273" t="s">
        <v>577</v>
      </c>
      <c r="AL23" s="274"/>
      <c r="AM23" s="274"/>
      <c r="AN23" s="274"/>
      <c r="AO23" s="274"/>
      <c r="AP23" s="274"/>
      <c r="AQ23" s="275"/>
      <c r="AR23" s="580"/>
      <c r="AS23" s="581"/>
      <c r="AT23" s="581"/>
      <c r="AU23" s="581"/>
      <c r="AV23" s="581"/>
      <c r="AW23" s="581"/>
      <c r="AX23" s="582"/>
      <c r="AY23" s="83">
        <v>1</v>
      </c>
    </row>
    <row r="24" spans="1:51" ht="24" customHeight="1" x14ac:dyDescent="0.15">
      <c r="A24" s="526"/>
      <c r="B24" s="527"/>
      <c r="C24" s="527"/>
      <c r="D24" s="527"/>
      <c r="E24" s="527"/>
      <c r="F24" s="528"/>
      <c r="G24" s="552"/>
      <c r="H24" s="553"/>
      <c r="I24" s="309"/>
      <c r="J24" s="310"/>
      <c r="K24" s="310"/>
      <c r="L24" s="310"/>
      <c r="M24" s="310"/>
      <c r="N24" s="310"/>
      <c r="O24" s="311"/>
      <c r="P24" s="312"/>
      <c r="Q24" s="313"/>
      <c r="R24" s="313"/>
      <c r="S24" s="313"/>
      <c r="T24" s="313"/>
      <c r="U24" s="313"/>
      <c r="V24" s="314"/>
      <c r="W24" s="312"/>
      <c r="X24" s="313"/>
      <c r="Y24" s="313"/>
      <c r="Z24" s="313"/>
      <c r="AA24" s="313"/>
      <c r="AB24" s="313"/>
      <c r="AC24" s="314"/>
      <c r="AD24" s="312"/>
      <c r="AE24" s="313"/>
      <c r="AF24" s="313"/>
      <c r="AG24" s="313"/>
      <c r="AH24" s="313"/>
      <c r="AI24" s="313"/>
      <c r="AJ24" s="314"/>
      <c r="AK24" s="273" t="s">
        <v>577</v>
      </c>
      <c r="AL24" s="274"/>
      <c r="AM24" s="274"/>
      <c r="AN24" s="274"/>
      <c r="AO24" s="274"/>
      <c r="AP24" s="274"/>
      <c r="AQ24" s="275"/>
      <c r="AR24" s="580"/>
      <c r="AS24" s="581"/>
      <c r="AT24" s="581"/>
      <c r="AU24" s="581"/>
      <c r="AV24" s="581"/>
      <c r="AW24" s="581"/>
      <c r="AX24" s="582"/>
      <c r="AY24" s="83">
        <v>1</v>
      </c>
    </row>
    <row r="25" spans="1:51" ht="24" customHeight="1" x14ac:dyDescent="0.15">
      <c r="A25" s="526"/>
      <c r="B25" s="527"/>
      <c r="C25" s="527"/>
      <c r="D25" s="527"/>
      <c r="E25" s="527"/>
      <c r="F25" s="528"/>
      <c r="G25" s="554"/>
      <c r="H25" s="553"/>
      <c r="I25" s="315" t="s">
        <v>469</v>
      </c>
      <c r="J25" s="316"/>
      <c r="K25" s="316"/>
      <c r="L25" s="316"/>
      <c r="M25" s="316"/>
      <c r="N25" s="316"/>
      <c r="O25" s="317"/>
      <c r="P25" s="273" t="s">
        <v>606</v>
      </c>
      <c r="Q25" s="274"/>
      <c r="R25" s="274"/>
      <c r="S25" s="274"/>
      <c r="T25" s="274"/>
      <c r="U25" s="274"/>
      <c r="V25" s="275"/>
      <c r="W25" s="273" t="s">
        <v>606</v>
      </c>
      <c r="X25" s="274"/>
      <c r="Y25" s="274"/>
      <c r="Z25" s="274"/>
      <c r="AA25" s="274"/>
      <c r="AB25" s="274"/>
      <c r="AC25" s="275"/>
      <c r="AD25" s="273" t="s">
        <v>606</v>
      </c>
      <c r="AE25" s="274"/>
      <c r="AF25" s="274"/>
      <c r="AG25" s="274"/>
      <c r="AH25" s="274"/>
      <c r="AI25" s="274"/>
      <c r="AJ25" s="275"/>
      <c r="AK25" s="318">
        <f>ROUND(79.97,0)</f>
        <v>80</v>
      </c>
      <c r="AL25" s="319"/>
      <c r="AM25" s="319"/>
      <c r="AN25" s="319"/>
      <c r="AO25" s="319"/>
      <c r="AP25" s="319"/>
      <c r="AQ25" s="320"/>
      <c r="AR25" s="273" t="s">
        <v>606</v>
      </c>
      <c r="AS25" s="274"/>
      <c r="AT25" s="274"/>
      <c r="AU25" s="274"/>
      <c r="AV25" s="274"/>
      <c r="AW25" s="274"/>
      <c r="AX25" s="583"/>
      <c r="AY25" s="83">
        <v>1</v>
      </c>
    </row>
    <row r="26" spans="1:51" ht="24" customHeight="1" x14ac:dyDescent="0.15">
      <c r="A26" s="526"/>
      <c r="B26" s="527"/>
      <c r="C26" s="527"/>
      <c r="D26" s="527"/>
      <c r="E26" s="527"/>
      <c r="F26" s="528"/>
      <c r="G26" s="554"/>
      <c r="H26" s="553"/>
      <c r="I26" s="315" t="s">
        <v>470</v>
      </c>
      <c r="J26" s="316"/>
      <c r="K26" s="316"/>
      <c r="L26" s="316"/>
      <c r="M26" s="316"/>
      <c r="N26" s="316"/>
      <c r="O26" s="317"/>
      <c r="P26" s="273" t="s">
        <v>606</v>
      </c>
      <c r="Q26" s="274"/>
      <c r="R26" s="274"/>
      <c r="S26" s="274"/>
      <c r="T26" s="274"/>
      <c r="U26" s="274"/>
      <c r="V26" s="275"/>
      <c r="W26" s="273" t="s">
        <v>606</v>
      </c>
      <c r="X26" s="274"/>
      <c r="Y26" s="274"/>
      <c r="Z26" s="274"/>
      <c r="AA26" s="274"/>
      <c r="AB26" s="274"/>
      <c r="AC26" s="275"/>
      <c r="AD26" s="318">
        <f>ROUND(-79.97,0)</f>
        <v>-80</v>
      </c>
      <c r="AE26" s="319"/>
      <c r="AF26" s="319"/>
      <c r="AG26" s="319"/>
      <c r="AH26" s="319"/>
      <c r="AI26" s="319"/>
      <c r="AJ26" s="320"/>
      <c r="AK26" s="273" t="s">
        <v>606</v>
      </c>
      <c r="AL26" s="274"/>
      <c r="AM26" s="274"/>
      <c r="AN26" s="274"/>
      <c r="AO26" s="274"/>
      <c r="AP26" s="274"/>
      <c r="AQ26" s="275"/>
      <c r="AR26" s="511"/>
      <c r="AS26" s="512"/>
      <c r="AT26" s="512"/>
      <c r="AU26" s="512"/>
      <c r="AV26" s="512"/>
      <c r="AW26" s="512"/>
      <c r="AX26" s="513"/>
      <c r="AY26" s="83">
        <v>1</v>
      </c>
    </row>
    <row r="27" spans="1:51" ht="24" customHeight="1" x14ac:dyDescent="0.15">
      <c r="A27" s="526"/>
      <c r="B27" s="527"/>
      <c r="C27" s="527"/>
      <c r="D27" s="527"/>
      <c r="E27" s="527"/>
      <c r="F27" s="528"/>
      <c r="G27" s="554"/>
      <c r="H27" s="553"/>
      <c r="I27" s="315" t="s">
        <v>471</v>
      </c>
      <c r="J27" s="548"/>
      <c r="K27" s="548"/>
      <c r="L27" s="548"/>
      <c r="M27" s="548"/>
      <c r="N27" s="548"/>
      <c r="O27" s="549"/>
      <c r="P27" s="273" t="s">
        <v>606</v>
      </c>
      <c r="Q27" s="274"/>
      <c r="R27" s="274"/>
      <c r="S27" s="274"/>
      <c r="T27" s="274"/>
      <c r="U27" s="274"/>
      <c r="V27" s="275"/>
      <c r="W27" s="273" t="s">
        <v>606</v>
      </c>
      <c r="X27" s="274"/>
      <c r="Y27" s="274"/>
      <c r="Z27" s="274"/>
      <c r="AA27" s="274"/>
      <c r="AB27" s="274"/>
      <c r="AC27" s="275"/>
      <c r="AD27" s="273" t="s">
        <v>606</v>
      </c>
      <c r="AE27" s="274"/>
      <c r="AF27" s="274"/>
      <c r="AG27" s="274"/>
      <c r="AH27" s="274"/>
      <c r="AI27" s="274"/>
      <c r="AJ27" s="275"/>
      <c r="AK27" s="273" t="s">
        <v>606</v>
      </c>
      <c r="AL27" s="274"/>
      <c r="AM27" s="274"/>
      <c r="AN27" s="274"/>
      <c r="AO27" s="274"/>
      <c r="AP27" s="274"/>
      <c r="AQ27" s="275"/>
      <c r="AR27" s="511"/>
      <c r="AS27" s="512"/>
      <c r="AT27" s="512"/>
      <c r="AU27" s="512"/>
      <c r="AV27" s="512"/>
      <c r="AW27" s="512"/>
      <c r="AX27" s="513"/>
      <c r="AY27" s="83">
        <v>1</v>
      </c>
    </row>
    <row r="28" spans="1:51" ht="30.75" customHeight="1" x14ac:dyDescent="0.15">
      <c r="A28" s="526"/>
      <c r="B28" s="527"/>
      <c r="C28" s="527"/>
      <c r="D28" s="527"/>
      <c r="E28" s="527"/>
      <c r="F28" s="528"/>
      <c r="G28" s="555"/>
      <c r="H28" s="556"/>
      <c r="I28" s="541" t="s">
        <v>472</v>
      </c>
      <c r="J28" s="542"/>
      <c r="K28" s="542"/>
      <c r="L28" s="542"/>
      <c r="M28" s="542"/>
      <c r="N28" s="542"/>
      <c r="O28" s="543"/>
      <c r="P28" s="544" t="str">
        <f>IF(SUM(P$18:V$19,P$25:V$27)=0,"-",SUM(P$18:V$19,P$25:V$27))</f>
        <v>-</v>
      </c>
      <c r="Q28" s="545"/>
      <c r="R28" s="545"/>
      <c r="S28" s="545"/>
      <c r="T28" s="545"/>
      <c r="U28" s="545"/>
      <c r="V28" s="546"/>
      <c r="W28" s="544" t="str">
        <f>IF(SUM(W$18:AC$19,W$25:AC$27)=0,"-",SUM(W$18:AC$19,W$25:AC$27))</f>
        <v>-</v>
      </c>
      <c r="X28" s="545"/>
      <c r="Y28" s="545"/>
      <c r="Z28" s="545"/>
      <c r="AA28" s="545"/>
      <c r="AB28" s="545"/>
      <c r="AC28" s="546"/>
      <c r="AD28" s="544">
        <f>IF(SUM(AD$18:AJ$19,AD$25:AJ$27)=0,"-",SUM(AD$18:AJ$19,AD$25:AJ$27))</f>
        <v>29</v>
      </c>
      <c r="AE28" s="545"/>
      <c r="AF28" s="545"/>
      <c r="AG28" s="545"/>
      <c r="AH28" s="545"/>
      <c r="AI28" s="545"/>
      <c r="AJ28" s="546"/>
      <c r="AK28" s="544">
        <f>IF(SUM(AK$18:AQ$19,AK$25:AQ$27)=0,"-",SUM(AK$18:AQ$19,AK$25:AQ$27))</f>
        <v>159</v>
      </c>
      <c r="AL28" s="545"/>
      <c r="AM28" s="545"/>
      <c r="AN28" s="545"/>
      <c r="AO28" s="545"/>
      <c r="AP28" s="545"/>
      <c r="AQ28" s="546"/>
      <c r="AR28" s="544">
        <f>IF(SUM(AR$18:AX$19,AR$25:AX$27)=0,"-",SUM(AR$18:AX$19,AR$25:AX$27))</f>
        <v>29</v>
      </c>
      <c r="AS28" s="545"/>
      <c r="AT28" s="545"/>
      <c r="AU28" s="545"/>
      <c r="AV28" s="545"/>
      <c r="AW28" s="545"/>
      <c r="AX28" s="547"/>
      <c r="AY28" s="83">
        <v>1</v>
      </c>
    </row>
    <row r="29" spans="1:51" ht="24" customHeight="1" x14ac:dyDescent="0.15">
      <c r="A29" s="526"/>
      <c r="B29" s="527"/>
      <c r="C29" s="527"/>
      <c r="D29" s="527"/>
      <c r="E29" s="527"/>
      <c r="F29" s="528"/>
      <c r="G29" s="534" t="s">
        <v>473</v>
      </c>
      <c r="H29" s="535"/>
      <c r="I29" s="535"/>
      <c r="J29" s="535"/>
      <c r="K29" s="535"/>
      <c r="L29" s="535"/>
      <c r="M29" s="535"/>
      <c r="N29" s="535"/>
      <c r="O29" s="535"/>
      <c r="P29" s="273" t="s">
        <v>606</v>
      </c>
      <c r="Q29" s="274"/>
      <c r="R29" s="274"/>
      <c r="S29" s="274"/>
      <c r="T29" s="274"/>
      <c r="U29" s="274"/>
      <c r="V29" s="275"/>
      <c r="W29" s="536" t="s">
        <v>606</v>
      </c>
      <c r="X29" s="537"/>
      <c r="Y29" s="537"/>
      <c r="Z29" s="537"/>
      <c r="AA29" s="537"/>
      <c r="AB29" s="537"/>
      <c r="AC29" s="538"/>
      <c r="AD29" s="318">
        <v>29</v>
      </c>
      <c r="AE29" s="319"/>
      <c r="AF29" s="319"/>
      <c r="AG29" s="319"/>
      <c r="AH29" s="319"/>
      <c r="AI29" s="319"/>
      <c r="AJ29" s="320"/>
      <c r="AK29" s="539"/>
      <c r="AL29" s="539"/>
      <c r="AM29" s="539"/>
      <c r="AN29" s="539"/>
      <c r="AO29" s="539"/>
      <c r="AP29" s="539"/>
      <c r="AQ29" s="539"/>
      <c r="AR29" s="539"/>
      <c r="AS29" s="539"/>
      <c r="AT29" s="539"/>
      <c r="AU29" s="539"/>
      <c r="AV29" s="539"/>
      <c r="AW29" s="539"/>
      <c r="AX29" s="540"/>
      <c r="AY29" s="83">
        <v>1</v>
      </c>
    </row>
    <row r="30" spans="1:51" ht="34.5" customHeight="1" x14ac:dyDescent="0.15">
      <c r="A30" s="526"/>
      <c r="B30" s="527"/>
      <c r="C30" s="527"/>
      <c r="D30" s="527"/>
      <c r="E30" s="527"/>
      <c r="F30" s="528"/>
      <c r="G30" s="534" t="s">
        <v>474</v>
      </c>
      <c r="H30" s="535"/>
      <c r="I30" s="535"/>
      <c r="J30" s="535"/>
      <c r="K30" s="535"/>
      <c r="L30" s="535"/>
      <c r="M30" s="535"/>
      <c r="N30" s="535"/>
      <c r="O30" s="535"/>
      <c r="P30" s="664" t="str">
        <f>IFERROR(IF(P28=0, "-", SUM(P29)/P28),"-")</f>
        <v>-</v>
      </c>
      <c r="Q30" s="664"/>
      <c r="R30" s="664"/>
      <c r="S30" s="664"/>
      <c r="T30" s="664"/>
      <c r="U30" s="664"/>
      <c r="V30" s="664"/>
      <c r="W30" s="665" t="str">
        <f>IFERROR(IF(W28=0, "-", SUM(W29)/W28),"-")</f>
        <v>-</v>
      </c>
      <c r="X30" s="666"/>
      <c r="Y30" s="666"/>
      <c r="Z30" s="666"/>
      <c r="AA30" s="666"/>
      <c r="AB30" s="666"/>
      <c r="AC30" s="667"/>
      <c r="AD30" s="664">
        <f>IFERROR(IF(AD28=0, "-", SUM(AD29)/AD28),"-")</f>
        <v>1</v>
      </c>
      <c r="AE30" s="664"/>
      <c r="AF30" s="664"/>
      <c r="AG30" s="664"/>
      <c r="AH30" s="664"/>
      <c r="AI30" s="664"/>
      <c r="AJ30" s="664"/>
      <c r="AK30" s="539"/>
      <c r="AL30" s="539"/>
      <c r="AM30" s="539"/>
      <c r="AN30" s="539"/>
      <c r="AO30" s="539"/>
      <c r="AP30" s="539"/>
      <c r="AQ30" s="668"/>
      <c r="AR30" s="668"/>
      <c r="AS30" s="668"/>
      <c r="AT30" s="668"/>
      <c r="AU30" s="539"/>
      <c r="AV30" s="539"/>
      <c r="AW30" s="539"/>
      <c r="AX30" s="540"/>
      <c r="AY30" s="83">
        <v>1</v>
      </c>
    </row>
    <row r="31" spans="1:51" ht="44.25" customHeight="1" x14ac:dyDescent="0.15">
      <c r="A31" s="529"/>
      <c r="B31" s="530"/>
      <c r="C31" s="530"/>
      <c r="D31" s="530"/>
      <c r="E31" s="530"/>
      <c r="F31" s="531"/>
      <c r="G31" s="534" t="s">
        <v>475</v>
      </c>
      <c r="H31" s="535"/>
      <c r="I31" s="535"/>
      <c r="J31" s="535"/>
      <c r="K31" s="535"/>
      <c r="L31" s="535"/>
      <c r="M31" s="535"/>
      <c r="N31" s="535"/>
      <c r="O31" s="535"/>
      <c r="P31" s="664" t="str">
        <f>IFERROR(IF(P29=0, "-", SUM(P29)/SUM(P18,P19)),"-")</f>
        <v>-</v>
      </c>
      <c r="Q31" s="664"/>
      <c r="R31" s="664"/>
      <c r="S31" s="664"/>
      <c r="T31" s="664"/>
      <c r="U31" s="664"/>
      <c r="V31" s="664"/>
      <c r="W31" s="664" t="str">
        <f>IFERROR(IF(W29=0, "-", SUM(W29)/SUM(W18,W19)),"-")</f>
        <v>-</v>
      </c>
      <c r="X31" s="664"/>
      <c r="Y31" s="664"/>
      <c r="Z31" s="664"/>
      <c r="AA31" s="664"/>
      <c r="AB31" s="664"/>
      <c r="AC31" s="664"/>
      <c r="AD31" s="664">
        <f>IFERROR(IF(AD29=0, "-", SUM(AD29)/SUM(AD18,AD19)),"-")</f>
        <v>0.26605504587155965</v>
      </c>
      <c r="AE31" s="664"/>
      <c r="AF31" s="664"/>
      <c r="AG31" s="664"/>
      <c r="AH31" s="664"/>
      <c r="AI31" s="664"/>
      <c r="AJ31" s="664"/>
      <c r="AK31" s="539"/>
      <c r="AL31" s="539"/>
      <c r="AM31" s="539"/>
      <c r="AN31" s="539"/>
      <c r="AO31" s="539"/>
      <c r="AP31" s="539"/>
      <c r="AQ31" s="539"/>
      <c r="AR31" s="539"/>
      <c r="AS31" s="539"/>
      <c r="AT31" s="539"/>
      <c r="AU31" s="539"/>
      <c r="AV31" s="539"/>
      <c r="AW31" s="539"/>
      <c r="AX31" s="540"/>
      <c r="AY31" s="83">
        <v>1</v>
      </c>
    </row>
    <row r="32" spans="1:51" ht="21" customHeight="1" x14ac:dyDescent="0.15">
      <c r="A32" s="645" t="s">
        <v>541</v>
      </c>
      <c r="B32" s="646"/>
      <c r="C32" s="646"/>
      <c r="D32" s="646"/>
      <c r="E32" s="646"/>
      <c r="F32" s="646"/>
      <c r="G32" s="650" t="s">
        <v>463</v>
      </c>
      <c r="H32" s="651"/>
      <c r="I32" s="651"/>
      <c r="J32" s="651"/>
      <c r="K32" s="651"/>
      <c r="L32" s="651"/>
      <c r="M32" s="651"/>
      <c r="N32" s="651"/>
      <c r="O32" s="652"/>
      <c r="P32" s="653" t="s">
        <v>520</v>
      </c>
      <c r="Q32" s="654"/>
      <c r="R32" s="654"/>
      <c r="S32" s="654"/>
      <c r="T32" s="654"/>
      <c r="U32" s="654"/>
      <c r="V32" s="655"/>
      <c r="W32" s="650" t="s">
        <v>521</v>
      </c>
      <c r="X32" s="651"/>
      <c r="Y32" s="651"/>
      <c r="Z32" s="651"/>
      <c r="AA32" s="651"/>
      <c r="AB32" s="651"/>
      <c r="AC32" s="652"/>
      <c r="AD32" s="650" t="s">
        <v>553</v>
      </c>
      <c r="AE32" s="651"/>
      <c r="AF32" s="651"/>
      <c r="AG32" s="651"/>
      <c r="AH32" s="651"/>
      <c r="AI32" s="651"/>
      <c r="AJ32" s="651"/>
      <c r="AK32" s="651"/>
      <c r="AL32" s="651"/>
      <c r="AM32" s="651"/>
      <c r="AN32" s="651"/>
      <c r="AO32" s="651"/>
      <c r="AP32" s="651"/>
      <c r="AQ32" s="651"/>
      <c r="AR32" s="651"/>
      <c r="AS32" s="651"/>
      <c r="AT32" s="651"/>
      <c r="AU32" s="651"/>
      <c r="AV32" s="651"/>
      <c r="AW32" s="651"/>
      <c r="AX32" s="671"/>
      <c r="AY32" s="83">
        <v>1</v>
      </c>
    </row>
    <row r="33" spans="1:51" ht="21" customHeight="1" x14ac:dyDescent="0.15">
      <c r="A33" s="647"/>
      <c r="B33" s="648"/>
      <c r="C33" s="648"/>
      <c r="D33" s="648"/>
      <c r="E33" s="648"/>
      <c r="F33" s="649"/>
      <c r="G33" s="276" t="s">
        <v>465</v>
      </c>
      <c r="H33" s="277"/>
      <c r="I33" s="277" t="s">
        <v>141</v>
      </c>
      <c r="J33" s="277"/>
      <c r="K33" s="669" t="s">
        <v>661</v>
      </c>
      <c r="L33" s="670"/>
      <c r="M33" s="670"/>
      <c r="N33" s="670"/>
      <c r="O33" s="670"/>
      <c r="P33" s="672"/>
      <c r="Q33" s="673"/>
      <c r="R33" s="673"/>
      <c r="S33" s="673"/>
      <c r="T33" s="673"/>
      <c r="U33" s="673"/>
      <c r="V33" s="674"/>
      <c r="W33" s="560"/>
      <c r="X33" s="561"/>
      <c r="Y33" s="561"/>
      <c r="Z33" s="561"/>
      <c r="AA33" s="561"/>
      <c r="AB33" s="561"/>
      <c r="AC33" s="562"/>
      <c r="AD33" s="333" t="s">
        <v>660</v>
      </c>
      <c r="AE33" s="334"/>
      <c r="AF33" s="334"/>
      <c r="AG33" s="334"/>
      <c r="AH33" s="334"/>
      <c r="AI33" s="334"/>
      <c r="AJ33" s="334"/>
      <c r="AK33" s="334"/>
      <c r="AL33" s="334"/>
      <c r="AM33" s="334"/>
      <c r="AN33" s="334"/>
      <c r="AO33" s="334"/>
      <c r="AP33" s="334"/>
      <c r="AQ33" s="334"/>
      <c r="AR33" s="334"/>
      <c r="AS33" s="334"/>
      <c r="AT33" s="334"/>
      <c r="AU33" s="334"/>
      <c r="AV33" s="334"/>
      <c r="AW33" s="334"/>
      <c r="AX33" s="335"/>
      <c r="AY33" s="83">
        <v>1</v>
      </c>
    </row>
    <row r="34" spans="1:51" ht="21" customHeight="1" x14ac:dyDescent="0.15">
      <c r="A34" s="647"/>
      <c r="B34" s="648"/>
      <c r="C34" s="648"/>
      <c r="D34" s="648"/>
      <c r="E34" s="648"/>
      <c r="F34" s="649"/>
      <c r="G34" s="276" t="s">
        <v>522</v>
      </c>
      <c r="H34" s="277"/>
      <c r="I34" s="267" t="s">
        <v>466</v>
      </c>
      <c r="J34" s="267"/>
      <c r="K34" s="679" t="s">
        <v>662</v>
      </c>
      <c r="L34" s="680"/>
      <c r="M34" s="680"/>
      <c r="N34" s="680"/>
      <c r="O34" s="680"/>
      <c r="P34" s="321">
        <v>28.1</v>
      </c>
      <c r="Q34" s="322"/>
      <c r="R34" s="322"/>
      <c r="S34" s="322"/>
      <c r="T34" s="322"/>
      <c r="U34" s="322"/>
      <c r="V34" s="323"/>
      <c r="W34" s="318">
        <v>28</v>
      </c>
      <c r="X34" s="319"/>
      <c r="Y34" s="319"/>
      <c r="Z34" s="319"/>
      <c r="AA34" s="319"/>
      <c r="AB34" s="319"/>
      <c r="AC34" s="320"/>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83">
        <v>1</v>
      </c>
    </row>
    <row r="35" spans="1:51" ht="21" customHeight="1" x14ac:dyDescent="0.15">
      <c r="A35" s="647"/>
      <c r="B35" s="648"/>
      <c r="C35" s="648"/>
      <c r="D35" s="648"/>
      <c r="E35" s="648"/>
      <c r="F35" s="649"/>
      <c r="G35" s="276"/>
      <c r="H35" s="277"/>
      <c r="I35" s="267" t="s">
        <v>466</v>
      </c>
      <c r="J35" s="267"/>
      <c r="K35" s="679" t="s">
        <v>663</v>
      </c>
      <c r="L35" s="680"/>
      <c r="M35" s="680"/>
      <c r="N35" s="680"/>
      <c r="O35" s="680"/>
      <c r="P35" s="327">
        <f>ROUND(0.35,1)</f>
        <v>0.4</v>
      </c>
      <c r="Q35" s="328"/>
      <c r="R35" s="328"/>
      <c r="S35" s="328"/>
      <c r="T35" s="328"/>
      <c r="U35" s="328"/>
      <c r="V35" s="329"/>
      <c r="W35" s="327">
        <v>0.35</v>
      </c>
      <c r="X35" s="328"/>
      <c r="Y35" s="328"/>
      <c r="Z35" s="328"/>
      <c r="AA35" s="328"/>
      <c r="AB35" s="328"/>
      <c r="AC35" s="329"/>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83">
        <f>COUNTA($G35:$AC35)</f>
        <v>4</v>
      </c>
    </row>
    <row r="36" spans="1:51" ht="21" customHeight="1" x14ac:dyDescent="0.15">
      <c r="A36" s="647"/>
      <c r="B36" s="648"/>
      <c r="C36" s="648"/>
      <c r="D36" s="648"/>
      <c r="E36" s="648"/>
      <c r="F36" s="649"/>
      <c r="G36" s="276"/>
      <c r="H36" s="277"/>
      <c r="I36" s="267" t="s">
        <v>466</v>
      </c>
      <c r="J36" s="267"/>
      <c r="K36" s="679" t="s">
        <v>664</v>
      </c>
      <c r="L36" s="680"/>
      <c r="M36" s="680"/>
      <c r="N36" s="680"/>
      <c r="O36" s="680"/>
      <c r="P36" s="327">
        <f>ROUND(0.322,1)</f>
        <v>0.3</v>
      </c>
      <c r="Q36" s="328"/>
      <c r="R36" s="328"/>
      <c r="S36" s="328"/>
      <c r="T36" s="328"/>
      <c r="U36" s="328"/>
      <c r="V36" s="329"/>
      <c r="W36" s="327">
        <v>0.23599999999999999</v>
      </c>
      <c r="X36" s="328"/>
      <c r="Y36" s="328"/>
      <c r="Z36" s="328"/>
      <c r="AA36" s="328"/>
      <c r="AB36" s="328"/>
      <c r="AC36" s="329"/>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83">
        <f t="shared" ref="AY36:AY44" si="0">COUNTA($G36:$AC36)</f>
        <v>4</v>
      </c>
    </row>
    <row r="37" spans="1:51" ht="21" customHeight="1" x14ac:dyDescent="0.15">
      <c r="A37" s="647"/>
      <c r="B37" s="648"/>
      <c r="C37" s="648"/>
      <c r="D37" s="648"/>
      <c r="E37" s="648"/>
      <c r="F37" s="649"/>
      <c r="G37" s="276"/>
      <c r="H37" s="277"/>
      <c r="I37" s="267" t="s">
        <v>466</v>
      </c>
      <c r="J37" s="267"/>
      <c r="K37" s="679" t="s">
        <v>665</v>
      </c>
      <c r="L37" s="680"/>
      <c r="M37" s="680"/>
      <c r="N37" s="680"/>
      <c r="O37" s="680"/>
      <c r="P37" s="327">
        <f>ROUND(0.215,1)</f>
        <v>0.2</v>
      </c>
      <c r="Q37" s="328"/>
      <c r="R37" s="328"/>
      <c r="S37" s="328"/>
      <c r="T37" s="328"/>
      <c r="U37" s="328"/>
      <c r="V37" s="329"/>
      <c r="W37" s="327">
        <v>0.20499999999999999</v>
      </c>
      <c r="X37" s="328"/>
      <c r="Y37" s="328"/>
      <c r="Z37" s="328"/>
      <c r="AA37" s="328"/>
      <c r="AB37" s="328"/>
      <c r="AC37" s="329"/>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83">
        <f t="shared" si="0"/>
        <v>4</v>
      </c>
    </row>
    <row r="38" spans="1:51" ht="21" hidden="1" customHeight="1" x14ac:dyDescent="0.15">
      <c r="A38" s="647"/>
      <c r="B38" s="648"/>
      <c r="C38" s="648"/>
      <c r="D38" s="648"/>
      <c r="E38" s="648"/>
      <c r="F38" s="649"/>
      <c r="G38" s="276"/>
      <c r="H38" s="277"/>
      <c r="I38" s="267"/>
      <c r="J38" s="267"/>
      <c r="K38" s="268"/>
      <c r="L38" s="269"/>
      <c r="M38" s="269"/>
      <c r="N38" s="269"/>
      <c r="O38" s="269"/>
      <c r="P38" s="270"/>
      <c r="Q38" s="271"/>
      <c r="R38" s="271"/>
      <c r="S38" s="271"/>
      <c r="T38" s="271"/>
      <c r="U38" s="271"/>
      <c r="V38" s="272"/>
      <c r="W38" s="273"/>
      <c r="X38" s="274"/>
      <c r="Y38" s="274"/>
      <c r="Z38" s="274"/>
      <c r="AA38" s="274"/>
      <c r="AB38" s="274"/>
      <c r="AC38" s="275"/>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83">
        <f t="shared" si="0"/>
        <v>0</v>
      </c>
    </row>
    <row r="39" spans="1:51" ht="21" hidden="1" customHeight="1" x14ac:dyDescent="0.15">
      <c r="A39" s="647"/>
      <c r="B39" s="648"/>
      <c r="C39" s="648"/>
      <c r="D39" s="648"/>
      <c r="E39" s="648"/>
      <c r="F39" s="649"/>
      <c r="G39" s="276"/>
      <c r="H39" s="277"/>
      <c r="I39" s="267"/>
      <c r="J39" s="267"/>
      <c r="K39" s="268"/>
      <c r="L39" s="269"/>
      <c r="M39" s="269"/>
      <c r="N39" s="269"/>
      <c r="O39" s="269"/>
      <c r="P39" s="270"/>
      <c r="Q39" s="271"/>
      <c r="R39" s="271"/>
      <c r="S39" s="271"/>
      <c r="T39" s="271"/>
      <c r="U39" s="271"/>
      <c r="V39" s="272"/>
      <c r="W39" s="273"/>
      <c r="X39" s="274"/>
      <c r="Y39" s="274"/>
      <c r="Z39" s="274"/>
      <c r="AA39" s="274"/>
      <c r="AB39" s="274"/>
      <c r="AC39" s="275"/>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83">
        <f t="shared" si="0"/>
        <v>0</v>
      </c>
    </row>
    <row r="40" spans="1:51" ht="21" hidden="1" customHeight="1" x14ac:dyDescent="0.15">
      <c r="A40" s="647"/>
      <c r="B40" s="648"/>
      <c r="C40" s="648"/>
      <c r="D40" s="648"/>
      <c r="E40" s="648"/>
      <c r="F40" s="649"/>
      <c r="G40" s="276"/>
      <c r="H40" s="277"/>
      <c r="I40" s="267"/>
      <c r="J40" s="267"/>
      <c r="K40" s="268"/>
      <c r="L40" s="269"/>
      <c r="M40" s="269"/>
      <c r="N40" s="269"/>
      <c r="O40" s="269"/>
      <c r="P40" s="270"/>
      <c r="Q40" s="271"/>
      <c r="R40" s="271"/>
      <c r="S40" s="271"/>
      <c r="T40" s="271"/>
      <c r="U40" s="271"/>
      <c r="V40" s="272"/>
      <c r="W40" s="273"/>
      <c r="X40" s="274"/>
      <c r="Y40" s="274"/>
      <c r="Z40" s="274"/>
      <c r="AA40" s="274"/>
      <c r="AB40" s="274"/>
      <c r="AC40" s="275"/>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83">
        <f t="shared" si="0"/>
        <v>0</v>
      </c>
    </row>
    <row r="41" spans="1:51" ht="21" hidden="1" customHeight="1" x14ac:dyDescent="0.15">
      <c r="A41" s="647"/>
      <c r="B41" s="648"/>
      <c r="C41" s="648"/>
      <c r="D41" s="648"/>
      <c r="E41" s="648"/>
      <c r="F41" s="649"/>
      <c r="G41" s="276"/>
      <c r="H41" s="277"/>
      <c r="I41" s="267"/>
      <c r="J41" s="267"/>
      <c r="K41" s="268"/>
      <c r="L41" s="269"/>
      <c r="M41" s="269"/>
      <c r="N41" s="269"/>
      <c r="O41" s="269"/>
      <c r="P41" s="270"/>
      <c r="Q41" s="271"/>
      <c r="R41" s="271"/>
      <c r="S41" s="271"/>
      <c r="T41" s="271"/>
      <c r="U41" s="271"/>
      <c r="V41" s="272"/>
      <c r="W41" s="273"/>
      <c r="X41" s="274"/>
      <c r="Y41" s="274"/>
      <c r="Z41" s="274"/>
      <c r="AA41" s="274"/>
      <c r="AB41" s="274"/>
      <c r="AC41" s="275"/>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83">
        <f t="shared" si="0"/>
        <v>0</v>
      </c>
    </row>
    <row r="42" spans="1:51" ht="21" hidden="1" customHeight="1" x14ac:dyDescent="0.15">
      <c r="A42" s="647"/>
      <c r="B42" s="648"/>
      <c r="C42" s="648"/>
      <c r="D42" s="648"/>
      <c r="E42" s="648"/>
      <c r="F42" s="649"/>
      <c r="G42" s="276"/>
      <c r="H42" s="277"/>
      <c r="I42" s="267"/>
      <c r="J42" s="267"/>
      <c r="K42" s="268"/>
      <c r="L42" s="269"/>
      <c r="M42" s="269"/>
      <c r="N42" s="269"/>
      <c r="O42" s="269"/>
      <c r="P42" s="270"/>
      <c r="Q42" s="271"/>
      <c r="R42" s="271"/>
      <c r="S42" s="271"/>
      <c r="T42" s="271"/>
      <c r="U42" s="271"/>
      <c r="V42" s="272"/>
      <c r="W42" s="273"/>
      <c r="X42" s="274"/>
      <c r="Y42" s="274"/>
      <c r="Z42" s="274"/>
      <c r="AA42" s="274"/>
      <c r="AB42" s="274"/>
      <c r="AC42" s="275"/>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83">
        <f t="shared" si="0"/>
        <v>0</v>
      </c>
    </row>
    <row r="43" spans="1:51" ht="21" customHeight="1" x14ac:dyDescent="0.15">
      <c r="A43" s="647"/>
      <c r="B43" s="648"/>
      <c r="C43" s="648"/>
      <c r="D43" s="648"/>
      <c r="E43" s="648"/>
      <c r="F43" s="649"/>
      <c r="G43" s="675" t="s">
        <v>522</v>
      </c>
      <c r="H43" s="643"/>
      <c r="I43" s="643"/>
      <c r="J43" s="643"/>
      <c r="K43" s="681" t="s">
        <v>488</v>
      </c>
      <c r="L43" s="682"/>
      <c r="M43" s="682"/>
      <c r="N43" s="682"/>
      <c r="O43" s="683"/>
      <c r="P43" s="330">
        <f>IFERROR(AK18-SUMIF($I33:$J42,"(目)",P33:V42),"-")</f>
        <v>0</v>
      </c>
      <c r="Q43" s="331"/>
      <c r="R43" s="331"/>
      <c r="S43" s="331"/>
      <c r="T43" s="331"/>
      <c r="U43" s="331"/>
      <c r="V43" s="332"/>
      <c r="W43" s="676">
        <f>IFERROR(AR18-SUMIF($I33:$J42,"(目)",W33:AC42),"-")</f>
        <v>0.20899999999999963</v>
      </c>
      <c r="X43" s="677"/>
      <c r="Y43" s="677"/>
      <c r="Z43" s="677"/>
      <c r="AA43" s="677"/>
      <c r="AB43" s="677"/>
      <c r="AC43" s="678"/>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83">
        <f>IF(AND(P43="-",W43="-"),0,COUNTA($G43:$AC43))</f>
        <v>4</v>
      </c>
    </row>
    <row r="44" spans="1:51" ht="21" customHeight="1" x14ac:dyDescent="0.15">
      <c r="A44" s="647"/>
      <c r="B44" s="648"/>
      <c r="C44" s="648"/>
      <c r="D44" s="648"/>
      <c r="E44" s="648"/>
      <c r="F44" s="649"/>
      <c r="G44" s="656" t="s">
        <v>489</v>
      </c>
      <c r="H44" s="657"/>
      <c r="I44" s="657"/>
      <c r="J44" s="657"/>
      <c r="K44" s="657"/>
      <c r="L44" s="657"/>
      <c r="M44" s="657"/>
      <c r="N44" s="657"/>
      <c r="O44" s="658"/>
      <c r="P44" s="659">
        <f>AK18</f>
        <v>29</v>
      </c>
      <c r="Q44" s="660"/>
      <c r="R44" s="660"/>
      <c r="S44" s="660"/>
      <c r="T44" s="660"/>
      <c r="U44" s="660"/>
      <c r="V44" s="661"/>
      <c r="W44" s="659">
        <f>AR18</f>
        <v>29</v>
      </c>
      <c r="X44" s="660"/>
      <c r="Y44" s="660"/>
      <c r="Z44" s="660"/>
      <c r="AA44" s="660"/>
      <c r="AB44" s="660"/>
      <c r="AC44" s="661"/>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83">
        <f t="shared" si="0"/>
        <v>3</v>
      </c>
    </row>
    <row r="45" spans="1:51" ht="61.5" customHeight="1" x14ac:dyDescent="0.15">
      <c r="A45" s="207" t="s">
        <v>585</v>
      </c>
      <c r="B45" s="208"/>
      <c r="C45" s="208"/>
      <c r="D45" s="208"/>
      <c r="E45" s="208"/>
      <c r="F45" s="209"/>
      <c r="G45" s="690" t="s">
        <v>666</v>
      </c>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1"/>
      <c r="AF45" s="691"/>
      <c r="AG45" s="691"/>
      <c r="AH45" s="691"/>
      <c r="AI45" s="691"/>
      <c r="AJ45" s="691"/>
      <c r="AK45" s="691"/>
      <c r="AL45" s="691"/>
      <c r="AM45" s="691"/>
      <c r="AN45" s="691"/>
      <c r="AO45" s="691"/>
      <c r="AP45" s="691"/>
      <c r="AQ45" s="691"/>
      <c r="AR45" s="691"/>
      <c r="AS45" s="691"/>
      <c r="AT45" s="691"/>
      <c r="AU45" s="691"/>
      <c r="AV45" s="691"/>
      <c r="AW45" s="691"/>
      <c r="AX45" s="692"/>
      <c r="AY45" s="83">
        <f>COUNTA(G45:AX45)</f>
        <v>1</v>
      </c>
    </row>
    <row r="46" spans="1:51" ht="41.25" customHeight="1" x14ac:dyDescent="0.15">
      <c r="A46" s="212" t="s">
        <v>464</v>
      </c>
      <c r="B46" s="213"/>
      <c r="C46" s="213"/>
      <c r="D46" s="213"/>
      <c r="E46" s="213"/>
      <c r="F46" s="214"/>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15" t="s">
        <v>609</v>
      </c>
      <c r="B47" s="216"/>
      <c r="C47" s="216"/>
      <c r="D47" s="216"/>
      <c r="E47" s="216"/>
      <c r="F47" s="217"/>
      <c r="G47" s="141" t="s">
        <v>454</v>
      </c>
      <c r="H47" s="142"/>
      <c r="I47" s="142"/>
      <c r="J47" s="142"/>
      <c r="K47" s="142"/>
      <c r="L47" s="142"/>
      <c r="M47" s="142"/>
      <c r="N47" s="142"/>
      <c r="O47" s="142"/>
      <c r="P47" s="145" t="s">
        <v>453</v>
      </c>
      <c r="Q47" s="142"/>
      <c r="R47" s="142"/>
      <c r="S47" s="142"/>
      <c r="T47" s="142"/>
      <c r="U47" s="142"/>
      <c r="V47" s="142"/>
      <c r="W47" s="142"/>
      <c r="X47" s="143"/>
      <c r="Y47" s="146"/>
      <c r="Z47" s="147"/>
      <c r="AA47" s="148"/>
      <c r="AB47" s="159" t="s">
        <v>7</v>
      </c>
      <c r="AC47" s="159"/>
      <c r="AD47" s="159"/>
      <c r="AE47" s="155" t="s">
        <v>525</v>
      </c>
      <c r="AF47" s="156"/>
      <c r="AG47" s="156"/>
      <c r="AH47" s="157"/>
      <c r="AI47" s="155" t="s">
        <v>524</v>
      </c>
      <c r="AJ47" s="156"/>
      <c r="AK47" s="156"/>
      <c r="AL47" s="157"/>
      <c r="AM47" s="155" t="s">
        <v>301</v>
      </c>
      <c r="AN47" s="156"/>
      <c r="AO47" s="156"/>
      <c r="AP47" s="157"/>
      <c r="AQ47" s="224" t="s">
        <v>455</v>
      </c>
      <c r="AR47" s="225"/>
      <c r="AS47" s="225"/>
      <c r="AT47" s="226"/>
      <c r="AU47" s="224" t="s">
        <v>523</v>
      </c>
      <c r="AV47" s="225"/>
      <c r="AW47" s="225"/>
      <c r="AX47" s="227"/>
      <c r="AY47" s="83">
        <f t="shared" ref="AY47:AY77" si="1">IF(AY$45=0,0,1)</f>
        <v>1</v>
      </c>
    </row>
    <row r="48" spans="1:51" ht="23.25" customHeight="1" x14ac:dyDescent="0.15">
      <c r="A48" s="218"/>
      <c r="B48" s="219"/>
      <c r="C48" s="219"/>
      <c r="D48" s="219"/>
      <c r="E48" s="219"/>
      <c r="F48" s="220"/>
      <c r="G48" s="167" t="s">
        <v>667</v>
      </c>
      <c r="H48" s="168"/>
      <c r="I48" s="168"/>
      <c r="J48" s="168"/>
      <c r="K48" s="168"/>
      <c r="L48" s="168"/>
      <c r="M48" s="168"/>
      <c r="N48" s="168"/>
      <c r="O48" s="168"/>
      <c r="P48" s="662" t="s">
        <v>668</v>
      </c>
      <c r="Q48" s="168"/>
      <c r="R48" s="168"/>
      <c r="S48" s="168"/>
      <c r="T48" s="168"/>
      <c r="U48" s="168"/>
      <c r="V48" s="168"/>
      <c r="W48" s="168"/>
      <c r="X48" s="169"/>
      <c r="Y48" s="234" t="s">
        <v>26</v>
      </c>
      <c r="Z48" s="235"/>
      <c r="AA48" s="236"/>
      <c r="AB48" s="185" t="s">
        <v>669</v>
      </c>
      <c r="AC48" s="185"/>
      <c r="AD48" s="185"/>
      <c r="AE48" s="281" t="s">
        <v>176</v>
      </c>
      <c r="AF48" s="281"/>
      <c r="AG48" s="281"/>
      <c r="AH48" s="281"/>
      <c r="AI48" s="281" t="s">
        <v>176</v>
      </c>
      <c r="AJ48" s="281"/>
      <c r="AK48" s="281"/>
      <c r="AL48" s="281"/>
      <c r="AM48" s="281">
        <v>8</v>
      </c>
      <c r="AN48" s="281"/>
      <c r="AO48" s="281"/>
      <c r="AP48" s="281"/>
      <c r="AQ48" s="281" t="s">
        <v>176</v>
      </c>
      <c r="AR48" s="281"/>
      <c r="AS48" s="281"/>
      <c r="AT48" s="281"/>
      <c r="AU48" s="278" t="s">
        <v>176</v>
      </c>
      <c r="AV48" s="279"/>
      <c r="AW48" s="279"/>
      <c r="AX48" s="280"/>
      <c r="AY48" s="83">
        <f t="shared" si="1"/>
        <v>1</v>
      </c>
    </row>
    <row r="49" spans="1:51" ht="23.25" customHeight="1" x14ac:dyDescent="0.15">
      <c r="A49" s="221"/>
      <c r="B49" s="222"/>
      <c r="C49" s="222"/>
      <c r="D49" s="222"/>
      <c r="E49" s="222"/>
      <c r="F49" s="223"/>
      <c r="G49" s="173"/>
      <c r="H49" s="174"/>
      <c r="I49" s="174"/>
      <c r="J49" s="174"/>
      <c r="K49" s="174"/>
      <c r="L49" s="174"/>
      <c r="M49" s="174"/>
      <c r="N49" s="174"/>
      <c r="O49" s="174"/>
      <c r="P49" s="663"/>
      <c r="Q49" s="174"/>
      <c r="R49" s="174"/>
      <c r="S49" s="174"/>
      <c r="T49" s="174"/>
      <c r="U49" s="174"/>
      <c r="V49" s="174"/>
      <c r="W49" s="174"/>
      <c r="X49" s="175"/>
      <c r="Y49" s="237" t="s">
        <v>27</v>
      </c>
      <c r="Z49" s="238"/>
      <c r="AA49" s="239"/>
      <c r="AB49" s="185" t="s">
        <v>669</v>
      </c>
      <c r="AC49" s="185"/>
      <c r="AD49" s="185"/>
      <c r="AE49" s="281" t="s">
        <v>176</v>
      </c>
      <c r="AF49" s="281"/>
      <c r="AG49" s="281"/>
      <c r="AH49" s="281"/>
      <c r="AI49" s="281" t="s">
        <v>176</v>
      </c>
      <c r="AJ49" s="281"/>
      <c r="AK49" s="281"/>
      <c r="AL49" s="281"/>
      <c r="AM49" s="281">
        <v>5</v>
      </c>
      <c r="AN49" s="281"/>
      <c r="AO49" s="281"/>
      <c r="AP49" s="281"/>
      <c r="AQ49" s="281">
        <v>5</v>
      </c>
      <c r="AR49" s="281"/>
      <c r="AS49" s="281"/>
      <c r="AT49" s="281"/>
      <c r="AU49" s="278">
        <v>5</v>
      </c>
      <c r="AV49" s="279"/>
      <c r="AW49" s="279"/>
      <c r="AX49" s="280"/>
      <c r="AY49" s="83">
        <f t="shared" si="1"/>
        <v>1</v>
      </c>
    </row>
    <row r="50" spans="1:51" ht="27" customHeight="1" x14ac:dyDescent="0.15">
      <c r="A50" s="91"/>
      <c r="B50" s="92"/>
      <c r="C50" s="92"/>
      <c r="D50" s="92"/>
      <c r="E50" s="92"/>
      <c r="F50" s="93"/>
      <c r="G50" s="198"/>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200"/>
      <c r="AY50" s="83">
        <f t="shared" si="1"/>
        <v>1</v>
      </c>
    </row>
    <row r="51" spans="1:51" ht="123.75" customHeight="1" x14ac:dyDescent="0.15">
      <c r="A51" s="201" t="s">
        <v>464</v>
      </c>
      <c r="B51" s="202"/>
      <c r="C51" s="203" t="s">
        <v>601</v>
      </c>
      <c r="D51" s="203"/>
      <c r="E51" s="203"/>
      <c r="F51" s="204"/>
      <c r="G51" s="324" t="s">
        <v>670</v>
      </c>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6"/>
      <c r="AY51" s="83">
        <f t="shared" si="1"/>
        <v>1</v>
      </c>
    </row>
    <row r="52" spans="1:51" ht="18.75" customHeight="1" x14ac:dyDescent="0.15">
      <c r="A52" s="128" t="s">
        <v>610</v>
      </c>
      <c r="B52" s="129"/>
      <c r="C52" s="129"/>
      <c r="D52" s="129"/>
      <c r="E52" s="129"/>
      <c r="F52" s="130"/>
      <c r="G52" s="138" t="s">
        <v>486</v>
      </c>
      <c r="H52" s="139"/>
      <c r="I52" s="139"/>
      <c r="J52" s="139"/>
      <c r="K52" s="139"/>
      <c r="L52" s="139"/>
      <c r="M52" s="139"/>
      <c r="N52" s="139"/>
      <c r="O52" s="140"/>
      <c r="P52" s="144" t="s">
        <v>487</v>
      </c>
      <c r="Q52" s="139"/>
      <c r="R52" s="139"/>
      <c r="S52" s="139"/>
      <c r="T52" s="139"/>
      <c r="U52" s="139"/>
      <c r="V52" s="139"/>
      <c r="W52" s="139"/>
      <c r="X52" s="140"/>
      <c r="Y52" s="146"/>
      <c r="Z52" s="147"/>
      <c r="AA52" s="148"/>
      <c r="AB52" s="152" t="s">
        <v>7</v>
      </c>
      <c r="AC52" s="153"/>
      <c r="AD52" s="154"/>
      <c r="AE52" s="152" t="s">
        <v>525</v>
      </c>
      <c r="AF52" s="153"/>
      <c r="AG52" s="153"/>
      <c r="AH52" s="154"/>
      <c r="AI52" s="158" t="s">
        <v>524</v>
      </c>
      <c r="AJ52" s="158"/>
      <c r="AK52" s="158"/>
      <c r="AL52" s="152"/>
      <c r="AM52" s="158" t="s">
        <v>301</v>
      </c>
      <c r="AN52" s="158"/>
      <c r="AO52" s="158"/>
      <c r="AP52" s="152"/>
      <c r="AQ52" s="160" t="s">
        <v>543</v>
      </c>
      <c r="AR52" s="161"/>
      <c r="AS52" s="161"/>
      <c r="AT52" s="161"/>
      <c r="AU52" s="161"/>
      <c r="AV52" s="161"/>
      <c r="AW52" s="161"/>
      <c r="AX52" s="162"/>
      <c r="AY52" s="83">
        <f>IF(AY$45=0,0,COUNTA(G$54))</f>
        <v>1</v>
      </c>
    </row>
    <row r="53" spans="1:51" ht="18.75" customHeight="1" x14ac:dyDescent="0.15">
      <c r="A53" s="131"/>
      <c r="B53" s="132"/>
      <c r="C53" s="132"/>
      <c r="D53" s="132"/>
      <c r="E53" s="132"/>
      <c r="F53" s="133"/>
      <c r="G53" s="141"/>
      <c r="H53" s="142"/>
      <c r="I53" s="142"/>
      <c r="J53" s="142"/>
      <c r="K53" s="142"/>
      <c r="L53" s="142"/>
      <c r="M53" s="142"/>
      <c r="N53" s="142"/>
      <c r="O53" s="143"/>
      <c r="P53" s="145"/>
      <c r="Q53" s="142"/>
      <c r="R53" s="142"/>
      <c r="S53" s="142"/>
      <c r="T53" s="142"/>
      <c r="U53" s="142"/>
      <c r="V53" s="142"/>
      <c r="W53" s="142"/>
      <c r="X53" s="143"/>
      <c r="Y53" s="149"/>
      <c r="Z53" s="150"/>
      <c r="AA53" s="151"/>
      <c r="AB53" s="155"/>
      <c r="AC53" s="156"/>
      <c r="AD53" s="157"/>
      <c r="AE53" s="155"/>
      <c r="AF53" s="156"/>
      <c r="AG53" s="156"/>
      <c r="AH53" s="157"/>
      <c r="AI53" s="159"/>
      <c r="AJ53" s="159"/>
      <c r="AK53" s="159"/>
      <c r="AL53" s="155"/>
      <c r="AM53" s="159"/>
      <c r="AN53" s="159"/>
      <c r="AO53" s="159"/>
      <c r="AP53" s="155"/>
      <c r="AQ53" s="163"/>
      <c r="AR53" s="164"/>
      <c r="AS53" s="164"/>
      <c r="AT53" s="164"/>
      <c r="AU53" s="165">
        <v>5</v>
      </c>
      <c r="AV53" s="165"/>
      <c r="AW53" s="142" t="s">
        <v>103</v>
      </c>
      <c r="AX53" s="166"/>
      <c r="AY53" s="83">
        <f t="shared" ref="AY53:AY59" si="2">IF(AY$45=0,0,COUNTA(G$54))</f>
        <v>1</v>
      </c>
    </row>
    <row r="54" spans="1:51" ht="23.25" customHeight="1" x14ac:dyDescent="0.15">
      <c r="A54" s="134"/>
      <c r="B54" s="132"/>
      <c r="C54" s="132"/>
      <c r="D54" s="132"/>
      <c r="E54" s="132"/>
      <c r="F54" s="133"/>
      <c r="G54" s="167" t="s">
        <v>671</v>
      </c>
      <c r="H54" s="168"/>
      <c r="I54" s="168"/>
      <c r="J54" s="168"/>
      <c r="K54" s="168"/>
      <c r="L54" s="168"/>
      <c r="M54" s="168"/>
      <c r="N54" s="168"/>
      <c r="O54" s="169"/>
      <c r="P54" s="168" t="s">
        <v>672</v>
      </c>
      <c r="Q54" s="168"/>
      <c r="R54" s="168"/>
      <c r="S54" s="168"/>
      <c r="T54" s="168"/>
      <c r="U54" s="168"/>
      <c r="V54" s="168"/>
      <c r="W54" s="168"/>
      <c r="X54" s="169"/>
      <c r="Y54" s="182" t="s">
        <v>8</v>
      </c>
      <c r="Z54" s="183"/>
      <c r="AA54" s="184"/>
      <c r="AB54" s="185" t="s">
        <v>669</v>
      </c>
      <c r="AC54" s="185"/>
      <c r="AD54" s="185"/>
      <c r="AE54" s="278" t="s">
        <v>176</v>
      </c>
      <c r="AF54" s="279"/>
      <c r="AG54" s="279"/>
      <c r="AH54" s="279"/>
      <c r="AI54" s="278" t="s">
        <v>176</v>
      </c>
      <c r="AJ54" s="279"/>
      <c r="AK54" s="279"/>
      <c r="AL54" s="279"/>
      <c r="AM54" s="278" t="s">
        <v>176</v>
      </c>
      <c r="AN54" s="279"/>
      <c r="AO54" s="279"/>
      <c r="AP54" s="279"/>
      <c r="AQ54" s="278" t="s">
        <v>176</v>
      </c>
      <c r="AR54" s="279"/>
      <c r="AS54" s="279"/>
      <c r="AT54" s="279"/>
      <c r="AU54" s="279"/>
      <c r="AV54" s="279"/>
      <c r="AW54" s="279"/>
      <c r="AX54" s="280"/>
      <c r="AY54" s="83">
        <f t="shared" si="2"/>
        <v>1</v>
      </c>
    </row>
    <row r="55" spans="1:51" ht="23.25" customHeight="1" x14ac:dyDescent="0.15">
      <c r="A55" s="135"/>
      <c r="B55" s="136"/>
      <c r="C55" s="136"/>
      <c r="D55" s="136"/>
      <c r="E55" s="136"/>
      <c r="F55" s="137"/>
      <c r="G55" s="170"/>
      <c r="H55" s="644"/>
      <c r="I55" s="644"/>
      <c r="J55" s="644"/>
      <c r="K55" s="644"/>
      <c r="L55" s="644"/>
      <c r="M55" s="644"/>
      <c r="N55" s="644"/>
      <c r="O55" s="172"/>
      <c r="P55" s="644"/>
      <c r="Q55" s="644"/>
      <c r="R55" s="644"/>
      <c r="S55" s="644"/>
      <c r="T55" s="644"/>
      <c r="U55" s="644"/>
      <c r="V55" s="644"/>
      <c r="W55" s="644"/>
      <c r="X55" s="172"/>
      <c r="Y55" s="191" t="s">
        <v>25</v>
      </c>
      <c r="Z55" s="192"/>
      <c r="AA55" s="193"/>
      <c r="AB55" s="308" t="s">
        <v>669</v>
      </c>
      <c r="AC55" s="308"/>
      <c r="AD55" s="308"/>
      <c r="AE55" s="278" t="s">
        <v>176</v>
      </c>
      <c r="AF55" s="279"/>
      <c r="AG55" s="279"/>
      <c r="AH55" s="279"/>
      <c r="AI55" s="278" t="s">
        <v>176</v>
      </c>
      <c r="AJ55" s="279"/>
      <c r="AK55" s="279"/>
      <c r="AL55" s="279"/>
      <c r="AM55" s="278" t="s">
        <v>176</v>
      </c>
      <c r="AN55" s="279"/>
      <c r="AO55" s="279"/>
      <c r="AP55" s="279"/>
      <c r="AQ55" s="278">
        <v>1</v>
      </c>
      <c r="AR55" s="279"/>
      <c r="AS55" s="279"/>
      <c r="AT55" s="279"/>
      <c r="AU55" s="279"/>
      <c r="AV55" s="279"/>
      <c r="AW55" s="279"/>
      <c r="AX55" s="280"/>
      <c r="AY55" s="83">
        <f t="shared" si="2"/>
        <v>1</v>
      </c>
    </row>
    <row r="56" spans="1:51" ht="23.25" customHeight="1" x14ac:dyDescent="0.15">
      <c r="A56" s="134"/>
      <c r="B56" s="132"/>
      <c r="C56" s="132"/>
      <c r="D56" s="132"/>
      <c r="E56" s="132"/>
      <c r="F56" s="133"/>
      <c r="G56" s="173"/>
      <c r="H56" s="174"/>
      <c r="I56" s="174"/>
      <c r="J56" s="174"/>
      <c r="K56" s="174"/>
      <c r="L56" s="174"/>
      <c r="M56" s="174"/>
      <c r="N56" s="174"/>
      <c r="O56" s="175"/>
      <c r="P56" s="174"/>
      <c r="Q56" s="174"/>
      <c r="R56" s="174"/>
      <c r="S56" s="174"/>
      <c r="T56" s="174"/>
      <c r="U56" s="174"/>
      <c r="V56" s="174"/>
      <c r="W56" s="174"/>
      <c r="X56" s="175"/>
      <c r="Y56" s="191" t="s">
        <v>9</v>
      </c>
      <c r="Z56" s="192"/>
      <c r="AA56" s="193"/>
      <c r="AB56" s="195" t="s">
        <v>10</v>
      </c>
      <c r="AC56" s="195"/>
      <c r="AD56" s="195"/>
      <c r="AE56" s="196" t="str">
        <f>IFERROR(AE54/AE55*100,"-")</f>
        <v>-</v>
      </c>
      <c r="AF56" s="197"/>
      <c r="AG56" s="197"/>
      <c r="AH56" s="197"/>
      <c r="AI56" s="196" t="str">
        <f t="shared" ref="AI56" si="3">IFERROR(AI54/AI55*100,"-")</f>
        <v>-</v>
      </c>
      <c r="AJ56" s="197"/>
      <c r="AK56" s="197"/>
      <c r="AL56" s="197"/>
      <c r="AM56" s="196" t="str">
        <f t="shared" ref="AM56" si="4">IFERROR(AM54/AM55*100,"-")</f>
        <v>-</v>
      </c>
      <c r="AN56" s="197"/>
      <c r="AO56" s="197"/>
      <c r="AP56" s="197"/>
      <c r="AQ56" s="188" t="str">
        <f>IFERROR(AQ54/AQ55*100,"-")</f>
        <v>-</v>
      </c>
      <c r="AR56" s="189"/>
      <c r="AS56" s="189"/>
      <c r="AT56" s="189"/>
      <c r="AU56" s="189"/>
      <c r="AV56" s="189"/>
      <c r="AW56" s="189"/>
      <c r="AX56" s="190"/>
      <c r="AY56" s="83">
        <f t="shared" si="2"/>
        <v>1</v>
      </c>
    </row>
    <row r="57" spans="1:51" ht="90" customHeight="1" x14ac:dyDescent="0.15">
      <c r="A57" s="110" t="s">
        <v>632</v>
      </c>
      <c r="B57" s="111"/>
      <c r="C57" s="111"/>
      <c r="D57" s="111"/>
      <c r="E57" s="111"/>
      <c r="F57" s="112"/>
      <c r="G57" s="324" t="s">
        <v>673</v>
      </c>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6"/>
      <c r="AY57" s="83">
        <f t="shared" si="2"/>
        <v>1</v>
      </c>
    </row>
    <row r="58" spans="1:51" ht="15" customHeight="1" x14ac:dyDescent="0.15">
      <c r="A58" s="91"/>
      <c r="B58" s="92"/>
      <c r="C58" s="92"/>
      <c r="D58" s="92"/>
      <c r="E58" s="92"/>
      <c r="F58" s="93"/>
      <c r="G58" s="198"/>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200"/>
      <c r="AY58" s="83">
        <f t="shared" si="2"/>
        <v>1</v>
      </c>
    </row>
    <row r="59" spans="1:51" ht="123.75" customHeight="1" x14ac:dyDescent="0.15">
      <c r="A59" s="201" t="s">
        <v>464</v>
      </c>
      <c r="B59" s="202"/>
      <c r="C59" s="203" t="s">
        <v>590</v>
      </c>
      <c r="D59" s="203"/>
      <c r="E59" s="203"/>
      <c r="F59" s="204"/>
      <c r="G59" s="324" t="s">
        <v>674</v>
      </c>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6"/>
      <c r="AY59" s="83">
        <f t="shared" si="2"/>
        <v>1</v>
      </c>
    </row>
    <row r="60" spans="1:51" ht="18.75" hidden="1" customHeight="1" x14ac:dyDescent="0.15">
      <c r="A60" s="128" t="s">
        <v>611</v>
      </c>
      <c r="B60" s="129"/>
      <c r="C60" s="129"/>
      <c r="D60" s="129"/>
      <c r="E60" s="129"/>
      <c r="F60" s="130"/>
      <c r="G60" s="138" t="s">
        <v>486</v>
      </c>
      <c r="H60" s="139"/>
      <c r="I60" s="139"/>
      <c r="J60" s="139"/>
      <c r="K60" s="139"/>
      <c r="L60" s="139"/>
      <c r="M60" s="139"/>
      <c r="N60" s="139"/>
      <c r="O60" s="140"/>
      <c r="P60" s="144" t="s">
        <v>487</v>
      </c>
      <c r="Q60" s="139"/>
      <c r="R60" s="139"/>
      <c r="S60" s="139"/>
      <c r="T60" s="139"/>
      <c r="U60" s="139"/>
      <c r="V60" s="139"/>
      <c r="W60" s="139"/>
      <c r="X60" s="140"/>
      <c r="Y60" s="146"/>
      <c r="Z60" s="147"/>
      <c r="AA60" s="148"/>
      <c r="AB60" s="152" t="s">
        <v>7</v>
      </c>
      <c r="AC60" s="153"/>
      <c r="AD60" s="154"/>
      <c r="AE60" s="152" t="s">
        <v>525</v>
      </c>
      <c r="AF60" s="153"/>
      <c r="AG60" s="153"/>
      <c r="AH60" s="154"/>
      <c r="AI60" s="158" t="s">
        <v>524</v>
      </c>
      <c r="AJ60" s="158"/>
      <c r="AK60" s="158"/>
      <c r="AL60" s="152"/>
      <c r="AM60" s="158" t="s">
        <v>301</v>
      </c>
      <c r="AN60" s="158"/>
      <c r="AO60" s="158"/>
      <c r="AP60" s="152"/>
      <c r="AQ60" s="160" t="s">
        <v>551</v>
      </c>
      <c r="AR60" s="161"/>
      <c r="AS60" s="161"/>
      <c r="AT60" s="161"/>
      <c r="AU60" s="161"/>
      <c r="AV60" s="161"/>
      <c r="AW60" s="161"/>
      <c r="AX60" s="162"/>
      <c r="AY60" s="83">
        <f>IF(AY$45=0,0,COUNTA(G$62))</f>
        <v>0</v>
      </c>
    </row>
    <row r="61" spans="1:51" ht="18.75" hidden="1" customHeight="1" x14ac:dyDescent="0.15">
      <c r="A61" s="131"/>
      <c r="B61" s="132"/>
      <c r="C61" s="132"/>
      <c r="D61" s="132"/>
      <c r="E61" s="132"/>
      <c r="F61" s="133"/>
      <c r="G61" s="141"/>
      <c r="H61" s="142"/>
      <c r="I61" s="142"/>
      <c r="J61" s="142"/>
      <c r="K61" s="142"/>
      <c r="L61" s="142"/>
      <c r="M61" s="142"/>
      <c r="N61" s="142"/>
      <c r="O61" s="143"/>
      <c r="P61" s="145"/>
      <c r="Q61" s="142"/>
      <c r="R61" s="142"/>
      <c r="S61" s="142"/>
      <c r="T61" s="142"/>
      <c r="U61" s="142"/>
      <c r="V61" s="142"/>
      <c r="W61" s="142"/>
      <c r="X61" s="143"/>
      <c r="Y61" s="149"/>
      <c r="Z61" s="150"/>
      <c r="AA61" s="151"/>
      <c r="AB61" s="155"/>
      <c r="AC61" s="156"/>
      <c r="AD61" s="157"/>
      <c r="AE61" s="155"/>
      <c r="AF61" s="156"/>
      <c r="AG61" s="156"/>
      <c r="AH61" s="157"/>
      <c r="AI61" s="159"/>
      <c r="AJ61" s="159"/>
      <c r="AK61" s="159"/>
      <c r="AL61" s="155"/>
      <c r="AM61" s="159"/>
      <c r="AN61" s="159"/>
      <c r="AO61" s="159"/>
      <c r="AP61" s="155"/>
      <c r="AQ61" s="163"/>
      <c r="AR61" s="164"/>
      <c r="AS61" s="164"/>
      <c r="AT61" s="164"/>
      <c r="AU61" s="165"/>
      <c r="AV61" s="165"/>
      <c r="AW61" s="142" t="s">
        <v>103</v>
      </c>
      <c r="AX61" s="166"/>
      <c r="AY61" s="83">
        <f t="shared" ref="AY61:AY66" si="5">IF(AY$45=0,0,COUNTA(G$62))</f>
        <v>0</v>
      </c>
    </row>
    <row r="62" spans="1:51" ht="23.25" hidden="1" customHeight="1" x14ac:dyDescent="0.15">
      <c r="A62" s="134"/>
      <c r="B62" s="132"/>
      <c r="C62" s="132"/>
      <c r="D62" s="132"/>
      <c r="E62" s="132"/>
      <c r="F62" s="133"/>
      <c r="G62" s="167"/>
      <c r="H62" s="168"/>
      <c r="I62" s="168"/>
      <c r="J62" s="168"/>
      <c r="K62" s="168"/>
      <c r="L62" s="168"/>
      <c r="M62" s="168"/>
      <c r="N62" s="168"/>
      <c r="O62" s="169"/>
      <c r="P62" s="176"/>
      <c r="Q62" s="176"/>
      <c r="R62" s="176"/>
      <c r="S62" s="176"/>
      <c r="T62" s="176"/>
      <c r="U62" s="176"/>
      <c r="V62" s="176"/>
      <c r="W62" s="176"/>
      <c r="X62" s="177"/>
      <c r="Y62" s="182" t="s">
        <v>8</v>
      </c>
      <c r="Z62" s="183"/>
      <c r="AA62" s="184"/>
      <c r="AB62" s="185"/>
      <c r="AC62" s="185"/>
      <c r="AD62" s="185"/>
      <c r="AE62" s="186"/>
      <c r="AF62" s="187"/>
      <c r="AG62" s="187"/>
      <c r="AH62" s="187"/>
      <c r="AI62" s="186"/>
      <c r="AJ62" s="187"/>
      <c r="AK62" s="187"/>
      <c r="AL62" s="187"/>
      <c r="AM62" s="186"/>
      <c r="AN62" s="187"/>
      <c r="AO62" s="187"/>
      <c r="AP62" s="187"/>
      <c r="AQ62" s="188"/>
      <c r="AR62" s="189"/>
      <c r="AS62" s="189"/>
      <c r="AT62" s="189"/>
      <c r="AU62" s="189"/>
      <c r="AV62" s="189"/>
      <c r="AW62" s="189"/>
      <c r="AX62" s="190"/>
      <c r="AY62" s="83">
        <f t="shared" si="5"/>
        <v>0</v>
      </c>
    </row>
    <row r="63" spans="1:51" ht="23.25" hidden="1" customHeight="1" x14ac:dyDescent="0.15">
      <c r="A63" s="135"/>
      <c r="B63" s="136"/>
      <c r="C63" s="136"/>
      <c r="D63" s="136"/>
      <c r="E63" s="136"/>
      <c r="F63" s="137"/>
      <c r="G63" s="170"/>
      <c r="H63" s="171"/>
      <c r="I63" s="171"/>
      <c r="J63" s="171"/>
      <c r="K63" s="171"/>
      <c r="L63" s="171"/>
      <c r="M63" s="171"/>
      <c r="N63" s="171"/>
      <c r="O63" s="172"/>
      <c r="P63" s="178"/>
      <c r="Q63" s="178"/>
      <c r="R63" s="178"/>
      <c r="S63" s="178"/>
      <c r="T63" s="178"/>
      <c r="U63" s="178"/>
      <c r="V63" s="178"/>
      <c r="W63" s="178"/>
      <c r="X63" s="179"/>
      <c r="Y63" s="191" t="s">
        <v>25</v>
      </c>
      <c r="Z63" s="192"/>
      <c r="AA63" s="193"/>
      <c r="AB63" s="194"/>
      <c r="AC63" s="194"/>
      <c r="AD63" s="194"/>
      <c r="AE63" s="186"/>
      <c r="AF63" s="187"/>
      <c r="AG63" s="187"/>
      <c r="AH63" s="187"/>
      <c r="AI63" s="186"/>
      <c r="AJ63" s="187"/>
      <c r="AK63" s="187"/>
      <c r="AL63" s="187"/>
      <c r="AM63" s="186"/>
      <c r="AN63" s="187"/>
      <c r="AO63" s="187"/>
      <c r="AP63" s="187"/>
      <c r="AQ63" s="188"/>
      <c r="AR63" s="189"/>
      <c r="AS63" s="189"/>
      <c r="AT63" s="189"/>
      <c r="AU63" s="189"/>
      <c r="AV63" s="189"/>
      <c r="AW63" s="189"/>
      <c r="AX63" s="190"/>
      <c r="AY63" s="83">
        <f t="shared" si="5"/>
        <v>0</v>
      </c>
    </row>
    <row r="64" spans="1:51" ht="23.25" hidden="1" customHeight="1" x14ac:dyDescent="0.15">
      <c r="A64" s="134"/>
      <c r="B64" s="132"/>
      <c r="C64" s="132"/>
      <c r="D64" s="132"/>
      <c r="E64" s="132"/>
      <c r="F64" s="133"/>
      <c r="G64" s="173"/>
      <c r="H64" s="174"/>
      <c r="I64" s="174"/>
      <c r="J64" s="174"/>
      <c r="K64" s="174"/>
      <c r="L64" s="174"/>
      <c r="M64" s="174"/>
      <c r="N64" s="174"/>
      <c r="O64" s="175"/>
      <c r="P64" s="180"/>
      <c r="Q64" s="180"/>
      <c r="R64" s="180"/>
      <c r="S64" s="180"/>
      <c r="T64" s="180"/>
      <c r="U64" s="180"/>
      <c r="V64" s="180"/>
      <c r="W64" s="180"/>
      <c r="X64" s="181"/>
      <c r="Y64" s="191" t="s">
        <v>9</v>
      </c>
      <c r="Z64" s="192"/>
      <c r="AA64" s="193"/>
      <c r="AB64" s="195" t="s">
        <v>10</v>
      </c>
      <c r="AC64" s="195"/>
      <c r="AD64" s="195"/>
      <c r="AE64" s="196" t="str">
        <f t="shared" ref="AE64" si="6">IFERROR(AE62/AE63*100,"-")</f>
        <v>-</v>
      </c>
      <c r="AF64" s="197"/>
      <c r="AG64" s="197"/>
      <c r="AH64" s="197"/>
      <c r="AI64" s="196" t="str">
        <f t="shared" ref="AI64" si="7">IFERROR(AI62/AI63*100,"-")</f>
        <v>-</v>
      </c>
      <c r="AJ64" s="197"/>
      <c r="AK64" s="197"/>
      <c r="AL64" s="197"/>
      <c r="AM64" s="196" t="str">
        <f t="shared" ref="AM64" si="8">IFERROR(AM62/AM63*100,"-")</f>
        <v>-</v>
      </c>
      <c r="AN64" s="197"/>
      <c r="AO64" s="197"/>
      <c r="AP64" s="197"/>
      <c r="AQ64" s="188" t="str">
        <f>IFERROR(AQ62/AQ63*100,"-")</f>
        <v>-</v>
      </c>
      <c r="AR64" s="189"/>
      <c r="AS64" s="189"/>
      <c r="AT64" s="189"/>
      <c r="AU64" s="189"/>
      <c r="AV64" s="189"/>
      <c r="AW64" s="189"/>
      <c r="AX64" s="190"/>
      <c r="AY64" s="83">
        <f t="shared" si="5"/>
        <v>0</v>
      </c>
    </row>
    <row r="65" spans="1:51" ht="90" hidden="1" customHeight="1" x14ac:dyDescent="0.15">
      <c r="A65" s="110" t="s">
        <v>629</v>
      </c>
      <c r="B65" s="111"/>
      <c r="C65" s="111"/>
      <c r="D65" s="111"/>
      <c r="E65" s="111"/>
      <c r="F65" s="112"/>
      <c r="G65" s="113"/>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5"/>
      <c r="AY65" s="83">
        <f t="shared" si="5"/>
        <v>0</v>
      </c>
    </row>
    <row r="66" spans="1:51" ht="15" hidden="1" customHeight="1" x14ac:dyDescent="0.15">
      <c r="A66" s="91"/>
      <c r="B66" s="92"/>
      <c r="C66" s="92"/>
      <c r="D66" s="92"/>
      <c r="E66" s="92"/>
      <c r="F66" s="93"/>
      <c r="G66" s="198"/>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200"/>
      <c r="AY66" s="83">
        <f t="shared" si="5"/>
        <v>0</v>
      </c>
    </row>
    <row r="67" spans="1:51" ht="123.75" hidden="1" customHeight="1" x14ac:dyDescent="0.15">
      <c r="A67" s="201" t="s">
        <v>464</v>
      </c>
      <c r="B67" s="202"/>
      <c r="C67" s="203" t="s">
        <v>595</v>
      </c>
      <c r="D67" s="203"/>
      <c r="E67" s="203"/>
      <c r="F67" s="204"/>
      <c r="G67" s="113"/>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5"/>
      <c r="AY67" s="83">
        <f>IF(AY$45=0,0,COUNTA(G$62))</f>
        <v>0</v>
      </c>
    </row>
    <row r="68" spans="1:51" ht="18.75" customHeight="1" x14ac:dyDescent="0.15">
      <c r="A68" s="128" t="s">
        <v>612</v>
      </c>
      <c r="B68" s="129"/>
      <c r="C68" s="129"/>
      <c r="D68" s="129"/>
      <c r="E68" s="129"/>
      <c r="F68" s="130"/>
      <c r="G68" s="138" t="s">
        <v>486</v>
      </c>
      <c r="H68" s="139"/>
      <c r="I68" s="139"/>
      <c r="J68" s="139"/>
      <c r="K68" s="139"/>
      <c r="L68" s="139"/>
      <c r="M68" s="139"/>
      <c r="N68" s="139"/>
      <c r="O68" s="140"/>
      <c r="P68" s="144" t="s">
        <v>487</v>
      </c>
      <c r="Q68" s="139"/>
      <c r="R68" s="139"/>
      <c r="S68" s="139"/>
      <c r="T68" s="139"/>
      <c r="U68" s="139"/>
      <c r="V68" s="139"/>
      <c r="W68" s="139"/>
      <c r="X68" s="140"/>
      <c r="Y68" s="146"/>
      <c r="Z68" s="147"/>
      <c r="AA68" s="148"/>
      <c r="AB68" s="152" t="s">
        <v>7</v>
      </c>
      <c r="AC68" s="153"/>
      <c r="AD68" s="154"/>
      <c r="AE68" s="152" t="s">
        <v>525</v>
      </c>
      <c r="AF68" s="153"/>
      <c r="AG68" s="153"/>
      <c r="AH68" s="154"/>
      <c r="AI68" s="158" t="s">
        <v>524</v>
      </c>
      <c r="AJ68" s="158"/>
      <c r="AK68" s="158"/>
      <c r="AL68" s="152"/>
      <c r="AM68" s="158" t="s">
        <v>301</v>
      </c>
      <c r="AN68" s="158"/>
      <c r="AO68" s="158"/>
      <c r="AP68" s="152"/>
      <c r="AQ68" s="160" t="s">
        <v>542</v>
      </c>
      <c r="AR68" s="161"/>
      <c r="AS68" s="161"/>
      <c r="AT68" s="161"/>
      <c r="AU68" s="161"/>
      <c r="AV68" s="161"/>
      <c r="AW68" s="161"/>
      <c r="AX68" s="162"/>
      <c r="AY68" s="83">
        <f t="shared" si="1"/>
        <v>1</v>
      </c>
    </row>
    <row r="69" spans="1:51" ht="18.75" customHeight="1" x14ac:dyDescent="0.15">
      <c r="A69" s="131"/>
      <c r="B69" s="132"/>
      <c r="C69" s="132"/>
      <c r="D69" s="132"/>
      <c r="E69" s="132"/>
      <c r="F69" s="133"/>
      <c r="G69" s="141"/>
      <c r="H69" s="142"/>
      <c r="I69" s="142"/>
      <c r="J69" s="142"/>
      <c r="K69" s="142"/>
      <c r="L69" s="142"/>
      <c r="M69" s="142"/>
      <c r="N69" s="142"/>
      <c r="O69" s="143"/>
      <c r="P69" s="145"/>
      <c r="Q69" s="142"/>
      <c r="R69" s="142"/>
      <c r="S69" s="142"/>
      <c r="T69" s="142"/>
      <c r="U69" s="142"/>
      <c r="V69" s="142"/>
      <c r="W69" s="142"/>
      <c r="X69" s="143"/>
      <c r="Y69" s="149"/>
      <c r="Z69" s="150"/>
      <c r="AA69" s="151"/>
      <c r="AB69" s="155"/>
      <c r="AC69" s="156"/>
      <c r="AD69" s="157"/>
      <c r="AE69" s="155"/>
      <c r="AF69" s="156"/>
      <c r="AG69" s="156"/>
      <c r="AH69" s="157"/>
      <c r="AI69" s="159"/>
      <c r="AJ69" s="159"/>
      <c r="AK69" s="159"/>
      <c r="AL69" s="155"/>
      <c r="AM69" s="159"/>
      <c r="AN69" s="159"/>
      <c r="AO69" s="159"/>
      <c r="AP69" s="155"/>
      <c r="AQ69" s="163"/>
      <c r="AR69" s="164"/>
      <c r="AS69" s="164"/>
      <c r="AT69" s="164"/>
      <c r="AU69" s="165">
        <v>7</v>
      </c>
      <c r="AV69" s="165"/>
      <c r="AW69" s="142" t="s">
        <v>103</v>
      </c>
      <c r="AX69" s="166"/>
      <c r="AY69" s="83">
        <f t="shared" si="1"/>
        <v>1</v>
      </c>
    </row>
    <row r="70" spans="1:51" ht="23.25" customHeight="1" x14ac:dyDescent="0.15">
      <c r="A70" s="134"/>
      <c r="B70" s="132"/>
      <c r="C70" s="132"/>
      <c r="D70" s="132"/>
      <c r="E70" s="132"/>
      <c r="F70" s="133"/>
      <c r="G70" s="167" t="s">
        <v>675</v>
      </c>
      <c r="H70" s="168"/>
      <c r="I70" s="168"/>
      <c r="J70" s="168"/>
      <c r="K70" s="168"/>
      <c r="L70" s="168"/>
      <c r="M70" s="168"/>
      <c r="N70" s="168"/>
      <c r="O70" s="169"/>
      <c r="P70" s="168" t="s">
        <v>676</v>
      </c>
      <c r="Q70" s="168"/>
      <c r="R70" s="168"/>
      <c r="S70" s="168"/>
      <c r="T70" s="168"/>
      <c r="U70" s="168"/>
      <c r="V70" s="168"/>
      <c r="W70" s="168"/>
      <c r="X70" s="169"/>
      <c r="Y70" s="182" t="s">
        <v>8</v>
      </c>
      <c r="Z70" s="183"/>
      <c r="AA70" s="184"/>
      <c r="AB70" s="185" t="s">
        <v>677</v>
      </c>
      <c r="AC70" s="185"/>
      <c r="AD70" s="185"/>
      <c r="AE70" s="278" t="s">
        <v>176</v>
      </c>
      <c r="AF70" s="279"/>
      <c r="AG70" s="279"/>
      <c r="AH70" s="279"/>
      <c r="AI70" s="278" t="s">
        <v>176</v>
      </c>
      <c r="AJ70" s="279"/>
      <c r="AK70" s="279"/>
      <c r="AL70" s="279"/>
      <c r="AM70" s="278" t="s">
        <v>176</v>
      </c>
      <c r="AN70" s="279"/>
      <c r="AO70" s="279"/>
      <c r="AP70" s="279"/>
      <c r="AQ70" s="278" t="s">
        <v>176</v>
      </c>
      <c r="AR70" s="279"/>
      <c r="AS70" s="279"/>
      <c r="AT70" s="279"/>
      <c r="AU70" s="279"/>
      <c r="AV70" s="279"/>
      <c r="AW70" s="279"/>
      <c r="AX70" s="280"/>
      <c r="AY70" s="83">
        <f t="shared" si="1"/>
        <v>1</v>
      </c>
    </row>
    <row r="71" spans="1:51" ht="23.25" customHeight="1" x14ac:dyDescent="0.15">
      <c r="A71" s="135"/>
      <c r="B71" s="136"/>
      <c r="C71" s="136"/>
      <c r="D71" s="136"/>
      <c r="E71" s="136"/>
      <c r="F71" s="137"/>
      <c r="G71" s="170"/>
      <c r="H71" s="644"/>
      <c r="I71" s="644"/>
      <c r="J71" s="644"/>
      <c r="K71" s="644"/>
      <c r="L71" s="644"/>
      <c r="M71" s="644"/>
      <c r="N71" s="644"/>
      <c r="O71" s="172"/>
      <c r="P71" s="644"/>
      <c r="Q71" s="644"/>
      <c r="R71" s="644"/>
      <c r="S71" s="644"/>
      <c r="T71" s="644"/>
      <c r="U71" s="644"/>
      <c r="V71" s="644"/>
      <c r="W71" s="644"/>
      <c r="X71" s="172"/>
      <c r="Y71" s="191" t="s">
        <v>25</v>
      </c>
      <c r="Z71" s="192"/>
      <c r="AA71" s="193"/>
      <c r="AB71" s="308" t="s">
        <v>677</v>
      </c>
      <c r="AC71" s="308"/>
      <c r="AD71" s="308"/>
      <c r="AE71" s="278" t="s">
        <v>176</v>
      </c>
      <c r="AF71" s="279"/>
      <c r="AG71" s="279"/>
      <c r="AH71" s="279"/>
      <c r="AI71" s="278" t="s">
        <v>176</v>
      </c>
      <c r="AJ71" s="279"/>
      <c r="AK71" s="279"/>
      <c r="AL71" s="279"/>
      <c r="AM71" s="278" t="s">
        <v>176</v>
      </c>
      <c r="AN71" s="279"/>
      <c r="AO71" s="279"/>
      <c r="AP71" s="279"/>
      <c r="AQ71" s="278">
        <v>3</v>
      </c>
      <c r="AR71" s="279"/>
      <c r="AS71" s="279"/>
      <c r="AT71" s="279"/>
      <c r="AU71" s="279"/>
      <c r="AV71" s="279"/>
      <c r="AW71" s="279"/>
      <c r="AX71" s="280"/>
      <c r="AY71" s="83">
        <f t="shared" si="1"/>
        <v>1</v>
      </c>
    </row>
    <row r="72" spans="1:51" ht="23.25" customHeight="1" x14ac:dyDescent="0.15">
      <c r="A72" s="134"/>
      <c r="B72" s="132"/>
      <c r="C72" s="132"/>
      <c r="D72" s="132"/>
      <c r="E72" s="132"/>
      <c r="F72" s="133"/>
      <c r="G72" s="173"/>
      <c r="H72" s="174"/>
      <c r="I72" s="174"/>
      <c r="J72" s="174"/>
      <c r="K72" s="174"/>
      <c r="L72" s="174"/>
      <c r="M72" s="174"/>
      <c r="N72" s="174"/>
      <c r="O72" s="175"/>
      <c r="P72" s="174"/>
      <c r="Q72" s="174"/>
      <c r="R72" s="174"/>
      <c r="S72" s="174"/>
      <c r="T72" s="174"/>
      <c r="U72" s="174"/>
      <c r="V72" s="174"/>
      <c r="W72" s="174"/>
      <c r="X72" s="175"/>
      <c r="Y72" s="191" t="s">
        <v>9</v>
      </c>
      <c r="Z72" s="192"/>
      <c r="AA72" s="193"/>
      <c r="AB72" s="195" t="s">
        <v>10</v>
      </c>
      <c r="AC72" s="195"/>
      <c r="AD72" s="195"/>
      <c r="AE72" s="196" t="str">
        <f t="shared" ref="AE72" si="9">IFERROR(AE70/AE71*100,"-")</f>
        <v>-</v>
      </c>
      <c r="AF72" s="197"/>
      <c r="AG72" s="197"/>
      <c r="AH72" s="197"/>
      <c r="AI72" s="196" t="str">
        <f t="shared" ref="AI72" si="10">IFERROR(AI70/AI71*100,"-")</f>
        <v>-</v>
      </c>
      <c r="AJ72" s="197"/>
      <c r="AK72" s="197"/>
      <c r="AL72" s="197"/>
      <c r="AM72" s="196" t="str">
        <f t="shared" ref="AM72" si="11">IFERROR(AM70/AM71*100,"-")</f>
        <v>-</v>
      </c>
      <c r="AN72" s="197"/>
      <c r="AO72" s="197"/>
      <c r="AP72" s="197"/>
      <c r="AQ72" s="188" t="str">
        <f>IFERROR(AQ70/AQ71*100,"-")</f>
        <v>-</v>
      </c>
      <c r="AR72" s="189"/>
      <c r="AS72" s="189"/>
      <c r="AT72" s="189"/>
      <c r="AU72" s="189"/>
      <c r="AV72" s="189"/>
      <c r="AW72" s="189"/>
      <c r="AX72" s="190"/>
      <c r="AY72" s="83">
        <f t="shared" si="1"/>
        <v>1</v>
      </c>
    </row>
    <row r="73" spans="1:51" ht="90" customHeight="1" x14ac:dyDescent="0.15">
      <c r="A73" s="110" t="s">
        <v>629</v>
      </c>
      <c r="B73" s="111"/>
      <c r="C73" s="111"/>
      <c r="D73" s="111"/>
      <c r="E73" s="111"/>
      <c r="F73" s="112"/>
      <c r="G73" s="324" t="s">
        <v>678</v>
      </c>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6"/>
      <c r="AY73" s="83">
        <f t="shared" si="1"/>
        <v>1</v>
      </c>
    </row>
    <row r="74" spans="1:51" ht="22.5" customHeight="1" x14ac:dyDescent="0.15">
      <c r="A74" s="216" t="s">
        <v>539</v>
      </c>
      <c r="B74" s="216"/>
      <c r="C74" s="216"/>
      <c r="D74" s="216"/>
      <c r="E74" s="216"/>
      <c r="F74" s="217"/>
      <c r="G74" s="122" t="s">
        <v>540</v>
      </c>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4"/>
      <c r="AY74" s="83">
        <f t="shared" si="1"/>
        <v>1</v>
      </c>
    </row>
    <row r="75" spans="1:51" ht="61.5" customHeight="1" x14ac:dyDescent="0.15">
      <c r="A75" s="219"/>
      <c r="B75" s="219"/>
      <c r="C75" s="219"/>
      <c r="D75" s="219"/>
      <c r="E75" s="219"/>
      <c r="F75" s="220"/>
      <c r="G75" s="125" t="s">
        <v>660</v>
      </c>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7"/>
      <c r="AY75" s="83">
        <f t="shared" si="1"/>
        <v>1</v>
      </c>
    </row>
    <row r="76" spans="1:51" ht="22.5" customHeight="1" x14ac:dyDescent="0.15">
      <c r="A76" s="219"/>
      <c r="B76" s="219"/>
      <c r="C76" s="219"/>
      <c r="D76" s="219"/>
      <c r="E76" s="219"/>
      <c r="F76" s="220"/>
      <c r="G76" s="122" t="s">
        <v>635</v>
      </c>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4"/>
      <c r="AY76" s="83">
        <f t="shared" si="1"/>
        <v>1</v>
      </c>
    </row>
    <row r="77" spans="1:51" ht="59.25" customHeight="1" x14ac:dyDescent="0.15">
      <c r="A77" s="222"/>
      <c r="B77" s="222"/>
      <c r="C77" s="222"/>
      <c r="D77" s="222"/>
      <c r="E77" s="222"/>
      <c r="F77" s="223"/>
      <c r="G77" s="125" t="s">
        <v>660</v>
      </c>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7"/>
      <c r="AY77" s="83">
        <f t="shared" si="1"/>
        <v>1</v>
      </c>
    </row>
    <row r="78" spans="1:51" ht="61.5" hidden="1" customHeight="1" x14ac:dyDescent="0.15">
      <c r="A78" s="207" t="s">
        <v>586</v>
      </c>
      <c r="B78" s="208"/>
      <c r="C78" s="208"/>
      <c r="D78" s="208"/>
      <c r="E78" s="208"/>
      <c r="F78" s="209"/>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1"/>
      <c r="AY78" s="83">
        <f>COUNTA(G$78)</f>
        <v>0</v>
      </c>
    </row>
    <row r="79" spans="1:51" ht="41.25" hidden="1" customHeight="1" x14ac:dyDescent="0.15">
      <c r="A79" s="212" t="s">
        <v>464</v>
      </c>
      <c r="B79" s="213"/>
      <c r="C79" s="213"/>
      <c r="D79" s="213"/>
      <c r="E79" s="213"/>
      <c r="F79" s="214"/>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15" t="s">
        <v>613</v>
      </c>
      <c r="B80" s="216"/>
      <c r="C80" s="216"/>
      <c r="D80" s="216"/>
      <c r="E80" s="216"/>
      <c r="F80" s="217"/>
      <c r="G80" s="141" t="s">
        <v>454</v>
      </c>
      <c r="H80" s="142"/>
      <c r="I80" s="142"/>
      <c r="J80" s="142"/>
      <c r="K80" s="142"/>
      <c r="L80" s="142"/>
      <c r="M80" s="142"/>
      <c r="N80" s="142"/>
      <c r="O80" s="142"/>
      <c r="P80" s="145" t="s">
        <v>453</v>
      </c>
      <c r="Q80" s="142"/>
      <c r="R80" s="142"/>
      <c r="S80" s="142"/>
      <c r="T80" s="142"/>
      <c r="U80" s="142"/>
      <c r="V80" s="142"/>
      <c r="W80" s="142"/>
      <c r="X80" s="143"/>
      <c r="Y80" s="146"/>
      <c r="Z80" s="147"/>
      <c r="AA80" s="148"/>
      <c r="AB80" s="159" t="s">
        <v>7</v>
      </c>
      <c r="AC80" s="159"/>
      <c r="AD80" s="159"/>
      <c r="AE80" s="155" t="s">
        <v>525</v>
      </c>
      <c r="AF80" s="156"/>
      <c r="AG80" s="156"/>
      <c r="AH80" s="157"/>
      <c r="AI80" s="155" t="s">
        <v>524</v>
      </c>
      <c r="AJ80" s="156"/>
      <c r="AK80" s="156"/>
      <c r="AL80" s="157"/>
      <c r="AM80" s="155" t="s">
        <v>301</v>
      </c>
      <c r="AN80" s="156"/>
      <c r="AO80" s="156"/>
      <c r="AP80" s="157"/>
      <c r="AQ80" s="224" t="s">
        <v>455</v>
      </c>
      <c r="AR80" s="225"/>
      <c r="AS80" s="225"/>
      <c r="AT80" s="226"/>
      <c r="AU80" s="224" t="s">
        <v>523</v>
      </c>
      <c r="AV80" s="225"/>
      <c r="AW80" s="225"/>
      <c r="AX80" s="227"/>
      <c r="AY80" s="83">
        <f t="shared" ref="AY80:AY110" si="12">IF(AY$78=0,0,1)</f>
        <v>0</v>
      </c>
    </row>
    <row r="81" spans="1:51" ht="23.25" hidden="1" customHeight="1" x14ac:dyDescent="0.15">
      <c r="A81" s="218"/>
      <c r="B81" s="219"/>
      <c r="C81" s="219"/>
      <c r="D81" s="219"/>
      <c r="E81" s="219"/>
      <c r="F81" s="220"/>
      <c r="G81" s="228"/>
      <c r="H81" s="229"/>
      <c r="I81" s="229"/>
      <c r="J81" s="229"/>
      <c r="K81" s="229"/>
      <c r="L81" s="229"/>
      <c r="M81" s="229"/>
      <c r="N81" s="229"/>
      <c r="O81" s="229"/>
      <c r="P81" s="232"/>
      <c r="Q81" s="176"/>
      <c r="R81" s="176"/>
      <c r="S81" s="176"/>
      <c r="T81" s="176"/>
      <c r="U81" s="176"/>
      <c r="V81" s="176"/>
      <c r="W81" s="176"/>
      <c r="X81" s="177"/>
      <c r="Y81" s="234" t="s">
        <v>26</v>
      </c>
      <c r="Z81" s="235"/>
      <c r="AA81" s="236"/>
      <c r="AB81" s="185"/>
      <c r="AC81" s="185"/>
      <c r="AD81" s="185"/>
      <c r="AE81" s="205"/>
      <c r="AF81" s="205"/>
      <c r="AG81" s="205"/>
      <c r="AH81" s="205"/>
      <c r="AI81" s="205"/>
      <c r="AJ81" s="205"/>
      <c r="AK81" s="205"/>
      <c r="AL81" s="205"/>
      <c r="AM81" s="205"/>
      <c r="AN81" s="205"/>
      <c r="AO81" s="205"/>
      <c r="AP81" s="205"/>
      <c r="AQ81" s="205"/>
      <c r="AR81" s="205"/>
      <c r="AS81" s="205"/>
      <c r="AT81" s="205"/>
      <c r="AU81" s="186"/>
      <c r="AV81" s="187"/>
      <c r="AW81" s="187"/>
      <c r="AX81" s="206"/>
      <c r="AY81" s="83">
        <f t="shared" si="12"/>
        <v>0</v>
      </c>
    </row>
    <row r="82" spans="1:51" ht="23.25" hidden="1" customHeight="1" x14ac:dyDescent="0.15">
      <c r="A82" s="221"/>
      <c r="B82" s="222"/>
      <c r="C82" s="222"/>
      <c r="D82" s="222"/>
      <c r="E82" s="222"/>
      <c r="F82" s="223"/>
      <c r="G82" s="230"/>
      <c r="H82" s="231"/>
      <c r="I82" s="231"/>
      <c r="J82" s="231"/>
      <c r="K82" s="231"/>
      <c r="L82" s="231"/>
      <c r="M82" s="231"/>
      <c r="N82" s="231"/>
      <c r="O82" s="231"/>
      <c r="P82" s="233"/>
      <c r="Q82" s="180"/>
      <c r="R82" s="180"/>
      <c r="S82" s="180"/>
      <c r="T82" s="180"/>
      <c r="U82" s="180"/>
      <c r="V82" s="180"/>
      <c r="W82" s="180"/>
      <c r="X82" s="181"/>
      <c r="Y82" s="237" t="s">
        <v>27</v>
      </c>
      <c r="Z82" s="238"/>
      <c r="AA82" s="239"/>
      <c r="AB82" s="185"/>
      <c r="AC82" s="185"/>
      <c r="AD82" s="185"/>
      <c r="AE82" s="205"/>
      <c r="AF82" s="205"/>
      <c r="AG82" s="205"/>
      <c r="AH82" s="205"/>
      <c r="AI82" s="205"/>
      <c r="AJ82" s="205"/>
      <c r="AK82" s="205"/>
      <c r="AL82" s="205"/>
      <c r="AM82" s="205"/>
      <c r="AN82" s="205"/>
      <c r="AO82" s="205"/>
      <c r="AP82" s="205"/>
      <c r="AQ82" s="205"/>
      <c r="AR82" s="205"/>
      <c r="AS82" s="205"/>
      <c r="AT82" s="205"/>
      <c r="AU82" s="186"/>
      <c r="AV82" s="187"/>
      <c r="AW82" s="187"/>
      <c r="AX82" s="206"/>
      <c r="AY82" s="83">
        <f t="shared" si="12"/>
        <v>0</v>
      </c>
    </row>
    <row r="83" spans="1:51" ht="27" hidden="1" customHeight="1" x14ac:dyDescent="0.15">
      <c r="A83" s="91"/>
      <c r="B83" s="92"/>
      <c r="C83" s="92"/>
      <c r="D83" s="92"/>
      <c r="E83" s="92"/>
      <c r="F83" s="93"/>
      <c r="G83" s="198"/>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200"/>
      <c r="AY83" s="83">
        <f t="shared" si="12"/>
        <v>0</v>
      </c>
    </row>
    <row r="84" spans="1:51" ht="123.75" hidden="1" customHeight="1" x14ac:dyDescent="0.15">
      <c r="A84" s="201" t="s">
        <v>464</v>
      </c>
      <c r="B84" s="202"/>
      <c r="C84" s="203" t="s">
        <v>600</v>
      </c>
      <c r="D84" s="203"/>
      <c r="E84" s="203"/>
      <c r="F84" s="204"/>
      <c r="G84" s="113"/>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5"/>
      <c r="AY84" s="83">
        <f t="shared" si="12"/>
        <v>0</v>
      </c>
    </row>
    <row r="85" spans="1:51" ht="18.75" hidden="1" customHeight="1" x14ac:dyDescent="0.15">
      <c r="A85" s="128" t="s">
        <v>614</v>
      </c>
      <c r="B85" s="129"/>
      <c r="C85" s="129"/>
      <c r="D85" s="129"/>
      <c r="E85" s="129"/>
      <c r="F85" s="130"/>
      <c r="G85" s="138" t="s">
        <v>486</v>
      </c>
      <c r="H85" s="139"/>
      <c r="I85" s="139"/>
      <c r="J85" s="139"/>
      <c r="K85" s="139"/>
      <c r="L85" s="139"/>
      <c r="M85" s="139"/>
      <c r="N85" s="139"/>
      <c r="O85" s="140"/>
      <c r="P85" s="144" t="s">
        <v>487</v>
      </c>
      <c r="Q85" s="139"/>
      <c r="R85" s="139"/>
      <c r="S85" s="139"/>
      <c r="T85" s="139"/>
      <c r="U85" s="139"/>
      <c r="V85" s="139"/>
      <c r="W85" s="139"/>
      <c r="X85" s="140"/>
      <c r="Y85" s="146"/>
      <c r="Z85" s="147"/>
      <c r="AA85" s="148"/>
      <c r="AB85" s="152" t="s">
        <v>7</v>
      </c>
      <c r="AC85" s="153"/>
      <c r="AD85" s="154"/>
      <c r="AE85" s="152" t="s">
        <v>525</v>
      </c>
      <c r="AF85" s="153"/>
      <c r="AG85" s="153"/>
      <c r="AH85" s="154"/>
      <c r="AI85" s="158" t="s">
        <v>524</v>
      </c>
      <c r="AJ85" s="158"/>
      <c r="AK85" s="158"/>
      <c r="AL85" s="152"/>
      <c r="AM85" s="158" t="s">
        <v>301</v>
      </c>
      <c r="AN85" s="158"/>
      <c r="AO85" s="158"/>
      <c r="AP85" s="152"/>
      <c r="AQ85" s="160" t="s">
        <v>543</v>
      </c>
      <c r="AR85" s="161"/>
      <c r="AS85" s="161"/>
      <c r="AT85" s="161"/>
      <c r="AU85" s="161"/>
      <c r="AV85" s="161"/>
      <c r="AW85" s="161"/>
      <c r="AX85" s="162"/>
      <c r="AY85" s="83">
        <f>IF(AY$78=0,0,COUNTA(G$87))</f>
        <v>0</v>
      </c>
    </row>
    <row r="86" spans="1:51" ht="18.75" hidden="1" customHeight="1" x14ac:dyDescent="0.15">
      <c r="A86" s="131"/>
      <c r="B86" s="132"/>
      <c r="C86" s="132"/>
      <c r="D86" s="132"/>
      <c r="E86" s="132"/>
      <c r="F86" s="133"/>
      <c r="G86" s="141"/>
      <c r="H86" s="142"/>
      <c r="I86" s="142"/>
      <c r="J86" s="142"/>
      <c r="K86" s="142"/>
      <c r="L86" s="142"/>
      <c r="M86" s="142"/>
      <c r="N86" s="142"/>
      <c r="O86" s="143"/>
      <c r="P86" s="145"/>
      <c r="Q86" s="142"/>
      <c r="R86" s="142"/>
      <c r="S86" s="142"/>
      <c r="T86" s="142"/>
      <c r="U86" s="142"/>
      <c r="V86" s="142"/>
      <c r="W86" s="142"/>
      <c r="X86" s="143"/>
      <c r="Y86" s="149"/>
      <c r="Z86" s="150"/>
      <c r="AA86" s="151"/>
      <c r="AB86" s="155"/>
      <c r="AC86" s="156"/>
      <c r="AD86" s="157"/>
      <c r="AE86" s="155"/>
      <c r="AF86" s="156"/>
      <c r="AG86" s="156"/>
      <c r="AH86" s="157"/>
      <c r="AI86" s="159"/>
      <c r="AJ86" s="159"/>
      <c r="AK86" s="159"/>
      <c r="AL86" s="155"/>
      <c r="AM86" s="159"/>
      <c r="AN86" s="159"/>
      <c r="AO86" s="159"/>
      <c r="AP86" s="155"/>
      <c r="AQ86" s="163"/>
      <c r="AR86" s="164"/>
      <c r="AS86" s="164"/>
      <c r="AT86" s="164"/>
      <c r="AU86" s="165"/>
      <c r="AV86" s="165"/>
      <c r="AW86" s="142" t="s">
        <v>103</v>
      </c>
      <c r="AX86" s="166"/>
      <c r="AY86" s="83">
        <f t="shared" ref="AY86:AY92" si="13">IF(AY$78=0,0,COUNTA(G$87))</f>
        <v>0</v>
      </c>
    </row>
    <row r="87" spans="1:51" ht="23.25" hidden="1" customHeight="1" x14ac:dyDescent="0.15">
      <c r="A87" s="134"/>
      <c r="B87" s="132"/>
      <c r="C87" s="132"/>
      <c r="D87" s="132"/>
      <c r="E87" s="132"/>
      <c r="F87" s="133"/>
      <c r="G87" s="167"/>
      <c r="H87" s="168"/>
      <c r="I87" s="168"/>
      <c r="J87" s="168"/>
      <c r="K87" s="168"/>
      <c r="L87" s="168"/>
      <c r="M87" s="168"/>
      <c r="N87" s="168"/>
      <c r="O87" s="169"/>
      <c r="P87" s="176"/>
      <c r="Q87" s="176"/>
      <c r="R87" s="176"/>
      <c r="S87" s="176"/>
      <c r="T87" s="176"/>
      <c r="U87" s="176"/>
      <c r="V87" s="176"/>
      <c r="W87" s="176"/>
      <c r="X87" s="177"/>
      <c r="Y87" s="182" t="s">
        <v>8</v>
      </c>
      <c r="Z87" s="183"/>
      <c r="AA87" s="184"/>
      <c r="AB87" s="185"/>
      <c r="AC87" s="185"/>
      <c r="AD87" s="185"/>
      <c r="AE87" s="186"/>
      <c r="AF87" s="187"/>
      <c r="AG87" s="187"/>
      <c r="AH87" s="187"/>
      <c r="AI87" s="186"/>
      <c r="AJ87" s="187"/>
      <c r="AK87" s="187"/>
      <c r="AL87" s="187"/>
      <c r="AM87" s="186"/>
      <c r="AN87" s="187"/>
      <c r="AO87" s="187"/>
      <c r="AP87" s="187"/>
      <c r="AQ87" s="188"/>
      <c r="AR87" s="189"/>
      <c r="AS87" s="189"/>
      <c r="AT87" s="189"/>
      <c r="AU87" s="189"/>
      <c r="AV87" s="189"/>
      <c r="AW87" s="189"/>
      <c r="AX87" s="190"/>
      <c r="AY87" s="83">
        <f t="shared" si="13"/>
        <v>0</v>
      </c>
    </row>
    <row r="88" spans="1:51" ht="23.25" hidden="1" customHeight="1" x14ac:dyDescent="0.15">
      <c r="A88" s="135"/>
      <c r="B88" s="136"/>
      <c r="C88" s="136"/>
      <c r="D88" s="136"/>
      <c r="E88" s="136"/>
      <c r="F88" s="137"/>
      <c r="G88" s="170"/>
      <c r="H88" s="171"/>
      <c r="I88" s="171"/>
      <c r="J88" s="171"/>
      <c r="K88" s="171"/>
      <c r="L88" s="171"/>
      <c r="M88" s="171"/>
      <c r="N88" s="171"/>
      <c r="O88" s="172"/>
      <c r="P88" s="178"/>
      <c r="Q88" s="178"/>
      <c r="R88" s="178"/>
      <c r="S88" s="178"/>
      <c r="T88" s="178"/>
      <c r="U88" s="178"/>
      <c r="V88" s="178"/>
      <c r="W88" s="178"/>
      <c r="X88" s="179"/>
      <c r="Y88" s="191" t="s">
        <v>25</v>
      </c>
      <c r="Z88" s="192"/>
      <c r="AA88" s="193"/>
      <c r="AB88" s="194"/>
      <c r="AC88" s="194"/>
      <c r="AD88" s="194"/>
      <c r="AE88" s="186"/>
      <c r="AF88" s="187"/>
      <c r="AG88" s="187"/>
      <c r="AH88" s="187"/>
      <c r="AI88" s="186"/>
      <c r="AJ88" s="187"/>
      <c r="AK88" s="187"/>
      <c r="AL88" s="187"/>
      <c r="AM88" s="186"/>
      <c r="AN88" s="187"/>
      <c r="AO88" s="187"/>
      <c r="AP88" s="187"/>
      <c r="AQ88" s="188"/>
      <c r="AR88" s="189"/>
      <c r="AS88" s="189"/>
      <c r="AT88" s="189"/>
      <c r="AU88" s="189"/>
      <c r="AV88" s="189"/>
      <c r="AW88" s="189"/>
      <c r="AX88" s="190"/>
      <c r="AY88" s="83">
        <f t="shared" si="13"/>
        <v>0</v>
      </c>
    </row>
    <row r="89" spans="1:51" ht="23.25" hidden="1" customHeight="1" x14ac:dyDescent="0.15">
      <c r="A89" s="134"/>
      <c r="B89" s="132"/>
      <c r="C89" s="132"/>
      <c r="D89" s="132"/>
      <c r="E89" s="132"/>
      <c r="F89" s="133"/>
      <c r="G89" s="173"/>
      <c r="H89" s="174"/>
      <c r="I89" s="174"/>
      <c r="J89" s="174"/>
      <c r="K89" s="174"/>
      <c r="L89" s="174"/>
      <c r="M89" s="174"/>
      <c r="N89" s="174"/>
      <c r="O89" s="175"/>
      <c r="P89" s="180"/>
      <c r="Q89" s="180"/>
      <c r="R89" s="180"/>
      <c r="S89" s="180"/>
      <c r="T89" s="180"/>
      <c r="U89" s="180"/>
      <c r="V89" s="180"/>
      <c r="W89" s="180"/>
      <c r="X89" s="181"/>
      <c r="Y89" s="191" t="s">
        <v>9</v>
      </c>
      <c r="Z89" s="192"/>
      <c r="AA89" s="193"/>
      <c r="AB89" s="695" t="s">
        <v>10</v>
      </c>
      <c r="AC89" s="695"/>
      <c r="AD89" s="695"/>
      <c r="AE89" s="196" t="str">
        <f t="shared" ref="AE89" si="14">IFERROR(AE87/AE88*100,"-")</f>
        <v>-</v>
      </c>
      <c r="AF89" s="197"/>
      <c r="AG89" s="197"/>
      <c r="AH89" s="197"/>
      <c r="AI89" s="196" t="str">
        <f t="shared" ref="AI89" si="15">IFERROR(AI87/AI88*100,"-")</f>
        <v>-</v>
      </c>
      <c r="AJ89" s="197"/>
      <c r="AK89" s="197"/>
      <c r="AL89" s="197"/>
      <c r="AM89" s="196" t="str">
        <f t="shared" ref="AM89" si="16">IFERROR(AM87/AM88*100,"-")</f>
        <v>-</v>
      </c>
      <c r="AN89" s="197"/>
      <c r="AO89" s="197"/>
      <c r="AP89" s="197"/>
      <c r="AQ89" s="188" t="str">
        <f>IFERROR(AQ87/AQ88*100,"-")</f>
        <v>-</v>
      </c>
      <c r="AR89" s="189"/>
      <c r="AS89" s="189"/>
      <c r="AT89" s="189"/>
      <c r="AU89" s="189"/>
      <c r="AV89" s="189"/>
      <c r="AW89" s="189"/>
      <c r="AX89" s="190"/>
      <c r="AY89" s="83">
        <f t="shared" si="13"/>
        <v>0</v>
      </c>
    </row>
    <row r="90" spans="1:51" ht="90" hidden="1" customHeight="1" x14ac:dyDescent="0.15">
      <c r="A90" s="110" t="s">
        <v>629</v>
      </c>
      <c r="B90" s="111"/>
      <c r="C90" s="111"/>
      <c r="D90" s="111"/>
      <c r="E90" s="111"/>
      <c r="F90" s="112"/>
      <c r="G90" s="113"/>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5"/>
      <c r="AY90" s="83">
        <f t="shared" si="13"/>
        <v>0</v>
      </c>
    </row>
    <row r="91" spans="1:51" ht="15" hidden="1" customHeight="1" x14ac:dyDescent="0.15">
      <c r="A91" s="91"/>
      <c r="B91" s="92"/>
      <c r="C91" s="92"/>
      <c r="D91" s="92"/>
      <c r="E91" s="92"/>
      <c r="F91" s="93"/>
      <c r="G91" s="198"/>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200"/>
      <c r="AY91" s="83">
        <f t="shared" si="13"/>
        <v>0</v>
      </c>
    </row>
    <row r="92" spans="1:51" ht="123.75" hidden="1" customHeight="1" x14ac:dyDescent="0.15">
      <c r="A92" s="201" t="s">
        <v>464</v>
      </c>
      <c r="B92" s="202"/>
      <c r="C92" s="203" t="s">
        <v>591</v>
      </c>
      <c r="D92" s="203"/>
      <c r="E92" s="203"/>
      <c r="F92" s="204"/>
      <c r="G92" s="113"/>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5"/>
      <c r="AY92" s="83">
        <f t="shared" si="13"/>
        <v>0</v>
      </c>
    </row>
    <row r="93" spans="1:51" ht="18.75" hidden="1" customHeight="1" x14ac:dyDescent="0.15">
      <c r="A93" s="128" t="s">
        <v>615</v>
      </c>
      <c r="B93" s="129"/>
      <c r="C93" s="129"/>
      <c r="D93" s="129"/>
      <c r="E93" s="129"/>
      <c r="F93" s="130"/>
      <c r="G93" s="138" t="s">
        <v>486</v>
      </c>
      <c r="H93" s="139"/>
      <c r="I93" s="139"/>
      <c r="J93" s="139"/>
      <c r="K93" s="139"/>
      <c r="L93" s="139"/>
      <c r="M93" s="139"/>
      <c r="N93" s="139"/>
      <c r="O93" s="140"/>
      <c r="P93" s="144" t="s">
        <v>487</v>
      </c>
      <c r="Q93" s="139"/>
      <c r="R93" s="139"/>
      <c r="S93" s="139"/>
      <c r="T93" s="139"/>
      <c r="U93" s="139"/>
      <c r="V93" s="139"/>
      <c r="W93" s="139"/>
      <c r="X93" s="140"/>
      <c r="Y93" s="146"/>
      <c r="Z93" s="147"/>
      <c r="AA93" s="148"/>
      <c r="AB93" s="152" t="s">
        <v>7</v>
      </c>
      <c r="AC93" s="153"/>
      <c r="AD93" s="154"/>
      <c r="AE93" s="152" t="s">
        <v>525</v>
      </c>
      <c r="AF93" s="153"/>
      <c r="AG93" s="153"/>
      <c r="AH93" s="154"/>
      <c r="AI93" s="158" t="s">
        <v>524</v>
      </c>
      <c r="AJ93" s="158"/>
      <c r="AK93" s="158"/>
      <c r="AL93" s="152"/>
      <c r="AM93" s="158" t="s">
        <v>301</v>
      </c>
      <c r="AN93" s="158"/>
      <c r="AO93" s="158"/>
      <c r="AP93" s="152"/>
      <c r="AQ93" s="160" t="s">
        <v>551</v>
      </c>
      <c r="AR93" s="161"/>
      <c r="AS93" s="161"/>
      <c r="AT93" s="161"/>
      <c r="AU93" s="161"/>
      <c r="AV93" s="161"/>
      <c r="AW93" s="161"/>
      <c r="AX93" s="162"/>
      <c r="AY93" s="83">
        <f>IF(AY$78=0,0,COUNTA(G$95))</f>
        <v>0</v>
      </c>
    </row>
    <row r="94" spans="1:51" ht="18.75" hidden="1" customHeight="1" x14ac:dyDescent="0.15">
      <c r="A94" s="131"/>
      <c r="B94" s="132"/>
      <c r="C94" s="132"/>
      <c r="D94" s="132"/>
      <c r="E94" s="132"/>
      <c r="F94" s="133"/>
      <c r="G94" s="141"/>
      <c r="H94" s="142"/>
      <c r="I94" s="142"/>
      <c r="J94" s="142"/>
      <c r="K94" s="142"/>
      <c r="L94" s="142"/>
      <c r="M94" s="142"/>
      <c r="N94" s="142"/>
      <c r="O94" s="143"/>
      <c r="P94" s="145"/>
      <c r="Q94" s="142"/>
      <c r="R94" s="142"/>
      <c r="S94" s="142"/>
      <c r="T94" s="142"/>
      <c r="U94" s="142"/>
      <c r="V94" s="142"/>
      <c r="W94" s="142"/>
      <c r="X94" s="143"/>
      <c r="Y94" s="149"/>
      <c r="Z94" s="150"/>
      <c r="AA94" s="151"/>
      <c r="AB94" s="155"/>
      <c r="AC94" s="156"/>
      <c r="AD94" s="157"/>
      <c r="AE94" s="155"/>
      <c r="AF94" s="156"/>
      <c r="AG94" s="156"/>
      <c r="AH94" s="157"/>
      <c r="AI94" s="159"/>
      <c r="AJ94" s="159"/>
      <c r="AK94" s="159"/>
      <c r="AL94" s="155"/>
      <c r="AM94" s="159"/>
      <c r="AN94" s="159"/>
      <c r="AO94" s="159"/>
      <c r="AP94" s="155"/>
      <c r="AQ94" s="163"/>
      <c r="AR94" s="164"/>
      <c r="AS94" s="164"/>
      <c r="AT94" s="164"/>
      <c r="AU94" s="165"/>
      <c r="AV94" s="165"/>
      <c r="AW94" s="142" t="s">
        <v>103</v>
      </c>
      <c r="AX94" s="166"/>
      <c r="AY94" s="83">
        <f t="shared" ref="AY94:AY100" si="17">IF(AY$78=0,0,COUNTA(G$95))</f>
        <v>0</v>
      </c>
    </row>
    <row r="95" spans="1:51" ht="23.25" hidden="1" customHeight="1" x14ac:dyDescent="0.15">
      <c r="A95" s="134"/>
      <c r="B95" s="132"/>
      <c r="C95" s="132"/>
      <c r="D95" s="132"/>
      <c r="E95" s="132"/>
      <c r="F95" s="133"/>
      <c r="G95" s="167"/>
      <c r="H95" s="168"/>
      <c r="I95" s="168"/>
      <c r="J95" s="168"/>
      <c r="K95" s="168"/>
      <c r="L95" s="168"/>
      <c r="M95" s="168"/>
      <c r="N95" s="168"/>
      <c r="O95" s="169"/>
      <c r="P95" s="176"/>
      <c r="Q95" s="176"/>
      <c r="R95" s="176"/>
      <c r="S95" s="176"/>
      <c r="T95" s="176"/>
      <c r="U95" s="176"/>
      <c r="V95" s="176"/>
      <c r="W95" s="176"/>
      <c r="X95" s="177"/>
      <c r="Y95" s="182" t="s">
        <v>8</v>
      </c>
      <c r="Z95" s="183"/>
      <c r="AA95" s="184"/>
      <c r="AB95" s="185"/>
      <c r="AC95" s="185"/>
      <c r="AD95" s="185"/>
      <c r="AE95" s="186"/>
      <c r="AF95" s="187"/>
      <c r="AG95" s="187"/>
      <c r="AH95" s="187"/>
      <c r="AI95" s="186"/>
      <c r="AJ95" s="187"/>
      <c r="AK95" s="187"/>
      <c r="AL95" s="187"/>
      <c r="AM95" s="186"/>
      <c r="AN95" s="187"/>
      <c r="AO95" s="187"/>
      <c r="AP95" s="187"/>
      <c r="AQ95" s="188"/>
      <c r="AR95" s="189"/>
      <c r="AS95" s="189"/>
      <c r="AT95" s="189"/>
      <c r="AU95" s="189"/>
      <c r="AV95" s="189"/>
      <c r="AW95" s="189"/>
      <c r="AX95" s="190"/>
      <c r="AY95" s="83">
        <f t="shared" si="17"/>
        <v>0</v>
      </c>
    </row>
    <row r="96" spans="1:51" ht="23.25" hidden="1" customHeight="1" x14ac:dyDescent="0.15">
      <c r="A96" s="135"/>
      <c r="B96" s="136"/>
      <c r="C96" s="136"/>
      <c r="D96" s="136"/>
      <c r="E96" s="136"/>
      <c r="F96" s="137"/>
      <c r="G96" s="170"/>
      <c r="H96" s="171"/>
      <c r="I96" s="171"/>
      <c r="J96" s="171"/>
      <c r="K96" s="171"/>
      <c r="L96" s="171"/>
      <c r="M96" s="171"/>
      <c r="N96" s="171"/>
      <c r="O96" s="172"/>
      <c r="P96" s="178"/>
      <c r="Q96" s="178"/>
      <c r="R96" s="178"/>
      <c r="S96" s="178"/>
      <c r="T96" s="178"/>
      <c r="U96" s="178"/>
      <c r="V96" s="178"/>
      <c r="W96" s="178"/>
      <c r="X96" s="179"/>
      <c r="Y96" s="191" t="s">
        <v>25</v>
      </c>
      <c r="Z96" s="192"/>
      <c r="AA96" s="193"/>
      <c r="AB96" s="194"/>
      <c r="AC96" s="194"/>
      <c r="AD96" s="194"/>
      <c r="AE96" s="186"/>
      <c r="AF96" s="187"/>
      <c r="AG96" s="187"/>
      <c r="AH96" s="187"/>
      <c r="AI96" s="186"/>
      <c r="AJ96" s="187"/>
      <c r="AK96" s="187"/>
      <c r="AL96" s="187"/>
      <c r="AM96" s="186"/>
      <c r="AN96" s="187"/>
      <c r="AO96" s="187"/>
      <c r="AP96" s="187"/>
      <c r="AQ96" s="188"/>
      <c r="AR96" s="189"/>
      <c r="AS96" s="189"/>
      <c r="AT96" s="189"/>
      <c r="AU96" s="189"/>
      <c r="AV96" s="189"/>
      <c r="AW96" s="189"/>
      <c r="AX96" s="190"/>
      <c r="AY96" s="83">
        <f t="shared" si="17"/>
        <v>0</v>
      </c>
    </row>
    <row r="97" spans="1:51" ht="23.25" hidden="1" customHeight="1" x14ac:dyDescent="0.15">
      <c r="A97" s="134"/>
      <c r="B97" s="132"/>
      <c r="C97" s="132"/>
      <c r="D97" s="132"/>
      <c r="E97" s="132"/>
      <c r="F97" s="133"/>
      <c r="G97" s="173"/>
      <c r="H97" s="174"/>
      <c r="I97" s="174"/>
      <c r="J97" s="174"/>
      <c r="K97" s="174"/>
      <c r="L97" s="174"/>
      <c r="M97" s="174"/>
      <c r="N97" s="174"/>
      <c r="O97" s="175"/>
      <c r="P97" s="180"/>
      <c r="Q97" s="180"/>
      <c r="R97" s="180"/>
      <c r="S97" s="180"/>
      <c r="T97" s="180"/>
      <c r="U97" s="180"/>
      <c r="V97" s="180"/>
      <c r="W97" s="180"/>
      <c r="X97" s="181"/>
      <c r="Y97" s="191" t="s">
        <v>9</v>
      </c>
      <c r="Z97" s="192"/>
      <c r="AA97" s="193"/>
      <c r="AB97" s="195" t="s">
        <v>10</v>
      </c>
      <c r="AC97" s="195"/>
      <c r="AD97" s="195"/>
      <c r="AE97" s="196" t="str">
        <f t="shared" ref="AE97" si="18">IFERROR(AE95/AE96*100,"-")</f>
        <v>-</v>
      </c>
      <c r="AF97" s="197"/>
      <c r="AG97" s="197"/>
      <c r="AH97" s="197"/>
      <c r="AI97" s="196" t="str">
        <f t="shared" ref="AI97" si="19">IFERROR(AI95/AI96*100,"-")</f>
        <v>-</v>
      </c>
      <c r="AJ97" s="197"/>
      <c r="AK97" s="197"/>
      <c r="AL97" s="197"/>
      <c r="AM97" s="196" t="str">
        <f t="shared" ref="AM97" si="20">IFERROR(AM95/AM96*100,"-")</f>
        <v>-</v>
      </c>
      <c r="AN97" s="197"/>
      <c r="AO97" s="197"/>
      <c r="AP97" s="197"/>
      <c r="AQ97" s="188" t="str">
        <f>IFERROR(AQ95/AQ96*100,"-")</f>
        <v>-</v>
      </c>
      <c r="AR97" s="189"/>
      <c r="AS97" s="189"/>
      <c r="AT97" s="189"/>
      <c r="AU97" s="189"/>
      <c r="AV97" s="189"/>
      <c r="AW97" s="189"/>
      <c r="AX97" s="190"/>
      <c r="AY97" s="83">
        <f t="shared" si="17"/>
        <v>0</v>
      </c>
    </row>
    <row r="98" spans="1:51" ht="90" hidden="1" customHeight="1" x14ac:dyDescent="0.15">
      <c r="A98" s="110" t="s">
        <v>629</v>
      </c>
      <c r="B98" s="111"/>
      <c r="C98" s="111"/>
      <c r="D98" s="111"/>
      <c r="E98" s="111"/>
      <c r="F98" s="112"/>
      <c r="G98" s="113"/>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5"/>
      <c r="AY98" s="83">
        <f t="shared" si="17"/>
        <v>0</v>
      </c>
    </row>
    <row r="99" spans="1:51" ht="15" hidden="1" customHeight="1" x14ac:dyDescent="0.15">
      <c r="A99" s="91"/>
      <c r="B99" s="92"/>
      <c r="C99" s="92"/>
      <c r="D99" s="92"/>
      <c r="E99" s="92"/>
      <c r="F99" s="93"/>
      <c r="G99" s="198"/>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200"/>
      <c r="AY99" s="83">
        <f t="shared" si="17"/>
        <v>0</v>
      </c>
    </row>
    <row r="100" spans="1:51" ht="123.75" hidden="1" customHeight="1" x14ac:dyDescent="0.15">
      <c r="A100" s="201" t="s">
        <v>464</v>
      </c>
      <c r="B100" s="202"/>
      <c r="C100" s="203" t="s">
        <v>596</v>
      </c>
      <c r="D100" s="203"/>
      <c r="E100" s="203"/>
      <c r="F100" s="204"/>
      <c r="G100" s="113"/>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5"/>
      <c r="AY100" s="83">
        <f t="shared" si="17"/>
        <v>0</v>
      </c>
    </row>
    <row r="101" spans="1:51" ht="18.75" hidden="1" customHeight="1" x14ac:dyDescent="0.15">
      <c r="A101" s="128" t="s">
        <v>616</v>
      </c>
      <c r="B101" s="129"/>
      <c r="C101" s="129"/>
      <c r="D101" s="129"/>
      <c r="E101" s="129"/>
      <c r="F101" s="130"/>
      <c r="G101" s="138" t="s">
        <v>486</v>
      </c>
      <c r="H101" s="139"/>
      <c r="I101" s="139"/>
      <c r="J101" s="139"/>
      <c r="K101" s="139"/>
      <c r="L101" s="139"/>
      <c r="M101" s="139"/>
      <c r="N101" s="139"/>
      <c r="O101" s="140"/>
      <c r="P101" s="144" t="s">
        <v>487</v>
      </c>
      <c r="Q101" s="139"/>
      <c r="R101" s="139"/>
      <c r="S101" s="139"/>
      <c r="T101" s="139"/>
      <c r="U101" s="139"/>
      <c r="V101" s="139"/>
      <c r="W101" s="139"/>
      <c r="X101" s="140"/>
      <c r="Y101" s="146"/>
      <c r="Z101" s="147"/>
      <c r="AA101" s="148"/>
      <c r="AB101" s="152" t="s">
        <v>7</v>
      </c>
      <c r="AC101" s="153"/>
      <c r="AD101" s="154"/>
      <c r="AE101" s="152" t="s">
        <v>525</v>
      </c>
      <c r="AF101" s="153"/>
      <c r="AG101" s="153"/>
      <c r="AH101" s="154"/>
      <c r="AI101" s="158" t="s">
        <v>524</v>
      </c>
      <c r="AJ101" s="158"/>
      <c r="AK101" s="158"/>
      <c r="AL101" s="152"/>
      <c r="AM101" s="158" t="s">
        <v>301</v>
      </c>
      <c r="AN101" s="158"/>
      <c r="AO101" s="158"/>
      <c r="AP101" s="152"/>
      <c r="AQ101" s="160" t="s">
        <v>72</v>
      </c>
      <c r="AR101" s="161"/>
      <c r="AS101" s="161"/>
      <c r="AT101" s="161"/>
      <c r="AU101" s="161"/>
      <c r="AV101" s="161"/>
      <c r="AW101" s="161"/>
      <c r="AX101" s="162"/>
      <c r="AY101" s="83">
        <f>IF(AY$78=0,0,1)</f>
        <v>0</v>
      </c>
    </row>
    <row r="102" spans="1:51" ht="18.75" hidden="1" customHeight="1" x14ac:dyDescent="0.15">
      <c r="A102" s="131"/>
      <c r="B102" s="132"/>
      <c r="C102" s="132"/>
      <c r="D102" s="132"/>
      <c r="E102" s="132"/>
      <c r="F102" s="133"/>
      <c r="G102" s="141"/>
      <c r="H102" s="142"/>
      <c r="I102" s="142"/>
      <c r="J102" s="142"/>
      <c r="K102" s="142"/>
      <c r="L102" s="142"/>
      <c r="M102" s="142"/>
      <c r="N102" s="142"/>
      <c r="O102" s="143"/>
      <c r="P102" s="145"/>
      <c r="Q102" s="142"/>
      <c r="R102" s="142"/>
      <c r="S102" s="142"/>
      <c r="T102" s="142"/>
      <c r="U102" s="142"/>
      <c r="V102" s="142"/>
      <c r="W102" s="142"/>
      <c r="X102" s="143"/>
      <c r="Y102" s="149"/>
      <c r="Z102" s="150"/>
      <c r="AA102" s="151"/>
      <c r="AB102" s="155"/>
      <c r="AC102" s="156"/>
      <c r="AD102" s="157"/>
      <c r="AE102" s="155"/>
      <c r="AF102" s="156"/>
      <c r="AG102" s="156"/>
      <c r="AH102" s="157"/>
      <c r="AI102" s="159"/>
      <c r="AJ102" s="159"/>
      <c r="AK102" s="159"/>
      <c r="AL102" s="155"/>
      <c r="AM102" s="159"/>
      <c r="AN102" s="159"/>
      <c r="AO102" s="159"/>
      <c r="AP102" s="155"/>
      <c r="AQ102" s="163"/>
      <c r="AR102" s="164"/>
      <c r="AS102" s="164"/>
      <c r="AT102" s="164"/>
      <c r="AU102" s="165"/>
      <c r="AV102" s="165"/>
      <c r="AW102" s="142" t="s">
        <v>103</v>
      </c>
      <c r="AX102" s="166"/>
      <c r="AY102" s="83">
        <f t="shared" ref="AY102:AY106" si="21">IF(AY$78=0,0,1)</f>
        <v>0</v>
      </c>
    </row>
    <row r="103" spans="1:51" ht="23.25" hidden="1" customHeight="1" x14ac:dyDescent="0.15">
      <c r="A103" s="134"/>
      <c r="B103" s="132"/>
      <c r="C103" s="132"/>
      <c r="D103" s="132"/>
      <c r="E103" s="132"/>
      <c r="F103" s="133"/>
      <c r="G103" s="167"/>
      <c r="H103" s="168"/>
      <c r="I103" s="168"/>
      <c r="J103" s="168"/>
      <c r="K103" s="168"/>
      <c r="L103" s="168"/>
      <c r="M103" s="168"/>
      <c r="N103" s="168"/>
      <c r="O103" s="169"/>
      <c r="P103" s="176"/>
      <c r="Q103" s="176"/>
      <c r="R103" s="176"/>
      <c r="S103" s="176"/>
      <c r="T103" s="176"/>
      <c r="U103" s="176"/>
      <c r="V103" s="176"/>
      <c r="W103" s="176"/>
      <c r="X103" s="177"/>
      <c r="Y103" s="182" t="s">
        <v>8</v>
      </c>
      <c r="Z103" s="183"/>
      <c r="AA103" s="184"/>
      <c r="AB103" s="185"/>
      <c r="AC103" s="185"/>
      <c r="AD103" s="185"/>
      <c r="AE103" s="186"/>
      <c r="AF103" s="187"/>
      <c r="AG103" s="187"/>
      <c r="AH103" s="187"/>
      <c r="AI103" s="186"/>
      <c r="AJ103" s="187"/>
      <c r="AK103" s="187"/>
      <c r="AL103" s="187"/>
      <c r="AM103" s="186"/>
      <c r="AN103" s="187"/>
      <c r="AO103" s="187"/>
      <c r="AP103" s="187"/>
      <c r="AQ103" s="188"/>
      <c r="AR103" s="189"/>
      <c r="AS103" s="189"/>
      <c r="AT103" s="189"/>
      <c r="AU103" s="189"/>
      <c r="AV103" s="189"/>
      <c r="AW103" s="189"/>
      <c r="AX103" s="190"/>
      <c r="AY103" s="83">
        <f t="shared" si="21"/>
        <v>0</v>
      </c>
    </row>
    <row r="104" spans="1:51" ht="23.25" hidden="1" customHeight="1" x14ac:dyDescent="0.15">
      <c r="A104" s="135"/>
      <c r="B104" s="136"/>
      <c r="C104" s="136"/>
      <c r="D104" s="136"/>
      <c r="E104" s="136"/>
      <c r="F104" s="137"/>
      <c r="G104" s="170"/>
      <c r="H104" s="171"/>
      <c r="I104" s="171"/>
      <c r="J104" s="171"/>
      <c r="K104" s="171"/>
      <c r="L104" s="171"/>
      <c r="M104" s="171"/>
      <c r="N104" s="171"/>
      <c r="O104" s="172"/>
      <c r="P104" s="178"/>
      <c r="Q104" s="178"/>
      <c r="R104" s="178"/>
      <c r="S104" s="178"/>
      <c r="T104" s="178"/>
      <c r="U104" s="178"/>
      <c r="V104" s="178"/>
      <c r="W104" s="178"/>
      <c r="X104" s="179"/>
      <c r="Y104" s="191" t="s">
        <v>25</v>
      </c>
      <c r="Z104" s="192"/>
      <c r="AA104" s="193"/>
      <c r="AB104" s="194"/>
      <c r="AC104" s="194"/>
      <c r="AD104" s="194"/>
      <c r="AE104" s="186"/>
      <c r="AF104" s="187"/>
      <c r="AG104" s="187"/>
      <c r="AH104" s="187"/>
      <c r="AI104" s="186"/>
      <c r="AJ104" s="187"/>
      <c r="AK104" s="187"/>
      <c r="AL104" s="187"/>
      <c r="AM104" s="186"/>
      <c r="AN104" s="187"/>
      <c r="AO104" s="187"/>
      <c r="AP104" s="187"/>
      <c r="AQ104" s="188"/>
      <c r="AR104" s="189"/>
      <c r="AS104" s="189"/>
      <c r="AT104" s="189"/>
      <c r="AU104" s="189"/>
      <c r="AV104" s="189"/>
      <c r="AW104" s="189"/>
      <c r="AX104" s="190"/>
      <c r="AY104" s="83">
        <f t="shared" si="21"/>
        <v>0</v>
      </c>
    </row>
    <row r="105" spans="1:51" ht="23.25" hidden="1" customHeight="1" x14ac:dyDescent="0.15">
      <c r="A105" s="134"/>
      <c r="B105" s="132"/>
      <c r="C105" s="132"/>
      <c r="D105" s="132"/>
      <c r="E105" s="132"/>
      <c r="F105" s="133"/>
      <c r="G105" s="173"/>
      <c r="H105" s="174"/>
      <c r="I105" s="174"/>
      <c r="J105" s="174"/>
      <c r="K105" s="174"/>
      <c r="L105" s="174"/>
      <c r="M105" s="174"/>
      <c r="N105" s="174"/>
      <c r="O105" s="175"/>
      <c r="P105" s="180"/>
      <c r="Q105" s="180"/>
      <c r="R105" s="180"/>
      <c r="S105" s="180"/>
      <c r="T105" s="180"/>
      <c r="U105" s="180"/>
      <c r="V105" s="180"/>
      <c r="W105" s="180"/>
      <c r="X105" s="181"/>
      <c r="Y105" s="191" t="s">
        <v>9</v>
      </c>
      <c r="Z105" s="192"/>
      <c r="AA105" s="193"/>
      <c r="AB105" s="195" t="s">
        <v>10</v>
      </c>
      <c r="AC105" s="195"/>
      <c r="AD105" s="195"/>
      <c r="AE105" s="196" t="str">
        <f t="shared" ref="AE105" si="22">IFERROR(AE103/AE104*100,"-")</f>
        <v>-</v>
      </c>
      <c r="AF105" s="197"/>
      <c r="AG105" s="197"/>
      <c r="AH105" s="197"/>
      <c r="AI105" s="196" t="str">
        <f t="shared" ref="AI105" si="23">IFERROR(AI103/AI104*100,"-")</f>
        <v>-</v>
      </c>
      <c r="AJ105" s="197"/>
      <c r="AK105" s="197"/>
      <c r="AL105" s="197"/>
      <c r="AM105" s="196" t="str">
        <f t="shared" ref="AM105" si="24">IFERROR(AM103/AM104*100,"-")</f>
        <v>-</v>
      </c>
      <c r="AN105" s="197"/>
      <c r="AO105" s="197"/>
      <c r="AP105" s="197"/>
      <c r="AQ105" s="188" t="str">
        <f>IFERROR(AQ103/AQ104*100,"-")</f>
        <v>-</v>
      </c>
      <c r="AR105" s="189"/>
      <c r="AS105" s="189"/>
      <c r="AT105" s="189"/>
      <c r="AU105" s="189"/>
      <c r="AV105" s="189"/>
      <c r="AW105" s="189"/>
      <c r="AX105" s="190"/>
      <c r="AY105" s="83">
        <f t="shared" si="21"/>
        <v>0</v>
      </c>
    </row>
    <row r="106" spans="1:51" ht="90" hidden="1" customHeight="1" x14ac:dyDescent="0.15">
      <c r="A106" s="110" t="s">
        <v>629</v>
      </c>
      <c r="B106" s="111"/>
      <c r="C106" s="111"/>
      <c r="D106" s="111"/>
      <c r="E106" s="111"/>
      <c r="F106" s="112"/>
      <c r="G106" s="113"/>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5"/>
      <c r="AY106" s="83">
        <f t="shared" si="21"/>
        <v>0</v>
      </c>
    </row>
    <row r="107" spans="1:51" ht="22.5" hidden="1" customHeight="1" x14ac:dyDescent="0.15">
      <c r="A107" s="116" t="s">
        <v>539</v>
      </c>
      <c r="B107" s="116"/>
      <c r="C107" s="116"/>
      <c r="D107" s="116"/>
      <c r="E107" s="116"/>
      <c r="F107" s="117"/>
      <c r="G107" s="122" t="s">
        <v>544</v>
      </c>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4"/>
      <c r="AY107" s="83">
        <f t="shared" si="12"/>
        <v>0</v>
      </c>
    </row>
    <row r="108" spans="1:51" ht="61.5" hidden="1" customHeight="1" x14ac:dyDescent="0.15">
      <c r="A108" s="118"/>
      <c r="B108" s="118"/>
      <c r="C108" s="118"/>
      <c r="D108" s="118"/>
      <c r="E108" s="118"/>
      <c r="F108" s="119"/>
      <c r="G108" s="125"/>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7"/>
      <c r="AY108" s="83">
        <f t="shared" si="12"/>
        <v>0</v>
      </c>
    </row>
    <row r="109" spans="1:51" ht="22.5" hidden="1" customHeight="1" x14ac:dyDescent="0.15">
      <c r="A109" s="118"/>
      <c r="B109" s="118"/>
      <c r="C109" s="118"/>
      <c r="D109" s="118"/>
      <c r="E109" s="118"/>
      <c r="F109" s="119"/>
      <c r="G109" s="122" t="s">
        <v>636</v>
      </c>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4"/>
      <c r="AY109" s="83">
        <f t="shared" si="12"/>
        <v>0</v>
      </c>
    </row>
    <row r="110" spans="1:51" ht="59.25" hidden="1" customHeight="1" x14ac:dyDescent="0.15">
      <c r="A110" s="120"/>
      <c r="B110" s="120"/>
      <c r="C110" s="120"/>
      <c r="D110" s="120"/>
      <c r="E110" s="120"/>
      <c r="F110" s="121"/>
      <c r="G110" s="125"/>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7"/>
      <c r="AY110" s="83">
        <f t="shared" si="12"/>
        <v>0</v>
      </c>
    </row>
    <row r="111" spans="1:51" ht="61.5" hidden="1" customHeight="1" x14ac:dyDescent="0.15">
      <c r="A111" s="207" t="s">
        <v>587</v>
      </c>
      <c r="B111" s="208"/>
      <c r="C111" s="208"/>
      <c r="D111" s="208"/>
      <c r="E111" s="208"/>
      <c r="F111" s="209"/>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s="83">
        <f>COUNTA(G111)</f>
        <v>0</v>
      </c>
    </row>
    <row r="112" spans="1:51" ht="41.25" hidden="1" customHeight="1" x14ac:dyDescent="0.15">
      <c r="A112" s="212" t="s">
        <v>464</v>
      </c>
      <c r="B112" s="213"/>
      <c r="C112" s="213"/>
      <c r="D112" s="213"/>
      <c r="E112" s="213"/>
      <c r="F112" s="214"/>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15" t="s">
        <v>617</v>
      </c>
      <c r="B113" s="216"/>
      <c r="C113" s="216"/>
      <c r="D113" s="216"/>
      <c r="E113" s="216"/>
      <c r="F113" s="217"/>
      <c r="G113" s="141" t="s">
        <v>454</v>
      </c>
      <c r="H113" s="142"/>
      <c r="I113" s="142"/>
      <c r="J113" s="142"/>
      <c r="K113" s="142"/>
      <c r="L113" s="142"/>
      <c r="M113" s="142"/>
      <c r="N113" s="142"/>
      <c r="O113" s="142"/>
      <c r="P113" s="145" t="s">
        <v>453</v>
      </c>
      <c r="Q113" s="142"/>
      <c r="R113" s="142"/>
      <c r="S113" s="142"/>
      <c r="T113" s="142"/>
      <c r="U113" s="142"/>
      <c r="V113" s="142"/>
      <c r="W113" s="142"/>
      <c r="X113" s="143"/>
      <c r="Y113" s="146"/>
      <c r="Z113" s="147"/>
      <c r="AA113" s="148"/>
      <c r="AB113" s="159" t="s">
        <v>7</v>
      </c>
      <c r="AC113" s="159"/>
      <c r="AD113" s="159"/>
      <c r="AE113" s="155" t="s">
        <v>525</v>
      </c>
      <c r="AF113" s="156"/>
      <c r="AG113" s="156"/>
      <c r="AH113" s="157"/>
      <c r="AI113" s="155" t="s">
        <v>524</v>
      </c>
      <c r="AJ113" s="156"/>
      <c r="AK113" s="156"/>
      <c r="AL113" s="157"/>
      <c r="AM113" s="155" t="s">
        <v>301</v>
      </c>
      <c r="AN113" s="156"/>
      <c r="AO113" s="156"/>
      <c r="AP113" s="157"/>
      <c r="AQ113" s="224" t="s">
        <v>455</v>
      </c>
      <c r="AR113" s="225"/>
      <c r="AS113" s="225"/>
      <c r="AT113" s="226"/>
      <c r="AU113" s="224" t="s">
        <v>523</v>
      </c>
      <c r="AV113" s="225"/>
      <c r="AW113" s="225"/>
      <c r="AX113" s="227"/>
      <c r="AY113" s="83">
        <f t="shared" ref="AY113:AY143" si="25">IF(AY$111=0,0,1)</f>
        <v>0</v>
      </c>
    </row>
    <row r="114" spans="1:51" ht="23.25" hidden="1" customHeight="1" x14ac:dyDescent="0.15">
      <c r="A114" s="218"/>
      <c r="B114" s="219"/>
      <c r="C114" s="219"/>
      <c r="D114" s="219"/>
      <c r="E114" s="219"/>
      <c r="F114" s="220"/>
      <c r="G114" s="228"/>
      <c r="H114" s="229"/>
      <c r="I114" s="229"/>
      <c r="J114" s="229"/>
      <c r="K114" s="229"/>
      <c r="L114" s="229"/>
      <c r="M114" s="229"/>
      <c r="N114" s="229"/>
      <c r="O114" s="229"/>
      <c r="P114" s="232"/>
      <c r="Q114" s="176"/>
      <c r="R114" s="176"/>
      <c r="S114" s="176"/>
      <c r="T114" s="176"/>
      <c r="U114" s="176"/>
      <c r="V114" s="176"/>
      <c r="W114" s="176"/>
      <c r="X114" s="177"/>
      <c r="Y114" s="234" t="s">
        <v>26</v>
      </c>
      <c r="Z114" s="235"/>
      <c r="AA114" s="236"/>
      <c r="AB114" s="185"/>
      <c r="AC114" s="185"/>
      <c r="AD114" s="185"/>
      <c r="AE114" s="205"/>
      <c r="AF114" s="205"/>
      <c r="AG114" s="205"/>
      <c r="AH114" s="205"/>
      <c r="AI114" s="205"/>
      <c r="AJ114" s="205"/>
      <c r="AK114" s="205"/>
      <c r="AL114" s="205"/>
      <c r="AM114" s="205"/>
      <c r="AN114" s="205"/>
      <c r="AO114" s="205"/>
      <c r="AP114" s="205"/>
      <c r="AQ114" s="205"/>
      <c r="AR114" s="205"/>
      <c r="AS114" s="205"/>
      <c r="AT114" s="205"/>
      <c r="AU114" s="186"/>
      <c r="AV114" s="187"/>
      <c r="AW114" s="187"/>
      <c r="AX114" s="206"/>
      <c r="AY114" s="83">
        <f t="shared" si="25"/>
        <v>0</v>
      </c>
    </row>
    <row r="115" spans="1:51" ht="23.25" hidden="1" customHeight="1" x14ac:dyDescent="0.15">
      <c r="A115" s="221"/>
      <c r="B115" s="222"/>
      <c r="C115" s="222"/>
      <c r="D115" s="222"/>
      <c r="E115" s="222"/>
      <c r="F115" s="223"/>
      <c r="G115" s="230"/>
      <c r="H115" s="231"/>
      <c r="I115" s="231"/>
      <c r="J115" s="231"/>
      <c r="K115" s="231"/>
      <c r="L115" s="231"/>
      <c r="M115" s="231"/>
      <c r="N115" s="231"/>
      <c r="O115" s="231"/>
      <c r="P115" s="233"/>
      <c r="Q115" s="180"/>
      <c r="R115" s="180"/>
      <c r="S115" s="180"/>
      <c r="T115" s="180"/>
      <c r="U115" s="180"/>
      <c r="V115" s="180"/>
      <c r="W115" s="180"/>
      <c r="X115" s="181"/>
      <c r="Y115" s="237" t="s">
        <v>27</v>
      </c>
      <c r="Z115" s="238"/>
      <c r="AA115" s="239"/>
      <c r="AB115" s="185"/>
      <c r="AC115" s="185"/>
      <c r="AD115" s="185"/>
      <c r="AE115" s="205"/>
      <c r="AF115" s="205"/>
      <c r="AG115" s="205"/>
      <c r="AH115" s="205"/>
      <c r="AI115" s="205"/>
      <c r="AJ115" s="205"/>
      <c r="AK115" s="205"/>
      <c r="AL115" s="205"/>
      <c r="AM115" s="205"/>
      <c r="AN115" s="205"/>
      <c r="AO115" s="205"/>
      <c r="AP115" s="205"/>
      <c r="AQ115" s="205"/>
      <c r="AR115" s="205"/>
      <c r="AS115" s="205"/>
      <c r="AT115" s="205"/>
      <c r="AU115" s="186"/>
      <c r="AV115" s="187"/>
      <c r="AW115" s="187"/>
      <c r="AX115" s="206"/>
      <c r="AY115" s="83">
        <f t="shared" si="25"/>
        <v>0</v>
      </c>
    </row>
    <row r="116" spans="1:51" ht="27" hidden="1" customHeight="1" x14ac:dyDescent="0.15">
      <c r="A116" s="91"/>
      <c r="B116" s="92"/>
      <c r="C116" s="92"/>
      <c r="D116" s="92"/>
      <c r="E116" s="92"/>
      <c r="F116" s="93"/>
      <c r="G116" s="198"/>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200"/>
      <c r="AY116" s="83">
        <f t="shared" si="25"/>
        <v>0</v>
      </c>
    </row>
    <row r="117" spans="1:51" ht="123.75" hidden="1" customHeight="1" x14ac:dyDescent="0.15">
      <c r="A117" s="201" t="s">
        <v>464</v>
      </c>
      <c r="B117" s="202"/>
      <c r="C117" s="203" t="s">
        <v>602</v>
      </c>
      <c r="D117" s="203"/>
      <c r="E117" s="203"/>
      <c r="F117" s="204"/>
      <c r="G117" s="113"/>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5"/>
      <c r="AY117" s="83">
        <f t="shared" si="25"/>
        <v>0</v>
      </c>
    </row>
    <row r="118" spans="1:51" ht="18.75" hidden="1" customHeight="1" x14ac:dyDescent="0.15">
      <c r="A118" s="128" t="s">
        <v>618</v>
      </c>
      <c r="B118" s="129"/>
      <c r="C118" s="129"/>
      <c r="D118" s="129"/>
      <c r="E118" s="129"/>
      <c r="F118" s="130"/>
      <c r="G118" s="138" t="s">
        <v>486</v>
      </c>
      <c r="H118" s="139"/>
      <c r="I118" s="139"/>
      <c r="J118" s="139"/>
      <c r="K118" s="139"/>
      <c r="L118" s="139"/>
      <c r="M118" s="139"/>
      <c r="N118" s="139"/>
      <c r="O118" s="140"/>
      <c r="P118" s="144" t="s">
        <v>487</v>
      </c>
      <c r="Q118" s="139"/>
      <c r="R118" s="139"/>
      <c r="S118" s="139"/>
      <c r="T118" s="139"/>
      <c r="U118" s="139"/>
      <c r="V118" s="139"/>
      <c r="W118" s="139"/>
      <c r="X118" s="140"/>
      <c r="Y118" s="146"/>
      <c r="Z118" s="147"/>
      <c r="AA118" s="148"/>
      <c r="AB118" s="152" t="s">
        <v>7</v>
      </c>
      <c r="AC118" s="153"/>
      <c r="AD118" s="154"/>
      <c r="AE118" s="152" t="s">
        <v>525</v>
      </c>
      <c r="AF118" s="153"/>
      <c r="AG118" s="153"/>
      <c r="AH118" s="154"/>
      <c r="AI118" s="158" t="s">
        <v>524</v>
      </c>
      <c r="AJ118" s="158"/>
      <c r="AK118" s="158"/>
      <c r="AL118" s="152"/>
      <c r="AM118" s="158" t="s">
        <v>301</v>
      </c>
      <c r="AN118" s="158"/>
      <c r="AO118" s="158"/>
      <c r="AP118" s="152"/>
      <c r="AQ118" s="160" t="s">
        <v>543</v>
      </c>
      <c r="AR118" s="161"/>
      <c r="AS118" s="161"/>
      <c r="AT118" s="161"/>
      <c r="AU118" s="161"/>
      <c r="AV118" s="161"/>
      <c r="AW118" s="161"/>
      <c r="AX118" s="162"/>
      <c r="AY118" s="83">
        <f>IF(AY$111=0,0,COUNTA(G$120))</f>
        <v>0</v>
      </c>
    </row>
    <row r="119" spans="1:51" ht="18.75" hidden="1" customHeight="1" x14ac:dyDescent="0.15">
      <c r="A119" s="131"/>
      <c r="B119" s="132"/>
      <c r="C119" s="132"/>
      <c r="D119" s="132"/>
      <c r="E119" s="132"/>
      <c r="F119" s="133"/>
      <c r="G119" s="141"/>
      <c r="H119" s="142"/>
      <c r="I119" s="142"/>
      <c r="J119" s="142"/>
      <c r="K119" s="142"/>
      <c r="L119" s="142"/>
      <c r="M119" s="142"/>
      <c r="N119" s="142"/>
      <c r="O119" s="143"/>
      <c r="P119" s="145"/>
      <c r="Q119" s="142"/>
      <c r="R119" s="142"/>
      <c r="S119" s="142"/>
      <c r="T119" s="142"/>
      <c r="U119" s="142"/>
      <c r="V119" s="142"/>
      <c r="W119" s="142"/>
      <c r="X119" s="143"/>
      <c r="Y119" s="149"/>
      <c r="Z119" s="150"/>
      <c r="AA119" s="151"/>
      <c r="AB119" s="155"/>
      <c r="AC119" s="156"/>
      <c r="AD119" s="157"/>
      <c r="AE119" s="155"/>
      <c r="AF119" s="156"/>
      <c r="AG119" s="156"/>
      <c r="AH119" s="157"/>
      <c r="AI119" s="159"/>
      <c r="AJ119" s="159"/>
      <c r="AK119" s="159"/>
      <c r="AL119" s="155"/>
      <c r="AM119" s="159"/>
      <c r="AN119" s="159"/>
      <c r="AO119" s="159"/>
      <c r="AP119" s="155"/>
      <c r="AQ119" s="163"/>
      <c r="AR119" s="164"/>
      <c r="AS119" s="164"/>
      <c r="AT119" s="164"/>
      <c r="AU119" s="165"/>
      <c r="AV119" s="165"/>
      <c r="AW119" s="142" t="s">
        <v>103</v>
      </c>
      <c r="AX119" s="166"/>
      <c r="AY119" s="83">
        <f t="shared" ref="AY119:AY125" si="26">IF(AY$111=0,0,COUNTA(G$120))</f>
        <v>0</v>
      </c>
    </row>
    <row r="120" spans="1:51" ht="23.25" hidden="1" customHeight="1" x14ac:dyDescent="0.15">
      <c r="A120" s="134"/>
      <c r="B120" s="132"/>
      <c r="C120" s="132"/>
      <c r="D120" s="132"/>
      <c r="E120" s="132"/>
      <c r="F120" s="133"/>
      <c r="G120" s="167"/>
      <c r="H120" s="168"/>
      <c r="I120" s="168"/>
      <c r="J120" s="168"/>
      <c r="K120" s="168"/>
      <c r="L120" s="168"/>
      <c r="M120" s="168"/>
      <c r="N120" s="168"/>
      <c r="O120" s="169"/>
      <c r="P120" s="176"/>
      <c r="Q120" s="176"/>
      <c r="R120" s="176"/>
      <c r="S120" s="176"/>
      <c r="T120" s="176"/>
      <c r="U120" s="176"/>
      <c r="V120" s="176"/>
      <c r="W120" s="176"/>
      <c r="X120" s="177"/>
      <c r="Y120" s="182" t="s">
        <v>8</v>
      </c>
      <c r="Z120" s="183"/>
      <c r="AA120" s="184"/>
      <c r="AB120" s="185"/>
      <c r="AC120" s="185"/>
      <c r="AD120" s="185"/>
      <c r="AE120" s="186"/>
      <c r="AF120" s="187"/>
      <c r="AG120" s="187"/>
      <c r="AH120" s="187"/>
      <c r="AI120" s="186"/>
      <c r="AJ120" s="187"/>
      <c r="AK120" s="187"/>
      <c r="AL120" s="187"/>
      <c r="AM120" s="186"/>
      <c r="AN120" s="187"/>
      <c r="AO120" s="187"/>
      <c r="AP120" s="187"/>
      <c r="AQ120" s="188"/>
      <c r="AR120" s="189"/>
      <c r="AS120" s="189"/>
      <c r="AT120" s="189"/>
      <c r="AU120" s="189"/>
      <c r="AV120" s="189"/>
      <c r="AW120" s="189"/>
      <c r="AX120" s="190"/>
      <c r="AY120" s="83">
        <f t="shared" si="26"/>
        <v>0</v>
      </c>
    </row>
    <row r="121" spans="1:51" ht="23.25" hidden="1" customHeight="1" x14ac:dyDescent="0.15">
      <c r="A121" s="135"/>
      <c r="B121" s="136"/>
      <c r="C121" s="136"/>
      <c r="D121" s="136"/>
      <c r="E121" s="136"/>
      <c r="F121" s="137"/>
      <c r="G121" s="170"/>
      <c r="H121" s="171"/>
      <c r="I121" s="171"/>
      <c r="J121" s="171"/>
      <c r="K121" s="171"/>
      <c r="L121" s="171"/>
      <c r="M121" s="171"/>
      <c r="N121" s="171"/>
      <c r="O121" s="172"/>
      <c r="P121" s="178"/>
      <c r="Q121" s="178"/>
      <c r="R121" s="178"/>
      <c r="S121" s="178"/>
      <c r="T121" s="178"/>
      <c r="U121" s="178"/>
      <c r="V121" s="178"/>
      <c r="W121" s="178"/>
      <c r="X121" s="179"/>
      <c r="Y121" s="191" t="s">
        <v>25</v>
      </c>
      <c r="Z121" s="192"/>
      <c r="AA121" s="193"/>
      <c r="AB121" s="194"/>
      <c r="AC121" s="194"/>
      <c r="AD121" s="194"/>
      <c r="AE121" s="186"/>
      <c r="AF121" s="187"/>
      <c r="AG121" s="187"/>
      <c r="AH121" s="187"/>
      <c r="AI121" s="186"/>
      <c r="AJ121" s="187"/>
      <c r="AK121" s="187"/>
      <c r="AL121" s="187"/>
      <c r="AM121" s="186"/>
      <c r="AN121" s="187"/>
      <c r="AO121" s="187"/>
      <c r="AP121" s="187"/>
      <c r="AQ121" s="188"/>
      <c r="AR121" s="189"/>
      <c r="AS121" s="189"/>
      <c r="AT121" s="189"/>
      <c r="AU121" s="189"/>
      <c r="AV121" s="189"/>
      <c r="AW121" s="189"/>
      <c r="AX121" s="190"/>
      <c r="AY121" s="83">
        <f t="shared" si="26"/>
        <v>0</v>
      </c>
    </row>
    <row r="122" spans="1:51" ht="23.25" hidden="1" customHeight="1" x14ac:dyDescent="0.15">
      <c r="A122" s="134"/>
      <c r="B122" s="132"/>
      <c r="C122" s="132"/>
      <c r="D122" s="132"/>
      <c r="E122" s="132"/>
      <c r="F122" s="133"/>
      <c r="G122" s="173"/>
      <c r="H122" s="174"/>
      <c r="I122" s="174"/>
      <c r="J122" s="174"/>
      <c r="K122" s="174"/>
      <c r="L122" s="174"/>
      <c r="M122" s="174"/>
      <c r="N122" s="174"/>
      <c r="O122" s="175"/>
      <c r="P122" s="180"/>
      <c r="Q122" s="180"/>
      <c r="R122" s="180"/>
      <c r="S122" s="180"/>
      <c r="T122" s="180"/>
      <c r="U122" s="180"/>
      <c r="V122" s="180"/>
      <c r="W122" s="180"/>
      <c r="X122" s="181"/>
      <c r="Y122" s="191" t="s">
        <v>9</v>
      </c>
      <c r="Z122" s="192"/>
      <c r="AA122" s="193"/>
      <c r="AB122" s="695" t="s">
        <v>10</v>
      </c>
      <c r="AC122" s="695"/>
      <c r="AD122" s="695"/>
      <c r="AE122" s="196" t="str">
        <f t="shared" ref="AE122" si="27">IFERROR(AE120/AE121*100,"-")</f>
        <v>-</v>
      </c>
      <c r="AF122" s="197"/>
      <c r="AG122" s="197"/>
      <c r="AH122" s="197"/>
      <c r="AI122" s="196" t="str">
        <f t="shared" ref="AI122" si="28">IFERROR(AI120/AI121*100,"-")</f>
        <v>-</v>
      </c>
      <c r="AJ122" s="197"/>
      <c r="AK122" s="197"/>
      <c r="AL122" s="197"/>
      <c r="AM122" s="196" t="str">
        <f t="shared" ref="AM122" si="29">IFERROR(AM120/AM121*100,"-")</f>
        <v>-</v>
      </c>
      <c r="AN122" s="197"/>
      <c r="AO122" s="197"/>
      <c r="AP122" s="197"/>
      <c r="AQ122" s="188" t="str">
        <f>IFERROR(AQ120/AQ121*100,"-")</f>
        <v>-</v>
      </c>
      <c r="AR122" s="189"/>
      <c r="AS122" s="189"/>
      <c r="AT122" s="189"/>
      <c r="AU122" s="189"/>
      <c r="AV122" s="189"/>
      <c r="AW122" s="189"/>
      <c r="AX122" s="190"/>
      <c r="AY122" s="83">
        <f t="shared" si="26"/>
        <v>0</v>
      </c>
    </row>
    <row r="123" spans="1:51" ht="90" hidden="1" customHeight="1" x14ac:dyDescent="0.15">
      <c r="A123" s="110" t="s">
        <v>629</v>
      </c>
      <c r="B123" s="111"/>
      <c r="C123" s="111"/>
      <c r="D123" s="111"/>
      <c r="E123" s="111"/>
      <c r="F123" s="112"/>
      <c r="G123" s="113"/>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5"/>
      <c r="AY123" s="83">
        <f t="shared" si="26"/>
        <v>0</v>
      </c>
    </row>
    <row r="124" spans="1:51" ht="15" hidden="1" customHeight="1" x14ac:dyDescent="0.15">
      <c r="A124" s="91"/>
      <c r="B124" s="92"/>
      <c r="C124" s="92"/>
      <c r="D124" s="92"/>
      <c r="E124" s="92"/>
      <c r="F124" s="93"/>
      <c r="G124" s="198"/>
      <c r="H124" s="199"/>
      <c r="I124" s="199"/>
      <c r="J124" s="199"/>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200"/>
      <c r="AY124" s="83">
        <f t="shared" si="26"/>
        <v>0</v>
      </c>
    </row>
    <row r="125" spans="1:51" ht="123.75" hidden="1" customHeight="1" x14ac:dyDescent="0.15">
      <c r="A125" s="201" t="s">
        <v>464</v>
      </c>
      <c r="B125" s="202"/>
      <c r="C125" s="203" t="s">
        <v>592</v>
      </c>
      <c r="D125" s="203"/>
      <c r="E125" s="203"/>
      <c r="F125" s="204"/>
      <c r="G125" s="113"/>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5"/>
      <c r="AY125" s="83">
        <f t="shared" si="26"/>
        <v>0</v>
      </c>
    </row>
    <row r="126" spans="1:51" ht="18.75" hidden="1" customHeight="1" x14ac:dyDescent="0.15">
      <c r="A126" s="128" t="s">
        <v>619</v>
      </c>
      <c r="B126" s="129"/>
      <c r="C126" s="129"/>
      <c r="D126" s="129"/>
      <c r="E126" s="129"/>
      <c r="F126" s="130"/>
      <c r="G126" s="138" t="s">
        <v>486</v>
      </c>
      <c r="H126" s="139"/>
      <c r="I126" s="139"/>
      <c r="J126" s="139"/>
      <c r="K126" s="139"/>
      <c r="L126" s="139"/>
      <c r="M126" s="139"/>
      <c r="N126" s="139"/>
      <c r="O126" s="140"/>
      <c r="P126" s="144" t="s">
        <v>487</v>
      </c>
      <c r="Q126" s="139"/>
      <c r="R126" s="139"/>
      <c r="S126" s="139"/>
      <c r="T126" s="139"/>
      <c r="U126" s="139"/>
      <c r="V126" s="139"/>
      <c r="W126" s="139"/>
      <c r="X126" s="140"/>
      <c r="Y126" s="146"/>
      <c r="Z126" s="147"/>
      <c r="AA126" s="148"/>
      <c r="AB126" s="152" t="s">
        <v>7</v>
      </c>
      <c r="AC126" s="153"/>
      <c r="AD126" s="154"/>
      <c r="AE126" s="152" t="s">
        <v>525</v>
      </c>
      <c r="AF126" s="153"/>
      <c r="AG126" s="153"/>
      <c r="AH126" s="154"/>
      <c r="AI126" s="158" t="s">
        <v>524</v>
      </c>
      <c r="AJ126" s="158"/>
      <c r="AK126" s="158"/>
      <c r="AL126" s="152"/>
      <c r="AM126" s="158" t="s">
        <v>301</v>
      </c>
      <c r="AN126" s="158"/>
      <c r="AO126" s="158"/>
      <c r="AP126" s="152"/>
      <c r="AQ126" s="160" t="s">
        <v>552</v>
      </c>
      <c r="AR126" s="161"/>
      <c r="AS126" s="161"/>
      <c r="AT126" s="161"/>
      <c r="AU126" s="161"/>
      <c r="AV126" s="161"/>
      <c r="AW126" s="161"/>
      <c r="AX126" s="162"/>
      <c r="AY126" s="83">
        <f>IF(AY$111=0,0,COUNTA(G$128))</f>
        <v>0</v>
      </c>
    </row>
    <row r="127" spans="1:51" ht="18.75" hidden="1" customHeight="1" x14ac:dyDescent="0.15">
      <c r="A127" s="131"/>
      <c r="B127" s="132"/>
      <c r="C127" s="132"/>
      <c r="D127" s="132"/>
      <c r="E127" s="132"/>
      <c r="F127" s="133"/>
      <c r="G127" s="141"/>
      <c r="H127" s="142"/>
      <c r="I127" s="142"/>
      <c r="J127" s="142"/>
      <c r="K127" s="142"/>
      <c r="L127" s="142"/>
      <c r="M127" s="142"/>
      <c r="N127" s="142"/>
      <c r="O127" s="143"/>
      <c r="P127" s="145"/>
      <c r="Q127" s="142"/>
      <c r="R127" s="142"/>
      <c r="S127" s="142"/>
      <c r="T127" s="142"/>
      <c r="U127" s="142"/>
      <c r="V127" s="142"/>
      <c r="W127" s="142"/>
      <c r="X127" s="143"/>
      <c r="Y127" s="149"/>
      <c r="Z127" s="150"/>
      <c r="AA127" s="151"/>
      <c r="AB127" s="155"/>
      <c r="AC127" s="156"/>
      <c r="AD127" s="157"/>
      <c r="AE127" s="155"/>
      <c r="AF127" s="156"/>
      <c r="AG127" s="156"/>
      <c r="AH127" s="157"/>
      <c r="AI127" s="159"/>
      <c r="AJ127" s="159"/>
      <c r="AK127" s="159"/>
      <c r="AL127" s="155"/>
      <c r="AM127" s="159"/>
      <c r="AN127" s="159"/>
      <c r="AO127" s="159"/>
      <c r="AP127" s="155"/>
      <c r="AQ127" s="163"/>
      <c r="AR127" s="164"/>
      <c r="AS127" s="164"/>
      <c r="AT127" s="164"/>
      <c r="AU127" s="165"/>
      <c r="AV127" s="165"/>
      <c r="AW127" s="142" t="s">
        <v>103</v>
      </c>
      <c r="AX127" s="166"/>
      <c r="AY127" s="83">
        <f t="shared" ref="AY127:AY133" si="30">IF(AY$111=0,0,COUNTA(G$128))</f>
        <v>0</v>
      </c>
    </row>
    <row r="128" spans="1:51" ht="23.25" hidden="1" customHeight="1" x14ac:dyDescent="0.15">
      <c r="A128" s="134"/>
      <c r="B128" s="132"/>
      <c r="C128" s="132"/>
      <c r="D128" s="132"/>
      <c r="E128" s="132"/>
      <c r="F128" s="133"/>
      <c r="G128" s="167"/>
      <c r="H128" s="168"/>
      <c r="I128" s="168"/>
      <c r="J128" s="168"/>
      <c r="K128" s="168"/>
      <c r="L128" s="168"/>
      <c r="M128" s="168"/>
      <c r="N128" s="168"/>
      <c r="O128" s="169"/>
      <c r="P128" s="176"/>
      <c r="Q128" s="176"/>
      <c r="R128" s="176"/>
      <c r="S128" s="176"/>
      <c r="T128" s="176"/>
      <c r="U128" s="176"/>
      <c r="V128" s="176"/>
      <c r="W128" s="176"/>
      <c r="X128" s="177"/>
      <c r="Y128" s="182" t="s">
        <v>8</v>
      </c>
      <c r="Z128" s="183"/>
      <c r="AA128" s="184"/>
      <c r="AB128" s="185"/>
      <c r="AC128" s="185"/>
      <c r="AD128" s="185"/>
      <c r="AE128" s="186"/>
      <c r="AF128" s="187"/>
      <c r="AG128" s="187"/>
      <c r="AH128" s="187"/>
      <c r="AI128" s="186"/>
      <c r="AJ128" s="187"/>
      <c r="AK128" s="187"/>
      <c r="AL128" s="187"/>
      <c r="AM128" s="186"/>
      <c r="AN128" s="187"/>
      <c r="AO128" s="187"/>
      <c r="AP128" s="187"/>
      <c r="AQ128" s="188"/>
      <c r="AR128" s="189"/>
      <c r="AS128" s="189"/>
      <c r="AT128" s="189"/>
      <c r="AU128" s="189"/>
      <c r="AV128" s="189"/>
      <c r="AW128" s="189"/>
      <c r="AX128" s="190"/>
      <c r="AY128" s="83">
        <f t="shared" si="30"/>
        <v>0</v>
      </c>
    </row>
    <row r="129" spans="1:51" ht="23.25" hidden="1" customHeight="1" x14ac:dyDescent="0.15">
      <c r="A129" s="135"/>
      <c r="B129" s="136"/>
      <c r="C129" s="136"/>
      <c r="D129" s="136"/>
      <c r="E129" s="136"/>
      <c r="F129" s="137"/>
      <c r="G129" s="170"/>
      <c r="H129" s="171"/>
      <c r="I129" s="171"/>
      <c r="J129" s="171"/>
      <c r="K129" s="171"/>
      <c r="L129" s="171"/>
      <c r="M129" s="171"/>
      <c r="N129" s="171"/>
      <c r="O129" s="172"/>
      <c r="P129" s="178"/>
      <c r="Q129" s="178"/>
      <c r="R129" s="178"/>
      <c r="S129" s="178"/>
      <c r="T129" s="178"/>
      <c r="U129" s="178"/>
      <c r="V129" s="178"/>
      <c r="W129" s="178"/>
      <c r="X129" s="179"/>
      <c r="Y129" s="191" t="s">
        <v>25</v>
      </c>
      <c r="Z129" s="192"/>
      <c r="AA129" s="193"/>
      <c r="AB129" s="194"/>
      <c r="AC129" s="194"/>
      <c r="AD129" s="194"/>
      <c r="AE129" s="186"/>
      <c r="AF129" s="187"/>
      <c r="AG129" s="187"/>
      <c r="AH129" s="187"/>
      <c r="AI129" s="186"/>
      <c r="AJ129" s="187"/>
      <c r="AK129" s="187"/>
      <c r="AL129" s="187"/>
      <c r="AM129" s="186"/>
      <c r="AN129" s="187"/>
      <c r="AO129" s="187"/>
      <c r="AP129" s="187"/>
      <c r="AQ129" s="188"/>
      <c r="AR129" s="189"/>
      <c r="AS129" s="189"/>
      <c r="AT129" s="189"/>
      <c r="AU129" s="189"/>
      <c r="AV129" s="189"/>
      <c r="AW129" s="189"/>
      <c r="AX129" s="190"/>
      <c r="AY129" s="83">
        <f t="shared" si="30"/>
        <v>0</v>
      </c>
    </row>
    <row r="130" spans="1:51" ht="23.25" hidden="1" customHeight="1" x14ac:dyDescent="0.15">
      <c r="A130" s="134"/>
      <c r="B130" s="132"/>
      <c r="C130" s="132"/>
      <c r="D130" s="132"/>
      <c r="E130" s="132"/>
      <c r="F130" s="133"/>
      <c r="G130" s="173"/>
      <c r="H130" s="174"/>
      <c r="I130" s="174"/>
      <c r="J130" s="174"/>
      <c r="K130" s="174"/>
      <c r="L130" s="174"/>
      <c r="M130" s="174"/>
      <c r="N130" s="174"/>
      <c r="O130" s="175"/>
      <c r="P130" s="180"/>
      <c r="Q130" s="180"/>
      <c r="R130" s="180"/>
      <c r="S130" s="180"/>
      <c r="T130" s="180"/>
      <c r="U130" s="180"/>
      <c r="V130" s="180"/>
      <c r="W130" s="180"/>
      <c r="X130" s="181"/>
      <c r="Y130" s="191" t="s">
        <v>9</v>
      </c>
      <c r="Z130" s="192"/>
      <c r="AA130" s="193"/>
      <c r="AB130" s="195" t="s">
        <v>10</v>
      </c>
      <c r="AC130" s="195"/>
      <c r="AD130" s="195"/>
      <c r="AE130" s="196" t="str">
        <f t="shared" ref="AE130" si="31">IFERROR(AE128/AE129*100,"-")</f>
        <v>-</v>
      </c>
      <c r="AF130" s="197"/>
      <c r="AG130" s="197"/>
      <c r="AH130" s="197"/>
      <c r="AI130" s="196" t="str">
        <f t="shared" ref="AI130" si="32">IFERROR(AI128/AI129*100,"-")</f>
        <v>-</v>
      </c>
      <c r="AJ130" s="197"/>
      <c r="AK130" s="197"/>
      <c r="AL130" s="197"/>
      <c r="AM130" s="196" t="str">
        <f t="shared" ref="AM130" si="33">IFERROR(AM128/AM129*100,"-")</f>
        <v>-</v>
      </c>
      <c r="AN130" s="197"/>
      <c r="AO130" s="197"/>
      <c r="AP130" s="197"/>
      <c r="AQ130" s="188" t="str">
        <f>IFERROR(AQ128/AQ129*100,"-")</f>
        <v>-</v>
      </c>
      <c r="AR130" s="189"/>
      <c r="AS130" s="189"/>
      <c r="AT130" s="189"/>
      <c r="AU130" s="189"/>
      <c r="AV130" s="189"/>
      <c r="AW130" s="189"/>
      <c r="AX130" s="190"/>
      <c r="AY130" s="83">
        <f t="shared" si="30"/>
        <v>0</v>
      </c>
    </row>
    <row r="131" spans="1:51" ht="90" hidden="1" customHeight="1" x14ac:dyDescent="0.15">
      <c r="A131" s="110" t="s">
        <v>629</v>
      </c>
      <c r="B131" s="111"/>
      <c r="C131" s="111"/>
      <c r="D131" s="111"/>
      <c r="E131" s="111"/>
      <c r="F131" s="112"/>
      <c r="G131" s="113"/>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5"/>
      <c r="AY131" s="83">
        <f t="shared" si="30"/>
        <v>0</v>
      </c>
    </row>
    <row r="132" spans="1:51" ht="15" hidden="1" customHeight="1" x14ac:dyDescent="0.15">
      <c r="A132" s="91"/>
      <c r="B132" s="92"/>
      <c r="C132" s="92"/>
      <c r="D132" s="92"/>
      <c r="E132" s="92"/>
      <c r="F132" s="93"/>
      <c r="G132" s="198"/>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200"/>
      <c r="AY132" s="83">
        <f t="shared" si="30"/>
        <v>0</v>
      </c>
    </row>
    <row r="133" spans="1:51" ht="123.75" hidden="1" customHeight="1" x14ac:dyDescent="0.15">
      <c r="A133" s="201" t="s">
        <v>464</v>
      </c>
      <c r="B133" s="202"/>
      <c r="C133" s="203" t="s">
        <v>597</v>
      </c>
      <c r="D133" s="203"/>
      <c r="E133" s="203"/>
      <c r="F133" s="204"/>
      <c r="G133" s="113"/>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5"/>
      <c r="AY133" s="83">
        <f t="shared" si="30"/>
        <v>0</v>
      </c>
    </row>
    <row r="134" spans="1:51" ht="18.75" hidden="1" customHeight="1" x14ac:dyDescent="0.15">
      <c r="A134" s="128" t="s">
        <v>620</v>
      </c>
      <c r="B134" s="129"/>
      <c r="C134" s="129"/>
      <c r="D134" s="129"/>
      <c r="E134" s="129"/>
      <c r="F134" s="130"/>
      <c r="G134" s="138" t="s">
        <v>486</v>
      </c>
      <c r="H134" s="139"/>
      <c r="I134" s="139"/>
      <c r="J134" s="139"/>
      <c r="K134" s="139"/>
      <c r="L134" s="139"/>
      <c r="M134" s="139"/>
      <c r="N134" s="139"/>
      <c r="O134" s="140"/>
      <c r="P134" s="144" t="s">
        <v>487</v>
      </c>
      <c r="Q134" s="139"/>
      <c r="R134" s="139"/>
      <c r="S134" s="139"/>
      <c r="T134" s="139"/>
      <c r="U134" s="139"/>
      <c r="V134" s="139"/>
      <c r="W134" s="139"/>
      <c r="X134" s="140"/>
      <c r="Y134" s="146"/>
      <c r="Z134" s="147"/>
      <c r="AA134" s="148"/>
      <c r="AB134" s="152" t="s">
        <v>7</v>
      </c>
      <c r="AC134" s="153"/>
      <c r="AD134" s="154"/>
      <c r="AE134" s="152" t="s">
        <v>525</v>
      </c>
      <c r="AF134" s="153"/>
      <c r="AG134" s="153"/>
      <c r="AH134" s="154"/>
      <c r="AI134" s="158" t="s">
        <v>524</v>
      </c>
      <c r="AJ134" s="158"/>
      <c r="AK134" s="158"/>
      <c r="AL134" s="152"/>
      <c r="AM134" s="158" t="s">
        <v>301</v>
      </c>
      <c r="AN134" s="158"/>
      <c r="AO134" s="158"/>
      <c r="AP134" s="152"/>
      <c r="AQ134" s="160" t="s">
        <v>72</v>
      </c>
      <c r="AR134" s="161"/>
      <c r="AS134" s="161"/>
      <c r="AT134" s="161"/>
      <c r="AU134" s="161"/>
      <c r="AV134" s="161"/>
      <c r="AW134" s="161"/>
      <c r="AX134" s="162"/>
      <c r="AY134" s="83">
        <f t="shared" si="25"/>
        <v>0</v>
      </c>
    </row>
    <row r="135" spans="1:51" ht="18.75" hidden="1" customHeight="1" x14ac:dyDescent="0.15">
      <c r="A135" s="131"/>
      <c r="B135" s="132"/>
      <c r="C135" s="132"/>
      <c r="D135" s="132"/>
      <c r="E135" s="132"/>
      <c r="F135" s="133"/>
      <c r="G135" s="141"/>
      <c r="H135" s="142"/>
      <c r="I135" s="142"/>
      <c r="J135" s="142"/>
      <c r="K135" s="142"/>
      <c r="L135" s="142"/>
      <c r="M135" s="142"/>
      <c r="N135" s="142"/>
      <c r="O135" s="143"/>
      <c r="P135" s="145"/>
      <c r="Q135" s="142"/>
      <c r="R135" s="142"/>
      <c r="S135" s="142"/>
      <c r="T135" s="142"/>
      <c r="U135" s="142"/>
      <c r="V135" s="142"/>
      <c r="W135" s="142"/>
      <c r="X135" s="143"/>
      <c r="Y135" s="149"/>
      <c r="Z135" s="150"/>
      <c r="AA135" s="151"/>
      <c r="AB135" s="155"/>
      <c r="AC135" s="156"/>
      <c r="AD135" s="157"/>
      <c r="AE135" s="155"/>
      <c r="AF135" s="156"/>
      <c r="AG135" s="156"/>
      <c r="AH135" s="157"/>
      <c r="AI135" s="159"/>
      <c r="AJ135" s="159"/>
      <c r="AK135" s="159"/>
      <c r="AL135" s="155"/>
      <c r="AM135" s="159"/>
      <c r="AN135" s="159"/>
      <c r="AO135" s="159"/>
      <c r="AP135" s="155"/>
      <c r="AQ135" s="163"/>
      <c r="AR135" s="164"/>
      <c r="AS135" s="164"/>
      <c r="AT135" s="164"/>
      <c r="AU135" s="165"/>
      <c r="AV135" s="165"/>
      <c r="AW135" s="142" t="s">
        <v>103</v>
      </c>
      <c r="AX135" s="166"/>
      <c r="AY135" s="83">
        <f t="shared" si="25"/>
        <v>0</v>
      </c>
    </row>
    <row r="136" spans="1:51" ht="23.25" hidden="1" customHeight="1" x14ac:dyDescent="0.15">
      <c r="A136" s="134"/>
      <c r="B136" s="132"/>
      <c r="C136" s="132"/>
      <c r="D136" s="132"/>
      <c r="E136" s="132"/>
      <c r="F136" s="133"/>
      <c r="G136" s="167"/>
      <c r="H136" s="168"/>
      <c r="I136" s="168"/>
      <c r="J136" s="168"/>
      <c r="K136" s="168"/>
      <c r="L136" s="168"/>
      <c r="M136" s="168"/>
      <c r="N136" s="168"/>
      <c r="O136" s="169"/>
      <c r="P136" s="176"/>
      <c r="Q136" s="176"/>
      <c r="R136" s="176"/>
      <c r="S136" s="176"/>
      <c r="T136" s="176"/>
      <c r="U136" s="176"/>
      <c r="V136" s="176"/>
      <c r="W136" s="176"/>
      <c r="X136" s="177"/>
      <c r="Y136" s="182" t="s">
        <v>8</v>
      </c>
      <c r="Z136" s="183"/>
      <c r="AA136" s="184"/>
      <c r="AB136" s="185"/>
      <c r="AC136" s="185"/>
      <c r="AD136" s="185"/>
      <c r="AE136" s="186"/>
      <c r="AF136" s="187"/>
      <c r="AG136" s="187"/>
      <c r="AH136" s="187"/>
      <c r="AI136" s="186"/>
      <c r="AJ136" s="187"/>
      <c r="AK136" s="187"/>
      <c r="AL136" s="187"/>
      <c r="AM136" s="186"/>
      <c r="AN136" s="187"/>
      <c r="AO136" s="187"/>
      <c r="AP136" s="187"/>
      <c r="AQ136" s="188"/>
      <c r="AR136" s="189"/>
      <c r="AS136" s="189"/>
      <c r="AT136" s="189"/>
      <c r="AU136" s="189"/>
      <c r="AV136" s="189"/>
      <c r="AW136" s="189"/>
      <c r="AX136" s="190"/>
      <c r="AY136" s="83">
        <f t="shared" si="25"/>
        <v>0</v>
      </c>
    </row>
    <row r="137" spans="1:51" ht="23.25" hidden="1" customHeight="1" x14ac:dyDescent="0.15">
      <c r="A137" s="135"/>
      <c r="B137" s="136"/>
      <c r="C137" s="136"/>
      <c r="D137" s="136"/>
      <c r="E137" s="136"/>
      <c r="F137" s="137"/>
      <c r="G137" s="170"/>
      <c r="H137" s="171"/>
      <c r="I137" s="171"/>
      <c r="J137" s="171"/>
      <c r="K137" s="171"/>
      <c r="L137" s="171"/>
      <c r="M137" s="171"/>
      <c r="N137" s="171"/>
      <c r="O137" s="172"/>
      <c r="P137" s="178"/>
      <c r="Q137" s="178"/>
      <c r="R137" s="178"/>
      <c r="S137" s="178"/>
      <c r="T137" s="178"/>
      <c r="U137" s="178"/>
      <c r="V137" s="178"/>
      <c r="W137" s="178"/>
      <c r="X137" s="179"/>
      <c r="Y137" s="191" t="s">
        <v>25</v>
      </c>
      <c r="Z137" s="192"/>
      <c r="AA137" s="193"/>
      <c r="AB137" s="194"/>
      <c r="AC137" s="194"/>
      <c r="AD137" s="194"/>
      <c r="AE137" s="186"/>
      <c r="AF137" s="187"/>
      <c r="AG137" s="187"/>
      <c r="AH137" s="187"/>
      <c r="AI137" s="186"/>
      <c r="AJ137" s="187"/>
      <c r="AK137" s="187"/>
      <c r="AL137" s="187"/>
      <c r="AM137" s="186"/>
      <c r="AN137" s="187"/>
      <c r="AO137" s="187"/>
      <c r="AP137" s="187"/>
      <c r="AQ137" s="188"/>
      <c r="AR137" s="189"/>
      <c r="AS137" s="189"/>
      <c r="AT137" s="189"/>
      <c r="AU137" s="189"/>
      <c r="AV137" s="189"/>
      <c r="AW137" s="189"/>
      <c r="AX137" s="190"/>
      <c r="AY137" s="83">
        <f t="shared" si="25"/>
        <v>0</v>
      </c>
    </row>
    <row r="138" spans="1:51" ht="23.25" hidden="1" customHeight="1" x14ac:dyDescent="0.15">
      <c r="A138" s="134"/>
      <c r="B138" s="132"/>
      <c r="C138" s="132"/>
      <c r="D138" s="132"/>
      <c r="E138" s="132"/>
      <c r="F138" s="133"/>
      <c r="G138" s="173"/>
      <c r="H138" s="174"/>
      <c r="I138" s="174"/>
      <c r="J138" s="174"/>
      <c r="K138" s="174"/>
      <c r="L138" s="174"/>
      <c r="M138" s="174"/>
      <c r="N138" s="174"/>
      <c r="O138" s="175"/>
      <c r="P138" s="180"/>
      <c r="Q138" s="180"/>
      <c r="R138" s="180"/>
      <c r="S138" s="180"/>
      <c r="T138" s="180"/>
      <c r="U138" s="180"/>
      <c r="V138" s="180"/>
      <c r="W138" s="180"/>
      <c r="X138" s="181"/>
      <c r="Y138" s="191" t="s">
        <v>9</v>
      </c>
      <c r="Z138" s="192"/>
      <c r="AA138" s="193"/>
      <c r="AB138" s="195" t="s">
        <v>10</v>
      </c>
      <c r="AC138" s="195"/>
      <c r="AD138" s="195"/>
      <c r="AE138" s="196" t="str">
        <f t="shared" ref="AE138" si="34">IFERROR(AE136/AE137*100,"-")</f>
        <v>-</v>
      </c>
      <c r="AF138" s="197"/>
      <c r="AG138" s="197"/>
      <c r="AH138" s="197"/>
      <c r="AI138" s="196" t="str">
        <f t="shared" ref="AI138" si="35">IFERROR(AI136/AI137*100,"-")</f>
        <v>-</v>
      </c>
      <c r="AJ138" s="197"/>
      <c r="AK138" s="197"/>
      <c r="AL138" s="197"/>
      <c r="AM138" s="196" t="str">
        <f t="shared" ref="AM138" si="36">IFERROR(AM136/AM137*100,"-")</f>
        <v>-</v>
      </c>
      <c r="AN138" s="197"/>
      <c r="AO138" s="197"/>
      <c r="AP138" s="197"/>
      <c r="AQ138" s="188" t="str">
        <f>IFERROR(AQ136/AQ137*100,"-")</f>
        <v>-</v>
      </c>
      <c r="AR138" s="189"/>
      <c r="AS138" s="189"/>
      <c r="AT138" s="189"/>
      <c r="AU138" s="189"/>
      <c r="AV138" s="189"/>
      <c r="AW138" s="189"/>
      <c r="AX138" s="190"/>
      <c r="AY138" s="83">
        <f t="shared" si="25"/>
        <v>0</v>
      </c>
    </row>
    <row r="139" spans="1:51" ht="90" hidden="1" customHeight="1" x14ac:dyDescent="0.15">
      <c r="A139" s="110" t="s">
        <v>629</v>
      </c>
      <c r="B139" s="111"/>
      <c r="C139" s="111"/>
      <c r="D139" s="111"/>
      <c r="E139" s="111"/>
      <c r="F139" s="112"/>
      <c r="G139" s="113"/>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5"/>
      <c r="AY139" s="83">
        <f t="shared" si="25"/>
        <v>0</v>
      </c>
    </row>
    <row r="140" spans="1:51" ht="22.5" hidden="1" customHeight="1" x14ac:dyDescent="0.15">
      <c r="A140" s="116" t="s">
        <v>539</v>
      </c>
      <c r="B140" s="116"/>
      <c r="C140" s="116"/>
      <c r="D140" s="116"/>
      <c r="E140" s="116"/>
      <c r="F140" s="117"/>
      <c r="G140" s="122" t="s">
        <v>545</v>
      </c>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4"/>
      <c r="AY140" s="83">
        <f t="shared" si="25"/>
        <v>0</v>
      </c>
    </row>
    <row r="141" spans="1:51" ht="61.5" hidden="1" customHeight="1" x14ac:dyDescent="0.15">
      <c r="A141" s="118"/>
      <c r="B141" s="118"/>
      <c r="C141" s="118"/>
      <c r="D141" s="118"/>
      <c r="E141" s="118"/>
      <c r="F141" s="119"/>
      <c r="G141" s="125"/>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7"/>
      <c r="AY141" s="83">
        <f t="shared" si="25"/>
        <v>0</v>
      </c>
    </row>
    <row r="142" spans="1:51" ht="22.5" hidden="1" customHeight="1" x14ac:dyDescent="0.15">
      <c r="A142" s="118"/>
      <c r="B142" s="118"/>
      <c r="C142" s="118"/>
      <c r="D142" s="118"/>
      <c r="E142" s="118"/>
      <c r="F142" s="119"/>
      <c r="G142" s="122" t="s">
        <v>637</v>
      </c>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4"/>
      <c r="AY142" s="83">
        <f t="shared" si="25"/>
        <v>0</v>
      </c>
    </row>
    <row r="143" spans="1:51" ht="59.25" hidden="1" customHeight="1" x14ac:dyDescent="0.15">
      <c r="A143" s="120"/>
      <c r="B143" s="120"/>
      <c r="C143" s="120"/>
      <c r="D143" s="120"/>
      <c r="E143" s="120"/>
      <c r="F143" s="121"/>
      <c r="G143" s="125"/>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7"/>
      <c r="AY143" s="83">
        <f t="shared" si="25"/>
        <v>0</v>
      </c>
    </row>
    <row r="144" spans="1:51" ht="61.5" hidden="1" customHeight="1" collapsed="1" x14ac:dyDescent="0.15">
      <c r="A144" s="207" t="s">
        <v>588</v>
      </c>
      <c r="B144" s="208"/>
      <c r="C144" s="208"/>
      <c r="D144" s="208"/>
      <c r="E144" s="208"/>
      <c r="F144" s="209"/>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1"/>
      <c r="AY144" s="83">
        <f>COUNTA(G144)</f>
        <v>0</v>
      </c>
    </row>
    <row r="145" spans="1:51" ht="41.25" hidden="1" customHeight="1" x14ac:dyDescent="0.15">
      <c r="A145" s="212" t="s">
        <v>464</v>
      </c>
      <c r="B145" s="213"/>
      <c r="C145" s="213"/>
      <c r="D145" s="213"/>
      <c r="E145" s="213"/>
      <c r="F145" s="214"/>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15" t="s">
        <v>621</v>
      </c>
      <c r="B146" s="216"/>
      <c r="C146" s="216"/>
      <c r="D146" s="216"/>
      <c r="E146" s="216"/>
      <c r="F146" s="217"/>
      <c r="G146" s="141" t="s">
        <v>454</v>
      </c>
      <c r="H146" s="142"/>
      <c r="I146" s="142"/>
      <c r="J146" s="142"/>
      <c r="K146" s="142"/>
      <c r="L146" s="142"/>
      <c r="M146" s="142"/>
      <c r="N146" s="142"/>
      <c r="O146" s="142"/>
      <c r="P146" s="145" t="s">
        <v>453</v>
      </c>
      <c r="Q146" s="142"/>
      <c r="R146" s="142"/>
      <c r="S146" s="142"/>
      <c r="T146" s="142"/>
      <c r="U146" s="142"/>
      <c r="V146" s="142"/>
      <c r="W146" s="142"/>
      <c r="X146" s="143"/>
      <c r="Y146" s="146"/>
      <c r="Z146" s="147"/>
      <c r="AA146" s="148"/>
      <c r="AB146" s="159" t="s">
        <v>7</v>
      </c>
      <c r="AC146" s="159"/>
      <c r="AD146" s="159"/>
      <c r="AE146" s="155" t="s">
        <v>525</v>
      </c>
      <c r="AF146" s="156"/>
      <c r="AG146" s="156"/>
      <c r="AH146" s="157"/>
      <c r="AI146" s="155" t="s">
        <v>524</v>
      </c>
      <c r="AJ146" s="156"/>
      <c r="AK146" s="156"/>
      <c r="AL146" s="157"/>
      <c r="AM146" s="155" t="s">
        <v>301</v>
      </c>
      <c r="AN146" s="156"/>
      <c r="AO146" s="156"/>
      <c r="AP146" s="157"/>
      <c r="AQ146" s="224" t="s">
        <v>455</v>
      </c>
      <c r="AR146" s="225"/>
      <c r="AS146" s="225"/>
      <c r="AT146" s="226"/>
      <c r="AU146" s="224" t="s">
        <v>523</v>
      </c>
      <c r="AV146" s="225"/>
      <c r="AW146" s="225"/>
      <c r="AX146" s="227"/>
      <c r="AY146" s="83">
        <f t="shared" ref="AY146:AY176" si="37">IF(AY$144=0,0,1)</f>
        <v>0</v>
      </c>
    </row>
    <row r="147" spans="1:51" ht="23.25" hidden="1" customHeight="1" x14ac:dyDescent="0.15">
      <c r="A147" s="218"/>
      <c r="B147" s="219"/>
      <c r="C147" s="219"/>
      <c r="D147" s="219"/>
      <c r="E147" s="219"/>
      <c r="F147" s="220"/>
      <c r="G147" s="228"/>
      <c r="H147" s="229"/>
      <c r="I147" s="229"/>
      <c r="J147" s="229"/>
      <c r="K147" s="229"/>
      <c r="L147" s="229"/>
      <c r="M147" s="229"/>
      <c r="N147" s="229"/>
      <c r="O147" s="229"/>
      <c r="P147" s="232"/>
      <c r="Q147" s="176"/>
      <c r="R147" s="176"/>
      <c r="S147" s="176"/>
      <c r="T147" s="176"/>
      <c r="U147" s="176"/>
      <c r="V147" s="176"/>
      <c r="W147" s="176"/>
      <c r="X147" s="177"/>
      <c r="Y147" s="234" t="s">
        <v>26</v>
      </c>
      <c r="Z147" s="235"/>
      <c r="AA147" s="236"/>
      <c r="AB147" s="185"/>
      <c r="AC147" s="185"/>
      <c r="AD147" s="185"/>
      <c r="AE147" s="205"/>
      <c r="AF147" s="205"/>
      <c r="AG147" s="205"/>
      <c r="AH147" s="205"/>
      <c r="AI147" s="205"/>
      <c r="AJ147" s="205"/>
      <c r="AK147" s="205"/>
      <c r="AL147" s="205"/>
      <c r="AM147" s="205"/>
      <c r="AN147" s="205"/>
      <c r="AO147" s="205"/>
      <c r="AP147" s="205"/>
      <c r="AQ147" s="205"/>
      <c r="AR147" s="205"/>
      <c r="AS147" s="205"/>
      <c r="AT147" s="205"/>
      <c r="AU147" s="186"/>
      <c r="AV147" s="187"/>
      <c r="AW147" s="187"/>
      <c r="AX147" s="206"/>
      <c r="AY147" s="83">
        <f t="shared" si="37"/>
        <v>0</v>
      </c>
    </row>
    <row r="148" spans="1:51" ht="23.25" hidden="1" customHeight="1" x14ac:dyDescent="0.15">
      <c r="A148" s="221"/>
      <c r="B148" s="222"/>
      <c r="C148" s="222"/>
      <c r="D148" s="222"/>
      <c r="E148" s="222"/>
      <c r="F148" s="223"/>
      <c r="G148" s="230"/>
      <c r="H148" s="231"/>
      <c r="I148" s="231"/>
      <c r="J148" s="231"/>
      <c r="K148" s="231"/>
      <c r="L148" s="231"/>
      <c r="M148" s="231"/>
      <c r="N148" s="231"/>
      <c r="O148" s="231"/>
      <c r="P148" s="233"/>
      <c r="Q148" s="180"/>
      <c r="R148" s="180"/>
      <c r="S148" s="180"/>
      <c r="T148" s="180"/>
      <c r="U148" s="180"/>
      <c r="V148" s="180"/>
      <c r="W148" s="180"/>
      <c r="X148" s="181"/>
      <c r="Y148" s="237" t="s">
        <v>27</v>
      </c>
      <c r="Z148" s="238"/>
      <c r="AA148" s="239"/>
      <c r="AB148" s="185"/>
      <c r="AC148" s="185"/>
      <c r="AD148" s="185"/>
      <c r="AE148" s="205"/>
      <c r="AF148" s="205"/>
      <c r="AG148" s="205"/>
      <c r="AH148" s="205"/>
      <c r="AI148" s="205"/>
      <c r="AJ148" s="205"/>
      <c r="AK148" s="205"/>
      <c r="AL148" s="205"/>
      <c r="AM148" s="205"/>
      <c r="AN148" s="205"/>
      <c r="AO148" s="205"/>
      <c r="AP148" s="205"/>
      <c r="AQ148" s="205"/>
      <c r="AR148" s="205"/>
      <c r="AS148" s="205"/>
      <c r="AT148" s="205"/>
      <c r="AU148" s="186"/>
      <c r="AV148" s="187"/>
      <c r="AW148" s="187"/>
      <c r="AX148" s="206"/>
      <c r="AY148" s="83">
        <f t="shared" si="37"/>
        <v>0</v>
      </c>
    </row>
    <row r="149" spans="1:51" ht="27" hidden="1" customHeight="1" x14ac:dyDescent="0.15">
      <c r="A149" s="91"/>
      <c r="B149" s="92"/>
      <c r="C149" s="92"/>
      <c r="D149" s="92"/>
      <c r="E149" s="92"/>
      <c r="F149" s="93"/>
      <c r="G149" s="198"/>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200"/>
      <c r="AY149" s="83">
        <f t="shared" si="37"/>
        <v>0</v>
      </c>
    </row>
    <row r="150" spans="1:51" ht="123.75" hidden="1" customHeight="1" x14ac:dyDescent="0.15">
      <c r="A150" s="201" t="s">
        <v>464</v>
      </c>
      <c r="B150" s="202"/>
      <c r="C150" s="203" t="s">
        <v>603</v>
      </c>
      <c r="D150" s="203"/>
      <c r="E150" s="203"/>
      <c r="F150" s="204"/>
      <c r="G150" s="113"/>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5"/>
      <c r="AY150" s="83">
        <f t="shared" si="37"/>
        <v>0</v>
      </c>
    </row>
    <row r="151" spans="1:51" ht="18.75" hidden="1" customHeight="1" x14ac:dyDescent="0.15">
      <c r="A151" s="128" t="s">
        <v>622</v>
      </c>
      <c r="B151" s="129"/>
      <c r="C151" s="129"/>
      <c r="D151" s="129"/>
      <c r="E151" s="129"/>
      <c r="F151" s="130"/>
      <c r="G151" s="138" t="s">
        <v>486</v>
      </c>
      <c r="H151" s="139"/>
      <c r="I151" s="139"/>
      <c r="J151" s="139"/>
      <c r="K151" s="139"/>
      <c r="L151" s="139"/>
      <c r="M151" s="139"/>
      <c r="N151" s="139"/>
      <c r="O151" s="140"/>
      <c r="P151" s="144" t="s">
        <v>487</v>
      </c>
      <c r="Q151" s="139"/>
      <c r="R151" s="139"/>
      <c r="S151" s="139"/>
      <c r="T151" s="139"/>
      <c r="U151" s="139"/>
      <c r="V151" s="139"/>
      <c r="W151" s="139"/>
      <c r="X151" s="140"/>
      <c r="Y151" s="146"/>
      <c r="Z151" s="147"/>
      <c r="AA151" s="148"/>
      <c r="AB151" s="152" t="s">
        <v>7</v>
      </c>
      <c r="AC151" s="153"/>
      <c r="AD151" s="154"/>
      <c r="AE151" s="152" t="s">
        <v>525</v>
      </c>
      <c r="AF151" s="153"/>
      <c r="AG151" s="153"/>
      <c r="AH151" s="154"/>
      <c r="AI151" s="158" t="s">
        <v>524</v>
      </c>
      <c r="AJ151" s="158"/>
      <c r="AK151" s="158"/>
      <c r="AL151" s="152"/>
      <c r="AM151" s="158" t="s">
        <v>301</v>
      </c>
      <c r="AN151" s="158"/>
      <c r="AO151" s="158"/>
      <c r="AP151" s="152"/>
      <c r="AQ151" s="160" t="s">
        <v>543</v>
      </c>
      <c r="AR151" s="161"/>
      <c r="AS151" s="161"/>
      <c r="AT151" s="161"/>
      <c r="AU151" s="161"/>
      <c r="AV151" s="161"/>
      <c r="AW151" s="161"/>
      <c r="AX151" s="162"/>
      <c r="AY151" s="83">
        <f>IF(AY$144=0,0,COUNTA(G$153))</f>
        <v>0</v>
      </c>
    </row>
    <row r="152" spans="1:51" ht="18.75" hidden="1" customHeight="1" x14ac:dyDescent="0.15">
      <c r="A152" s="131"/>
      <c r="B152" s="132"/>
      <c r="C152" s="132"/>
      <c r="D152" s="132"/>
      <c r="E152" s="132"/>
      <c r="F152" s="133"/>
      <c r="G152" s="141"/>
      <c r="H152" s="142"/>
      <c r="I152" s="142"/>
      <c r="J152" s="142"/>
      <c r="K152" s="142"/>
      <c r="L152" s="142"/>
      <c r="M152" s="142"/>
      <c r="N152" s="142"/>
      <c r="O152" s="143"/>
      <c r="P152" s="145"/>
      <c r="Q152" s="142"/>
      <c r="R152" s="142"/>
      <c r="S152" s="142"/>
      <c r="T152" s="142"/>
      <c r="U152" s="142"/>
      <c r="V152" s="142"/>
      <c r="W152" s="142"/>
      <c r="X152" s="143"/>
      <c r="Y152" s="149"/>
      <c r="Z152" s="150"/>
      <c r="AA152" s="151"/>
      <c r="AB152" s="155"/>
      <c r="AC152" s="156"/>
      <c r="AD152" s="157"/>
      <c r="AE152" s="155"/>
      <c r="AF152" s="156"/>
      <c r="AG152" s="156"/>
      <c r="AH152" s="157"/>
      <c r="AI152" s="159"/>
      <c r="AJ152" s="159"/>
      <c r="AK152" s="159"/>
      <c r="AL152" s="155"/>
      <c r="AM152" s="159"/>
      <c r="AN152" s="159"/>
      <c r="AO152" s="159"/>
      <c r="AP152" s="155"/>
      <c r="AQ152" s="163"/>
      <c r="AR152" s="164"/>
      <c r="AS152" s="164"/>
      <c r="AT152" s="164"/>
      <c r="AU152" s="165"/>
      <c r="AV152" s="165"/>
      <c r="AW152" s="142" t="s">
        <v>103</v>
      </c>
      <c r="AX152" s="166"/>
      <c r="AY152" s="83">
        <f t="shared" ref="AY152:AY158" si="38">IF(AY$144=0,0,COUNTA(G$153))</f>
        <v>0</v>
      </c>
    </row>
    <row r="153" spans="1:51" ht="23.25" hidden="1" customHeight="1" x14ac:dyDescent="0.15">
      <c r="A153" s="134"/>
      <c r="B153" s="132"/>
      <c r="C153" s="132"/>
      <c r="D153" s="132"/>
      <c r="E153" s="132"/>
      <c r="F153" s="133"/>
      <c r="G153" s="167"/>
      <c r="H153" s="168"/>
      <c r="I153" s="168"/>
      <c r="J153" s="168"/>
      <c r="K153" s="168"/>
      <c r="L153" s="168"/>
      <c r="M153" s="168"/>
      <c r="N153" s="168"/>
      <c r="O153" s="169"/>
      <c r="P153" s="176"/>
      <c r="Q153" s="176"/>
      <c r="R153" s="176"/>
      <c r="S153" s="176"/>
      <c r="T153" s="176"/>
      <c r="U153" s="176"/>
      <c r="V153" s="176"/>
      <c r="W153" s="176"/>
      <c r="X153" s="177"/>
      <c r="Y153" s="182" t="s">
        <v>8</v>
      </c>
      <c r="Z153" s="183"/>
      <c r="AA153" s="184"/>
      <c r="AB153" s="185"/>
      <c r="AC153" s="185"/>
      <c r="AD153" s="185"/>
      <c r="AE153" s="186"/>
      <c r="AF153" s="187"/>
      <c r="AG153" s="187"/>
      <c r="AH153" s="187"/>
      <c r="AI153" s="186"/>
      <c r="AJ153" s="187"/>
      <c r="AK153" s="187"/>
      <c r="AL153" s="187"/>
      <c r="AM153" s="186"/>
      <c r="AN153" s="187"/>
      <c r="AO153" s="187"/>
      <c r="AP153" s="187"/>
      <c r="AQ153" s="188"/>
      <c r="AR153" s="189"/>
      <c r="AS153" s="189"/>
      <c r="AT153" s="189"/>
      <c r="AU153" s="189"/>
      <c r="AV153" s="189"/>
      <c r="AW153" s="189"/>
      <c r="AX153" s="190"/>
      <c r="AY153" s="83">
        <f t="shared" si="38"/>
        <v>0</v>
      </c>
    </row>
    <row r="154" spans="1:51" ht="23.25" hidden="1" customHeight="1" x14ac:dyDescent="0.15">
      <c r="A154" s="135"/>
      <c r="B154" s="136"/>
      <c r="C154" s="136"/>
      <c r="D154" s="136"/>
      <c r="E154" s="136"/>
      <c r="F154" s="137"/>
      <c r="G154" s="170"/>
      <c r="H154" s="171"/>
      <c r="I154" s="171"/>
      <c r="J154" s="171"/>
      <c r="K154" s="171"/>
      <c r="L154" s="171"/>
      <c r="M154" s="171"/>
      <c r="N154" s="171"/>
      <c r="O154" s="172"/>
      <c r="P154" s="178"/>
      <c r="Q154" s="178"/>
      <c r="R154" s="178"/>
      <c r="S154" s="178"/>
      <c r="T154" s="178"/>
      <c r="U154" s="178"/>
      <c r="V154" s="178"/>
      <c r="W154" s="178"/>
      <c r="X154" s="179"/>
      <c r="Y154" s="191" t="s">
        <v>25</v>
      </c>
      <c r="Z154" s="192"/>
      <c r="AA154" s="193"/>
      <c r="AB154" s="194"/>
      <c r="AC154" s="194"/>
      <c r="AD154" s="194"/>
      <c r="AE154" s="186"/>
      <c r="AF154" s="187"/>
      <c r="AG154" s="187"/>
      <c r="AH154" s="187"/>
      <c r="AI154" s="186"/>
      <c r="AJ154" s="187"/>
      <c r="AK154" s="187"/>
      <c r="AL154" s="187"/>
      <c r="AM154" s="186"/>
      <c r="AN154" s="187"/>
      <c r="AO154" s="187"/>
      <c r="AP154" s="187"/>
      <c r="AQ154" s="188"/>
      <c r="AR154" s="189"/>
      <c r="AS154" s="189"/>
      <c r="AT154" s="189"/>
      <c r="AU154" s="189"/>
      <c r="AV154" s="189"/>
      <c r="AW154" s="189"/>
      <c r="AX154" s="190"/>
      <c r="AY154" s="83">
        <f t="shared" si="38"/>
        <v>0</v>
      </c>
    </row>
    <row r="155" spans="1:51" ht="23.25" hidden="1" customHeight="1" x14ac:dyDescent="0.15">
      <c r="A155" s="134"/>
      <c r="B155" s="132"/>
      <c r="C155" s="132"/>
      <c r="D155" s="132"/>
      <c r="E155" s="132"/>
      <c r="F155" s="133"/>
      <c r="G155" s="173"/>
      <c r="H155" s="174"/>
      <c r="I155" s="174"/>
      <c r="J155" s="174"/>
      <c r="K155" s="174"/>
      <c r="L155" s="174"/>
      <c r="M155" s="174"/>
      <c r="N155" s="174"/>
      <c r="O155" s="175"/>
      <c r="P155" s="180"/>
      <c r="Q155" s="180"/>
      <c r="R155" s="180"/>
      <c r="S155" s="180"/>
      <c r="T155" s="180"/>
      <c r="U155" s="180"/>
      <c r="V155" s="180"/>
      <c r="W155" s="180"/>
      <c r="X155" s="181"/>
      <c r="Y155" s="191" t="s">
        <v>9</v>
      </c>
      <c r="Z155" s="192"/>
      <c r="AA155" s="193"/>
      <c r="AB155" s="195" t="s">
        <v>10</v>
      </c>
      <c r="AC155" s="195"/>
      <c r="AD155" s="195"/>
      <c r="AE155" s="196" t="str">
        <f t="shared" ref="AE155" si="39">IFERROR(AE153/AE154*100,"-")</f>
        <v>-</v>
      </c>
      <c r="AF155" s="197"/>
      <c r="AG155" s="197"/>
      <c r="AH155" s="197"/>
      <c r="AI155" s="196" t="str">
        <f t="shared" ref="AI155" si="40">IFERROR(AI153/AI154*100,"-")</f>
        <v>-</v>
      </c>
      <c r="AJ155" s="197"/>
      <c r="AK155" s="197"/>
      <c r="AL155" s="197"/>
      <c r="AM155" s="196" t="str">
        <f t="shared" ref="AM155" si="41">IFERROR(AM153/AM154*100,"-")</f>
        <v>-</v>
      </c>
      <c r="AN155" s="197"/>
      <c r="AO155" s="197"/>
      <c r="AP155" s="197"/>
      <c r="AQ155" s="188" t="str">
        <f>IFERROR(AQ153/AQ154*100,"-")</f>
        <v>-</v>
      </c>
      <c r="AR155" s="189"/>
      <c r="AS155" s="189"/>
      <c r="AT155" s="189"/>
      <c r="AU155" s="189"/>
      <c r="AV155" s="189"/>
      <c r="AW155" s="189"/>
      <c r="AX155" s="190"/>
      <c r="AY155" s="83">
        <f t="shared" si="38"/>
        <v>0</v>
      </c>
    </row>
    <row r="156" spans="1:51" ht="90" hidden="1" customHeight="1" x14ac:dyDescent="0.15">
      <c r="A156" s="110" t="s">
        <v>629</v>
      </c>
      <c r="B156" s="111"/>
      <c r="C156" s="111"/>
      <c r="D156" s="111"/>
      <c r="E156" s="111"/>
      <c r="F156" s="112"/>
      <c r="G156" s="113"/>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5"/>
      <c r="AY156" s="83">
        <f t="shared" si="38"/>
        <v>0</v>
      </c>
    </row>
    <row r="157" spans="1:51" ht="15" hidden="1" customHeight="1" x14ac:dyDescent="0.15">
      <c r="A157" s="91"/>
      <c r="B157" s="92"/>
      <c r="C157" s="92"/>
      <c r="D157" s="92"/>
      <c r="E157" s="92"/>
      <c r="F157" s="93"/>
      <c r="G157" s="198"/>
      <c r="H157" s="199"/>
      <c r="I157" s="199"/>
      <c r="J157" s="199"/>
      <c r="K157" s="199"/>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200"/>
      <c r="AY157" s="83">
        <f t="shared" si="38"/>
        <v>0</v>
      </c>
    </row>
    <row r="158" spans="1:51" ht="123.75" hidden="1" customHeight="1" x14ac:dyDescent="0.15">
      <c r="A158" s="201" t="s">
        <v>464</v>
      </c>
      <c r="B158" s="202"/>
      <c r="C158" s="203" t="s">
        <v>593</v>
      </c>
      <c r="D158" s="203"/>
      <c r="E158" s="203"/>
      <c r="F158" s="204"/>
      <c r="G158" s="113"/>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5"/>
      <c r="AY158" s="83">
        <f t="shared" si="38"/>
        <v>0</v>
      </c>
    </row>
    <row r="159" spans="1:51" ht="18.75" hidden="1" customHeight="1" x14ac:dyDescent="0.15">
      <c r="A159" s="128" t="s">
        <v>623</v>
      </c>
      <c r="B159" s="129"/>
      <c r="C159" s="129"/>
      <c r="D159" s="129"/>
      <c r="E159" s="129"/>
      <c r="F159" s="130"/>
      <c r="G159" s="138" t="s">
        <v>486</v>
      </c>
      <c r="H159" s="139"/>
      <c r="I159" s="139"/>
      <c r="J159" s="139"/>
      <c r="K159" s="139"/>
      <c r="L159" s="139"/>
      <c r="M159" s="139"/>
      <c r="N159" s="139"/>
      <c r="O159" s="140"/>
      <c r="P159" s="144" t="s">
        <v>487</v>
      </c>
      <c r="Q159" s="139"/>
      <c r="R159" s="139"/>
      <c r="S159" s="139"/>
      <c r="T159" s="139"/>
      <c r="U159" s="139"/>
      <c r="V159" s="139"/>
      <c r="W159" s="139"/>
      <c r="X159" s="140"/>
      <c r="Y159" s="146"/>
      <c r="Z159" s="147"/>
      <c r="AA159" s="148"/>
      <c r="AB159" s="152" t="s">
        <v>7</v>
      </c>
      <c r="AC159" s="153"/>
      <c r="AD159" s="154"/>
      <c r="AE159" s="152" t="s">
        <v>525</v>
      </c>
      <c r="AF159" s="153"/>
      <c r="AG159" s="153"/>
      <c r="AH159" s="154"/>
      <c r="AI159" s="158" t="s">
        <v>524</v>
      </c>
      <c r="AJ159" s="158"/>
      <c r="AK159" s="158"/>
      <c r="AL159" s="152"/>
      <c r="AM159" s="158" t="s">
        <v>301</v>
      </c>
      <c r="AN159" s="158"/>
      <c r="AO159" s="158"/>
      <c r="AP159" s="152"/>
      <c r="AQ159" s="160" t="s">
        <v>552</v>
      </c>
      <c r="AR159" s="161"/>
      <c r="AS159" s="161"/>
      <c r="AT159" s="161"/>
      <c r="AU159" s="161"/>
      <c r="AV159" s="161"/>
      <c r="AW159" s="161"/>
      <c r="AX159" s="162"/>
      <c r="AY159" s="83">
        <f>IF(AY$144=0,0,COUNTA(G$161))</f>
        <v>0</v>
      </c>
    </row>
    <row r="160" spans="1:51" ht="18.75" hidden="1" customHeight="1" x14ac:dyDescent="0.15">
      <c r="A160" s="131"/>
      <c r="B160" s="132"/>
      <c r="C160" s="132"/>
      <c r="D160" s="132"/>
      <c r="E160" s="132"/>
      <c r="F160" s="133"/>
      <c r="G160" s="141"/>
      <c r="H160" s="142"/>
      <c r="I160" s="142"/>
      <c r="J160" s="142"/>
      <c r="K160" s="142"/>
      <c r="L160" s="142"/>
      <c r="M160" s="142"/>
      <c r="N160" s="142"/>
      <c r="O160" s="143"/>
      <c r="P160" s="145"/>
      <c r="Q160" s="142"/>
      <c r="R160" s="142"/>
      <c r="S160" s="142"/>
      <c r="T160" s="142"/>
      <c r="U160" s="142"/>
      <c r="V160" s="142"/>
      <c r="W160" s="142"/>
      <c r="X160" s="143"/>
      <c r="Y160" s="149"/>
      <c r="Z160" s="150"/>
      <c r="AA160" s="151"/>
      <c r="AB160" s="155"/>
      <c r="AC160" s="156"/>
      <c r="AD160" s="157"/>
      <c r="AE160" s="155"/>
      <c r="AF160" s="156"/>
      <c r="AG160" s="156"/>
      <c r="AH160" s="157"/>
      <c r="AI160" s="159"/>
      <c r="AJ160" s="159"/>
      <c r="AK160" s="159"/>
      <c r="AL160" s="155"/>
      <c r="AM160" s="159"/>
      <c r="AN160" s="159"/>
      <c r="AO160" s="159"/>
      <c r="AP160" s="155"/>
      <c r="AQ160" s="163"/>
      <c r="AR160" s="164"/>
      <c r="AS160" s="164"/>
      <c r="AT160" s="164"/>
      <c r="AU160" s="165"/>
      <c r="AV160" s="165"/>
      <c r="AW160" s="142" t="s">
        <v>103</v>
      </c>
      <c r="AX160" s="166"/>
      <c r="AY160" s="83">
        <f t="shared" ref="AY160:AY166" si="42">IF(AY$144=0,0,COUNTA(G$161))</f>
        <v>0</v>
      </c>
    </row>
    <row r="161" spans="1:51" ht="23.25" hidden="1" customHeight="1" x14ac:dyDescent="0.15">
      <c r="A161" s="134"/>
      <c r="B161" s="132"/>
      <c r="C161" s="132"/>
      <c r="D161" s="132"/>
      <c r="E161" s="132"/>
      <c r="F161" s="133"/>
      <c r="G161" s="167"/>
      <c r="H161" s="168"/>
      <c r="I161" s="168"/>
      <c r="J161" s="168"/>
      <c r="K161" s="168"/>
      <c r="L161" s="168"/>
      <c r="M161" s="168"/>
      <c r="N161" s="168"/>
      <c r="O161" s="169"/>
      <c r="P161" s="176"/>
      <c r="Q161" s="176"/>
      <c r="R161" s="176"/>
      <c r="S161" s="176"/>
      <c r="T161" s="176"/>
      <c r="U161" s="176"/>
      <c r="V161" s="176"/>
      <c r="W161" s="176"/>
      <c r="X161" s="177"/>
      <c r="Y161" s="182" t="s">
        <v>8</v>
      </c>
      <c r="Z161" s="183"/>
      <c r="AA161" s="184"/>
      <c r="AB161" s="185"/>
      <c r="AC161" s="185"/>
      <c r="AD161" s="185"/>
      <c r="AE161" s="186"/>
      <c r="AF161" s="187"/>
      <c r="AG161" s="187"/>
      <c r="AH161" s="187"/>
      <c r="AI161" s="186"/>
      <c r="AJ161" s="187"/>
      <c r="AK161" s="187"/>
      <c r="AL161" s="187"/>
      <c r="AM161" s="186"/>
      <c r="AN161" s="187"/>
      <c r="AO161" s="187"/>
      <c r="AP161" s="187"/>
      <c r="AQ161" s="188"/>
      <c r="AR161" s="189"/>
      <c r="AS161" s="189"/>
      <c r="AT161" s="189"/>
      <c r="AU161" s="189"/>
      <c r="AV161" s="189"/>
      <c r="AW161" s="189"/>
      <c r="AX161" s="190"/>
      <c r="AY161" s="83">
        <f t="shared" si="42"/>
        <v>0</v>
      </c>
    </row>
    <row r="162" spans="1:51" ht="23.25" hidden="1" customHeight="1" x14ac:dyDescent="0.15">
      <c r="A162" s="135"/>
      <c r="B162" s="136"/>
      <c r="C162" s="136"/>
      <c r="D162" s="136"/>
      <c r="E162" s="136"/>
      <c r="F162" s="137"/>
      <c r="G162" s="170"/>
      <c r="H162" s="171"/>
      <c r="I162" s="171"/>
      <c r="J162" s="171"/>
      <c r="K162" s="171"/>
      <c r="L162" s="171"/>
      <c r="M162" s="171"/>
      <c r="N162" s="171"/>
      <c r="O162" s="172"/>
      <c r="P162" s="178"/>
      <c r="Q162" s="178"/>
      <c r="R162" s="178"/>
      <c r="S162" s="178"/>
      <c r="T162" s="178"/>
      <c r="U162" s="178"/>
      <c r="V162" s="178"/>
      <c r="W162" s="178"/>
      <c r="X162" s="179"/>
      <c r="Y162" s="191" t="s">
        <v>25</v>
      </c>
      <c r="Z162" s="192"/>
      <c r="AA162" s="193"/>
      <c r="AB162" s="194"/>
      <c r="AC162" s="194"/>
      <c r="AD162" s="194"/>
      <c r="AE162" s="186"/>
      <c r="AF162" s="187"/>
      <c r="AG162" s="187"/>
      <c r="AH162" s="187"/>
      <c r="AI162" s="186"/>
      <c r="AJ162" s="187"/>
      <c r="AK162" s="187"/>
      <c r="AL162" s="187"/>
      <c r="AM162" s="186"/>
      <c r="AN162" s="187"/>
      <c r="AO162" s="187"/>
      <c r="AP162" s="187"/>
      <c r="AQ162" s="188"/>
      <c r="AR162" s="189"/>
      <c r="AS162" s="189"/>
      <c r="AT162" s="189"/>
      <c r="AU162" s="189"/>
      <c r="AV162" s="189"/>
      <c r="AW162" s="189"/>
      <c r="AX162" s="190"/>
      <c r="AY162" s="83">
        <f t="shared" si="42"/>
        <v>0</v>
      </c>
    </row>
    <row r="163" spans="1:51" ht="23.25" hidden="1" customHeight="1" x14ac:dyDescent="0.15">
      <c r="A163" s="134"/>
      <c r="B163" s="132"/>
      <c r="C163" s="132"/>
      <c r="D163" s="132"/>
      <c r="E163" s="132"/>
      <c r="F163" s="133"/>
      <c r="G163" s="173"/>
      <c r="H163" s="174"/>
      <c r="I163" s="174"/>
      <c r="J163" s="174"/>
      <c r="K163" s="174"/>
      <c r="L163" s="174"/>
      <c r="M163" s="174"/>
      <c r="N163" s="174"/>
      <c r="O163" s="175"/>
      <c r="P163" s="180"/>
      <c r="Q163" s="180"/>
      <c r="R163" s="180"/>
      <c r="S163" s="180"/>
      <c r="T163" s="180"/>
      <c r="U163" s="180"/>
      <c r="V163" s="180"/>
      <c r="W163" s="180"/>
      <c r="X163" s="181"/>
      <c r="Y163" s="191" t="s">
        <v>9</v>
      </c>
      <c r="Z163" s="192"/>
      <c r="AA163" s="193"/>
      <c r="AB163" s="195" t="s">
        <v>10</v>
      </c>
      <c r="AC163" s="195"/>
      <c r="AD163" s="195"/>
      <c r="AE163" s="196" t="str">
        <f>IFERROR(AE161/AE162*100,"-")</f>
        <v>-</v>
      </c>
      <c r="AF163" s="197"/>
      <c r="AG163" s="197"/>
      <c r="AH163" s="197"/>
      <c r="AI163" s="196" t="str">
        <f t="shared" ref="AI163" si="43">IFERROR(AI161/AI162*100,"-")</f>
        <v>-</v>
      </c>
      <c r="AJ163" s="197"/>
      <c r="AK163" s="197"/>
      <c r="AL163" s="197"/>
      <c r="AM163" s="196" t="str">
        <f t="shared" ref="AM163" si="44">IFERROR(AM161/AM162*100,"-")</f>
        <v>-</v>
      </c>
      <c r="AN163" s="197"/>
      <c r="AO163" s="197"/>
      <c r="AP163" s="197"/>
      <c r="AQ163" s="188" t="str">
        <f>IFERROR(AQ161/AQ162*100,"-")</f>
        <v>-</v>
      </c>
      <c r="AR163" s="189"/>
      <c r="AS163" s="189"/>
      <c r="AT163" s="189"/>
      <c r="AU163" s="189"/>
      <c r="AV163" s="189"/>
      <c r="AW163" s="189"/>
      <c r="AX163" s="190"/>
      <c r="AY163" s="83">
        <f t="shared" si="42"/>
        <v>0</v>
      </c>
    </row>
    <row r="164" spans="1:51" ht="90" hidden="1" customHeight="1" x14ac:dyDescent="0.15">
      <c r="A164" s="110" t="s">
        <v>629</v>
      </c>
      <c r="B164" s="111"/>
      <c r="C164" s="111"/>
      <c r="D164" s="111"/>
      <c r="E164" s="111"/>
      <c r="F164" s="112"/>
      <c r="G164" s="113"/>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5"/>
      <c r="AY164" s="83">
        <f t="shared" si="42"/>
        <v>0</v>
      </c>
    </row>
    <row r="165" spans="1:51" ht="15" hidden="1" customHeight="1" x14ac:dyDescent="0.15">
      <c r="A165" s="91"/>
      <c r="B165" s="92"/>
      <c r="C165" s="92"/>
      <c r="D165" s="92"/>
      <c r="E165" s="92"/>
      <c r="F165" s="93"/>
      <c r="G165" s="198"/>
      <c r="H165" s="199"/>
      <c r="I165" s="199"/>
      <c r="J165" s="199"/>
      <c r="K165" s="199"/>
      <c r="L165" s="199"/>
      <c r="M165" s="199"/>
      <c r="N165" s="199"/>
      <c r="O165" s="199"/>
      <c r="P165" s="199"/>
      <c r="Q165" s="199"/>
      <c r="R165" s="199"/>
      <c r="S165" s="199"/>
      <c r="T165" s="199"/>
      <c r="U165" s="199"/>
      <c r="V165" s="199"/>
      <c r="W165" s="199"/>
      <c r="X165" s="199"/>
      <c r="Y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200"/>
      <c r="AY165" s="83">
        <f t="shared" si="42"/>
        <v>0</v>
      </c>
    </row>
    <row r="166" spans="1:51" ht="123.75" hidden="1" customHeight="1" x14ac:dyDescent="0.15">
      <c r="A166" s="201" t="s">
        <v>464</v>
      </c>
      <c r="B166" s="202"/>
      <c r="C166" s="203" t="s">
        <v>598</v>
      </c>
      <c r="D166" s="203"/>
      <c r="E166" s="203"/>
      <c r="F166" s="204"/>
      <c r="G166" s="113"/>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5"/>
      <c r="AY166" s="83">
        <f t="shared" si="42"/>
        <v>0</v>
      </c>
    </row>
    <row r="167" spans="1:51" ht="18.75" hidden="1" customHeight="1" x14ac:dyDescent="0.15">
      <c r="A167" s="128" t="s">
        <v>624</v>
      </c>
      <c r="B167" s="129"/>
      <c r="C167" s="129"/>
      <c r="D167" s="129"/>
      <c r="E167" s="129"/>
      <c r="F167" s="130"/>
      <c r="G167" s="138" t="s">
        <v>486</v>
      </c>
      <c r="H167" s="139"/>
      <c r="I167" s="139"/>
      <c r="J167" s="139"/>
      <c r="K167" s="139"/>
      <c r="L167" s="139"/>
      <c r="M167" s="139"/>
      <c r="N167" s="139"/>
      <c r="O167" s="140"/>
      <c r="P167" s="144" t="s">
        <v>487</v>
      </c>
      <c r="Q167" s="139"/>
      <c r="R167" s="139"/>
      <c r="S167" s="139"/>
      <c r="T167" s="139"/>
      <c r="U167" s="139"/>
      <c r="V167" s="139"/>
      <c r="W167" s="139"/>
      <c r="X167" s="140"/>
      <c r="Y167" s="146"/>
      <c r="Z167" s="147"/>
      <c r="AA167" s="148"/>
      <c r="AB167" s="152" t="s">
        <v>7</v>
      </c>
      <c r="AC167" s="153"/>
      <c r="AD167" s="154"/>
      <c r="AE167" s="152" t="s">
        <v>525</v>
      </c>
      <c r="AF167" s="153"/>
      <c r="AG167" s="153"/>
      <c r="AH167" s="154"/>
      <c r="AI167" s="158" t="s">
        <v>524</v>
      </c>
      <c r="AJ167" s="158"/>
      <c r="AK167" s="158"/>
      <c r="AL167" s="152"/>
      <c r="AM167" s="158" t="s">
        <v>301</v>
      </c>
      <c r="AN167" s="158"/>
      <c r="AO167" s="158"/>
      <c r="AP167" s="152"/>
      <c r="AQ167" s="160" t="s">
        <v>72</v>
      </c>
      <c r="AR167" s="161"/>
      <c r="AS167" s="161"/>
      <c r="AT167" s="161"/>
      <c r="AU167" s="161"/>
      <c r="AV167" s="161"/>
      <c r="AW167" s="161"/>
      <c r="AX167" s="162"/>
      <c r="AY167" s="83">
        <f t="shared" si="37"/>
        <v>0</v>
      </c>
    </row>
    <row r="168" spans="1:51" ht="18.75" hidden="1" customHeight="1" x14ac:dyDescent="0.15">
      <c r="A168" s="131"/>
      <c r="B168" s="132"/>
      <c r="C168" s="132"/>
      <c r="D168" s="132"/>
      <c r="E168" s="132"/>
      <c r="F168" s="133"/>
      <c r="G168" s="141"/>
      <c r="H168" s="142"/>
      <c r="I168" s="142"/>
      <c r="J168" s="142"/>
      <c r="K168" s="142"/>
      <c r="L168" s="142"/>
      <c r="M168" s="142"/>
      <c r="N168" s="142"/>
      <c r="O168" s="143"/>
      <c r="P168" s="145"/>
      <c r="Q168" s="142"/>
      <c r="R168" s="142"/>
      <c r="S168" s="142"/>
      <c r="T168" s="142"/>
      <c r="U168" s="142"/>
      <c r="V168" s="142"/>
      <c r="W168" s="142"/>
      <c r="X168" s="143"/>
      <c r="Y168" s="149"/>
      <c r="Z168" s="150"/>
      <c r="AA168" s="151"/>
      <c r="AB168" s="155"/>
      <c r="AC168" s="156"/>
      <c r="AD168" s="157"/>
      <c r="AE168" s="155"/>
      <c r="AF168" s="156"/>
      <c r="AG168" s="156"/>
      <c r="AH168" s="157"/>
      <c r="AI168" s="159"/>
      <c r="AJ168" s="159"/>
      <c r="AK168" s="159"/>
      <c r="AL168" s="155"/>
      <c r="AM168" s="159"/>
      <c r="AN168" s="159"/>
      <c r="AO168" s="159"/>
      <c r="AP168" s="155"/>
      <c r="AQ168" s="163"/>
      <c r="AR168" s="164"/>
      <c r="AS168" s="164"/>
      <c r="AT168" s="164"/>
      <c r="AU168" s="165"/>
      <c r="AV168" s="165"/>
      <c r="AW168" s="142" t="s">
        <v>103</v>
      </c>
      <c r="AX168" s="166"/>
      <c r="AY168" s="83">
        <f t="shared" si="37"/>
        <v>0</v>
      </c>
    </row>
    <row r="169" spans="1:51" ht="23.25" hidden="1" customHeight="1" x14ac:dyDescent="0.15">
      <c r="A169" s="134"/>
      <c r="B169" s="132"/>
      <c r="C169" s="132"/>
      <c r="D169" s="132"/>
      <c r="E169" s="132"/>
      <c r="F169" s="133"/>
      <c r="G169" s="167"/>
      <c r="H169" s="168"/>
      <c r="I169" s="168"/>
      <c r="J169" s="168"/>
      <c r="K169" s="168"/>
      <c r="L169" s="168"/>
      <c r="M169" s="168"/>
      <c r="N169" s="168"/>
      <c r="O169" s="169"/>
      <c r="P169" s="176"/>
      <c r="Q169" s="176"/>
      <c r="R169" s="176"/>
      <c r="S169" s="176"/>
      <c r="T169" s="176"/>
      <c r="U169" s="176"/>
      <c r="V169" s="176"/>
      <c r="W169" s="176"/>
      <c r="X169" s="177"/>
      <c r="Y169" s="182" t="s">
        <v>8</v>
      </c>
      <c r="Z169" s="183"/>
      <c r="AA169" s="184"/>
      <c r="AB169" s="185"/>
      <c r="AC169" s="185"/>
      <c r="AD169" s="185"/>
      <c r="AE169" s="186"/>
      <c r="AF169" s="187"/>
      <c r="AG169" s="187"/>
      <c r="AH169" s="187"/>
      <c r="AI169" s="186"/>
      <c r="AJ169" s="187"/>
      <c r="AK169" s="187"/>
      <c r="AL169" s="187"/>
      <c r="AM169" s="186"/>
      <c r="AN169" s="187"/>
      <c r="AO169" s="187"/>
      <c r="AP169" s="187"/>
      <c r="AQ169" s="188"/>
      <c r="AR169" s="189"/>
      <c r="AS169" s="189"/>
      <c r="AT169" s="189"/>
      <c r="AU169" s="189"/>
      <c r="AV169" s="189"/>
      <c r="AW169" s="189"/>
      <c r="AX169" s="190"/>
      <c r="AY169" s="83">
        <f t="shared" si="37"/>
        <v>0</v>
      </c>
    </row>
    <row r="170" spans="1:51" ht="23.25" hidden="1" customHeight="1" x14ac:dyDescent="0.15">
      <c r="A170" s="135"/>
      <c r="B170" s="136"/>
      <c r="C170" s="136"/>
      <c r="D170" s="136"/>
      <c r="E170" s="136"/>
      <c r="F170" s="137"/>
      <c r="G170" s="170"/>
      <c r="H170" s="171"/>
      <c r="I170" s="171"/>
      <c r="J170" s="171"/>
      <c r="K170" s="171"/>
      <c r="L170" s="171"/>
      <c r="M170" s="171"/>
      <c r="N170" s="171"/>
      <c r="O170" s="172"/>
      <c r="P170" s="178"/>
      <c r="Q170" s="178"/>
      <c r="R170" s="178"/>
      <c r="S170" s="178"/>
      <c r="T170" s="178"/>
      <c r="U170" s="178"/>
      <c r="V170" s="178"/>
      <c r="W170" s="178"/>
      <c r="X170" s="179"/>
      <c r="Y170" s="191" t="s">
        <v>25</v>
      </c>
      <c r="Z170" s="192"/>
      <c r="AA170" s="193"/>
      <c r="AB170" s="194"/>
      <c r="AC170" s="194"/>
      <c r="AD170" s="194"/>
      <c r="AE170" s="186"/>
      <c r="AF170" s="187"/>
      <c r="AG170" s="187"/>
      <c r="AH170" s="187"/>
      <c r="AI170" s="186"/>
      <c r="AJ170" s="187"/>
      <c r="AK170" s="187"/>
      <c r="AL170" s="187"/>
      <c r="AM170" s="186"/>
      <c r="AN170" s="187"/>
      <c r="AO170" s="187"/>
      <c r="AP170" s="187"/>
      <c r="AQ170" s="188"/>
      <c r="AR170" s="189"/>
      <c r="AS170" s="189"/>
      <c r="AT170" s="189"/>
      <c r="AU170" s="189"/>
      <c r="AV170" s="189"/>
      <c r="AW170" s="189"/>
      <c r="AX170" s="190"/>
      <c r="AY170" s="83">
        <f t="shared" si="37"/>
        <v>0</v>
      </c>
    </row>
    <row r="171" spans="1:51" ht="23.25" hidden="1" customHeight="1" x14ac:dyDescent="0.15">
      <c r="A171" s="134"/>
      <c r="B171" s="132"/>
      <c r="C171" s="132"/>
      <c r="D171" s="132"/>
      <c r="E171" s="132"/>
      <c r="F171" s="133"/>
      <c r="G171" s="173"/>
      <c r="H171" s="174"/>
      <c r="I171" s="174"/>
      <c r="J171" s="174"/>
      <c r="K171" s="174"/>
      <c r="L171" s="174"/>
      <c r="M171" s="174"/>
      <c r="N171" s="174"/>
      <c r="O171" s="175"/>
      <c r="P171" s="180"/>
      <c r="Q171" s="180"/>
      <c r="R171" s="180"/>
      <c r="S171" s="180"/>
      <c r="T171" s="180"/>
      <c r="U171" s="180"/>
      <c r="V171" s="180"/>
      <c r="W171" s="180"/>
      <c r="X171" s="181"/>
      <c r="Y171" s="191" t="s">
        <v>9</v>
      </c>
      <c r="Z171" s="192"/>
      <c r="AA171" s="193"/>
      <c r="AB171" s="195" t="s">
        <v>10</v>
      </c>
      <c r="AC171" s="195"/>
      <c r="AD171" s="195"/>
      <c r="AE171" s="196" t="str">
        <f t="shared" ref="AE171" si="45">IFERROR(AE169/AE170*100,"-")</f>
        <v>-</v>
      </c>
      <c r="AF171" s="197"/>
      <c r="AG171" s="197"/>
      <c r="AH171" s="197"/>
      <c r="AI171" s="196" t="str">
        <f t="shared" ref="AI171" si="46">IFERROR(AI169/AI170*100,"-")</f>
        <v>-</v>
      </c>
      <c r="AJ171" s="197"/>
      <c r="AK171" s="197"/>
      <c r="AL171" s="197"/>
      <c r="AM171" s="196" t="str">
        <f t="shared" ref="AM171" si="47">IFERROR(AM169/AM170*100,"-")</f>
        <v>-</v>
      </c>
      <c r="AN171" s="197"/>
      <c r="AO171" s="197"/>
      <c r="AP171" s="197"/>
      <c r="AQ171" s="188" t="str">
        <f>IFERROR(AQ169/AQ170*100,"-")</f>
        <v>-</v>
      </c>
      <c r="AR171" s="189"/>
      <c r="AS171" s="189"/>
      <c r="AT171" s="189"/>
      <c r="AU171" s="189"/>
      <c r="AV171" s="189"/>
      <c r="AW171" s="189"/>
      <c r="AX171" s="190"/>
      <c r="AY171" s="83">
        <f t="shared" si="37"/>
        <v>0</v>
      </c>
    </row>
    <row r="172" spans="1:51" ht="90" hidden="1" customHeight="1" x14ac:dyDescent="0.15">
      <c r="A172" s="110" t="s">
        <v>629</v>
      </c>
      <c r="B172" s="111"/>
      <c r="C172" s="111"/>
      <c r="D172" s="111"/>
      <c r="E172" s="111"/>
      <c r="F172" s="112"/>
      <c r="G172" s="113"/>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5"/>
      <c r="AY172" s="83">
        <f t="shared" si="37"/>
        <v>0</v>
      </c>
    </row>
    <row r="173" spans="1:51" ht="22.5" hidden="1" customHeight="1" x14ac:dyDescent="0.15">
      <c r="A173" s="116" t="s">
        <v>539</v>
      </c>
      <c r="B173" s="116"/>
      <c r="C173" s="116"/>
      <c r="D173" s="116"/>
      <c r="E173" s="116"/>
      <c r="F173" s="117"/>
      <c r="G173" s="122" t="s">
        <v>546</v>
      </c>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4"/>
      <c r="AY173" s="83">
        <f t="shared" si="37"/>
        <v>0</v>
      </c>
    </row>
    <row r="174" spans="1:51" ht="61.5" hidden="1" customHeight="1" x14ac:dyDescent="0.15">
      <c r="A174" s="118"/>
      <c r="B174" s="118"/>
      <c r="C174" s="118"/>
      <c r="D174" s="118"/>
      <c r="E174" s="118"/>
      <c r="F174" s="119"/>
      <c r="G174" s="125"/>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7"/>
      <c r="AY174" s="83">
        <f t="shared" si="37"/>
        <v>0</v>
      </c>
    </row>
    <row r="175" spans="1:51" ht="22.5" hidden="1" customHeight="1" x14ac:dyDescent="0.15">
      <c r="A175" s="118"/>
      <c r="B175" s="118"/>
      <c r="C175" s="118"/>
      <c r="D175" s="118"/>
      <c r="E175" s="118"/>
      <c r="F175" s="119"/>
      <c r="G175" s="122" t="s">
        <v>638</v>
      </c>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4"/>
      <c r="AY175" s="83">
        <f t="shared" si="37"/>
        <v>0</v>
      </c>
    </row>
    <row r="176" spans="1:51" ht="59.25" hidden="1" customHeight="1" x14ac:dyDescent="0.15">
      <c r="A176" s="120"/>
      <c r="B176" s="120"/>
      <c r="C176" s="120"/>
      <c r="D176" s="120"/>
      <c r="E176" s="120"/>
      <c r="F176" s="121"/>
      <c r="G176" s="125"/>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7"/>
      <c r="AY176" s="83">
        <f t="shared" si="37"/>
        <v>0</v>
      </c>
    </row>
    <row r="177" spans="1:51" ht="61.5" hidden="1" customHeight="1" x14ac:dyDescent="0.15">
      <c r="A177" s="207" t="s">
        <v>589</v>
      </c>
      <c r="B177" s="208"/>
      <c r="C177" s="208"/>
      <c r="D177" s="208"/>
      <c r="E177" s="208"/>
      <c r="F177" s="209"/>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1"/>
      <c r="AY177" s="83">
        <f>COUNTA(G177)</f>
        <v>0</v>
      </c>
    </row>
    <row r="178" spans="1:51" ht="41.25" hidden="1" customHeight="1" x14ac:dyDescent="0.15">
      <c r="A178" s="212" t="s">
        <v>464</v>
      </c>
      <c r="B178" s="213"/>
      <c r="C178" s="213"/>
      <c r="D178" s="213"/>
      <c r="E178" s="213"/>
      <c r="F178" s="214"/>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15" t="s">
        <v>625</v>
      </c>
      <c r="B179" s="216"/>
      <c r="C179" s="216"/>
      <c r="D179" s="216"/>
      <c r="E179" s="216"/>
      <c r="F179" s="217"/>
      <c r="G179" s="141" t="s">
        <v>454</v>
      </c>
      <c r="H179" s="142"/>
      <c r="I179" s="142"/>
      <c r="J179" s="142"/>
      <c r="K179" s="142"/>
      <c r="L179" s="142"/>
      <c r="M179" s="142"/>
      <c r="N179" s="142"/>
      <c r="O179" s="142"/>
      <c r="P179" s="145" t="s">
        <v>453</v>
      </c>
      <c r="Q179" s="142"/>
      <c r="R179" s="142"/>
      <c r="S179" s="142"/>
      <c r="T179" s="142"/>
      <c r="U179" s="142"/>
      <c r="V179" s="142"/>
      <c r="W179" s="142"/>
      <c r="X179" s="143"/>
      <c r="Y179" s="146"/>
      <c r="Z179" s="147"/>
      <c r="AA179" s="148"/>
      <c r="AB179" s="159" t="s">
        <v>7</v>
      </c>
      <c r="AC179" s="159"/>
      <c r="AD179" s="159"/>
      <c r="AE179" s="155" t="s">
        <v>525</v>
      </c>
      <c r="AF179" s="156"/>
      <c r="AG179" s="156"/>
      <c r="AH179" s="157"/>
      <c r="AI179" s="155" t="s">
        <v>524</v>
      </c>
      <c r="AJ179" s="156"/>
      <c r="AK179" s="156"/>
      <c r="AL179" s="157"/>
      <c r="AM179" s="155" t="s">
        <v>301</v>
      </c>
      <c r="AN179" s="156"/>
      <c r="AO179" s="156"/>
      <c r="AP179" s="157"/>
      <c r="AQ179" s="224" t="s">
        <v>455</v>
      </c>
      <c r="AR179" s="225"/>
      <c r="AS179" s="225"/>
      <c r="AT179" s="226"/>
      <c r="AU179" s="224" t="s">
        <v>523</v>
      </c>
      <c r="AV179" s="225"/>
      <c r="AW179" s="225"/>
      <c r="AX179" s="227"/>
      <c r="AY179" s="83">
        <f t="shared" ref="AY179:AY209" si="48">IF(AY$177=0,0,1)</f>
        <v>0</v>
      </c>
    </row>
    <row r="180" spans="1:51" ht="23.25" hidden="1" customHeight="1" x14ac:dyDescent="0.15">
      <c r="A180" s="218"/>
      <c r="B180" s="219"/>
      <c r="C180" s="219"/>
      <c r="D180" s="219"/>
      <c r="E180" s="219"/>
      <c r="F180" s="220"/>
      <c r="G180" s="228"/>
      <c r="H180" s="229"/>
      <c r="I180" s="229"/>
      <c r="J180" s="229"/>
      <c r="K180" s="229"/>
      <c r="L180" s="229"/>
      <c r="M180" s="229"/>
      <c r="N180" s="229"/>
      <c r="O180" s="229"/>
      <c r="P180" s="232"/>
      <c r="Q180" s="176"/>
      <c r="R180" s="176"/>
      <c r="S180" s="176"/>
      <c r="T180" s="176"/>
      <c r="U180" s="176"/>
      <c r="V180" s="176"/>
      <c r="W180" s="176"/>
      <c r="X180" s="177"/>
      <c r="Y180" s="234" t="s">
        <v>26</v>
      </c>
      <c r="Z180" s="235"/>
      <c r="AA180" s="236"/>
      <c r="AB180" s="185"/>
      <c r="AC180" s="185"/>
      <c r="AD180" s="185"/>
      <c r="AE180" s="205"/>
      <c r="AF180" s="205"/>
      <c r="AG180" s="205"/>
      <c r="AH180" s="205"/>
      <c r="AI180" s="205"/>
      <c r="AJ180" s="205"/>
      <c r="AK180" s="205"/>
      <c r="AL180" s="205"/>
      <c r="AM180" s="205"/>
      <c r="AN180" s="205"/>
      <c r="AO180" s="205"/>
      <c r="AP180" s="205"/>
      <c r="AQ180" s="205"/>
      <c r="AR180" s="205"/>
      <c r="AS180" s="205"/>
      <c r="AT180" s="205"/>
      <c r="AU180" s="186"/>
      <c r="AV180" s="187"/>
      <c r="AW180" s="187"/>
      <c r="AX180" s="206"/>
      <c r="AY180" s="83">
        <f t="shared" si="48"/>
        <v>0</v>
      </c>
    </row>
    <row r="181" spans="1:51" ht="23.25" hidden="1" customHeight="1" x14ac:dyDescent="0.15">
      <c r="A181" s="221"/>
      <c r="B181" s="222"/>
      <c r="C181" s="222"/>
      <c r="D181" s="222"/>
      <c r="E181" s="222"/>
      <c r="F181" s="223"/>
      <c r="G181" s="230"/>
      <c r="H181" s="231"/>
      <c r="I181" s="231"/>
      <c r="J181" s="231"/>
      <c r="K181" s="231"/>
      <c r="L181" s="231"/>
      <c r="M181" s="231"/>
      <c r="N181" s="231"/>
      <c r="O181" s="231"/>
      <c r="P181" s="233"/>
      <c r="Q181" s="180"/>
      <c r="R181" s="180"/>
      <c r="S181" s="180"/>
      <c r="T181" s="180"/>
      <c r="U181" s="180"/>
      <c r="V181" s="180"/>
      <c r="W181" s="180"/>
      <c r="X181" s="181"/>
      <c r="Y181" s="237" t="s">
        <v>27</v>
      </c>
      <c r="Z181" s="238"/>
      <c r="AA181" s="239"/>
      <c r="AB181" s="185"/>
      <c r="AC181" s="185"/>
      <c r="AD181" s="185"/>
      <c r="AE181" s="205"/>
      <c r="AF181" s="205"/>
      <c r="AG181" s="205"/>
      <c r="AH181" s="205"/>
      <c r="AI181" s="205"/>
      <c r="AJ181" s="205"/>
      <c r="AK181" s="205"/>
      <c r="AL181" s="205"/>
      <c r="AM181" s="205"/>
      <c r="AN181" s="205"/>
      <c r="AO181" s="205"/>
      <c r="AP181" s="205"/>
      <c r="AQ181" s="205"/>
      <c r="AR181" s="205"/>
      <c r="AS181" s="205"/>
      <c r="AT181" s="205"/>
      <c r="AU181" s="186"/>
      <c r="AV181" s="187"/>
      <c r="AW181" s="187"/>
      <c r="AX181" s="206"/>
      <c r="AY181" s="83">
        <f t="shared" si="48"/>
        <v>0</v>
      </c>
    </row>
    <row r="182" spans="1:51" ht="27" hidden="1" customHeight="1" x14ac:dyDescent="0.15">
      <c r="A182" s="91"/>
      <c r="B182" s="92"/>
      <c r="C182" s="92"/>
      <c r="D182" s="92"/>
      <c r="E182" s="92"/>
      <c r="F182" s="93"/>
      <c r="G182" s="198"/>
      <c r="H182" s="199"/>
      <c r="I182" s="199"/>
      <c r="J182" s="199"/>
      <c r="K182" s="199"/>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200"/>
      <c r="AY182" s="83">
        <f t="shared" si="48"/>
        <v>0</v>
      </c>
    </row>
    <row r="183" spans="1:51" ht="123.75" hidden="1" customHeight="1" x14ac:dyDescent="0.15">
      <c r="A183" s="201" t="s">
        <v>464</v>
      </c>
      <c r="B183" s="202"/>
      <c r="C183" s="203" t="s">
        <v>604</v>
      </c>
      <c r="D183" s="203"/>
      <c r="E183" s="203"/>
      <c r="F183" s="204"/>
      <c r="G183" s="113"/>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5"/>
      <c r="AY183" s="83">
        <f t="shared" si="48"/>
        <v>0</v>
      </c>
    </row>
    <row r="184" spans="1:51" ht="18.75" hidden="1" customHeight="1" x14ac:dyDescent="0.15">
      <c r="A184" s="128" t="s">
        <v>626</v>
      </c>
      <c r="B184" s="129"/>
      <c r="C184" s="129"/>
      <c r="D184" s="129"/>
      <c r="E184" s="129"/>
      <c r="F184" s="130"/>
      <c r="G184" s="138" t="s">
        <v>486</v>
      </c>
      <c r="H184" s="139"/>
      <c r="I184" s="139"/>
      <c r="J184" s="139"/>
      <c r="K184" s="139"/>
      <c r="L184" s="139"/>
      <c r="M184" s="139"/>
      <c r="N184" s="139"/>
      <c r="O184" s="140"/>
      <c r="P184" s="144" t="s">
        <v>487</v>
      </c>
      <c r="Q184" s="139"/>
      <c r="R184" s="139"/>
      <c r="S184" s="139"/>
      <c r="T184" s="139"/>
      <c r="U184" s="139"/>
      <c r="V184" s="139"/>
      <c r="W184" s="139"/>
      <c r="X184" s="140"/>
      <c r="Y184" s="146"/>
      <c r="Z184" s="147"/>
      <c r="AA184" s="148"/>
      <c r="AB184" s="152" t="s">
        <v>7</v>
      </c>
      <c r="AC184" s="153"/>
      <c r="AD184" s="154"/>
      <c r="AE184" s="152" t="s">
        <v>525</v>
      </c>
      <c r="AF184" s="153"/>
      <c r="AG184" s="153"/>
      <c r="AH184" s="154"/>
      <c r="AI184" s="158" t="s">
        <v>524</v>
      </c>
      <c r="AJ184" s="158"/>
      <c r="AK184" s="158"/>
      <c r="AL184" s="152"/>
      <c r="AM184" s="158" t="s">
        <v>301</v>
      </c>
      <c r="AN184" s="158"/>
      <c r="AO184" s="158"/>
      <c r="AP184" s="152"/>
      <c r="AQ184" s="160" t="s">
        <v>543</v>
      </c>
      <c r="AR184" s="161"/>
      <c r="AS184" s="161"/>
      <c r="AT184" s="161"/>
      <c r="AU184" s="161"/>
      <c r="AV184" s="161"/>
      <c r="AW184" s="161"/>
      <c r="AX184" s="162"/>
      <c r="AY184" s="83">
        <f>IF(AY$177=0,0,COUNTA(G$186))</f>
        <v>0</v>
      </c>
    </row>
    <row r="185" spans="1:51" ht="18.75" hidden="1" customHeight="1" x14ac:dyDescent="0.15">
      <c r="A185" s="131"/>
      <c r="B185" s="132"/>
      <c r="C185" s="132"/>
      <c r="D185" s="132"/>
      <c r="E185" s="132"/>
      <c r="F185" s="133"/>
      <c r="G185" s="141"/>
      <c r="H185" s="142"/>
      <c r="I185" s="142"/>
      <c r="J185" s="142"/>
      <c r="K185" s="142"/>
      <c r="L185" s="142"/>
      <c r="M185" s="142"/>
      <c r="N185" s="142"/>
      <c r="O185" s="143"/>
      <c r="P185" s="145"/>
      <c r="Q185" s="142"/>
      <c r="R185" s="142"/>
      <c r="S185" s="142"/>
      <c r="T185" s="142"/>
      <c r="U185" s="142"/>
      <c r="V185" s="142"/>
      <c r="W185" s="142"/>
      <c r="X185" s="143"/>
      <c r="Y185" s="149"/>
      <c r="Z185" s="150"/>
      <c r="AA185" s="151"/>
      <c r="AB185" s="155"/>
      <c r="AC185" s="156"/>
      <c r="AD185" s="157"/>
      <c r="AE185" s="155"/>
      <c r="AF185" s="156"/>
      <c r="AG185" s="156"/>
      <c r="AH185" s="157"/>
      <c r="AI185" s="159"/>
      <c r="AJ185" s="159"/>
      <c r="AK185" s="159"/>
      <c r="AL185" s="155"/>
      <c r="AM185" s="159"/>
      <c r="AN185" s="159"/>
      <c r="AO185" s="159"/>
      <c r="AP185" s="155"/>
      <c r="AQ185" s="163"/>
      <c r="AR185" s="164"/>
      <c r="AS185" s="164"/>
      <c r="AT185" s="164"/>
      <c r="AU185" s="165"/>
      <c r="AV185" s="165"/>
      <c r="AW185" s="142" t="s">
        <v>103</v>
      </c>
      <c r="AX185" s="166"/>
      <c r="AY185" s="83">
        <f t="shared" ref="AY185:AY191" si="49">IF(AY$177=0,0,COUNTA(G$186))</f>
        <v>0</v>
      </c>
    </row>
    <row r="186" spans="1:51" ht="23.25" hidden="1" customHeight="1" x14ac:dyDescent="0.15">
      <c r="A186" s="134"/>
      <c r="B186" s="132"/>
      <c r="C186" s="132"/>
      <c r="D186" s="132"/>
      <c r="E186" s="132"/>
      <c r="F186" s="133"/>
      <c r="G186" s="167"/>
      <c r="H186" s="168"/>
      <c r="I186" s="168"/>
      <c r="J186" s="168"/>
      <c r="K186" s="168"/>
      <c r="L186" s="168"/>
      <c r="M186" s="168"/>
      <c r="N186" s="168"/>
      <c r="O186" s="169"/>
      <c r="P186" s="176"/>
      <c r="Q186" s="176"/>
      <c r="R186" s="176"/>
      <c r="S186" s="176"/>
      <c r="T186" s="176"/>
      <c r="U186" s="176"/>
      <c r="V186" s="176"/>
      <c r="W186" s="176"/>
      <c r="X186" s="177"/>
      <c r="Y186" s="182" t="s">
        <v>8</v>
      </c>
      <c r="Z186" s="183"/>
      <c r="AA186" s="184"/>
      <c r="AB186" s="185"/>
      <c r="AC186" s="185"/>
      <c r="AD186" s="185"/>
      <c r="AE186" s="186"/>
      <c r="AF186" s="187"/>
      <c r="AG186" s="187"/>
      <c r="AH186" s="187"/>
      <c r="AI186" s="186"/>
      <c r="AJ186" s="187"/>
      <c r="AK186" s="187"/>
      <c r="AL186" s="187"/>
      <c r="AM186" s="186"/>
      <c r="AN186" s="187"/>
      <c r="AO186" s="187"/>
      <c r="AP186" s="187"/>
      <c r="AQ186" s="188"/>
      <c r="AR186" s="189"/>
      <c r="AS186" s="189"/>
      <c r="AT186" s="189"/>
      <c r="AU186" s="189"/>
      <c r="AV186" s="189"/>
      <c r="AW186" s="189"/>
      <c r="AX186" s="190"/>
      <c r="AY186" s="83">
        <f t="shared" si="49"/>
        <v>0</v>
      </c>
    </row>
    <row r="187" spans="1:51" ht="23.25" hidden="1" customHeight="1" x14ac:dyDescent="0.15">
      <c r="A187" s="135"/>
      <c r="B187" s="136"/>
      <c r="C187" s="136"/>
      <c r="D187" s="136"/>
      <c r="E187" s="136"/>
      <c r="F187" s="137"/>
      <c r="G187" s="170"/>
      <c r="H187" s="171"/>
      <c r="I187" s="171"/>
      <c r="J187" s="171"/>
      <c r="K187" s="171"/>
      <c r="L187" s="171"/>
      <c r="M187" s="171"/>
      <c r="N187" s="171"/>
      <c r="O187" s="172"/>
      <c r="P187" s="178"/>
      <c r="Q187" s="178"/>
      <c r="R187" s="178"/>
      <c r="S187" s="178"/>
      <c r="T187" s="178"/>
      <c r="U187" s="178"/>
      <c r="V187" s="178"/>
      <c r="W187" s="178"/>
      <c r="X187" s="179"/>
      <c r="Y187" s="191" t="s">
        <v>25</v>
      </c>
      <c r="Z187" s="192"/>
      <c r="AA187" s="193"/>
      <c r="AB187" s="194"/>
      <c r="AC187" s="194"/>
      <c r="AD187" s="194"/>
      <c r="AE187" s="186"/>
      <c r="AF187" s="187"/>
      <c r="AG187" s="187"/>
      <c r="AH187" s="187"/>
      <c r="AI187" s="186"/>
      <c r="AJ187" s="187"/>
      <c r="AK187" s="187"/>
      <c r="AL187" s="187"/>
      <c r="AM187" s="186"/>
      <c r="AN187" s="187"/>
      <c r="AO187" s="187"/>
      <c r="AP187" s="187"/>
      <c r="AQ187" s="188"/>
      <c r="AR187" s="189"/>
      <c r="AS187" s="189"/>
      <c r="AT187" s="189"/>
      <c r="AU187" s="189"/>
      <c r="AV187" s="189"/>
      <c r="AW187" s="189"/>
      <c r="AX187" s="190"/>
      <c r="AY187" s="83">
        <f t="shared" si="49"/>
        <v>0</v>
      </c>
    </row>
    <row r="188" spans="1:51" ht="23.25" hidden="1" customHeight="1" x14ac:dyDescent="0.15">
      <c r="A188" s="134"/>
      <c r="B188" s="132"/>
      <c r="C188" s="132"/>
      <c r="D188" s="132"/>
      <c r="E188" s="132"/>
      <c r="F188" s="133"/>
      <c r="G188" s="173"/>
      <c r="H188" s="174"/>
      <c r="I188" s="174"/>
      <c r="J188" s="174"/>
      <c r="K188" s="174"/>
      <c r="L188" s="174"/>
      <c r="M188" s="174"/>
      <c r="N188" s="174"/>
      <c r="O188" s="175"/>
      <c r="P188" s="180"/>
      <c r="Q188" s="180"/>
      <c r="R188" s="180"/>
      <c r="S188" s="180"/>
      <c r="T188" s="180"/>
      <c r="U188" s="180"/>
      <c r="V188" s="180"/>
      <c r="W188" s="180"/>
      <c r="X188" s="181"/>
      <c r="Y188" s="191" t="s">
        <v>9</v>
      </c>
      <c r="Z188" s="192"/>
      <c r="AA188" s="193"/>
      <c r="AB188" s="195" t="s">
        <v>10</v>
      </c>
      <c r="AC188" s="195"/>
      <c r="AD188" s="195"/>
      <c r="AE188" s="196" t="str">
        <f t="shared" ref="AE188" si="50">IFERROR(AE186/AE187*100,"-")</f>
        <v>-</v>
      </c>
      <c r="AF188" s="197"/>
      <c r="AG188" s="197"/>
      <c r="AH188" s="197"/>
      <c r="AI188" s="196" t="str">
        <f t="shared" ref="AI188" si="51">IFERROR(AI186/AI187*100,"-")</f>
        <v>-</v>
      </c>
      <c r="AJ188" s="197"/>
      <c r="AK188" s="197"/>
      <c r="AL188" s="197"/>
      <c r="AM188" s="196" t="str">
        <f t="shared" ref="AM188" si="52">IFERROR(AM186/AM187*100,"-")</f>
        <v>-</v>
      </c>
      <c r="AN188" s="197"/>
      <c r="AO188" s="197"/>
      <c r="AP188" s="197"/>
      <c r="AQ188" s="188" t="str">
        <f>IFERROR(AQ186/AQ187*100,"-")</f>
        <v>-</v>
      </c>
      <c r="AR188" s="189"/>
      <c r="AS188" s="189"/>
      <c r="AT188" s="189"/>
      <c r="AU188" s="189"/>
      <c r="AV188" s="189"/>
      <c r="AW188" s="189"/>
      <c r="AX188" s="190"/>
      <c r="AY188" s="83">
        <f t="shared" si="49"/>
        <v>0</v>
      </c>
    </row>
    <row r="189" spans="1:51" ht="90" hidden="1" customHeight="1" x14ac:dyDescent="0.15">
      <c r="A189" s="110" t="s">
        <v>631</v>
      </c>
      <c r="B189" s="111"/>
      <c r="C189" s="111"/>
      <c r="D189" s="111"/>
      <c r="E189" s="111"/>
      <c r="F189" s="112"/>
      <c r="G189" s="113"/>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5"/>
      <c r="AY189" s="83">
        <f t="shared" si="49"/>
        <v>0</v>
      </c>
    </row>
    <row r="190" spans="1:51" ht="15" hidden="1" customHeight="1" x14ac:dyDescent="0.15">
      <c r="A190" s="91"/>
      <c r="B190" s="92"/>
      <c r="C190" s="92"/>
      <c r="D190" s="92"/>
      <c r="E190" s="92"/>
      <c r="F190" s="93"/>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c r="AY190" s="83">
        <f t="shared" si="49"/>
        <v>0</v>
      </c>
    </row>
    <row r="191" spans="1:51" ht="123.75" hidden="1" customHeight="1" x14ac:dyDescent="0.15">
      <c r="A191" s="201" t="s">
        <v>464</v>
      </c>
      <c r="B191" s="202"/>
      <c r="C191" s="203" t="s">
        <v>594</v>
      </c>
      <c r="D191" s="203"/>
      <c r="E191" s="203"/>
      <c r="F191" s="204"/>
      <c r="G191" s="113"/>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5"/>
      <c r="AY191" s="83">
        <f t="shared" si="49"/>
        <v>0</v>
      </c>
    </row>
    <row r="192" spans="1:51" ht="18.75" hidden="1" customHeight="1" x14ac:dyDescent="0.15">
      <c r="A192" s="128" t="s">
        <v>627</v>
      </c>
      <c r="B192" s="129"/>
      <c r="C192" s="129"/>
      <c r="D192" s="129"/>
      <c r="E192" s="129"/>
      <c r="F192" s="130"/>
      <c r="G192" s="138" t="s">
        <v>486</v>
      </c>
      <c r="H192" s="139"/>
      <c r="I192" s="139"/>
      <c r="J192" s="139"/>
      <c r="K192" s="139"/>
      <c r="L192" s="139"/>
      <c r="M192" s="139"/>
      <c r="N192" s="139"/>
      <c r="O192" s="140"/>
      <c r="P192" s="144" t="s">
        <v>487</v>
      </c>
      <c r="Q192" s="139"/>
      <c r="R192" s="139"/>
      <c r="S192" s="139"/>
      <c r="T192" s="139"/>
      <c r="U192" s="139"/>
      <c r="V192" s="139"/>
      <c r="W192" s="139"/>
      <c r="X192" s="140"/>
      <c r="Y192" s="146"/>
      <c r="Z192" s="147"/>
      <c r="AA192" s="148"/>
      <c r="AB192" s="152" t="s">
        <v>7</v>
      </c>
      <c r="AC192" s="153"/>
      <c r="AD192" s="154"/>
      <c r="AE192" s="152" t="s">
        <v>525</v>
      </c>
      <c r="AF192" s="153"/>
      <c r="AG192" s="153"/>
      <c r="AH192" s="154"/>
      <c r="AI192" s="158" t="s">
        <v>524</v>
      </c>
      <c r="AJ192" s="158"/>
      <c r="AK192" s="158"/>
      <c r="AL192" s="152"/>
      <c r="AM192" s="158" t="s">
        <v>301</v>
      </c>
      <c r="AN192" s="158"/>
      <c r="AO192" s="158"/>
      <c r="AP192" s="152"/>
      <c r="AQ192" s="160" t="s">
        <v>552</v>
      </c>
      <c r="AR192" s="161"/>
      <c r="AS192" s="161"/>
      <c r="AT192" s="161"/>
      <c r="AU192" s="161"/>
      <c r="AV192" s="161"/>
      <c r="AW192" s="161"/>
      <c r="AX192" s="162"/>
      <c r="AY192" s="83">
        <f>IF(AY$177=0,0,COUNTA(G$194))</f>
        <v>0</v>
      </c>
    </row>
    <row r="193" spans="1:51" ht="18.75" hidden="1" customHeight="1" x14ac:dyDescent="0.15">
      <c r="A193" s="131"/>
      <c r="B193" s="132"/>
      <c r="C193" s="132"/>
      <c r="D193" s="132"/>
      <c r="E193" s="132"/>
      <c r="F193" s="133"/>
      <c r="G193" s="141"/>
      <c r="H193" s="142"/>
      <c r="I193" s="142"/>
      <c r="J193" s="142"/>
      <c r="K193" s="142"/>
      <c r="L193" s="142"/>
      <c r="M193" s="142"/>
      <c r="N193" s="142"/>
      <c r="O193" s="143"/>
      <c r="P193" s="145"/>
      <c r="Q193" s="142"/>
      <c r="R193" s="142"/>
      <c r="S193" s="142"/>
      <c r="T193" s="142"/>
      <c r="U193" s="142"/>
      <c r="V193" s="142"/>
      <c r="W193" s="142"/>
      <c r="X193" s="143"/>
      <c r="Y193" s="149"/>
      <c r="Z193" s="150"/>
      <c r="AA193" s="151"/>
      <c r="AB193" s="155"/>
      <c r="AC193" s="156"/>
      <c r="AD193" s="157"/>
      <c r="AE193" s="155"/>
      <c r="AF193" s="156"/>
      <c r="AG193" s="156"/>
      <c r="AH193" s="157"/>
      <c r="AI193" s="159"/>
      <c r="AJ193" s="159"/>
      <c r="AK193" s="159"/>
      <c r="AL193" s="155"/>
      <c r="AM193" s="159"/>
      <c r="AN193" s="159"/>
      <c r="AO193" s="159"/>
      <c r="AP193" s="155"/>
      <c r="AQ193" s="163"/>
      <c r="AR193" s="164"/>
      <c r="AS193" s="164"/>
      <c r="AT193" s="164"/>
      <c r="AU193" s="165"/>
      <c r="AV193" s="165"/>
      <c r="AW193" s="142" t="s">
        <v>103</v>
      </c>
      <c r="AX193" s="166"/>
      <c r="AY193" s="83">
        <f t="shared" ref="AY193:AY199" si="53">IF(AY$177=0,0,COUNTA(G$194))</f>
        <v>0</v>
      </c>
    </row>
    <row r="194" spans="1:51" ht="23.25" hidden="1" customHeight="1" x14ac:dyDescent="0.15">
      <c r="A194" s="134"/>
      <c r="B194" s="132"/>
      <c r="C194" s="132"/>
      <c r="D194" s="132"/>
      <c r="E194" s="132"/>
      <c r="F194" s="133"/>
      <c r="G194" s="167"/>
      <c r="H194" s="168"/>
      <c r="I194" s="168"/>
      <c r="J194" s="168"/>
      <c r="K194" s="168"/>
      <c r="L194" s="168"/>
      <c r="M194" s="168"/>
      <c r="N194" s="168"/>
      <c r="O194" s="169"/>
      <c r="P194" s="176"/>
      <c r="Q194" s="176"/>
      <c r="R194" s="176"/>
      <c r="S194" s="176"/>
      <c r="T194" s="176"/>
      <c r="U194" s="176"/>
      <c r="V194" s="176"/>
      <c r="W194" s="176"/>
      <c r="X194" s="177"/>
      <c r="Y194" s="182" t="s">
        <v>8</v>
      </c>
      <c r="Z194" s="183"/>
      <c r="AA194" s="184"/>
      <c r="AB194" s="185"/>
      <c r="AC194" s="185"/>
      <c r="AD194" s="185"/>
      <c r="AE194" s="186"/>
      <c r="AF194" s="187"/>
      <c r="AG194" s="187"/>
      <c r="AH194" s="187"/>
      <c r="AI194" s="186"/>
      <c r="AJ194" s="187"/>
      <c r="AK194" s="187"/>
      <c r="AL194" s="187"/>
      <c r="AM194" s="186"/>
      <c r="AN194" s="187"/>
      <c r="AO194" s="187"/>
      <c r="AP194" s="187"/>
      <c r="AQ194" s="188"/>
      <c r="AR194" s="189"/>
      <c r="AS194" s="189"/>
      <c r="AT194" s="189"/>
      <c r="AU194" s="189"/>
      <c r="AV194" s="189"/>
      <c r="AW194" s="189"/>
      <c r="AX194" s="190"/>
      <c r="AY194" s="83">
        <f t="shared" si="53"/>
        <v>0</v>
      </c>
    </row>
    <row r="195" spans="1:51" ht="23.25" hidden="1" customHeight="1" x14ac:dyDescent="0.15">
      <c r="A195" s="135"/>
      <c r="B195" s="136"/>
      <c r="C195" s="136"/>
      <c r="D195" s="136"/>
      <c r="E195" s="136"/>
      <c r="F195" s="137"/>
      <c r="G195" s="170"/>
      <c r="H195" s="171"/>
      <c r="I195" s="171"/>
      <c r="J195" s="171"/>
      <c r="K195" s="171"/>
      <c r="L195" s="171"/>
      <c r="M195" s="171"/>
      <c r="N195" s="171"/>
      <c r="O195" s="172"/>
      <c r="P195" s="178"/>
      <c r="Q195" s="178"/>
      <c r="R195" s="178"/>
      <c r="S195" s="178"/>
      <c r="T195" s="178"/>
      <c r="U195" s="178"/>
      <c r="V195" s="178"/>
      <c r="W195" s="178"/>
      <c r="X195" s="179"/>
      <c r="Y195" s="191" t="s">
        <v>25</v>
      </c>
      <c r="Z195" s="192"/>
      <c r="AA195" s="193"/>
      <c r="AB195" s="194"/>
      <c r="AC195" s="194"/>
      <c r="AD195" s="194"/>
      <c r="AE195" s="186"/>
      <c r="AF195" s="187"/>
      <c r="AG195" s="187"/>
      <c r="AH195" s="187"/>
      <c r="AI195" s="186"/>
      <c r="AJ195" s="187"/>
      <c r="AK195" s="187"/>
      <c r="AL195" s="187"/>
      <c r="AM195" s="186"/>
      <c r="AN195" s="187"/>
      <c r="AO195" s="187"/>
      <c r="AP195" s="187"/>
      <c r="AQ195" s="188"/>
      <c r="AR195" s="189"/>
      <c r="AS195" s="189"/>
      <c r="AT195" s="189"/>
      <c r="AU195" s="189"/>
      <c r="AV195" s="189"/>
      <c r="AW195" s="189"/>
      <c r="AX195" s="190"/>
      <c r="AY195" s="83">
        <f t="shared" si="53"/>
        <v>0</v>
      </c>
    </row>
    <row r="196" spans="1:51" ht="23.25" hidden="1" customHeight="1" x14ac:dyDescent="0.15">
      <c r="A196" s="134"/>
      <c r="B196" s="132"/>
      <c r="C196" s="132"/>
      <c r="D196" s="132"/>
      <c r="E196" s="132"/>
      <c r="F196" s="133"/>
      <c r="G196" s="173"/>
      <c r="H196" s="174"/>
      <c r="I196" s="174"/>
      <c r="J196" s="174"/>
      <c r="K196" s="174"/>
      <c r="L196" s="174"/>
      <c r="M196" s="174"/>
      <c r="N196" s="174"/>
      <c r="O196" s="175"/>
      <c r="P196" s="180"/>
      <c r="Q196" s="180"/>
      <c r="R196" s="180"/>
      <c r="S196" s="180"/>
      <c r="T196" s="180"/>
      <c r="U196" s="180"/>
      <c r="V196" s="180"/>
      <c r="W196" s="180"/>
      <c r="X196" s="181"/>
      <c r="Y196" s="191" t="s">
        <v>9</v>
      </c>
      <c r="Z196" s="192"/>
      <c r="AA196" s="193"/>
      <c r="AB196" s="195" t="s">
        <v>10</v>
      </c>
      <c r="AC196" s="195"/>
      <c r="AD196" s="195"/>
      <c r="AE196" s="196" t="str">
        <f t="shared" ref="AE196" si="54">IFERROR(AE194/AE195*100,"-")</f>
        <v>-</v>
      </c>
      <c r="AF196" s="197"/>
      <c r="AG196" s="197"/>
      <c r="AH196" s="197"/>
      <c r="AI196" s="196" t="str">
        <f t="shared" ref="AI196" si="55">IFERROR(AI194/AI195*100,"-")</f>
        <v>-</v>
      </c>
      <c r="AJ196" s="197"/>
      <c r="AK196" s="197"/>
      <c r="AL196" s="197"/>
      <c r="AM196" s="196" t="str">
        <f t="shared" ref="AM196" si="56">IFERROR(AM194/AM195*100,"-")</f>
        <v>-</v>
      </c>
      <c r="AN196" s="197"/>
      <c r="AO196" s="197"/>
      <c r="AP196" s="197"/>
      <c r="AQ196" s="188" t="str">
        <f>IFERROR(AQ194/AQ195*100,"-")</f>
        <v>-</v>
      </c>
      <c r="AR196" s="189"/>
      <c r="AS196" s="189"/>
      <c r="AT196" s="189"/>
      <c r="AU196" s="189"/>
      <c r="AV196" s="189"/>
      <c r="AW196" s="189"/>
      <c r="AX196" s="190"/>
      <c r="AY196" s="83">
        <f t="shared" si="53"/>
        <v>0</v>
      </c>
    </row>
    <row r="197" spans="1:51" ht="90" hidden="1" customHeight="1" x14ac:dyDescent="0.15">
      <c r="A197" s="110" t="s">
        <v>634</v>
      </c>
      <c r="B197" s="111"/>
      <c r="C197" s="111"/>
      <c r="D197" s="111"/>
      <c r="E197" s="111"/>
      <c r="F197" s="112"/>
      <c r="G197" s="113"/>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5"/>
      <c r="AY197" s="83">
        <f t="shared" si="53"/>
        <v>0</v>
      </c>
    </row>
    <row r="198" spans="1:51" ht="15" hidden="1" customHeight="1" x14ac:dyDescent="0.15">
      <c r="A198" s="91"/>
      <c r="B198" s="92"/>
      <c r="C198" s="92"/>
      <c r="D198" s="92"/>
      <c r="E198" s="92"/>
      <c r="F198" s="93"/>
      <c r="G198" s="198"/>
      <c r="H198" s="199"/>
      <c r="I198" s="199"/>
      <c r="J198" s="199"/>
      <c r="K198" s="199"/>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200"/>
      <c r="AY198" s="83">
        <f t="shared" si="53"/>
        <v>0</v>
      </c>
    </row>
    <row r="199" spans="1:51" ht="123.75" hidden="1" customHeight="1" x14ac:dyDescent="0.15">
      <c r="A199" s="201" t="s">
        <v>464</v>
      </c>
      <c r="B199" s="202"/>
      <c r="C199" s="203" t="s">
        <v>599</v>
      </c>
      <c r="D199" s="203"/>
      <c r="E199" s="203"/>
      <c r="F199" s="204"/>
      <c r="G199" s="113"/>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5"/>
      <c r="AY199" s="83">
        <f t="shared" si="53"/>
        <v>0</v>
      </c>
    </row>
    <row r="200" spans="1:51" ht="18.75" hidden="1" customHeight="1" x14ac:dyDescent="0.15">
      <c r="A200" s="128" t="s">
        <v>628</v>
      </c>
      <c r="B200" s="129"/>
      <c r="C200" s="129"/>
      <c r="D200" s="129"/>
      <c r="E200" s="129"/>
      <c r="F200" s="130"/>
      <c r="G200" s="138" t="s">
        <v>486</v>
      </c>
      <c r="H200" s="139"/>
      <c r="I200" s="139"/>
      <c r="J200" s="139"/>
      <c r="K200" s="139"/>
      <c r="L200" s="139"/>
      <c r="M200" s="139"/>
      <c r="N200" s="139"/>
      <c r="O200" s="140"/>
      <c r="P200" s="144" t="s">
        <v>487</v>
      </c>
      <c r="Q200" s="139"/>
      <c r="R200" s="139"/>
      <c r="S200" s="139"/>
      <c r="T200" s="139"/>
      <c r="U200" s="139"/>
      <c r="V200" s="139"/>
      <c r="W200" s="139"/>
      <c r="X200" s="140"/>
      <c r="Y200" s="146"/>
      <c r="Z200" s="147"/>
      <c r="AA200" s="148"/>
      <c r="AB200" s="152" t="s">
        <v>7</v>
      </c>
      <c r="AC200" s="153"/>
      <c r="AD200" s="154"/>
      <c r="AE200" s="152" t="s">
        <v>525</v>
      </c>
      <c r="AF200" s="153"/>
      <c r="AG200" s="153"/>
      <c r="AH200" s="154"/>
      <c r="AI200" s="158" t="s">
        <v>524</v>
      </c>
      <c r="AJ200" s="158"/>
      <c r="AK200" s="158"/>
      <c r="AL200" s="152"/>
      <c r="AM200" s="158" t="s">
        <v>301</v>
      </c>
      <c r="AN200" s="158"/>
      <c r="AO200" s="158"/>
      <c r="AP200" s="152"/>
      <c r="AQ200" s="160" t="s">
        <v>72</v>
      </c>
      <c r="AR200" s="161"/>
      <c r="AS200" s="161"/>
      <c r="AT200" s="161"/>
      <c r="AU200" s="161"/>
      <c r="AV200" s="161"/>
      <c r="AW200" s="161"/>
      <c r="AX200" s="162"/>
      <c r="AY200" s="83">
        <f t="shared" si="48"/>
        <v>0</v>
      </c>
    </row>
    <row r="201" spans="1:51" ht="18.75" hidden="1" customHeight="1" x14ac:dyDescent="0.15">
      <c r="A201" s="131"/>
      <c r="B201" s="132"/>
      <c r="C201" s="132"/>
      <c r="D201" s="132"/>
      <c r="E201" s="132"/>
      <c r="F201" s="133"/>
      <c r="G201" s="141"/>
      <c r="H201" s="142"/>
      <c r="I201" s="142"/>
      <c r="J201" s="142"/>
      <c r="K201" s="142"/>
      <c r="L201" s="142"/>
      <c r="M201" s="142"/>
      <c r="N201" s="142"/>
      <c r="O201" s="143"/>
      <c r="P201" s="145"/>
      <c r="Q201" s="142"/>
      <c r="R201" s="142"/>
      <c r="S201" s="142"/>
      <c r="T201" s="142"/>
      <c r="U201" s="142"/>
      <c r="V201" s="142"/>
      <c r="W201" s="142"/>
      <c r="X201" s="143"/>
      <c r="Y201" s="149"/>
      <c r="Z201" s="150"/>
      <c r="AA201" s="151"/>
      <c r="AB201" s="155"/>
      <c r="AC201" s="156"/>
      <c r="AD201" s="157"/>
      <c r="AE201" s="155"/>
      <c r="AF201" s="156"/>
      <c r="AG201" s="156"/>
      <c r="AH201" s="157"/>
      <c r="AI201" s="159"/>
      <c r="AJ201" s="159"/>
      <c r="AK201" s="159"/>
      <c r="AL201" s="155"/>
      <c r="AM201" s="159"/>
      <c r="AN201" s="159"/>
      <c r="AO201" s="159"/>
      <c r="AP201" s="155"/>
      <c r="AQ201" s="163"/>
      <c r="AR201" s="164"/>
      <c r="AS201" s="164"/>
      <c r="AT201" s="164"/>
      <c r="AU201" s="165"/>
      <c r="AV201" s="165"/>
      <c r="AW201" s="142" t="s">
        <v>103</v>
      </c>
      <c r="AX201" s="166"/>
      <c r="AY201" s="83">
        <f t="shared" si="48"/>
        <v>0</v>
      </c>
    </row>
    <row r="202" spans="1:51" ht="23.25" hidden="1" customHeight="1" x14ac:dyDescent="0.15">
      <c r="A202" s="134"/>
      <c r="B202" s="132"/>
      <c r="C202" s="132"/>
      <c r="D202" s="132"/>
      <c r="E202" s="132"/>
      <c r="F202" s="133"/>
      <c r="G202" s="167"/>
      <c r="H202" s="168"/>
      <c r="I202" s="168"/>
      <c r="J202" s="168"/>
      <c r="K202" s="168"/>
      <c r="L202" s="168"/>
      <c r="M202" s="168"/>
      <c r="N202" s="168"/>
      <c r="O202" s="169"/>
      <c r="P202" s="176"/>
      <c r="Q202" s="176"/>
      <c r="R202" s="176"/>
      <c r="S202" s="176"/>
      <c r="T202" s="176"/>
      <c r="U202" s="176"/>
      <c r="V202" s="176"/>
      <c r="W202" s="176"/>
      <c r="X202" s="177"/>
      <c r="Y202" s="182" t="s">
        <v>8</v>
      </c>
      <c r="Z202" s="183"/>
      <c r="AA202" s="184"/>
      <c r="AB202" s="185"/>
      <c r="AC202" s="185"/>
      <c r="AD202" s="185"/>
      <c r="AE202" s="186"/>
      <c r="AF202" s="187"/>
      <c r="AG202" s="187"/>
      <c r="AH202" s="187"/>
      <c r="AI202" s="186"/>
      <c r="AJ202" s="187"/>
      <c r="AK202" s="187"/>
      <c r="AL202" s="187"/>
      <c r="AM202" s="186"/>
      <c r="AN202" s="187"/>
      <c r="AO202" s="187"/>
      <c r="AP202" s="187"/>
      <c r="AQ202" s="188"/>
      <c r="AR202" s="189"/>
      <c r="AS202" s="189"/>
      <c r="AT202" s="189"/>
      <c r="AU202" s="189"/>
      <c r="AV202" s="189"/>
      <c r="AW202" s="189"/>
      <c r="AX202" s="190"/>
      <c r="AY202" s="83">
        <f t="shared" si="48"/>
        <v>0</v>
      </c>
    </row>
    <row r="203" spans="1:51" ht="23.25" hidden="1" customHeight="1" x14ac:dyDescent="0.15">
      <c r="A203" s="135"/>
      <c r="B203" s="136"/>
      <c r="C203" s="136"/>
      <c r="D203" s="136"/>
      <c r="E203" s="136"/>
      <c r="F203" s="137"/>
      <c r="G203" s="170"/>
      <c r="H203" s="171"/>
      <c r="I203" s="171"/>
      <c r="J203" s="171"/>
      <c r="K203" s="171"/>
      <c r="L203" s="171"/>
      <c r="M203" s="171"/>
      <c r="N203" s="171"/>
      <c r="O203" s="172"/>
      <c r="P203" s="178"/>
      <c r="Q203" s="178"/>
      <c r="R203" s="178"/>
      <c r="S203" s="178"/>
      <c r="T203" s="178"/>
      <c r="U203" s="178"/>
      <c r="V203" s="178"/>
      <c r="W203" s="178"/>
      <c r="X203" s="179"/>
      <c r="Y203" s="191" t="s">
        <v>25</v>
      </c>
      <c r="Z203" s="192"/>
      <c r="AA203" s="193"/>
      <c r="AB203" s="194"/>
      <c r="AC203" s="194"/>
      <c r="AD203" s="194"/>
      <c r="AE203" s="186"/>
      <c r="AF203" s="187"/>
      <c r="AG203" s="187"/>
      <c r="AH203" s="187"/>
      <c r="AI203" s="186"/>
      <c r="AJ203" s="187"/>
      <c r="AK203" s="187"/>
      <c r="AL203" s="187"/>
      <c r="AM203" s="186"/>
      <c r="AN203" s="187"/>
      <c r="AO203" s="187"/>
      <c r="AP203" s="187"/>
      <c r="AQ203" s="188"/>
      <c r="AR203" s="189"/>
      <c r="AS203" s="189"/>
      <c r="AT203" s="189"/>
      <c r="AU203" s="189"/>
      <c r="AV203" s="189"/>
      <c r="AW203" s="189"/>
      <c r="AX203" s="190"/>
      <c r="AY203" s="83">
        <f t="shared" si="48"/>
        <v>0</v>
      </c>
    </row>
    <row r="204" spans="1:51" ht="23.25" hidden="1" customHeight="1" x14ac:dyDescent="0.15">
      <c r="A204" s="134"/>
      <c r="B204" s="132"/>
      <c r="C204" s="132"/>
      <c r="D204" s="132"/>
      <c r="E204" s="132"/>
      <c r="F204" s="133"/>
      <c r="G204" s="173"/>
      <c r="H204" s="174"/>
      <c r="I204" s="174"/>
      <c r="J204" s="174"/>
      <c r="K204" s="174"/>
      <c r="L204" s="174"/>
      <c r="M204" s="174"/>
      <c r="N204" s="174"/>
      <c r="O204" s="175"/>
      <c r="P204" s="180"/>
      <c r="Q204" s="180"/>
      <c r="R204" s="180"/>
      <c r="S204" s="180"/>
      <c r="T204" s="180"/>
      <c r="U204" s="180"/>
      <c r="V204" s="180"/>
      <c r="W204" s="180"/>
      <c r="X204" s="181"/>
      <c r="Y204" s="191" t="s">
        <v>9</v>
      </c>
      <c r="Z204" s="192"/>
      <c r="AA204" s="193"/>
      <c r="AB204" s="195" t="s">
        <v>10</v>
      </c>
      <c r="AC204" s="195"/>
      <c r="AD204" s="195"/>
      <c r="AE204" s="196" t="str">
        <f t="shared" ref="AE204" si="57">IFERROR(AE202/AE203*100,"-")</f>
        <v>-</v>
      </c>
      <c r="AF204" s="197"/>
      <c r="AG204" s="197"/>
      <c r="AH204" s="197"/>
      <c r="AI204" s="196" t="str">
        <f t="shared" ref="AI204" si="58">IFERROR(AI202/AI203*100,"-")</f>
        <v>-</v>
      </c>
      <c r="AJ204" s="197"/>
      <c r="AK204" s="197"/>
      <c r="AL204" s="197"/>
      <c r="AM204" s="196" t="str">
        <f t="shared" ref="AM204" si="59">IFERROR(AM202/AM203*100,"-")</f>
        <v>-</v>
      </c>
      <c r="AN204" s="197"/>
      <c r="AO204" s="197"/>
      <c r="AP204" s="197"/>
      <c r="AQ204" s="188" t="str">
        <f>IFERROR(AQ202/AQ203*100,"-")</f>
        <v>-</v>
      </c>
      <c r="AR204" s="189"/>
      <c r="AS204" s="189"/>
      <c r="AT204" s="189"/>
      <c r="AU204" s="189"/>
      <c r="AV204" s="189"/>
      <c r="AW204" s="189"/>
      <c r="AX204" s="190"/>
      <c r="AY204" s="83">
        <f t="shared" si="48"/>
        <v>0</v>
      </c>
    </row>
    <row r="205" spans="1:51" ht="90" hidden="1" customHeight="1" x14ac:dyDescent="0.15">
      <c r="A205" s="110" t="s">
        <v>629</v>
      </c>
      <c r="B205" s="111"/>
      <c r="C205" s="111"/>
      <c r="D205" s="111"/>
      <c r="E205" s="111"/>
      <c r="F205" s="112"/>
      <c r="G205" s="113"/>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5"/>
      <c r="AY205" s="83">
        <f t="shared" si="48"/>
        <v>0</v>
      </c>
    </row>
    <row r="206" spans="1:51" ht="22.5" hidden="1" customHeight="1" x14ac:dyDescent="0.15">
      <c r="A206" s="116" t="s">
        <v>539</v>
      </c>
      <c r="B206" s="116"/>
      <c r="C206" s="116"/>
      <c r="D206" s="116"/>
      <c r="E206" s="116"/>
      <c r="F206" s="117"/>
      <c r="G206" s="122" t="s">
        <v>547</v>
      </c>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4"/>
      <c r="AY206" s="83">
        <f t="shared" si="48"/>
        <v>0</v>
      </c>
    </row>
    <row r="207" spans="1:51" ht="61.5" hidden="1" customHeight="1" x14ac:dyDescent="0.15">
      <c r="A207" s="118"/>
      <c r="B207" s="118"/>
      <c r="C207" s="118"/>
      <c r="D207" s="118"/>
      <c r="E207" s="118"/>
      <c r="F207" s="119"/>
      <c r="G207" s="125"/>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7"/>
      <c r="AY207" s="83">
        <f t="shared" si="48"/>
        <v>0</v>
      </c>
    </row>
    <row r="208" spans="1:51" ht="22.5" hidden="1" customHeight="1" x14ac:dyDescent="0.15">
      <c r="A208" s="118"/>
      <c r="B208" s="118"/>
      <c r="C208" s="118"/>
      <c r="D208" s="118"/>
      <c r="E208" s="118"/>
      <c r="F208" s="119"/>
      <c r="G208" s="122" t="s">
        <v>639</v>
      </c>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4"/>
      <c r="AY208" s="83">
        <f t="shared" si="48"/>
        <v>0</v>
      </c>
    </row>
    <row r="209" spans="1:58" ht="59.25" hidden="1" customHeight="1" x14ac:dyDescent="0.15">
      <c r="A209" s="120"/>
      <c r="B209" s="120"/>
      <c r="C209" s="120"/>
      <c r="D209" s="120"/>
      <c r="E209" s="120"/>
      <c r="F209" s="121"/>
      <c r="G209" s="125"/>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7"/>
      <c r="AY209" s="83">
        <f t="shared" si="48"/>
        <v>0</v>
      </c>
    </row>
    <row r="210" spans="1:58" ht="38.25" hidden="1" customHeight="1" x14ac:dyDescent="0.15">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83">
        <f>IF(AR$211=0,0,1)</f>
        <v>0</v>
      </c>
    </row>
    <row r="211" spans="1:58" ht="18.75" hidden="1" customHeight="1" x14ac:dyDescent="0.15">
      <c r="A211" s="69"/>
      <c r="B211" s="68"/>
      <c r="C211" s="68"/>
      <c r="D211" s="68"/>
      <c r="E211" s="68"/>
      <c r="F211" s="68"/>
      <c r="G211" s="369" t="s">
        <v>530</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60" t="s">
        <v>142</v>
      </c>
      <c r="AP211" s="261"/>
      <c r="AQ211" s="261"/>
      <c r="AR211" s="56"/>
      <c r="AS211" s="260"/>
      <c r="AT211" s="261"/>
      <c r="AU211" s="261"/>
      <c r="AV211" s="261"/>
      <c r="AW211" s="261"/>
      <c r="AX211" s="262"/>
      <c r="AY211" s="83">
        <f>IF(AR$211=0,0,1)</f>
        <v>0</v>
      </c>
    </row>
    <row r="212" spans="1:58" ht="30.75" customHeight="1" x14ac:dyDescent="0.15">
      <c r="A212" s="496" t="s">
        <v>531</v>
      </c>
      <c r="B212" s="497"/>
      <c r="C212" s="497"/>
      <c r="D212" s="498"/>
      <c r="E212" s="502" t="s">
        <v>532</v>
      </c>
      <c r="F212" s="503"/>
      <c r="G212" s="253" t="s">
        <v>679</v>
      </c>
      <c r="H212" s="254"/>
      <c r="I212" s="254"/>
      <c r="J212" s="254"/>
      <c r="K212" s="254"/>
      <c r="L212" s="254"/>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5"/>
      <c r="AY212" s="40">
        <v>1</v>
      </c>
      <c r="BD212" s="72"/>
      <c r="BE212" s="75"/>
      <c r="BF212" s="75"/>
    </row>
    <row r="213" spans="1:58" ht="30.75" customHeight="1" x14ac:dyDescent="0.15">
      <c r="A213" s="499"/>
      <c r="B213" s="500"/>
      <c r="C213" s="500"/>
      <c r="D213" s="501"/>
      <c r="E213" s="504" t="s">
        <v>533</v>
      </c>
      <c r="F213" s="505"/>
      <c r="G213" s="693" t="s">
        <v>680</v>
      </c>
      <c r="H213" s="256"/>
      <c r="I213" s="256"/>
      <c r="J213" s="256"/>
      <c r="K213" s="256"/>
      <c r="L213" s="256"/>
      <c r="M213" s="256"/>
      <c r="N213" s="256"/>
      <c r="O213" s="256"/>
      <c r="P213" s="256"/>
      <c r="Q213" s="256"/>
      <c r="R213" s="256"/>
      <c r="S213" s="256"/>
      <c r="T213" s="256"/>
      <c r="U213" s="256"/>
      <c r="V213" s="256"/>
      <c r="W213" s="256"/>
      <c r="X213" s="256"/>
      <c r="Y213" s="256"/>
      <c r="Z213" s="256"/>
      <c r="AA213" s="256"/>
      <c r="AB213" s="256"/>
      <c r="AC213" s="256"/>
      <c r="AD213" s="256"/>
      <c r="AE213" s="256"/>
      <c r="AF213" s="256"/>
      <c r="AG213" s="256"/>
      <c r="AH213" s="256"/>
      <c r="AI213" s="256"/>
      <c r="AJ213" s="256"/>
      <c r="AK213" s="256"/>
      <c r="AL213" s="256"/>
      <c r="AM213" s="256"/>
      <c r="AN213" s="256"/>
      <c r="AO213" s="256"/>
      <c r="AP213" s="256"/>
      <c r="AQ213" s="256"/>
      <c r="AR213" s="256"/>
      <c r="AS213" s="256"/>
      <c r="AT213" s="256"/>
      <c r="AU213" s="256"/>
      <c r="AV213" s="256"/>
      <c r="AW213" s="256"/>
      <c r="AX213" s="257"/>
      <c r="AY213" s="40">
        <v>1</v>
      </c>
      <c r="BD213" s="72"/>
      <c r="BE213" s="75"/>
      <c r="BF213" s="75"/>
    </row>
    <row r="214" spans="1:58" ht="30.75" customHeight="1" thickBot="1" x14ac:dyDescent="0.2">
      <c r="A214" s="499"/>
      <c r="B214" s="500"/>
      <c r="C214" s="500"/>
      <c r="D214" s="501"/>
      <c r="E214" s="506" t="s">
        <v>534</v>
      </c>
      <c r="F214" s="507"/>
      <c r="G214" s="253" t="s">
        <v>681</v>
      </c>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c r="AY214" s="40">
        <v>1</v>
      </c>
      <c r="BD214" s="72"/>
      <c r="BE214" s="75"/>
      <c r="BF214" s="75"/>
    </row>
    <row r="215" spans="1:58" ht="27" customHeight="1" x14ac:dyDescent="0.15">
      <c r="A215" s="687" t="s">
        <v>640</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s="40">
        <v>1</v>
      </c>
      <c r="BD215" s="72"/>
      <c r="BE215" s="75"/>
      <c r="BF215" s="75"/>
    </row>
    <row r="216" spans="1:58" ht="35.25" customHeight="1" x14ac:dyDescent="0.15">
      <c r="A216" s="246" t="s">
        <v>24</v>
      </c>
      <c r="B216" s="247"/>
      <c r="C216" s="247"/>
      <c r="D216" s="247"/>
      <c r="E216" s="247"/>
      <c r="F216" s="248"/>
      <c r="G216" s="249" t="s">
        <v>682</v>
      </c>
      <c r="H216" s="250"/>
      <c r="I216" s="250"/>
      <c r="J216" s="250"/>
      <c r="K216" s="250"/>
      <c r="L216" s="250"/>
      <c r="M216" s="250"/>
      <c r="N216" s="250"/>
      <c r="O216" s="250"/>
      <c r="P216" s="250"/>
      <c r="Q216" s="250"/>
      <c r="R216" s="250"/>
      <c r="S216" s="250"/>
      <c r="T216" s="250"/>
      <c r="U216" s="250"/>
      <c r="V216" s="250"/>
      <c r="W216" s="250"/>
      <c r="X216" s="250"/>
      <c r="Y216" s="250"/>
      <c r="Z216" s="250"/>
      <c r="AA216" s="250"/>
      <c r="AB216" s="250"/>
      <c r="AC216" s="250"/>
      <c r="AD216" s="250"/>
      <c r="AE216" s="240" t="str">
        <f>"目標年度"&amp;"における効果測定に関する評価"&amp;入力規則等!R102</f>
        <v>目標年度における効果測定に関する評価（令和6年度実施)</v>
      </c>
      <c r="AF216" s="241"/>
      <c r="AG216" s="241"/>
      <c r="AH216" s="241"/>
      <c r="AI216" s="241"/>
      <c r="AJ216" s="241"/>
      <c r="AK216" s="241"/>
      <c r="AL216" s="241"/>
      <c r="AM216" s="241"/>
      <c r="AN216" s="241"/>
      <c r="AO216" s="241"/>
      <c r="AP216" s="241"/>
      <c r="AQ216" s="241"/>
      <c r="AR216" s="241"/>
      <c r="AS216" s="241"/>
      <c r="AT216" s="241"/>
      <c r="AU216" s="241"/>
      <c r="AV216" s="241"/>
      <c r="AW216" s="241"/>
      <c r="AX216" s="242"/>
      <c r="AY216" s="40">
        <v>1</v>
      </c>
      <c r="BD216" s="72"/>
      <c r="BE216" s="75"/>
      <c r="BF216" s="75"/>
    </row>
    <row r="217" spans="1:58" ht="136.5" customHeight="1" x14ac:dyDescent="0.15">
      <c r="A217" s="246"/>
      <c r="B217" s="247"/>
      <c r="C217" s="247"/>
      <c r="D217" s="247"/>
      <c r="E217" s="247"/>
      <c r="F217" s="248"/>
      <c r="G217" s="251"/>
      <c r="H217" s="252"/>
      <c r="I217" s="252"/>
      <c r="J217" s="252"/>
      <c r="K217" s="252"/>
      <c r="L217" s="252"/>
      <c r="M217" s="252"/>
      <c r="N217" s="252"/>
      <c r="O217" s="252"/>
      <c r="P217" s="252"/>
      <c r="Q217" s="252"/>
      <c r="R217" s="252"/>
      <c r="S217" s="252"/>
      <c r="T217" s="252"/>
      <c r="U217" s="252"/>
      <c r="V217" s="252"/>
      <c r="W217" s="252"/>
      <c r="X217" s="252"/>
      <c r="Y217" s="252"/>
      <c r="Z217" s="252"/>
      <c r="AA217" s="252"/>
      <c r="AB217" s="252"/>
      <c r="AC217" s="252"/>
      <c r="AD217" s="252"/>
      <c r="AE217" s="243" t="s">
        <v>660</v>
      </c>
      <c r="AF217" s="244"/>
      <c r="AG217" s="244"/>
      <c r="AH217" s="244"/>
      <c r="AI217" s="244"/>
      <c r="AJ217" s="244"/>
      <c r="AK217" s="244"/>
      <c r="AL217" s="244"/>
      <c r="AM217" s="244"/>
      <c r="AN217" s="244"/>
      <c r="AO217" s="244"/>
      <c r="AP217" s="244"/>
      <c r="AQ217" s="244"/>
      <c r="AR217" s="244"/>
      <c r="AS217" s="244"/>
      <c r="AT217" s="244"/>
      <c r="AU217" s="244"/>
      <c r="AV217" s="244"/>
      <c r="AW217" s="244"/>
      <c r="AX217" s="245"/>
      <c r="AY217" s="40">
        <v>1</v>
      </c>
      <c r="BD217" s="71"/>
    </row>
    <row r="218" spans="1:58" ht="69" customHeight="1" thickBot="1" x14ac:dyDescent="0.2">
      <c r="A218" s="684" t="s">
        <v>28</v>
      </c>
      <c r="B218" s="685"/>
      <c r="C218" s="685"/>
      <c r="D218" s="685"/>
      <c r="E218" s="685"/>
      <c r="F218" s="686"/>
      <c r="G218" s="474" t="s">
        <v>683</v>
      </c>
      <c r="H218" s="475"/>
      <c r="I218" s="475"/>
      <c r="J218" s="475"/>
      <c r="K218" s="475"/>
      <c r="L218" s="475"/>
      <c r="M218" s="475"/>
      <c r="N218" s="475"/>
      <c r="O218" s="475"/>
      <c r="P218" s="475"/>
      <c r="Q218" s="475"/>
      <c r="R218" s="475"/>
      <c r="S218" s="475"/>
      <c r="T218" s="475"/>
      <c r="U218" s="475"/>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40">
        <v>1</v>
      </c>
    </row>
    <row r="219" spans="1:58" ht="24" customHeight="1" x14ac:dyDescent="0.15">
      <c r="A219" s="263" t="s">
        <v>20</v>
      </c>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64"/>
      <c r="AN219" s="264"/>
      <c r="AO219" s="264"/>
      <c r="AP219" s="264"/>
      <c r="AQ219" s="264"/>
      <c r="AR219" s="264"/>
      <c r="AS219" s="264"/>
      <c r="AT219" s="264"/>
      <c r="AU219" s="264"/>
      <c r="AV219" s="264"/>
      <c r="AW219" s="264"/>
      <c r="AX219" s="265"/>
      <c r="AY219" s="40">
        <v>1</v>
      </c>
    </row>
    <row r="220" spans="1:58" ht="27.75" customHeight="1" thickBot="1" x14ac:dyDescent="0.2">
      <c r="A220" s="266" t="s">
        <v>684</v>
      </c>
      <c r="B220" s="258"/>
      <c r="C220" s="258"/>
      <c r="D220" s="258"/>
      <c r="E220" s="258"/>
      <c r="F220" s="258"/>
      <c r="G220" s="258"/>
      <c r="H220" s="258"/>
      <c r="I220" s="258"/>
      <c r="J220" s="258"/>
      <c r="K220" s="258"/>
      <c r="L220" s="258"/>
      <c r="M220" s="258"/>
      <c r="N220" s="258"/>
      <c r="O220" s="258"/>
      <c r="P220" s="258"/>
      <c r="Q220" s="258"/>
      <c r="R220" s="258"/>
      <c r="S220" s="258"/>
      <c r="T220" s="258"/>
      <c r="U220" s="258"/>
      <c r="V220" s="258"/>
      <c r="W220" s="258"/>
      <c r="X220" s="258"/>
      <c r="Y220" s="258"/>
      <c r="Z220" s="258"/>
      <c r="AA220" s="258"/>
      <c r="AB220" s="258"/>
      <c r="AC220" s="258"/>
      <c r="AD220" s="258"/>
      <c r="AE220" s="258"/>
      <c r="AF220" s="258"/>
      <c r="AG220" s="258"/>
      <c r="AH220" s="258"/>
      <c r="AI220" s="258"/>
      <c r="AJ220" s="258"/>
      <c r="AK220" s="258"/>
      <c r="AL220" s="258"/>
      <c r="AM220" s="258"/>
      <c r="AN220" s="258"/>
      <c r="AO220" s="258"/>
      <c r="AP220" s="258"/>
      <c r="AQ220" s="258"/>
      <c r="AR220" s="258"/>
      <c r="AS220" s="258"/>
      <c r="AT220" s="258"/>
      <c r="AU220" s="258"/>
      <c r="AV220" s="258"/>
      <c r="AW220" s="258"/>
      <c r="AX220" s="259"/>
      <c r="AY220" s="40">
        <v>1</v>
      </c>
    </row>
    <row r="221" spans="1:58" ht="24.75" customHeight="1" x14ac:dyDescent="0.15">
      <c r="A221" s="263" t="s">
        <v>554</v>
      </c>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s="40">
        <v>1</v>
      </c>
    </row>
    <row r="222" spans="1:58" ht="35.25" customHeight="1" thickBot="1" x14ac:dyDescent="0.2">
      <c r="A222" s="487" t="s">
        <v>76</v>
      </c>
      <c r="B222" s="488"/>
      <c r="C222" s="488"/>
      <c r="D222" s="488"/>
      <c r="E222" s="488"/>
      <c r="F222" s="489"/>
      <c r="G222" s="258" t="s">
        <v>685</v>
      </c>
      <c r="H222" s="258"/>
      <c r="I222" s="258"/>
      <c r="J222" s="258"/>
      <c r="K222" s="258"/>
      <c r="L222" s="258"/>
      <c r="M222" s="258"/>
      <c r="N222" s="258"/>
      <c r="O222" s="258"/>
      <c r="P222" s="258"/>
      <c r="Q222" s="258"/>
      <c r="R222" s="258"/>
      <c r="S222" s="258"/>
      <c r="T222" s="258"/>
      <c r="U222" s="258"/>
      <c r="V222" s="258"/>
      <c r="W222" s="258"/>
      <c r="X222" s="258"/>
      <c r="Y222" s="258"/>
      <c r="Z222" s="258"/>
      <c r="AA222" s="258"/>
      <c r="AB222" s="258"/>
      <c r="AC222" s="258"/>
      <c r="AD222" s="258"/>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c r="AY222" s="40">
        <v>1</v>
      </c>
    </row>
    <row r="223" spans="1:58" ht="24.75" customHeight="1" x14ac:dyDescent="0.15">
      <c r="A223" s="66"/>
      <c r="B223" s="67"/>
      <c r="C223" s="67"/>
      <c r="D223" s="67"/>
      <c r="E223" s="67"/>
      <c r="F223" s="67"/>
      <c r="G223" s="264" t="s">
        <v>526</v>
      </c>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64"/>
      <c r="AN223" s="264"/>
      <c r="AO223" s="264"/>
      <c r="AP223" s="264"/>
      <c r="AQ223" s="264"/>
      <c r="AR223" s="264"/>
      <c r="AS223" s="264"/>
      <c r="AT223" s="264"/>
      <c r="AU223" s="264"/>
      <c r="AV223" s="264"/>
      <c r="AW223" s="264"/>
      <c r="AX223" s="265"/>
      <c r="AY223" s="40">
        <v>1</v>
      </c>
    </row>
    <row r="224" spans="1:58" ht="30" customHeight="1" thickBot="1" x14ac:dyDescent="0.2">
      <c r="A224" s="490" t="s">
        <v>76</v>
      </c>
      <c r="B224" s="491"/>
      <c r="C224" s="491"/>
      <c r="D224" s="491"/>
      <c r="E224" s="491"/>
      <c r="F224" s="492"/>
      <c r="G224" s="484" t="s">
        <v>686</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s="40">
        <v>1</v>
      </c>
    </row>
    <row r="225" spans="1:51" ht="30.75" customHeight="1" x14ac:dyDescent="0.15">
      <c r="A225" s="294" t="s">
        <v>490</v>
      </c>
      <c r="B225" s="295"/>
      <c r="C225" s="295"/>
      <c r="D225" s="295"/>
      <c r="E225" s="295"/>
      <c r="F225" s="295"/>
      <c r="G225" s="263" t="s">
        <v>529</v>
      </c>
      <c r="H225" s="264"/>
      <c r="I225" s="264"/>
      <c r="J225" s="264"/>
      <c r="K225" s="264"/>
      <c r="L225" s="264"/>
      <c r="M225" s="264"/>
      <c r="N225" s="264"/>
      <c r="O225" s="264"/>
      <c r="P225" s="264"/>
      <c r="Q225" s="264"/>
      <c r="R225" s="264"/>
      <c r="S225" s="264"/>
      <c r="T225" s="264"/>
      <c r="U225" s="264"/>
      <c r="V225" s="264"/>
      <c r="W225" s="264"/>
      <c r="X225" s="264"/>
      <c r="Y225" s="264"/>
      <c r="Z225" s="264"/>
      <c r="AA225" s="264"/>
      <c r="AB225" s="264"/>
      <c r="AC225" s="264"/>
      <c r="AD225" s="264"/>
      <c r="AE225" s="264"/>
      <c r="AF225" s="264"/>
      <c r="AG225" s="264"/>
      <c r="AH225" s="264"/>
      <c r="AI225" s="264"/>
      <c r="AJ225" s="264"/>
      <c r="AK225" s="264"/>
      <c r="AL225" s="264"/>
      <c r="AM225" s="264"/>
      <c r="AN225" s="264"/>
      <c r="AO225" s="264"/>
      <c r="AP225" s="264"/>
      <c r="AQ225" s="264"/>
      <c r="AR225" s="264"/>
      <c r="AS225" s="78"/>
      <c r="AT225" s="78"/>
      <c r="AU225" s="78"/>
      <c r="AV225" s="78"/>
      <c r="AW225" s="78"/>
      <c r="AX225" s="79"/>
      <c r="AY225" s="40">
        <v>1</v>
      </c>
    </row>
    <row r="226" spans="1:51" ht="140.25" customHeight="1" x14ac:dyDescent="0.15">
      <c r="A226" s="296"/>
      <c r="B226" s="297"/>
      <c r="C226" s="297"/>
      <c r="D226" s="297"/>
      <c r="E226" s="297"/>
      <c r="F226" s="297"/>
      <c r="G226" s="305" t="s">
        <v>660</v>
      </c>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6"/>
      <c r="AL226" s="306"/>
      <c r="AM226" s="306"/>
      <c r="AN226" s="306"/>
      <c r="AO226" s="306"/>
      <c r="AP226" s="306"/>
      <c r="AQ226" s="306"/>
      <c r="AR226" s="306"/>
      <c r="AS226" s="306"/>
      <c r="AT226" s="306"/>
      <c r="AU226" s="306"/>
      <c r="AV226" s="306"/>
      <c r="AW226" s="306"/>
      <c r="AX226" s="307"/>
      <c r="AY226" s="40">
        <v>1</v>
      </c>
    </row>
    <row r="227" spans="1:51" ht="30.75" customHeight="1" x14ac:dyDescent="0.15">
      <c r="A227" s="296"/>
      <c r="B227" s="297"/>
      <c r="C227" s="297"/>
      <c r="D227" s="297"/>
      <c r="E227" s="297"/>
      <c r="F227" s="297"/>
      <c r="G227" s="289" t="s">
        <v>535</v>
      </c>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290"/>
      <c r="AF227" s="290"/>
      <c r="AG227" s="290"/>
      <c r="AH227" s="290"/>
      <c r="AI227" s="290"/>
      <c r="AJ227" s="290"/>
      <c r="AK227" s="290"/>
      <c r="AL227" s="290"/>
      <c r="AM227" s="290"/>
      <c r="AN227" s="290"/>
      <c r="AO227" s="290"/>
      <c r="AP227" s="290"/>
      <c r="AQ227" s="290"/>
      <c r="AR227" s="290"/>
      <c r="AS227" s="80"/>
      <c r="AT227" s="80"/>
      <c r="AU227" s="80"/>
      <c r="AV227" s="80"/>
      <c r="AW227" s="80"/>
      <c r="AX227" s="70"/>
      <c r="AY227" s="40">
        <v>1</v>
      </c>
    </row>
    <row r="228" spans="1:51" ht="77.25" customHeight="1" thickBot="1" x14ac:dyDescent="0.2">
      <c r="A228" s="296"/>
      <c r="B228" s="297"/>
      <c r="C228" s="297"/>
      <c r="D228" s="297"/>
      <c r="E228" s="297"/>
      <c r="F228" s="297"/>
      <c r="G228" s="291" t="s">
        <v>660</v>
      </c>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c r="AY228" s="40">
        <v>1</v>
      </c>
    </row>
    <row r="229" spans="1:51" ht="24" customHeight="1" x14ac:dyDescent="0.15">
      <c r="A229" s="296"/>
      <c r="B229" s="297"/>
      <c r="C229" s="297"/>
      <c r="D229" s="297"/>
      <c r="E229" s="297"/>
      <c r="F229" s="297"/>
      <c r="G229" s="263" t="s">
        <v>536</v>
      </c>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c r="AG229" s="264"/>
      <c r="AH229" s="264"/>
      <c r="AI229" s="264"/>
      <c r="AJ229" s="264"/>
      <c r="AK229" s="264"/>
      <c r="AL229" s="264"/>
      <c r="AM229" s="264"/>
      <c r="AN229" s="264"/>
      <c r="AO229" s="264"/>
      <c r="AP229" s="264"/>
      <c r="AQ229" s="264"/>
      <c r="AR229" s="264"/>
      <c r="AS229" s="78"/>
      <c r="AT229" s="78"/>
      <c r="AU229" s="78"/>
      <c r="AV229" s="78"/>
      <c r="AW229" s="78"/>
      <c r="AX229" s="79"/>
      <c r="AY229" s="40">
        <v>1</v>
      </c>
    </row>
    <row r="230" spans="1:51" ht="109.5" customHeight="1" x14ac:dyDescent="0.15">
      <c r="A230" s="296"/>
      <c r="B230" s="297"/>
      <c r="C230" s="297"/>
      <c r="D230" s="297"/>
      <c r="E230" s="297"/>
      <c r="F230" s="297"/>
      <c r="G230" s="305" t="s">
        <v>660</v>
      </c>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6"/>
      <c r="AL230" s="306"/>
      <c r="AM230" s="306"/>
      <c r="AN230" s="306"/>
      <c r="AO230" s="306"/>
      <c r="AP230" s="306"/>
      <c r="AQ230" s="306"/>
      <c r="AR230" s="306"/>
      <c r="AS230" s="306"/>
      <c r="AT230" s="306"/>
      <c r="AU230" s="306"/>
      <c r="AV230" s="306"/>
      <c r="AW230" s="306"/>
      <c r="AX230" s="307"/>
      <c r="AY230" s="40">
        <v>1</v>
      </c>
    </row>
    <row r="231" spans="1:51" ht="30.75" customHeight="1" x14ac:dyDescent="0.15">
      <c r="A231" s="296"/>
      <c r="B231" s="297"/>
      <c r="C231" s="297"/>
      <c r="D231" s="297"/>
      <c r="E231" s="297"/>
      <c r="F231" s="297"/>
      <c r="G231" s="289" t="s">
        <v>535</v>
      </c>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290"/>
      <c r="AF231" s="290"/>
      <c r="AG231" s="290"/>
      <c r="AH231" s="290"/>
      <c r="AI231" s="290"/>
      <c r="AJ231" s="290"/>
      <c r="AK231" s="290"/>
      <c r="AL231" s="290"/>
      <c r="AM231" s="290"/>
      <c r="AN231" s="290"/>
      <c r="AO231" s="290"/>
      <c r="AP231" s="290"/>
      <c r="AQ231" s="290"/>
      <c r="AR231" s="290"/>
      <c r="AS231" s="80"/>
      <c r="AT231" s="80"/>
      <c r="AU231" s="80"/>
      <c r="AV231" s="80"/>
      <c r="AW231" s="80"/>
      <c r="AX231" s="70"/>
      <c r="AY231" s="40">
        <v>1</v>
      </c>
    </row>
    <row r="232" spans="1:51" ht="92.25" customHeight="1" thickBot="1" x14ac:dyDescent="0.2">
      <c r="A232" s="298"/>
      <c r="B232" s="299"/>
      <c r="C232" s="299"/>
      <c r="D232" s="299"/>
      <c r="E232" s="299"/>
      <c r="F232" s="299"/>
      <c r="G232" s="291" t="s">
        <v>660</v>
      </c>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c r="AE232" s="292"/>
      <c r="AF232" s="292"/>
      <c r="AG232" s="292"/>
      <c r="AH232" s="292"/>
      <c r="AI232" s="292"/>
      <c r="AJ232" s="292"/>
      <c r="AK232" s="292"/>
      <c r="AL232" s="292"/>
      <c r="AM232" s="292"/>
      <c r="AN232" s="292"/>
      <c r="AO232" s="292"/>
      <c r="AP232" s="292"/>
      <c r="AQ232" s="292"/>
      <c r="AR232" s="292"/>
      <c r="AS232" s="292"/>
      <c r="AT232" s="292"/>
      <c r="AU232" s="292"/>
      <c r="AV232" s="292"/>
      <c r="AW232" s="292"/>
      <c r="AX232" s="293"/>
      <c r="AY232" s="40">
        <v>1</v>
      </c>
    </row>
    <row r="233" spans="1:51" ht="24.75" customHeight="1" x14ac:dyDescent="0.15">
      <c r="A233" s="508" t="s">
        <v>22</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0">
        <v>1</v>
      </c>
    </row>
    <row r="234" spans="1:51" ht="27.75" customHeight="1" thickBot="1" x14ac:dyDescent="0.2">
      <c r="A234" s="477" t="s">
        <v>660</v>
      </c>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c r="AK234" s="478"/>
      <c r="AL234" s="478"/>
      <c r="AM234" s="478"/>
      <c r="AN234" s="478"/>
      <c r="AO234" s="478"/>
      <c r="AP234" s="478"/>
      <c r="AQ234" s="478"/>
      <c r="AR234" s="478"/>
      <c r="AS234" s="478"/>
      <c r="AT234" s="478"/>
      <c r="AU234" s="478"/>
      <c r="AV234" s="478"/>
      <c r="AW234" s="478"/>
      <c r="AX234" s="479"/>
      <c r="AY234" s="40">
        <v>1</v>
      </c>
    </row>
    <row r="235" spans="1:51" ht="24.75" customHeight="1" x14ac:dyDescent="0.15">
      <c r="A235" s="480" t="s">
        <v>143</v>
      </c>
      <c r="B235" s="481"/>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2"/>
      <c r="AY235" s="40">
        <v>1</v>
      </c>
    </row>
    <row r="236" spans="1:51" ht="24.75" customHeight="1" x14ac:dyDescent="0.15">
      <c r="A236" s="493" t="s">
        <v>174</v>
      </c>
      <c r="B236" s="494"/>
      <c r="C236" s="494"/>
      <c r="D236" s="495"/>
      <c r="E236" s="483" t="s">
        <v>176</v>
      </c>
      <c r="F236" s="483"/>
      <c r="G236" s="483"/>
      <c r="H236" s="483"/>
      <c r="I236" s="483"/>
      <c r="J236" s="483"/>
      <c r="K236" s="483"/>
      <c r="L236" s="483"/>
      <c r="M236" s="483"/>
      <c r="N236" s="483"/>
      <c r="O236" s="483"/>
      <c r="P236" s="483"/>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5"/>
      <c r="AL236" s="105"/>
      <c r="AM236" s="105"/>
      <c r="AN236" s="105"/>
      <c r="AO236" s="105"/>
      <c r="AP236" s="105"/>
      <c r="AQ236" s="105"/>
      <c r="AR236" s="105"/>
      <c r="AS236" s="105"/>
      <c r="AT236" s="105"/>
      <c r="AU236" s="105"/>
      <c r="AV236" s="105"/>
      <c r="AW236" s="105"/>
      <c r="AX236" s="106"/>
      <c r="AY236" s="40">
        <v>1</v>
      </c>
    </row>
    <row r="237" spans="1:51" ht="24.75" customHeight="1" x14ac:dyDescent="0.15">
      <c r="A237" s="389" t="s">
        <v>173</v>
      </c>
      <c r="B237" s="389"/>
      <c r="C237" s="389"/>
      <c r="D237" s="389"/>
      <c r="E237" s="483" t="s">
        <v>176</v>
      </c>
      <c r="F237" s="483"/>
      <c r="G237" s="483"/>
      <c r="H237" s="483"/>
      <c r="I237" s="483"/>
      <c r="J237" s="483"/>
      <c r="K237" s="483"/>
      <c r="L237" s="483"/>
      <c r="M237" s="483"/>
      <c r="N237" s="483"/>
      <c r="O237" s="483"/>
      <c r="P237" s="483"/>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6"/>
      <c r="AY237" s="40">
        <v>1</v>
      </c>
    </row>
    <row r="238" spans="1:51" ht="24.75" customHeight="1" x14ac:dyDescent="0.15">
      <c r="A238" s="389" t="s">
        <v>172</v>
      </c>
      <c r="B238" s="389"/>
      <c r="C238" s="389"/>
      <c r="D238" s="389"/>
      <c r="E238" s="483" t="s">
        <v>176</v>
      </c>
      <c r="F238" s="483"/>
      <c r="G238" s="483"/>
      <c r="H238" s="483"/>
      <c r="I238" s="483"/>
      <c r="J238" s="483"/>
      <c r="K238" s="483"/>
      <c r="L238" s="483"/>
      <c r="M238" s="483"/>
      <c r="N238" s="483"/>
      <c r="O238" s="483"/>
      <c r="P238" s="483"/>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c r="AL238" s="105"/>
      <c r="AM238" s="105"/>
      <c r="AN238" s="105"/>
      <c r="AO238" s="105"/>
      <c r="AP238" s="105"/>
      <c r="AQ238" s="105"/>
      <c r="AR238" s="105"/>
      <c r="AS238" s="105"/>
      <c r="AT238" s="105"/>
      <c r="AU238" s="105"/>
      <c r="AV238" s="105"/>
      <c r="AW238" s="105"/>
      <c r="AX238" s="106"/>
      <c r="AY238" s="40">
        <v>1</v>
      </c>
    </row>
    <row r="239" spans="1:51" ht="24.75" customHeight="1" x14ac:dyDescent="0.15">
      <c r="A239" s="389" t="s">
        <v>171</v>
      </c>
      <c r="B239" s="389"/>
      <c r="C239" s="389"/>
      <c r="D239" s="389"/>
      <c r="E239" s="483" t="s">
        <v>176</v>
      </c>
      <c r="F239" s="483"/>
      <c r="G239" s="483"/>
      <c r="H239" s="483"/>
      <c r="I239" s="483"/>
      <c r="J239" s="483"/>
      <c r="K239" s="483"/>
      <c r="L239" s="483"/>
      <c r="M239" s="483"/>
      <c r="N239" s="483"/>
      <c r="O239" s="483"/>
      <c r="P239" s="483"/>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5"/>
      <c r="AL239" s="105"/>
      <c r="AM239" s="105"/>
      <c r="AN239" s="105"/>
      <c r="AO239" s="105"/>
      <c r="AP239" s="105"/>
      <c r="AQ239" s="105"/>
      <c r="AR239" s="105"/>
      <c r="AS239" s="105"/>
      <c r="AT239" s="105"/>
      <c r="AU239" s="105"/>
      <c r="AV239" s="105"/>
      <c r="AW239" s="105"/>
      <c r="AX239" s="106"/>
      <c r="AY239" s="40">
        <v>1</v>
      </c>
    </row>
    <row r="240" spans="1:51" ht="24.75" customHeight="1" x14ac:dyDescent="0.15">
      <c r="A240" s="389" t="s">
        <v>170</v>
      </c>
      <c r="B240" s="389"/>
      <c r="C240" s="389"/>
      <c r="D240" s="389"/>
      <c r="E240" s="483" t="s">
        <v>176</v>
      </c>
      <c r="F240" s="483"/>
      <c r="G240" s="483"/>
      <c r="H240" s="483"/>
      <c r="I240" s="483"/>
      <c r="J240" s="483"/>
      <c r="K240" s="483"/>
      <c r="L240" s="483"/>
      <c r="M240" s="483"/>
      <c r="N240" s="483"/>
      <c r="O240" s="483"/>
      <c r="P240" s="483"/>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c r="AN240" s="105"/>
      <c r="AO240" s="105"/>
      <c r="AP240" s="105"/>
      <c r="AQ240" s="105"/>
      <c r="AR240" s="105"/>
      <c r="AS240" s="105"/>
      <c r="AT240" s="105"/>
      <c r="AU240" s="105"/>
      <c r="AV240" s="105"/>
      <c r="AW240" s="105"/>
      <c r="AX240" s="106"/>
      <c r="AY240" s="40">
        <v>1</v>
      </c>
    </row>
    <row r="241" spans="1:51" ht="24.75" customHeight="1" x14ac:dyDescent="0.15">
      <c r="A241" s="389" t="s">
        <v>169</v>
      </c>
      <c r="B241" s="389"/>
      <c r="C241" s="389"/>
      <c r="D241" s="389"/>
      <c r="E241" s="483" t="s">
        <v>176</v>
      </c>
      <c r="F241" s="483"/>
      <c r="G241" s="483"/>
      <c r="H241" s="483"/>
      <c r="I241" s="483"/>
      <c r="J241" s="483"/>
      <c r="K241" s="483"/>
      <c r="L241" s="483"/>
      <c r="M241" s="483"/>
      <c r="N241" s="483"/>
      <c r="O241" s="483"/>
      <c r="P241" s="483"/>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c r="AN241" s="105"/>
      <c r="AO241" s="105"/>
      <c r="AP241" s="105"/>
      <c r="AQ241" s="105"/>
      <c r="AR241" s="105"/>
      <c r="AS241" s="105"/>
      <c r="AT241" s="105"/>
      <c r="AU241" s="105"/>
      <c r="AV241" s="105"/>
      <c r="AW241" s="105"/>
      <c r="AX241" s="106"/>
      <c r="AY241" s="40">
        <v>1</v>
      </c>
    </row>
    <row r="242" spans="1:51" ht="24.75" customHeight="1" x14ac:dyDescent="0.15">
      <c r="A242" s="389" t="s">
        <v>168</v>
      </c>
      <c r="B242" s="389"/>
      <c r="C242" s="389"/>
      <c r="D242" s="389"/>
      <c r="E242" s="483" t="s">
        <v>176</v>
      </c>
      <c r="F242" s="483"/>
      <c r="G242" s="483"/>
      <c r="H242" s="483"/>
      <c r="I242" s="483"/>
      <c r="J242" s="483"/>
      <c r="K242" s="483"/>
      <c r="L242" s="483"/>
      <c r="M242" s="483"/>
      <c r="N242" s="483"/>
      <c r="O242" s="483"/>
      <c r="P242" s="483"/>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c r="AN242" s="105"/>
      <c r="AO242" s="105"/>
      <c r="AP242" s="105"/>
      <c r="AQ242" s="105"/>
      <c r="AR242" s="105"/>
      <c r="AS242" s="105"/>
      <c r="AT242" s="105"/>
      <c r="AU242" s="105"/>
      <c r="AV242" s="105"/>
      <c r="AW242" s="105"/>
      <c r="AX242" s="106"/>
      <c r="AY242" s="40">
        <v>1</v>
      </c>
    </row>
    <row r="243" spans="1:51" ht="24.75" customHeight="1" x14ac:dyDescent="0.15">
      <c r="A243" s="389" t="s">
        <v>167</v>
      </c>
      <c r="B243" s="389"/>
      <c r="C243" s="389"/>
      <c r="D243" s="389"/>
      <c r="E243" s="483" t="s">
        <v>176</v>
      </c>
      <c r="F243" s="483"/>
      <c r="G243" s="483"/>
      <c r="H243" s="483"/>
      <c r="I243" s="483"/>
      <c r="J243" s="483"/>
      <c r="K243" s="483"/>
      <c r="L243" s="483"/>
      <c r="M243" s="483"/>
      <c r="N243" s="483"/>
      <c r="O243" s="483"/>
      <c r="P243" s="483"/>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c r="AL243" s="105"/>
      <c r="AM243" s="105"/>
      <c r="AN243" s="105"/>
      <c r="AO243" s="105"/>
      <c r="AP243" s="105"/>
      <c r="AQ243" s="105"/>
      <c r="AR243" s="105"/>
      <c r="AS243" s="105"/>
      <c r="AT243" s="105"/>
      <c r="AU243" s="105"/>
      <c r="AV243" s="105"/>
      <c r="AW243" s="105"/>
      <c r="AX243" s="106"/>
      <c r="AY243" s="40">
        <v>1</v>
      </c>
    </row>
    <row r="244" spans="1:51" ht="24.75" customHeight="1" x14ac:dyDescent="0.15">
      <c r="A244" s="389" t="s">
        <v>302</v>
      </c>
      <c r="B244" s="389"/>
      <c r="C244" s="389"/>
      <c r="D244" s="389"/>
      <c r="E244" s="288"/>
      <c r="F244" s="288"/>
      <c r="G244" s="288"/>
      <c r="H244" s="103" t="str">
        <f>IF(E244="","","-")</f>
        <v/>
      </c>
      <c r="I244" s="288"/>
      <c r="J244" s="288"/>
      <c r="K244" s="103" t="str">
        <f>IF(I244="","","-")</f>
        <v/>
      </c>
      <c r="L244" s="300"/>
      <c r="M244" s="300"/>
      <c r="N244" s="103" t="str">
        <f>IF(O244="","","-")</f>
        <v/>
      </c>
      <c r="O244" s="301"/>
      <c r="P244" s="301"/>
      <c r="Q244" s="302"/>
      <c r="R244" s="302"/>
      <c r="S244" s="302"/>
      <c r="T244" s="96" t="str">
        <f>IF(Q244="","","-")</f>
        <v/>
      </c>
      <c r="U244" s="302"/>
      <c r="V244" s="302"/>
      <c r="W244" s="96" t="str">
        <f>IF(U244="","","-")</f>
        <v/>
      </c>
      <c r="X244" s="304"/>
      <c r="Y244" s="304"/>
      <c r="Z244" s="96" t="str">
        <f>IF(AA244="","","-")</f>
        <v/>
      </c>
      <c r="AA244" s="467"/>
      <c r="AB244" s="467"/>
      <c r="AC244" s="302"/>
      <c r="AD244" s="302"/>
      <c r="AE244" s="302"/>
      <c r="AF244" s="96" t="str">
        <f>IF(AC244="","","-")</f>
        <v/>
      </c>
      <c r="AG244" s="302"/>
      <c r="AH244" s="302"/>
      <c r="AI244" s="96" t="str">
        <f>IF(AG244="","","-")</f>
        <v/>
      </c>
      <c r="AJ244" s="304"/>
      <c r="AK244" s="304"/>
      <c r="AL244" s="96" t="str">
        <f>IF(AM244="","","-")</f>
        <v/>
      </c>
      <c r="AM244" s="467"/>
      <c r="AN244" s="467"/>
      <c r="AO244" s="302"/>
      <c r="AP244" s="302"/>
      <c r="AQ244" s="97" t="str">
        <f>IF(AO244="","","-")</f>
        <v/>
      </c>
      <c r="AR244" s="302"/>
      <c r="AS244" s="302"/>
      <c r="AT244" s="97" t="str">
        <f>IF(AR244="","","-")</f>
        <v/>
      </c>
      <c r="AU244" s="304"/>
      <c r="AV244" s="304"/>
      <c r="AW244" s="97" t="str">
        <f>IF(AX244="","","-")</f>
        <v/>
      </c>
      <c r="AX244" s="98"/>
      <c r="AY244" s="40">
        <v>1</v>
      </c>
    </row>
    <row r="245" spans="1:51" ht="24.75" customHeight="1" x14ac:dyDescent="0.15">
      <c r="A245" s="389" t="s">
        <v>456</v>
      </c>
      <c r="B245" s="389"/>
      <c r="C245" s="389"/>
      <c r="D245" s="389"/>
      <c r="E245" s="288"/>
      <c r="F245" s="288"/>
      <c r="G245" s="288"/>
      <c r="H245" s="103"/>
      <c r="I245" s="288"/>
      <c r="J245" s="288"/>
      <c r="K245" s="103"/>
      <c r="L245" s="300"/>
      <c r="M245" s="300"/>
      <c r="N245" s="103" t="str">
        <f>IF(O245="","","-")</f>
        <v/>
      </c>
      <c r="O245" s="301"/>
      <c r="P245" s="301"/>
      <c r="Q245" s="302"/>
      <c r="R245" s="302"/>
      <c r="S245" s="302"/>
      <c r="T245" s="96" t="str">
        <f>IF(Q245="","","-")</f>
        <v/>
      </c>
      <c r="U245" s="302"/>
      <c r="V245" s="302"/>
      <c r="W245" s="96" t="str">
        <f>IF(U245="","","-")</f>
        <v/>
      </c>
      <c r="X245" s="304"/>
      <c r="Y245" s="304"/>
      <c r="Z245" s="96" t="str">
        <f>IF(AA245="","","-")</f>
        <v/>
      </c>
      <c r="AA245" s="467"/>
      <c r="AB245" s="467"/>
      <c r="AC245" s="302"/>
      <c r="AD245" s="302"/>
      <c r="AE245" s="302"/>
      <c r="AF245" s="96" t="str">
        <f>IF(AC245="","","-")</f>
        <v/>
      </c>
      <c r="AG245" s="302"/>
      <c r="AH245" s="302"/>
      <c r="AI245" s="96" t="str">
        <f>IF(AG245="","","-")</f>
        <v/>
      </c>
      <c r="AJ245" s="304"/>
      <c r="AK245" s="304"/>
      <c r="AL245" s="96" t="str">
        <f>IF(AM245="","","-")</f>
        <v/>
      </c>
      <c r="AM245" s="467"/>
      <c r="AN245" s="467"/>
      <c r="AO245" s="302"/>
      <c r="AP245" s="302"/>
      <c r="AQ245" s="97" t="str">
        <f>IF(AO245="","","-")</f>
        <v/>
      </c>
      <c r="AR245" s="302"/>
      <c r="AS245" s="302"/>
      <c r="AT245" s="97" t="str">
        <f>IF(AR245="","","-")</f>
        <v/>
      </c>
      <c r="AU245" s="304"/>
      <c r="AV245" s="304"/>
      <c r="AW245" s="97" t="str">
        <f>IF(AX245="","","-")</f>
        <v/>
      </c>
      <c r="AX245" s="98"/>
      <c r="AY245" s="40">
        <v>1</v>
      </c>
    </row>
    <row r="246" spans="1:51" ht="24.75" customHeight="1" x14ac:dyDescent="0.15">
      <c r="A246" s="389" t="s">
        <v>273</v>
      </c>
      <c r="B246" s="389"/>
      <c r="C246" s="389"/>
      <c r="D246" s="389"/>
      <c r="E246" s="287"/>
      <c r="F246" s="287"/>
      <c r="G246" s="288"/>
      <c r="H246" s="288"/>
      <c r="I246" s="288"/>
      <c r="J246" s="287"/>
      <c r="K246" s="287"/>
      <c r="L246" s="300"/>
      <c r="M246" s="300"/>
      <c r="N246" s="300"/>
      <c r="O246" s="287"/>
      <c r="P246" s="287"/>
      <c r="Q246" s="303"/>
      <c r="R246" s="303"/>
      <c r="S246" s="302"/>
      <c r="T246" s="302"/>
      <c r="U246" s="302"/>
      <c r="V246" s="303"/>
      <c r="W246" s="303"/>
      <c r="X246" s="304"/>
      <c r="Y246" s="304"/>
      <c r="Z246" s="304"/>
      <c r="AA246" s="303"/>
      <c r="AB246" s="303"/>
      <c r="AC246" s="303"/>
      <c r="AD246" s="303"/>
      <c r="AE246" s="302"/>
      <c r="AF246" s="302"/>
      <c r="AG246" s="302"/>
      <c r="AH246" s="303"/>
      <c r="AI246" s="303"/>
      <c r="AJ246" s="304"/>
      <c r="AK246" s="304"/>
      <c r="AL246" s="304"/>
      <c r="AM246" s="303"/>
      <c r="AN246" s="303"/>
      <c r="AO246" s="303"/>
      <c r="AP246" s="303"/>
      <c r="AQ246" s="302"/>
      <c r="AR246" s="302"/>
      <c r="AS246" s="302"/>
      <c r="AT246" s="303"/>
      <c r="AU246" s="303"/>
      <c r="AV246" s="304"/>
      <c r="AW246" s="304"/>
      <c r="AX246" s="98"/>
      <c r="AY246" s="40">
        <v>1</v>
      </c>
    </row>
    <row r="247" spans="1:51" ht="24.75" customHeight="1" thickBot="1" x14ac:dyDescent="0.2">
      <c r="A247" s="389" t="s">
        <v>301</v>
      </c>
      <c r="B247" s="389"/>
      <c r="C247" s="389"/>
      <c r="D247" s="389"/>
      <c r="E247" s="287" t="s">
        <v>687</v>
      </c>
      <c r="F247" s="287"/>
      <c r="G247" s="473" t="s">
        <v>645</v>
      </c>
      <c r="H247" s="473"/>
      <c r="I247" s="473"/>
      <c r="J247" s="283" t="s">
        <v>429</v>
      </c>
      <c r="K247" s="283"/>
      <c r="L247" s="282">
        <v>25</v>
      </c>
      <c r="M247" s="282"/>
      <c r="N247" s="282"/>
      <c r="O247" s="283"/>
      <c r="P247" s="283"/>
      <c r="Q247" s="284"/>
      <c r="R247" s="284"/>
      <c r="S247" s="285"/>
      <c r="T247" s="285"/>
      <c r="U247" s="285"/>
      <c r="V247" s="284"/>
      <c r="W247" s="284"/>
      <c r="X247" s="286"/>
      <c r="Y247" s="286"/>
      <c r="Z247" s="286"/>
      <c r="AA247" s="284"/>
      <c r="AB247" s="284"/>
      <c r="AC247" s="284"/>
      <c r="AD247" s="284"/>
      <c r="AE247" s="285"/>
      <c r="AF247" s="285"/>
      <c r="AG247" s="285"/>
      <c r="AH247" s="284"/>
      <c r="AI247" s="284"/>
      <c r="AJ247" s="286"/>
      <c r="AK247" s="286"/>
      <c r="AL247" s="286"/>
      <c r="AM247" s="284"/>
      <c r="AN247" s="284"/>
      <c r="AO247" s="284"/>
      <c r="AP247" s="284"/>
      <c r="AQ247" s="285"/>
      <c r="AR247" s="285"/>
      <c r="AS247" s="285"/>
      <c r="AT247" s="284"/>
      <c r="AU247" s="284"/>
      <c r="AV247" s="286"/>
      <c r="AW247" s="286"/>
      <c r="AX247" s="99"/>
      <c r="AY247" s="40">
        <v>1</v>
      </c>
    </row>
    <row r="248" spans="1:51" ht="28.35" customHeight="1" x14ac:dyDescent="0.15">
      <c r="A248" s="455" t="s">
        <v>162</v>
      </c>
      <c r="B248" s="456"/>
      <c r="C248" s="456"/>
      <c r="D248" s="456"/>
      <c r="E248" s="456"/>
      <c r="F248" s="457"/>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455"/>
      <c r="B249" s="456"/>
      <c r="C249" s="456"/>
      <c r="D249" s="456"/>
      <c r="E249" s="456"/>
      <c r="F249" s="457"/>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455"/>
      <c r="B250" s="456"/>
      <c r="C250" s="456"/>
      <c r="D250" s="456"/>
      <c r="E250" s="456"/>
      <c r="F250" s="457"/>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455"/>
      <c r="B251" s="456"/>
      <c r="C251" s="456"/>
      <c r="D251" s="456"/>
      <c r="E251" s="456"/>
      <c r="F251" s="457"/>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455"/>
      <c r="B252" s="456"/>
      <c r="C252" s="456"/>
      <c r="D252" s="456"/>
      <c r="E252" s="456"/>
      <c r="F252" s="457"/>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455"/>
      <c r="B253" s="456"/>
      <c r="C253" s="456"/>
      <c r="D253" s="456"/>
      <c r="E253" s="456"/>
      <c r="F253" s="457"/>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455"/>
      <c r="B254" s="456"/>
      <c r="C254" s="456"/>
      <c r="D254" s="456"/>
      <c r="E254" s="456"/>
      <c r="F254" s="457"/>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455"/>
      <c r="B255" s="456"/>
      <c r="C255" s="456"/>
      <c r="D255" s="456"/>
      <c r="E255" s="456"/>
      <c r="F255" s="457"/>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455"/>
      <c r="B256" s="456"/>
      <c r="C256" s="456"/>
      <c r="D256" s="456"/>
      <c r="E256" s="456"/>
      <c r="F256" s="457"/>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455"/>
      <c r="B257" s="456"/>
      <c r="C257" s="456"/>
      <c r="D257" s="456"/>
      <c r="E257" s="456"/>
      <c r="F257" s="457"/>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455"/>
      <c r="B258" s="456"/>
      <c r="C258" s="456"/>
      <c r="D258" s="456"/>
      <c r="E258" s="456"/>
      <c r="F258" s="457"/>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455"/>
      <c r="B259" s="456"/>
      <c r="C259" s="456"/>
      <c r="D259" s="456"/>
      <c r="E259" s="456"/>
      <c r="F259" s="457"/>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455"/>
      <c r="B260" s="456"/>
      <c r="C260" s="456"/>
      <c r="D260" s="456"/>
      <c r="E260" s="456"/>
      <c r="F260" s="457"/>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455"/>
      <c r="B261" s="456"/>
      <c r="C261" s="456"/>
      <c r="D261" s="456"/>
      <c r="E261" s="456"/>
      <c r="F261" s="457"/>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455"/>
      <c r="B262" s="456"/>
      <c r="C262" s="456"/>
      <c r="D262" s="456"/>
      <c r="E262" s="456"/>
      <c r="F262" s="457"/>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455"/>
      <c r="B263" s="456"/>
      <c r="C263" s="456"/>
      <c r="D263" s="456"/>
      <c r="E263" s="456"/>
      <c r="F263" s="457"/>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455"/>
      <c r="B264" s="456"/>
      <c r="C264" s="456"/>
      <c r="D264" s="456"/>
      <c r="E264" s="456"/>
      <c r="F264" s="457"/>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455"/>
      <c r="B265" s="456"/>
      <c r="C265" s="456"/>
      <c r="D265" s="456"/>
      <c r="E265" s="456"/>
      <c r="F265" s="457"/>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455"/>
      <c r="B266" s="456"/>
      <c r="C266" s="456"/>
      <c r="D266" s="456"/>
      <c r="E266" s="456"/>
      <c r="F266" s="457"/>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455"/>
      <c r="B267" s="456"/>
      <c r="C267" s="456"/>
      <c r="D267" s="456"/>
      <c r="E267" s="456"/>
      <c r="F267" s="457"/>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455"/>
      <c r="B268" s="456"/>
      <c r="C268" s="456"/>
      <c r="D268" s="456"/>
      <c r="E268" s="456"/>
      <c r="F268" s="457"/>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455"/>
      <c r="B269" s="456"/>
      <c r="C269" s="456"/>
      <c r="D269" s="456"/>
      <c r="E269" s="456"/>
      <c r="F269" s="457"/>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455"/>
      <c r="B270" s="456"/>
      <c r="C270" s="456"/>
      <c r="D270" s="456"/>
      <c r="E270" s="456"/>
      <c r="F270" s="457"/>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455"/>
      <c r="B271" s="456"/>
      <c r="C271" s="456"/>
      <c r="D271" s="456"/>
      <c r="E271" s="456"/>
      <c r="F271" s="457"/>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455"/>
      <c r="B272" s="456"/>
      <c r="C272" s="456"/>
      <c r="D272" s="456"/>
      <c r="E272" s="456"/>
      <c r="F272" s="457"/>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455"/>
      <c r="B273" s="456"/>
      <c r="C273" s="456"/>
      <c r="D273" s="456"/>
      <c r="E273" s="456"/>
      <c r="F273" s="457"/>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455"/>
      <c r="B274" s="456"/>
      <c r="C274" s="456"/>
      <c r="D274" s="456"/>
      <c r="E274" s="456"/>
      <c r="F274" s="457"/>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455"/>
      <c r="B275" s="456"/>
      <c r="C275" s="456"/>
      <c r="D275" s="456"/>
      <c r="E275" s="456"/>
      <c r="F275" s="457"/>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455"/>
      <c r="B276" s="456"/>
      <c r="C276" s="456"/>
      <c r="D276" s="456"/>
      <c r="E276" s="456"/>
      <c r="F276" s="457"/>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455"/>
      <c r="B277" s="456"/>
      <c r="C277" s="456"/>
      <c r="D277" s="456"/>
      <c r="E277" s="456"/>
      <c r="F277" s="457"/>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455"/>
      <c r="B278" s="456"/>
      <c r="C278" s="456"/>
      <c r="D278" s="456"/>
      <c r="E278" s="456"/>
      <c r="F278" s="457"/>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458"/>
      <c r="B279" s="459"/>
      <c r="C279" s="459"/>
      <c r="D279" s="459"/>
      <c r="E279" s="459"/>
      <c r="F279" s="460"/>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15">
      <c r="A280" s="461" t="s">
        <v>164</v>
      </c>
      <c r="B280" s="462"/>
      <c r="C280" s="462"/>
      <c r="D280" s="462"/>
      <c r="E280" s="462"/>
      <c r="F280" s="463"/>
      <c r="G280" s="442" t="s">
        <v>146</v>
      </c>
      <c r="H280" s="443"/>
      <c r="I280" s="443"/>
      <c r="J280" s="443"/>
      <c r="K280" s="443"/>
      <c r="L280" s="443"/>
      <c r="M280" s="443"/>
      <c r="N280" s="443"/>
      <c r="O280" s="443"/>
      <c r="P280" s="443"/>
      <c r="Q280" s="443"/>
      <c r="R280" s="443"/>
      <c r="S280" s="443"/>
      <c r="T280" s="443"/>
      <c r="U280" s="443"/>
      <c r="V280" s="443"/>
      <c r="W280" s="443"/>
      <c r="X280" s="443"/>
      <c r="Y280" s="443"/>
      <c r="Z280" s="443"/>
      <c r="AA280" s="443"/>
      <c r="AB280" s="444"/>
      <c r="AC280" s="442" t="s">
        <v>147</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6"/>
      <c r="AY280" s="40">
        <f>COUNTA(G282:AX291)</f>
        <v>6</v>
      </c>
    </row>
    <row r="281" spans="1:51" ht="24.75" customHeight="1" x14ac:dyDescent="0.15">
      <c r="A281" s="464"/>
      <c r="B281" s="465"/>
      <c r="C281" s="465"/>
      <c r="D281" s="465"/>
      <c r="E281" s="465"/>
      <c r="F281" s="466"/>
      <c r="G281" s="447" t="s">
        <v>11</v>
      </c>
      <c r="H281" s="448"/>
      <c r="I281" s="448"/>
      <c r="J281" s="448"/>
      <c r="K281" s="448"/>
      <c r="L281" s="449" t="s">
        <v>12</v>
      </c>
      <c r="M281" s="448"/>
      <c r="N281" s="448"/>
      <c r="O281" s="448"/>
      <c r="P281" s="448"/>
      <c r="Q281" s="448"/>
      <c r="R281" s="448"/>
      <c r="S281" s="448"/>
      <c r="T281" s="448"/>
      <c r="U281" s="448"/>
      <c r="V281" s="448"/>
      <c r="W281" s="448"/>
      <c r="X281" s="450"/>
      <c r="Y281" s="451" t="s">
        <v>13</v>
      </c>
      <c r="Z281" s="452"/>
      <c r="AA281" s="452"/>
      <c r="AB281" s="453"/>
      <c r="AC281" s="447" t="s">
        <v>11</v>
      </c>
      <c r="AD281" s="448"/>
      <c r="AE281" s="448"/>
      <c r="AF281" s="448"/>
      <c r="AG281" s="448"/>
      <c r="AH281" s="449" t="s">
        <v>12</v>
      </c>
      <c r="AI281" s="448"/>
      <c r="AJ281" s="448"/>
      <c r="AK281" s="448"/>
      <c r="AL281" s="448"/>
      <c r="AM281" s="448"/>
      <c r="AN281" s="448"/>
      <c r="AO281" s="448"/>
      <c r="AP281" s="448"/>
      <c r="AQ281" s="448"/>
      <c r="AR281" s="448"/>
      <c r="AS281" s="448"/>
      <c r="AT281" s="450"/>
      <c r="AU281" s="451" t="s">
        <v>13</v>
      </c>
      <c r="AV281" s="452"/>
      <c r="AW281" s="452"/>
      <c r="AX281" s="454"/>
      <c r="AY281" s="40">
        <f>IF(AY280=0,0,1)</f>
        <v>1</v>
      </c>
    </row>
    <row r="282" spans="1:51" ht="21.75" customHeight="1" x14ac:dyDescent="0.15">
      <c r="A282" s="464"/>
      <c r="B282" s="465"/>
      <c r="C282" s="465"/>
      <c r="D282" s="465"/>
      <c r="E282" s="465"/>
      <c r="F282" s="466"/>
      <c r="G282" s="468" t="s">
        <v>688</v>
      </c>
      <c r="H282" s="433"/>
      <c r="I282" s="433"/>
      <c r="J282" s="433"/>
      <c r="K282" s="434"/>
      <c r="L282" s="435" t="s">
        <v>689</v>
      </c>
      <c r="M282" s="436"/>
      <c r="N282" s="436"/>
      <c r="O282" s="436"/>
      <c r="P282" s="436"/>
      <c r="Q282" s="436"/>
      <c r="R282" s="436"/>
      <c r="S282" s="436"/>
      <c r="T282" s="436"/>
      <c r="U282" s="436"/>
      <c r="V282" s="436"/>
      <c r="W282" s="436"/>
      <c r="X282" s="437"/>
      <c r="Y282" s="469">
        <v>16</v>
      </c>
      <c r="Z282" s="470"/>
      <c r="AA282" s="470"/>
      <c r="AB282" s="471"/>
      <c r="AC282" s="468" t="s">
        <v>688</v>
      </c>
      <c r="AD282" s="433"/>
      <c r="AE282" s="433"/>
      <c r="AF282" s="433"/>
      <c r="AG282" s="434"/>
      <c r="AH282" s="435" t="s">
        <v>690</v>
      </c>
      <c r="AI282" s="436"/>
      <c r="AJ282" s="436"/>
      <c r="AK282" s="436"/>
      <c r="AL282" s="436"/>
      <c r="AM282" s="436"/>
      <c r="AN282" s="436"/>
      <c r="AO282" s="436"/>
      <c r="AP282" s="436"/>
      <c r="AQ282" s="436"/>
      <c r="AR282" s="436"/>
      <c r="AS282" s="436"/>
      <c r="AT282" s="437"/>
      <c r="AU282" s="469">
        <v>12</v>
      </c>
      <c r="AV282" s="470"/>
      <c r="AW282" s="470"/>
      <c r="AX282" s="472"/>
      <c r="AY282" s="40">
        <f>COUNTA(G282:AX282)</f>
        <v>6</v>
      </c>
    </row>
    <row r="283" spans="1:51" ht="21.75" hidden="1" customHeight="1" x14ac:dyDescent="0.15">
      <c r="A283" s="464"/>
      <c r="B283" s="465"/>
      <c r="C283" s="465"/>
      <c r="D283" s="465"/>
      <c r="E283" s="465"/>
      <c r="F283" s="466"/>
      <c r="G283" s="422"/>
      <c r="H283" s="423"/>
      <c r="I283" s="423"/>
      <c r="J283" s="423"/>
      <c r="K283" s="424"/>
      <c r="L283" s="425"/>
      <c r="M283" s="426"/>
      <c r="N283" s="426"/>
      <c r="O283" s="426"/>
      <c r="P283" s="426"/>
      <c r="Q283" s="426"/>
      <c r="R283" s="426"/>
      <c r="S283" s="426"/>
      <c r="T283" s="426"/>
      <c r="U283" s="426"/>
      <c r="V283" s="426"/>
      <c r="W283" s="426"/>
      <c r="X283" s="427"/>
      <c r="Y283" s="428"/>
      <c r="Z283" s="429"/>
      <c r="AA283" s="429"/>
      <c r="AB283" s="430"/>
      <c r="AC283" s="422"/>
      <c r="AD283" s="423"/>
      <c r="AE283" s="423"/>
      <c r="AF283" s="423"/>
      <c r="AG283" s="424"/>
      <c r="AH283" s="425"/>
      <c r="AI283" s="426"/>
      <c r="AJ283" s="426"/>
      <c r="AK283" s="426"/>
      <c r="AL283" s="426"/>
      <c r="AM283" s="426"/>
      <c r="AN283" s="426"/>
      <c r="AO283" s="426"/>
      <c r="AP283" s="426"/>
      <c r="AQ283" s="426"/>
      <c r="AR283" s="426"/>
      <c r="AS283" s="426"/>
      <c r="AT283" s="427"/>
      <c r="AU283" s="428"/>
      <c r="AV283" s="429"/>
      <c r="AW283" s="429"/>
      <c r="AX283" s="431"/>
      <c r="AY283" s="40">
        <f t="shared" ref="AY283:AY330" si="60">COUNTA(G283:AX283)</f>
        <v>0</v>
      </c>
    </row>
    <row r="284" spans="1:51" ht="21.75" hidden="1" customHeight="1" x14ac:dyDescent="0.15">
      <c r="A284" s="464"/>
      <c r="B284" s="465"/>
      <c r="C284" s="465"/>
      <c r="D284" s="465"/>
      <c r="E284" s="465"/>
      <c r="F284" s="466"/>
      <c r="G284" s="422"/>
      <c r="H284" s="423"/>
      <c r="I284" s="423"/>
      <c r="J284" s="423"/>
      <c r="K284" s="424"/>
      <c r="L284" s="425"/>
      <c r="M284" s="426"/>
      <c r="N284" s="426"/>
      <c r="O284" s="426"/>
      <c r="P284" s="426"/>
      <c r="Q284" s="426"/>
      <c r="R284" s="426"/>
      <c r="S284" s="426"/>
      <c r="T284" s="426"/>
      <c r="U284" s="426"/>
      <c r="V284" s="426"/>
      <c r="W284" s="426"/>
      <c r="X284" s="427"/>
      <c r="Y284" s="428"/>
      <c r="Z284" s="429"/>
      <c r="AA284" s="429"/>
      <c r="AB284" s="430"/>
      <c r="AC284" s="422"/>
      <c r="AD284" s="423"/>
      <c r="AE284" s="423"/>
      <c r="AF284" s="423"/>
      <c r="AG284" s="424"/>
      <c r="AH284" s="425"/>
      <c r="AI284" s="426"/>
      <c r="AJ284" s="426"/>
      <c r="AK284" s="426"/>
      <c r="AL284" s="426"/>
      <c r="AM284" s="426"/>
      <c r="AN284" s="426"/>
      <c r="AO284" s="426"/>
      <c r="AP284" s="426"/>
      <c r="AQ284" s="426"/>
      <c r="AR284" s="426"/>
      <c r="AS284" s="426"/>
      <c r="AT284" s="427"/>
      <c r="AU284" s="428"/>
      <c r="AV284" s="429"/>
      <c r="AW284" s="429"/>
      <c r="AX284" s="431"/>
      <c r="AY284" s="40">
        <f t="shared" si="60"/>
        <v>0</v>
      </c>
    </row>
    <row r="285" spans="1:51" ht="21.75" hidden="1" customHeight="1" x14ac:dyDescent="0.15">
      <c r="A285" s="464"/>
      <c r="B285" s="465"/>
      <c r="C285" s="465"/>
      <c r="D285" s="465"/>
      <c r="E285" s="465"/>
      <c r="F285" s="466"/>
      <c r="G285" s="422"/>
      <c r="H285" s="423"/>
      <c r="I285" s="423"/>
      <c r="J285" s="423"/>
      <c r="K285" s="424"/>
      <c r="L285" s="425"/>
      <c r="M285" s="426"/>
      <c r="N285" s="426"/>
      <c r="O285" s="426"/>
      <c r="P285" s="426"/>
      <c r="Q285" s="426"/>
      <c r="R285" s="426"/>
      <c r="S285" s="426"/>
      <c r="T285" s="426"/>
      <c r="U285" s="426"/>
      <c r="V285" s="426"/>
      <c r="W285" s="426"/>
      <c r="X285" s="427"/>
      <c r="Y285" s="428"/>
      <c r="Z285" s="429"/>
      <c r="AA285" s="429"/>
      <c r="AB285" s="430"/>
      <c r="AC285" s="422"/>
      <c r="AD285" s="423"/>
      <c r="AE285" s="423"/>
      <c r="AF285" s="423"/>
      <c r="AG285" s="424"/>
      <c r="AH285" s="425"/>
      <c r="AI285" s="426"/>
      <c r="AJ285" s="426"/>
      <c r="AK285" s="426"/>
      <c r="AL285" s="426"/>
      <c r="AM285" s="426"/>
      <c r="AN285" s="426"/>
      <c r="AO285" s="426"/>
      <c r="AP285" s="426"/>
      <c r="AQ285" s="426"/>
      <c r="AR285" s="426"/>
      <c r="AS285" s="426"/>
      <c r="AT285" s="427"/>
      <c r="AU285" s="428"/>
      <c r="AV285" s="429"/>
      <c r="AW285" s="429"/>
      <c r="AX285" s="431"/>
      <c r="AY285" s="40">
        <f t="shared" si="60"/>
        <v>0</v>
      </c>
    </row>
    <row r="286" spans="1:51" ht="21.75" hidden="1" customHeight="1" x14ac:dyDescent="0.15">
      <c r="A286" s="464"/>
      <c r="B286" s="465"/>
      <c r="C286" s="465"/>
      <c r="D286" s="465"/>
      <c r="E286" s="465"/>
      <c r="F286" s="466"/>
      <c r="G286" s="422"/>
      <c r="H286" s="423"/>
      <c r="I286" s="423"/>
      <c r="J286" s="423"/>
      <c r="K286" s="424"/>
      <c r="L286" s="425"/>
      <c r="M286" s="426"/>
      <c r="N286" s="426"/>
      <c r="O286" s="426"/>
      <c r="P286" s="426"/>
      <c r="Q286" s="426"/>
      <c r="R286" s="426"/>
      <c r="S286" s="426"/>
      <c r="T286" s="426"/>
      <c r="U286" s="426"/>
      <c r="V286" s="426"/>
      <c r="W286" s="426"/>
      <c r="X286" s="427"/>
      <c r="Y286" s="428"/>
      <c r="Z286" s="429"/>
      <c r="AA286" s="429"/>
      <c r="AB286" s="430"/>
      <c r="AC286" s="422"/>
      <c r="AD286" s="423"/>
      <c r="AE286" s="423"/>
      <c r="AF286" s="423"/>
      <c r="AG286" s="424"/>
      <c r="AH286" s="425"/>
      <c r="AI286" s="426"/>
      <c r="AJ286" s="426"/>
      <c r="AK286" s="426"/>
      <c r="AL286" s="426"/>
      <c r="AM286" s="426"/>
      <c r="AN286" s="426"/>
      <c r="AO286" s="426"/>
      <c r="AP286" s="426"/>
      <c r="AQ286" s="426"/>
      <c r="AR286" s="426"/>
      <c r="AS286" s="426"/>
      <c r="AT286" s="427"/>
      <c r="AU286" s="428"/>
      <c r="AV286" s="429"/>
      <c r="AW286" s="429"/>
      <c r="AX286" s="431"/>
      <c r="AY286" s="40">
        <f t="shared" si="60"/>
        <v>0</v>
      </c>
    </row>
    <row r="287" spans="1:51" ht="21.75" hidden="1" customHeight="1" x14ac:dyDescent="0.15">
      <c r="A287" s="464"/>
      <c r="B287" s="465"/>
      <c r="C287" s="465"/>
      <c r="D287" s="465"/>
      <c r="E287" s="465"/>
      <c r="F287" s="466"/>
      <c r="G287" s="422"/>
      <c r="H287" s="423"/>
      <c r="I287" s="423"/>
      <c r="J287" s="423"/>
      <c r="K287" s="424"/>
      <c r="L287" s="425"/>
      <c r="M287" s="426"/>
      <c r="N287" s="426"/>
      <c r="O287" s="426"/>
      <c r="P287" s="426"/>
      <c r="Q287" s="426"/>
      <c r="R287" s="426"/>
      <c r="S287" s="426"/>
      <c r="T287" s="426"/>
      <c r="U287" s="426"/>
      <c r="V287" s="426"/>
      <c r="W287" s="426"/>
      <c r="X287" s="427"/>
      <c r="Y287" s="428"/>
      <c r="Z287" s="429"/>
      <c r="AA287" s="429"/>
      <c r="AB287" s="430"/>
      <c r="AC287" s="422"/>
      <c r="AD287" s="423"/>
      <c r="AE287" s="423"/>
      <c r="AF287" s="423"/>
      <c r="AG287" s="424"/>
      <c r="AH287" s="425"/>
      <c r="AI287" s="426"/>
      <c r="AJ287" s="426"/>
      <c r="AK287" s="426"/>
      <c r="AL287" s="426"/>
      <c r="AM287" s="426"/>
      <c r="AN287" s="426"/>
      <c r="AO287" s="426"/>
      <c r="AP287" s="426"/>
      <c r="AQ287" s="426"/>
      <c r="AR287" s="426"/>
      <c r="AS287" s="426"/>
      <c r="AT287" s="427"/>
      <c r="AU287" s="428"/>
      <c r="AV287" s="429"/>
      <c r="AW287" s="429"/>
      <c r="AX287" s="431"/>
      <c r="AY287" s="40">
        <f t="shared" si="60"/>
        <v>0</v>
      </c>
    </row>
    <row r="288" spans="1:51" ht="21.75" hidden="1" customHeight="1" x14ac:dyDescent="0.15">
      <c r="A288" s="464"/>
      <c r="B288" s="465"/>
      <c r="C288" s="465"/>
      <c r="D288" s="465"/>
      <c r="E288" s="465"/>
      <c r="F288" s="466"/>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c r="AD288" s="423"/>
      <c r="AE288" s="423"/>
      <c r="AF288" s="423"/>
      <c r="AG288" s="424"/>
      <c r="AH288" s="425"/>
      <c r="AI288" s="426"/>
      <c r="AJ288" s="426"/>
      <c r="AK288" s="426"/>
      <c r="AL288" s="426"/>
      <c r="AM288" s="426"/>
      <c r="AN288" s="426"/>
      <c r="AO288" s="426"/>
      <c r="AP288" s="426"/>
      <c r="AQ288" s="426"/>
      <c r="AR288" s="426"/>
      <c r="AS288" s="426"/>
      <c r="AT288" s="427"/>
      <c r="AU288" s="428"/>
      <c r="AV288" s="429"/>
      <c r="AW288" s="429"/>
      <c r="AX288" s="431"/>
      <c r="AY288" s="40">
        <f t="shared" si="60"/>
        <v>0</v>
      </c>
    </row>
    <row r="289" spans="1:51" ht="21.75" hidden="1" customHeight="1" x14ac:dyDescent="0.15">
      <c r="A289" s="464"/>
      <c r="B289" s="465"/>
      <c r="C289" s="465"/>
      <c r="D289" s="465"/>
      <c r="E289" s="465"/>
      <c r="F289" s="466"/>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s="40">
        <f t="shared" si="60"/>
        <v>0</v>
      </c>
    </row>
    <row r="290" spans="1:51" ht="21.75" hidden="1" customHeight="1" x14ac:dyDescent="0.15">
      <c r="A290" s="464"/>
      <c r="B290" s="465"/>
      <c r="C290" s="465"/>
      <c r="D290" s="465"/>
      <c r="E290" s="465"/>
      <c r="F290" s="466"/>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s="40">
        <f t="shared" si="60"/>
        <v>0</v>
      </c>
    </row>
    <row r="291" spans="1:51" ht="21.75" hidden="1" customHeight="1" x14ac:dyDescent="0.15">
      <c r="A291" s="464"/>
      <c r="B291" s="465"/>
      <c r="C291" s="465"/>
      <c r="D291" s="465"/>
      <c r="E291" s="465"/>
      <c r="F291" s="466"/>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s="40">
        <f t="shared" si="60"/>
        <v>0</v>
      </c>
    </row>
    <row r="292" spans="1:51" ht="24.75" customHeight="1" x14ac:dyDescent="0.15">
      <c r="A292" s="464"/>
      <c r="B292" s="465"/>
      <c r="C292" s="465"/>
      <c r="D292" s="465"/>
      <c r="E292" s="465"/>
      <c r="F292" s="466"/>
      <c r="G292" s="413" t="s">
        <v>14</v>
      </c>
      <c r="H292" s="414"/>
      <c r="I292" s="414"/>
      <c r="J292" s="414"/>
      <c r="K292" s="414"/>
      <c r="L292" s="415"/>
      <c r="M292" s="416"/>
      <c r="N292" s="416"/>
      <c r="O292" s="416"/>
      <c r="P292" s="416"/>
      <c r="Q292" s="416"/>
      <c r="R292" s="416"/>
      <c r="S292" s="416"/>
      <c r="T292" s="416"/>
      <c r="U292" s="416"/>
      <c r="V292" s="416"/>
      <c r="W292" s="416"/>
      <c r="X292" s="417"/>
      <c r="Y292" s="418">
        <f>SUM(Y282:AB291)</f>
        <v>16</v>
      </c>
      <c r="Z292" s="419"/>
      <c r="AA292" s="419"/>
      <c r="AB292" s="420"/>
      <c r="AC292" s="413" t="s">
        <v>14</v>
      </c>
      <c r="AD292" s="414"/>
      <c r="AE292" s="414"/>
      <c r="AF292" s="414"/>
      <c r="AG292" s="414"/>
      <c r="AH292" s="415"/>
      <c r="AI292" s="416"/>
      <c r="AJ292" s="416"/>
      <c r="AK292" s="416"/>
      <c r="AL292" s="416"/>
      <c r="AM292" s="416"/>
      <c r="AN292" s="416"/>
      <c r="AO292" s="416"/>
      <c r="AP292" s="416"/>
      <c r="AQ292" s="416"/>
      <c r="AR292" s="416"/>
      <c r="AS292" s="416"/>
      <c r="AT292" s="417"/>
      <c r="AU292" s="418">
        <f>SUM(AU282:AX291)</f>
        <v>12</v>
      </c>
      <c r="AV292" s="419"/>
      <c r="AW292" s="419"/>
      <c r="AX292" s="421"/>
      <c r="AY292" s="40">
        <f>IF(AY280=0,0,1)</f>
        <v>1</v>
      </c>
    </row>
    <row r="293" spans="1:51" ht="24.75" hidden="1" customHeight="1" x14ac:dyDescent="0.15">
      <c r="A293" s="464"/>
      <c r="B293" s="465"/>
      <c r="C293" s="465"/>
      <c r="D293" s="465"/>
      <c r="E293" s="465"/>
      <c r="F293" s="466"/>
      <c r="G293" s="442" t="s">
        <v>135</v>
      </c>
      <c r="H293" s="443"/>
      <c r="I293" s="443"/>
      <c r="J293" s="443"/>
      <c r="K293" s="443"/>
      <c r="L293" s="443"/>
      <c r="M293" s="443"/>
      <c r="N293" s="443"/>
      <c r="O293" s="443"/>
      <c r="P293" s="443"/>
      <c r="Q293" s="443"/>
      <c r="R293" s="443"/>
      <c r="S293" s="443"/>
      <c r="T293" s="443"/>
      <c r="U293" s="443"/>
      <c r="V293" s="443"/>
      <c r="W293" s="443"/>
      <c r="X293" s="443"/>
      <c r="Y293" s="443"/>
      <c r="Z293" s="443"/>
      <c r="AA293" s="443"/>
      <c r="AB293" s="444"/>
      <c r="AC293" s="442" t="s">
        <v>134</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6"/>
      <c r="AY293" s="40">
        <f>COUNTA(G295:AX304)</f>
        <v>0</v>
      </c>
    </row>
    <row r="294" spans="1:51" ht="24.75" hidden="1" customHeight="1" x14ac:dyDescent="0.15">
      <c r="A294" s="464"/>
      <c r="B294" s="465"/>
      <c r="C294" s="465"/>
      <c r="D294" s="465"/>
      <c r="E294" s="465"/>
      <c r="F294" s="466"/>
      <c r="G294" s="447" t="s">
        <v>11</v>
      </c>
      <c r="H294" s="448"/>
      <c r="I294" s="448"/>
      <c r="J294" s="448"/>
      <c r="K294" s="448"/>
      <c r="L294" s="449" t="s">
        <v>12</v>
      </c>
      <c r="M294" s="448"/>
      <c r="N294" s="448"/>
      <c r="O294" s="448"/>
      <c r="P294" s="448"/>
      <c r="Q294" s="448"/>
      <c r="R294" s="448"/>
      <c r="S294" s="448"/>
      <c r="T294" s="448"/>
      <c r="U294" s="448"/>
      <c r="V294" s="448"/>
      <c r="W294" s="448"/>
      <c r="X294" s="450"/>
      <c r="Y294" s="451" t="s">
        <v>13</v>
      </c>
      <c r="Z294" s="452"/>
      <c r="AA294" s="452"/>
      <c r="AB294" s="453"/>
      <c r="AC294" s="447" t="s">
        <v>11</v>
      </c>
      <c r="AD294" s="448"/>
      <c r="AE294" s="448"/>
      <c r="AF294" s="448"/>
      <c r="AG294" s="448"/>
      <c r="AH294" s="449" t="s">
        <v>12</v>
      </c>
      <c r="AI294" s="448"/>
      <c r="AJ294" s="448"/>
      <c r="AK294" s="448"/>
      <c r="AL294" s="448"/>
      <c r="AM294" s="448"/>
      <c r="AN294" s="448"/>
      <c r="AO294" s="448"/>
      <c r="AP294" s="448"/>
      <c r="AQ294" s="448"/>
      <c r="AR294" s="448"/>
      <c r="AS294" s="448"/>
      <c r="AT294" s="450"/>
      <c r="AU294" s="451" t="s">
        <v>13</v>
      </c>
      <c r="AV294" s="452"/>
      <c r="AW294" s="452"/>
      <c r="AX294" s="454"/>
      <c r="AY294" s="40">
        <f>IF(AY293=0,0,1)</f>
        <v>0</v>
      </c>
    </row>
    <row r="295" spans="1:51" ht="21" hidden="1" customHeight="1" x14ac:dyDescent="0.15">
      <c r="A295" s="464"/>
      <c r="B295" s="465"/>
      <c r="C295" s="465"/>
      <c r="D295" s="465"/>
      <c r="E295" s="465"/>
      <c r="F295" s="466"/>
      <c r="G295" s="432"/>
      <c r="H295" s="433"/>
      <c r="I295" s="433"/>
      <c r="J295" s="433"/>
      <c r="K295" s="434"/>
      <c r="L295" s="435"/>
      <c r="M295" s="436"/>
      <c r="N295" s="436"/>
      <c r="O295" s="436"/>
      <c r="P295" s="436"/>
      <c r="Q295" s="436"/>
      <c r="R295" s="436"/>
      <c r="S295" s="436"/>
      <c r="T295" s="436"/>
      <c r="U295" s="436"/>
      <c r="V295" s="436"/>
      <c r="W295" s="436"/>
      <c r="X295" s="437"/>
      <c r="Y295" s="438"/>
      <c r="Z295" s="439"/>
      <c r="AA295" s="439"/>
      <c r="AB295" s="440"/>
      <c r="AC295" s="432"/>
      <c r="AD295" s="433"/>
      <c r="AE295" s="433"/>
      <c r="AF295" s="433"/>
      <c r="AG295" s="434"/>
      <c r="AH295" s="435"/>
      <c r="AI295" s="436"/>
      <c r="AJ295" s="436"/>
      <c r="AK295" s="436"/>
      <c r="AL295" s="436"/>
      <c r="AM295" s="436"/>
      <c r="AN295" s="436"/>
      <c r="AO295" s="436"/>
      <c r="AP295" s="436"/>
      <c r="AQ295" s="436"/>
      <c r="AR295" s="436"/>
      <c r="AS295" s="436"/>
      <c r="AT295" s="437"/>
      <c r="AU295" s="438"/>
      <c r="AV295" s="439"/>
      <c r="AW295" s="439"/>
      <c r="AX295" s="441"/>
      <c r="AY295" s="40">
        <f>COUNTA(G295:AX295)</f>
        <v>0</v>
      </c>
    </row>
    <row r="296" spans="1:51" ht="21" hidden="1" customHeight="1" x14ac:dyDescent="0.15">
      <c r="A296" s="464"/>
      <c r="B296" s="465"/>
      <c r="C296" s="465"/>
      <c r="D296" s="465"/>
      <c r="E296" s="465"/>
      <c r="F296" s="466"/>
      <c r="G296" s="422"/>
      <c r="H296" s="423"/>
      <c r="I296" s="423"/>
      <c r="J296" s="423"/>
      <c r="K296" s="424"/>
      <c r="L296" s="425"/>
      <c r="M296" s="426"/>
      <c r="N296" s="426"/>
      <c r="O296" s="426"/>
      <c r="P296" s="426"/>
      <c r="Q296" s="426"/>
      <c r="R296" s="426"/>
      <c r="S296" s="426"/>
      <c r="T296" s="426"/>
      <c r="U296" s="426"/>
      <c r="V296" s="426"/>
      <c r="W296" s="426"/>
      <c r="X296" s="427"/>
      <c r="Y296" s="428"/>
      <c r="Z296" s="429"/>
      <c r="AA296" s="429"/>
      <c r="AB296" s="430"/>
      <c r="AC296" s="422"/>
      <c r="AD296" s="423"/>
      <c r="AE296" s="423"/>
      <c r="AF296" s="423"/>
      <c r="AG296" s="424"/>
      <c r="AH296" s="425"/>
      <c r="AI296" s="426"/>
      <c r="AJ296" s="426"/>
      <c r="AK296" s="426"/>
      <c r="AL296" s="426"/>
      <c r="AM296" s="426"/>
      <c r="AN296" s="426"/>
      <c r="AO296" s="426"/>
      <c r="AP296" s="426"/>
      <c r="AQ296" s="426"/>
      <c r="AR296" s="426"/>
      <c r="AS296" s="426"/>
      <c r="AT296" s="427"/>
      <c r="AU296" s="428"/>
      <c r="AV296" s="429"/>
      <c r="AW296" s="429"/>
      <c r="AX296" s="431"/>
      <c r="AY296" s="40">
        <f t="shared" si="60"/>
        <v>0</v>
      </c>
    </row>
    <row r="297" spans="1:51" ht="21" hidden="1" customHeight="1" x14ac:dyDescent="0.15">
      <c r="A297" s="464"/>
      <c r="B297" s="465"/>
      <c r="C297" s="465"/>
      <c r="D297" s="465"/>
      <c r="E297" s="465"/>
      <c r="F297" s="466"/>
      <c r="G297" s="422"/>
      <c r="H297" s="423"/>
      <c r="I297" s="423"/>
      <c r="J297" s="423"/>
      <c r="K297" s="424"/>
      <c r="L297" s="425"/>
      <c r="M297" s="426"/>
      <c r="N297" s="426"/>
      <c r="O297" s="426"/>
      <c r="P297" s="426"/>
      <c r="Q297" s="426"/>
      <c r="R297" s="426"/>
      <c r="S297" s="426"/>
      <c r="T297" s="426"/>
      <c r="U297" s="426"/>
      <c r="V297" s="426"/>
      <c r="W297" s="426"/>
      <c r="X297" s="427"/>
      <c r="Y297" s="428"/>
      <c r="Z297" s="429"/>
      <c r="AA297" s="429"/>
      <c r="AB297" s="430"/>
      <c r="AC297" s="422"/>
      <c r="AD297" s="423"/>
      <c r="AE297" s="423"/>
      <c r="AF297" s="423"/>
      <c r="AG297" s="424"/>
      <c r="AH297" s="425"/>
      <c r="AI297" s="426"/>
      <c r="AJ297" s="426"/>
      <c r="AK297" s="426"/>
      <c r="AL297" s="426"/>
      <c r="AM297" s="426"/>
      <c r="AN297" s="426"/>
      <c r="AO297" s="426"/>
      <c r="AP297" s="426"/>
      <c r="AQ297" s="426"/>
      <c r="AR297" s="426"/>
      <c r="AS297" s="426"/>
      <c r="AT297" s="427"/>
      <c r="AU297" s="428"/>
      <c r="AV297" s="429"/>
      <c r="AW297" s="429"/>
      <c r="AX297" s="431"/>
      <c r="AY297" s="40">
        <f t="shared" si="60"/>
        <v>0</v>
      </c>
    </row>
    <row r="298" spans="1:51" ht="21" hidden="1" customHeight="1" x14ac:dyDescent="0.15">
      <c r="A298" s="464"/>
      <c r="B298" s="465"/>
      <c r="C298" s="465"/>
      <c r="D298" s="465"/>
      <c r="E298" s="465"/>
      <c r="F298" s="466"/>
      <c r="G298" s="422"/>
      <c r="H298" s="423"/>
      <c r="I298" s="423"/>
      <c r="J298" s="423"/>
      <c r="K298" s="424"/>
      <c r="L298" s="425"/>
      <c r="M298" s="426"/>
      <c r="N298" s="426"/>
      <c r="O298" s="426"/>
      <c r="P298" s="426"/>
      <c r="Q298" s="426"/>
      <c r="R298" s="426"/>
      <c r="S298" s="426"/>
      <c r="T298" s="426"/>
      <c r="U298" s="426"/>
      <c r="V298" s="426"/>
      <c r="W298" s="426"/>
      <c r="X298" s="427"/>
      <c r="Y298" s="428"/>
      <c r="Z298" s="429"/>
      <c r="AA298" s="429"/>
      <c r="AB298" s="430"/>
      <c r="AC298" s="422"/>
      <c r="AD298" s="423"/>
      <c r="AE298" s="423"/>
      <c r="AF298" s="423"/>
      <c r="AG298" s="424"/>
      <c r="AH298" s="425"/>
      <c r="AI298" s="426"/>
      <c r="AJ298" s="426"/>
      <c r="AK298" s="426"/>
      <c r="AL298" s="426"/>
      <c r="AM298" s="426"/>
      <c r="AN298" s="426"/>
      <c r="AO298" s="426"/>
      <c r="AP298" s="426"/>
      <c r="AQ298" s="426"/>
      <c r="AR298" s="426"/>
      <c r="AS298" s="426"/>
      <c r="AT298" s="427"/>
      <c r="AU298" s="428"/>
      <c r="AV298" s="429"/>
      <c r="AW298" s="429"/>
      <c r="AX298" s="431"/>
      <c r="AY298" s="40">
        <f t="shared" si="60"/>
        <v>0</v>
      </c>
    </row>
    <row r="299" spans="1:51" ht="21" hidden="1" customHeight="1" x14ac:dyDescent="0.15">
      <c r="A299" s="464"/>
      <c r="B299" s="465"/>
      <c r="C299" s="465"/>
      <c r="D299" s="465"/>
      <c r="E299" s="465"/>
      <c r="F299" s="466"/>
      <c r="G299" s="422"/>
      <c r="H299" s="423"/>
      <c r="I299" s="423"/>
      <c r="J299" s="423"/>
      <c r="K299" s="424"/>
      <c r="L299" s="425"/>
      <c r="M299" s="426"/>
      <c r="N299" s="426"/>
      <c r="O299" s="426"/>
      <c r="P299" s="426"/>
      <c r="Q299" s="426"/>
      <c r="R299" s="426"/>
      <c r="S299" s="426"/>
      <c r="T299" s="426"/>
      <c r="U299" s="426"/>
      <c r="V299" s="426"/>
      <c r="W299" s="426"/>
      <c r="X299" s="427"/>
      <c r="Y299" s="428"/>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s="40">
        <f t="shared" si="60"/>
        <v>0</v>
      </c>
    </row>
    <row r="300" spans="1:51" ht="21" hidden="1" customHeight="1" x14ac:dyDescent="0.15">
      <c r="A300" s="464"/>
      <c r="B300" s="465"/>
      <c r="C300" s="465"/>
      <c r="D300" s="465"/>
      <c r="E300" s="465"/>
      <c r="F300" s="466"/>
      <c r="G300" s="422"/>
      <c r="H300" s="423"/>
      <c r="I300" s="423"/>
      <c r="J300" s="423"/>
      <c r="K300" s="424"/>
      <c r="L300" s="425"/>
      <c r="M300" s="426"/>
      <c r="N300" s="426"/>
      <c r="O300" s="426"/>
      <c r="P300" s="426"/>
      <c r="Q300" s="426"/>
      <c r="R300" s="426"/>
      <c r="S300" s="426"/>
      <c r="T300" s="426"/>
      <c r="U300" s="426"/>
      <c r="V300" s="426"/>
      <c r="W300" s="426"/>
      <c r="X300" s="427"/>
      <c r="Y300" s="428"/>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s="40">
        <f t="shared" si="60"/>
        <v>0</v>
      </c>
    </row>
    <row r="301" spans="1:51" ht="21" hidden="1" customHeight="1" x14ac:dyDescent="0.15">
      <c r="A301" s="464"/>
      <c r="B301" s="465"/>
      <c r="C301" s="465"/>
      <c r="D301" s="465"/>
      <c r="E301" s="465"/>
      <c r="F301" s="466"/>
      <c r="G301" s="422"/>
      <c r="H301" s="423"/>
      <c r="I301" s="423"/>
      <c r="J301" s="423"/>
      <c r="K301" s="424"/>
      <c r="L301" s="425"/>
      <c r="M301" s="426"/>
      <c r="N301" s="426"/>
      <c r="O301" s="426"/>
      <c r="P301" s="426"/>
      <c r="Q301" s="426"/>
      <c r="R301" s="426"/>
      <c r="S301" s="426"/>
      <c r="T301" s="426"/>
      <c r="U301" s="426"/>
      <c r="V301" s="426"/>
      <c r="W301" s="426"/>
      <c r="X301" s="427"/>
      <c r="Y301" s="428"/>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s="40">
        <f t="shared" si="60"/>
        <v>0</v>
      </c>
    </row>
    <row r="302" spans="1:51" ht="21" hidden="1" customHeight="1" x14ac:dyDescent="0.15">
      <c r="A302" s="464"/>
      <c r="B302" s="465"/>
      <c r="C302" s="465"/>
      <c r="D302" s="465"/>
      <c r="E302" s="465"/>
      <c r="F302" s="466"/>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s="40">
        <f t="shared" si="60"/>
        <v>0</v>
      </c>
    </row>
    <row r="303" spans="1:51" ht="21" hidden="1" customHeight="1" x14ac:dyDescent="0.15">
      <c r="A303" s="464"/>
      <c r="B303" s="465"/>
      <c r="C303" s="465"/>
      <c r="D303" s="465"/>
      <c r="E303" s="465"/>
      <c r="F303" s="466"/>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s="40">
        <f t="shared" si="60"/>
        <v>0</v>
      </c>
    </row>
    <row r="304" spans="1:51" ht="21" hidden="1" customHeight="1" x14ac:dyDescent="0.15">
      <c r="A304" s="464"/>
      <c r="B304" s="465"/>
      <c r="C304" s="465"/>
      <c r="D304" s="465"/>
      <c r="E304" s="465"/>
      <c r="F304" s="466"/>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s="40">
        <f t="shared" si="60"/>
        <v>0</v>
      </c>
    </row>
    <row r="305" spans="1:51" ht="24.75" hidden="1" customHeight="1" thickBot="1" x14ac:dyDescent="0.2">
      <c r="A305" s="464"/>
      <c r="B305" s="465"/>
      <c r="C305" s="465"/>
      <c r="D305" s="465"/>
      <c r="E305" s="465"/>
      <c r="F305" s="466"/>
      <c r="G305" s="413" t="s">
        <v>14</v>
      </c>
      <c r="H305" s="414"/>
      <c r="I305" s="414"/>
      <c r="J305" s="414"/>
      <c r="K305" s="414"/>
      <c r="L305" s="415"/>
      <c r="M305" s="416"/>
      <c r="N305" s="416"/>
      <c r="O305" s="416"/>
      <c r="P305" s="416"/>
      <c r="Q305" s="416"/>
      <c r="R305" s="416"/>
      <c r="S305" s="416"/>
      <c r="T305" s="416"/>
      <c r="U305" s="416"/>
      <c r="V305" s="416"/>
      <c r="W305" s="416"/>
      <c r="X305" s="417"/>
      <c r="Y305" s="418">
        <f>SUM(Y295:AB304)</f>
        <v>0</v>
      </c>
      <c r="Z305" s="419"/>
      <c r="AA305" s="419"/>
      <c r="AB305" s="420"/>
      <c r="AC305" s="413" t="s">
        <v>14</v>
      </c>
      <c r="AD305" s="414"/>
      <c r="AE305" s="414"/>
      <c r="AF305" s="414"/>
      <c r="AG305" s="414"/>
      <c r="AH305" s="415"/>
      <c r="AI305" s="416"/>
      <c r="AJ305" s="416"/>
      <c r="AK305" s="416"/>
      <c r="AL305" s="416"/>
      <c r="AM305" s="416"/>
      <c r="AN305" s="416"/>
      <c r="AO305" s="416"/>
      <c r="AP305" s="416"/>
      <c r="AQ305" s="416"/>
      <c r="AR305" s="416"/>
      <c r="AS305" s="416"/>
      <c r="AT305" s="417"/>
      <c r="AU305" s="418">
        <f>SUM(AU295:AX304)</f>
        <v>0</v>
      </c>
      <c r="AV305" s="419"/>
      <c r="AW305" s="419"/>
      <c r="AX305" s="421"/>
      <c r="AY305" s="40">
        <f>IF(AY293=0,0,1)</f>
        <v>0</v>
      </c>
    </row>
    <row r="306" spans="1:51" ht="24.75" hidden="1" customHeight="1" x14ac:dyDescent="0.15">
      <c r="A306" s="464"/>
      <c r="B306" s="465"/>
      <c r="C306" s="465"/>
      <c r="D306" s="465"/>
      <c r="E306" s="465"/>
      <c r="F306" s="466"/>
      <c r="G306" s="442" t="s">
        <v>136</v>
      </c>
      <c r="H306" s="443"/>
      <c r="I306" s="443"/>
      <c r="J306" s="443"/>
      <c r="K306" s="443"/>
      <c r="L306" s="443"/>
      <c r="M306" s="443"/>
      <c r="N306" s="443"/>
      <c r="O306" s="443"/>
      <c r="P306" s="443"/>
      <c r="Q306" s="443"/>
      <c r="R306" s="443"/>
      <c r="S306" s="443"/>
      <c r="T306" s="443"/>
      <c r="U306" s="443"/>
      <c r="V306" s="443"/>
      <c r="W306" s="443"/>
      <c r="X306" s="443"/>
      <c r="Y306" s="443"/>
      <c r="Z306" s="443"/>
      <c r="AA306" s="443"/>
      <c r="AB306" s="444"/>
      <c r="AC306" s="442" t="s">
        <v>137</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6"/>
      <c r="AY306" s="40">
        <f>COUNTA(G308:AX317)</f>
        <v>0</v>
      </c>
    </row>
    <row r="307" spans="1:51" ht="24.75" hidden="1" customHeight="1" x14ac:dyDescent="0.15">
      <c r="A307" s="464"/>
      <c r="B307" s="465"/>
      <c r="C307" s="465"/>
      <c r="D307" s="465"/>
      <c r="E307" s="465"/>
      <c r="F307" s="466"/>
      <c r="G307" s="447" t="s">
        <v>11</v>
      </c>
      <c r="H307" s="448"/>
      <c r="I307" s="448"/>
      <c r="J307" s="448"/>
      <c r="K307" s="448"/>
      <c r="L307" s="449" t="s">
        <v>12</v>
      </c>
      <c r="M307" s="448"/>
      <c r="N307" s="448"/>
      <c r="O307" s="448"/>
      <c r="P307" s="448"/>
      <c r="Q307" s="448"/>
      <c r="R307" s="448"/>
      <c r="S307" s="448"/>
      <c r="T307" s="448"/>
      <c r="U307" s="448"/>
      <c r="V307" s="448"/>
      <c r="W307" s="448"/>
      <c r="X307" s="450"/>
      <c r="Y307" s="451" t="s">
        <v>13</v>
      </c>
      <c r="Z307" s="452"/>
      <c r="AA307" s="452"/>
      <c r="AB307" s="453"/>
      <c r="AC307" s="447" t="s">
        <v>11</v>
      </c>
      <c r="AD307" s="448"/>
      <c r="AE307" s="448"/>
      <c r="AF307" s="448"/>
      <c r="AG307" s="448"/>
      <c r="AH307" s="449" t="s">
        <v>12</v>
      </c>
      <c r="AI307" s="448"/>
      <c r="AJ307" s="448"/>
      <c r="AK307" s="448"/>
      <c r="AL307" s="448"/>
      <c r="AM307" s="448"/>
      <c r="AN307" s="448"/>
      <c r="AO307" s="448"/>
      <c r="AP307" s="448"/>
      <c r="AQ307" s="448"/>
      <c r="AR307" s="448"/>
      <c r="AS307" s="448"/>
      <c r="AT307" s="450"/>
      <c r="AU307" s="451" t="s">
        <v>13</v>
      </c>
      <c r="AV307" s="452"/>
      <c r="AW307" s="452"/>
      <c r="AX307" s="454"/>
      <c r="AY307" s="40">
        <f>IF(AY306=0,0,1)</f>
        <v>0</v>
      </c>
    </row>
    <row r="308" spans="1:51" ht="18.75" hidden="1" customHeight="1" x14ac:dyDescent="0.15">
      <c r="A308" s="464"/>
      <c r="B308" s="465"/>
      <c r="C308" s="465"/>
      <c r="D308" s="465"/>
      <c r="E308" s="465"/>
      <c r="F308" s="466"/>
      <c r="G308" s="432"/>
      <c r="H308" s="433"/>
      <c r="I308" s="433"/>
      <c r="J308" s="433"/>
      <c r="K308" s="434"/>
      <c r="L308" s="435"/>
      <c r="M308" s="436"/>
      <c r="N308" s="436"/>
      <c r="O308" s="436"/>
      <c r="P308" s="436"/>
      <c r="Q308" s="436"/>
      <c r="R308" s="436"/>
      <c r="S308" s="436"/>
      <c r="T308" s="436"/>
      <c r="U308" s="436"/>
      <c r="V308" s="436"/>
      <c r="W308" s="436"/>
      <c r="X308" s="437"/>
      <c r="Y308" s="438"/>
      <c r="Z308" s="439"/>
      <c r="AA308" s="439"/>
      <c r="AB308" s="440"/>
      <c r="AC308" s="432"/>
      <c r="AD308" s="433"/>
      <c r="AE308" s="433"/>
      <c r="AF308" s="433"/>
      <c r="AG308" s="434"/>
      <c r="AH308" s="435"/>
      <c r="AI308" s="436"/>
      <c r="AJ308" s="436"/>
      <c r="AK308" s="436"/>
      <c r="AL308" s="436"/>
      <c r="AM308" s="436"/>
      <c r="AN308" s="436"/>
      <c r="AO308" s="436"/>
      <c r="AP308" s="436"/>
      <c r="AQ308" s="436"/>
      <c r="AR308" s="436"/>
      <c r="AS308" s="436"/>
      <c r="AT308" s="437"/>
      <c r="AU308" s="438"/>
      <c r="AV308" s="439"/>
      <c r="AW308" s="439"/>
      <c r="AX308" s="441"/>
      <c r="AY308" s="40">
        <f>COUNTA(G308:AX308)</f>
        <v>0</v>
      </c>
    </row>
    <row r="309" spans="1:51" ht="18.75" hidden="1" customHeight="1" x14ac:dyDescent="0.15">
      <c r="A309" s="464"/>
      <c r="B309" s="465"/>
      <c r="C309" s="465"/>
      <c r="D309" s="465"/>
      <c r="E309" s="465"/>
      <c r="F309" s="466"/>
      <c r="G309" s="422"/>
      <c r="H309" s="423"/>
      <c r="I309" s="423"/>
      <c r="J309" s="423"/>
      <c r="K309" s="424"/>
      <c r="L309" s="425"/>
      <c r="M309" s="426"/>
      <c r="N309" s="426"/>
      <c r="O309" s="426"/>
      <c r="P309" s="426"/>
      <c r="Q309" s="426"/>
      <c r="R309" s="426"/>
      <c r="S309" s="426"/>
      <c r="T309" s="426"/>
      <c r="U309" s="426"/>
      <c r="V309" s="426"/>
      <c r="W309" s="426"/>
      <c r="X309" s="427"/>
      <c r="Y309" s="428"/>
      <c r="Z309" s="429"/>
      <c r="AA309" s="429"/>
      <c r="AB309" s="430"/>
      <c r="AC309" s="422"/>
      <c r="AD309" s="423"/>
      <c r="AE309" s="423"/>
      <c r="AF309" s="423"/>
      <c r="AG309" s="424"/>
      <c r="AH309" s="425"/>
      <c r="AI309" s="426"/>
      <c r="AJ309" s="426"/>
      <c r="AK309" s="426"/>
      <c r="AL309" s="426"/>
      <c r="AM309" s="426"/>
      <c r="AN309" s="426"/>
      <c r="AO309" s="426"/>
      <c r="AP309" s="426"/>
      <c r="AQ309" s="426"/>
      <c r="AR309" s="426"/>
      <c r="AS309" s="426"/>
      <c r="AT309" s="427"/>
      <c r="AU309" s="428"/>
      <c r="AV309" s="429"/>
      <c r="AW309" s="429"/>
      <c r="AX309" s="431"/>
      <c r="AY309" s="40">
        <f t="shared" si="60"/>
        <v>0</v>
      </c>
    </row>
    <row r="310" spans="1:51" ht="18.75" hidden="1" customHeight="1" x14ac:dyDescent="0.15">
      <c r="A310" s="464"/>
      <c r="B310" s="465"/>
      <c r="C310" s="465"/>
      <c r="D310" s="465"/>
      <c r="E310" s="465"/>
      <c r="F310" s="466"/>
      <c r="G310" s="422"/>
      <c r="H310" s="423"/>
      <c r="I310" s="423"/>
      <c r="J310" s="423"/>
      <c r="K310" s="424"/>
      <c r="L310" s="425"/>
      <c r="M310" s="426"/>
      <c r="N310" s="426"/>
      <c r="O310" s="426"/>
      <c r="P310" s="426"/>
      <c r="Q310" s="426"/>
      <c r="R310" s="426"/>
      <c r="S310" s="426"/>
      <c r="T310" s="426"/>
      <c r="U310" s="426"/>
      <c r="V310" s="426"/>
      <c r="W310" s="426"/>
      <c r="X310" s="427"/>
      <c r="Y310" s="428"/>
      <c r="Z310" s="429"/>
      <c r="AA310" s="429"/>
      <c r="AB310" s="430"/>
      <c r="AC310" s="422"/>
      <c r="AD310" s="423"/>
      <c r="AE310" s="423"/>
      <c r="AF310" s="423"/>
      <c r="AG310" s="424"/>
      <c r="AH310" s="425"/>
      <c r="AI310" s="426"/>
      <c r="AJ310" s="426"/>
      <c r="AK310" s="426"/>
      <c r="AL310" s="426"/>
      <c r="AM310" s="426"/>
      <c r="AN310" s="426"/>
      <c r="AO310" s="426"/>
      <c r="AP310" s="426"/>
      <c r="AQ310" s="426"/>
      <c r="AR310" s="426"/>
      <c r="AS310" s="426"/>
      <c r="AT310" s="427"/>
      <c r="AU310" s="428"/>
      <c r="AV310" s="429"/>
      <c r="AW310" s="429"/>
      <c r="AX310" s="431"/>
      <c r="AY310" s="40">
        <f t="shared" si="60"/>
        <v>0</v>
      </c>
    </row>
    <row r="311" spans="1:51" ht="18.75" hidden="1" customHeight="1" x14ac:dyDescent="0.15">
      <c r="A311" s="464"/>
      <c r="B311" s="465"/>
      <c r="C311" s="465"/>
      <c r="D311" s="465"/>
      <c r="E311" s="465"/>
      <c r="F311" s="466"/>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s="40">
        <f t="shared" si="60"/>
        <v>0</v>
      </c>
    </row>
    <row r="312" spans="1:51" ht="18.75" hidden="1" customHeight="1" x14ac:dyDescent="0.15">
      <c r="A312" s="464"/>
      <c r="B312" s="465"/>
      <c r="C312" s="465"/>
      <c r="D312" s="465"/>
      <c r="E312" s="465"/>
      <c r="F312" s="466"/>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s="40">
        <f t="shared" si="60"/>
        <v>0</v>
      </c>
    </row>
    <row r="313" spans="1:51" ht="18.75" hidden="1" customHeight="1" x14ac:dyDescent="0.15">
      <c r="A313" s="464"/>
      <c r="B313" s="465"/>
      <c r="C313" s="465"/>
      <c r="D313" s="465"/>
      <c r="E313" s="465"/>
      <c r="F313" s="466"/>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s="40">
        <f t="shared" si="60"/>
        <v>0</v>
      </c>
    </row>
    <row r="314" spans="1:51" ht="18.75" hidden="1" customHeight="1" x14ac:dyDescent="0.15">
      <c r="A314" s="464"/>
      <c r="B314" s="465"/>
      <c r="C314" s="465"/>
      <c r="D314" s="465"/>
      <c r="E314" s="465"/>
      <c r="F314" s="466"/>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s="40">
        <f t="shared" si="60"/>
        <v>0</v>
      </c>
    </row>
    <row r="315" spans="1:51" ht="18.75" hidden="1" customHeight="1" x14ac:dyDescent="0.15">
      <c r="A315" s="464"/>
      <c r="B315" s="465"/>
      <c r="C315" s="465"/>
      <c r="D315" s="465"/>
      <c r="E315" s="465"/>
      <c r="F315" s="466"/>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s="40">
        <f t="shared" si="60"/>
        <v>0</v>
      </c>
    </row>
    <row r="316" spans="1:51" ht="18.75" hidden="1" customHeight="1" x14ac:dyDescent="0.15">
      <c r="A316" s="464"/>
      <c r="B316" s="465"/>
      <c r="C316" s="465"/>
      <c r="D316" s="465"/>
      <c r="E316" s="465"/>
      <c r="F316" s="466"/>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s="40">
        <f t="shared" si="60"/>
        <v>0</v>
      </c>
    </row>
    <row r="317" spans="1:51" ht="18.75" hidden="1" customHeight="1" x14ac:dyDescent="0.15">
      <c r="A317" s="464"/>
      <c r="B317" s="465"/>
      <c r="C317" s="465"/>
      <c r="D317" s="465"/>
      <c r="E317" s="465"/>
      <c r="F317" s="466"/>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s="40">
        <f t="shared" si="60"/>
        <v>0</v>
      </c>
    </row>
    <row r="318" spans="1:51" ht="24.75" hidden="1" customHeight="1" thickBot="1" x14ac:dyDescent="0.2">
      <c r="A318" s="464"/>
      <c r="B318" s="465"/>
      <c r="C318" s="465"/>
      <c r="D318" s="465"/>
      <c r="E318" s="465"/>
      <c r="F318" s="466"/>
      <c r="G318" s="413" t="s">
        <v>14</v>
      </c>
      <c r="H318" s="414"/>
      <c r="I318" s="414"/>
      <c r="J318" s="414"/>
      <c r="K318" s="414"/>
      <c r="L318" s="415"/>
      <c r="M318" s="416"/>
      <c r="N318" s="416"/>
      <c r="O318" s="416"/>
      <c r="P318" s="416"/>
      <c r="Q318" s="416"/>
      <c r="R318" s="416"/>
      <c r="S318" s="416"/>
      <c r="T318" s="416"/>
      <c r="U318" s="416"/>
      <c r="V318" s="416"/>
      <c r="W318" s="416"/>
      <c r="X318" s="417"/>
      <c r="Y318" s="418">
        <f>SUM(Y308:AB317)</f>
        <v>0</v>
      </c>
      <c r="Z318" s="419"/>
      <c r="AA318" s="419"/>
      <c r="AB318" s="420"/>
      <c r="AC318" s="413" t="s">
        <v>14</v>
      </c>
      <c r="AD318" s="414"/>
      <c r="AE318" s="414"/>
      <c r="AF318" s="414"/>
      <c r="AG318" s="414"/>
      <c r="AH318" s="415"/>
      <c r="AI318" s="416"/>
      <c r="AJ318" s="416"/>
      <c r="AK318" s="416"/>
      <c r="AL318" s="416"/>
      <c r="AM318" s="416"/>
      <c r="AN318" s="416"/>
      <c r="AO318" s="416"/>
      <c r="AP318" s="416"/>
      <c r="AQ318" s="416"/>
      <c r="AR318" s="416"/>
      <c r="AS318" s="416"/>
      <c r="AT318" s="417"/>
      <c r="AU318" s="418">
        <f>SUM(AU308:AX317)</f>
        <v>0</v>
      </c>
      <c r="AV318" s="419"/>
      <c r="AW318" s="419"/>
      <c r="AX318" s="421"/>
      <c r="AY318" s="40">
        <f>IF(AY306=0,0,1)</f>
        <v>0</v>
      </c>
    </row>
    <row r="319" spans="1:51" ht="24.75" hidden="1" customHeight="1" x14ac:dyDescent="0.15">
      <c r="A319" s="464"/>
      <c r="B319" s="465"/>
      <c r="C319" s="465"/>
      <c r="D319" s="465"/>
      <c r="E319" s="465"/>
      <c r="F319" s="466"/>
      <c r="G319" s="442" t="s">
        <v>119</v>
      </c>
      <c r="H319" s="443"/>
      <c r="I319" s="443"/>
      <c r="J319" s="443"/>
      <c r="K319" s="443"/>
      <c r="L319" s="443"/>
      <c r="M319" s="443"/>
      <c r="N319" s="443"/>
      <c r="O319" s="443"/>
      <c r="P319" s="443"/>
      <c r="Q319" s="443"/>
      <c r="R319" s="443"/>
      <c r="S319" s="443"/>
      <c r="T319" s="443"/>
      <c r="U319" s="443"/>
      <c r="V319" s="443"/>
      <c r="W319" s="443"/>
      <c r="X319" s="443"/>
      <c r="Y319" s="443"/>
      <c r="Z319" s="443"/>
      <c r="AA319" s="443"/>
      <c r="AB319" s="444"/>
      <c r="AC319" s="442" t="s">
        <v>104</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6"/>
      <c r="AY319" s="40">
        <f>COUNTA(G321:AX330)</f>
        <v>0</v>
      </c>
    </row>
    <row r="320" spans="1:51" ht="24.75" hidden="1" customHeight="1" x14ac:dyDescent="0.15">
      <c r="A320" s="464"/>
      <c r="B320" s="465"/>
      <c r="C320" s="465"/>
      <c r="D320" s="465"/>
      <c r="E320" s="465"/>
      <c r="F320" s="466"/>
      <c r="G320" s="447" t="s">
        <v>11</v>
      </c>
      <c r="H320" s="448"/>
      <c r="I320" s="448"/>
      <c r="J320" s="448"/>
      <c r="K320" s="448"/>
      <c r="L320" s="449" t="s">
        <v>12</v>
      </c>
      <c r="M320" s="448"/>
      <c r="N320" s="448"/>
      <c r="O320" s="448"/>
      <c r="P320" s="448"/>
      <c r="Q320" s="448"/>
      <c r="R320" s="448"/>
      <c r="S320" s="448"/>
      <c r="T320" s="448"/>
      <c r="U320" s="448"/>
      <c r="V320" s="448"/>
      <c r="W320" s="448"/>
      <c r="X320" s="450"/>
      <c r="Y320" s="451" t="s">
        <v>13</v>
      </c>
      <c r="Z320" s="452"/>
      <c r="AA320" s="452"/>
      <c r="AB320" s="453"/>
      <c r="AC320" s="447" t="s">
        <v>11</v>
      </c>
      <c r="AD320" s="448"/>
      <c r="AE320" s="448"/>
      <c r="AF320" s="448"/>
      <c r="AG320" s="448"/>
      <c r="AH320" s="449" t="s">
        <v>12</v>
      </c>
      <c r="AI320" s="448"/>
      <c r="AJ320" s="448"/>
      <c r="AK320" s="448"/>
      <c r="AL320" s="448"/>
      <c r="AM320" s="448"/>
      <c r="AN320" s="448"/>
      <c r="AO320" s="448"/>
      <c r="AP320" s="448"/>
      <c r="AQ320" s="448"/>
      <c r="AR320" s="448"/>
      <c r="AS320" s="448"/>
      <c r="AT320" s="450"/>
      <c r="AU320" s="451" t="s">
        <v>13</v>
      </c>
      <c r="AV320" s="452"/>
      <c r="AW320" s="452"/>
      <c r="AX320" s="454"/>
      <c r="AY320" s="40">
        <f>IF(AY319=0,0,1)</f>
        <v>0</v>
      </c>
    </row>
    <row r="321" spans="1:51" s="13" customFormat="1" ht="20.25" hidden="1" customHeight="1" x14ac:dyDescent="0.15">
      <c r="A321" s="464"/>
      <c r="B321" s="465"/>
      <c r="C321" s="465"/>
      <c r="D321" s="465"/>
      <c r="E321" s="465"/>
      <c r="F321" s="466"/>
      <c r="G321" s="432"/>
      <c r="H321" s="433"/>
      <c r="I321" s="433"/>
      <c r="J321" s="433"/>
      <c r="K321" s="434"/>
      <c r="L321" s="435"/>
      <c r="M321" s="436"/>
      <c r="N321" s="436"/>
      <c r="O321" s="436"/>
      <c r="P321" s="436"/>
      <c r="Q321" s="436"/>
      <c r="R321" s="436"/>
      <c r="S321" s="436"/>
      <c r="T321" s="436"/>
      <c r="U321" s="436"/>
      <c r="V321" s="436"/>
      <c r="W321" s="436"/>
      <c r="X321" s="437"/>
      <c r="Y321" s="438"/>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s="40">
        <f>COUNTA(G321:AX321)</f>
        <v>0</v>
      </c>
    </row>
    <row r="322" spans="1:51" ht="20.25" hidden="1" customHeight="1" x14ac:dyDescent="0.15">
      <c r="A322" s="464"/>
      <c r="B322" s="465"/>
      <c r="C322" s="465"/>
      <c r="D322" s="465"/>
      <c r="E322" s="465"/>
      <c r="F322" s="466"/>
      <c r="G322" s="422"/>
      <c r="H322" s="423"/>
      <c r="I322" s="423"/>
      <c r="J322" s="423"/>
      <c r="K322" s="424"/>
      <c r="L322" s="425"/>
      <c r="M322" s="426"/>
      <c r="N322" s="426"/>
      <c r="O322" s="426"/>
      <c r="P322" s="426"/>
      <c r="Q322" s="426"/>
      <c r="R322" s="426"/>
      <c r="S322" s="426"/>
      <c r="T322" s="426"/>
      <c r="U322" s="426"/>
      <c r="V322" s="426"/>
      <c r="W322" s="426"/>
      <c r="X322" s="427"/>
      <c r="Y322" s="428"/>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s="40">
        <f t="shared" si="60"/>
        <v>0</v>
      </c>
    </row>
    <row r="323" spans="1:51" ht="20.25" hidden="1" customHeight="1" x14ac:dyDescent="0.15">
      <c r="A323" s="464"/>
      <c r="B323" s="465"/>
      <c r="C323" s="465"/>
      <c r="D323" s="465"/>
      <c r="E323" s="465"/>
      <c r="F323" s="466"/>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s="40">
        <f t="shared" si="60"/>
        <v>0</v>
      </c>
    </row>
    <row r="324" spans="1:51" ht="20.25" hidden="1" customHeight="1" x14ac:dyDescent="0.15">
      <c r="A324" s="464"/>
      <c r="B324" s="465"/>
      <c r="C324" s="465"/>
      <c r="D324" s="465"/>
      <c r="E324" s="465"/>
      <c r="F324" s="466"/>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s="40">
        <f t="shared" si="60"/>
        <v>0</v>
      </c>
    </row>
    <row r="325" spans="1:51" ht="20.25" hidden="1" customHeight="1" x14ac:dyDescent="0.15">
      <c r="A325" s="464"/>
      <c r="B325" s="465"/>
      <c r="C325" s="465"/>
      <c r="D325" s="465"/>
      <c r="E325" s="465"/>
      <c r="F325" s="466"/>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s="40">
        <f t="shared" si="60"/>
        <v>0</v>
      </c>
    </row>
    <row r="326" spans="1:51" ht="20.25" hidden="1" customHeight="1" x14ac:dyDescent="0.15">
      <c r="A326" s="464"/>
      <c r="B326" s="465"/>
      <c r="C326" s="465"/>
      <c r="D326" s="465"/>
      <c r="E326" s="465"/>
      <c r="F326" s="466"/>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s="40">
        <f t="shared" si="60"/>
        <v>0</v>
      </c>
    </row>
    <row r="327" spans="1:51" ht="20.25" hidden="1" customHeight="1" x14ac:dyDescent="0.15">
      <c r="A327" s="464"/>
      <c r="B327" s="465"/>
      <c r="C327" s="465"/>
      <c r="D327" s="465"/>
      <c r="E327" s="465"/>
      <c r="F327" s="466"/>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s="40">
        <f t="shared" si="60"/>
        <v>0</v>
      </c>
    </row>
    <row r="328" spans="1:51" ht="20.25" hidden="1" customHeight="1" x14ac:dyDescent="0.15">
      <c r="A328" s="464"/>
      <c r="B328" s="465"/>
      <c r="C328" s="465"/>
      <c r="D328" s="465"/>
      <c r="E328" s="465"/>
      <c r="F328" s="466"/>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s="40">
        <f t="shared" si="60"/>
        <v>0</v>
      </c>
    </row>
    <row r="329" spans="1:51" ht="20.25" hidden="1" customHeight="1" x14ac:dyDescent="0.15">
      <c r="A329" s="464"/>
      <c r="B329" s="465"/>
      <c r="C329" s="465"/>
      <c r="D329" s="465"/>
      <c r="E329" s="465"/>
      <c r="F329" s="466"/>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s="40">
        <f t="shared" si="60"/>
        <v>0</v>
      </c>
    </row>
    <row r="330" spans="1:51" ht="20.25" hidden="1" customHeight="1" x14ac:dyDescent="0.15">
      <c r="A330" s="464"/>
      <c r="B330" s="465"/>
      <c r="C330" s="465"/>
      <c r="D330" s="465"/>
      <c r="E330" s="465"/>
      <c r="F330" s="466"/>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s="40">
        <f t="shared" si="60"/>
        <v>0</v>
      </c>
    </row>
    <row r="331" spans="1:51" ht="24.75" hidden="1" customHeight="1" x14ac:dyDescent="0.15">
      <c r="A331" s="464"/>
      <c r="B331" s="465"/>
      <c r="C331" s="465"/>
      <c r="D331" s="465"/>
      <c r="E331" s="465"/>
      <c r="F331" s="466"/>
      <c r="G331" s="413" t="s">
        <v>14</v>
      </c>
      <c r="H331" s="414"/>
      <c r="I331" s="414"/>
      <c r="J331" s="414"/>
      <c r="K331" s="414"/>
      <c r="L331" s="415"/>
      <c r="M331" s="416"/>
      <c r="N331" s="416"/>
      <c r="O331" s="416"/>
      <c r="P331" s="416"/>
      <c r="Q331" s="416"/>
      <c r="R331" s="416"/>
      <c r="S331" s="416"/>
      <c r="T331" s="416"/>
      <c r="U331" s="416"/>
      <c r="V331" s="416"/>
      <c r="W331" s="416"/>
      <c r="X331" s="417"/>
      <c r="Y331" s="418">
        <f>SUM(Y321:AB330)</f>
        <v>0</v>
      </c>
      <c r="Z331" s="419"/>
      <c r="AA331" s="419"/>
      <c r="AB331" s="420"/>
      <c r="AC331" s="413" t="s">
        <v>14</v>
      </c>
      <c r="AD331" s="414"/>
      <c r="AE331" s="414"/>
      <c r="AF331" s="414"/>
      <c r="AG331" s="414"/>
      <c r="AH331" s="415"/>
      <c r="AI331" s="416"/>
      <c r="AJ331" s="416"/>
      <c r="AK331" s="416"/>
      <c r="AL331" s="416"/>
      <c r="AM331" s="416"/>
      <c r="AN331" s="416"/>
      <c r="AO331" s="416"/>
      <c r="AP331" s="416"/>
      <c r="AQ331" s="416"/>
      <c r="AR331" s="416"/>
      <c r="AS331" s="416"/>
      <c r="AT331" s="417"/>
      <c r="AU331" s="418">
        <f>SUM(AU321:AX330)</f>
        <v>0</v>
      </c>
      <c r="AV331" s="419"/>
      <c r="AW331" s="419"/>
      <c r="AX331" s="421"/>
      <c r="AY331" s="40">
        <f>IF(AY319=0,0,1)</f>
        <v>0</v>
      </c>
    </row>
    <row r="332" spans="1:51" ht="24.75" customHeight="1" thickBot="1" x14ac:dyDescent="0.2">
      <c r="A332" s="408" t="s">
        <v>579</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142</v>
      </c>
      <c r="AM332" s="412"/>
      <c r="AN332" s="412"/>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customHeight="1" x14ac:dyDescent="0.15">
      <c r="A336" s="7"/>
      <c r="B336" s="36"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8</v>
      </c>
    </row>
    <row r="337" spans="1:51" ht="59.25" customHeight="1" x14ac:dyDescent="0.15">
      <c r="A337" s="385"/>
      <c r="B337" s="385"/>
      <c r="C337" s="386" t="s">
        <v>17</v>
      </c>
      <c r="D337" s="387"/>
      <c r="E337" s="387"/>
      <c r="F337" s="387"/>
      <c r="G337" s="387"/>
      <c r="H337" s="387"/>
      <c r="I337" s="388"/>
      <c r="J337" s="364" t="s">
        <v>121</v>
      </c>
      <c r="K337" s="389"/>
      <c r="L337" s="389"/>
      <c r="M337" s="389"/>
      <c r="N337" s="389"/>
      <c r="O337" s="389"/>
      <c r="P337" s="390" t="s">
        <v>18</v>
      </c>
      <c r="Q337" s="390"/>
      <c r="R337" s="390"/>
      <c r="S337" s="390"/>
      <c r="T337" s="390"/>
      <c r="U337" s="390"/>
      <c r="V337" s="390"/>
      <c r="W337" s="390"/>
      <c r="X337" s="390"/>
      <c r="Y337" s="391" t="s">
        <v>120</v>
      </c>
      <c r="Z337" s="392"/>
      <c r="AA337" s="392"/>
      <c r="AB337" s="392"/>
      <c r="AC337" s="364" t="s">
        <v>140</v>
      </c>
      <c r="AD337" s="364"/>
      <c r="AE337" s="364"/>
      <c r="AF337" s="364"/>
      <c r="AG337" s="364"/>
      <c r="AH337" s="391" t="s">
        <v>152</v>
      </c>
      <c r="AI337" s="385"/>
      <c r="AJ337" s="385"/>
      <c r="AK337" s="385"/>
      <c r="AL337" s="385" t="s">
        <v>15</v>
      </c>
      <c r="AM337" s="385"/>
      <c r="AN337" s="385"/>
      <c r="AO337" s="393"/>
      <c r="AP337" s="367" t="s">
        <v>122</v>
      </c>
      <c r="AQ337" s="367"/>
      <c r="AR337" s="367"/>
      <c r="AS337" s="367"/>
      <c r="AT337" s="367"/>
      <c r="AU337" s="367"/>
      <c r="AV337" s="367"/>
      <c r="AW337" s="367"/>
      <c r="AX337" s="367"/>
      <c r="AY337" s="40">
        <f>IF(AY336=0,0,1)</f>
        <v>1</v>
      </c>
    </row>
    <row r="338" spans="1:51" ht="30" customHeight="1" x14ac:dyDescent="0.15">
      <c r="A338" s="350">
        <v>1</v>
      </c>
      <c r="B338" s="350">
        <v>1</v>
      </c>
      <c r="C338" s="395" t="s">
        <v>691</v>
      </c>
      <c r="D338" s="377"/>
      <c r="E338" s="377"/>
      <c r="F338" s="377"/>
      <c r="G338" s="377"/>
      <c r="H338" s="377"/>
      <c r="I338" s="378"/>
      <c r="J338" s="396" t="s">
        <v>176</v>
      </c>
      <c r="K338" s="356"/>
      <c r="L338" s="356"/>
      <c r="M338" s="356"/>
      <c r="N338" s="356"/>
      <c r="O338" s="356"/>
      <c r="P338" s="397" t="s">
        <v>689</v>
      </c>
      <c r="Q338" s="357"/>
      <c r="R338" s="357"/>
      <c r="S338" s="357"/>
      <c r="T338" s="357"/>
      <c r="U338" s="357"/>
      <c r="V338" s="357"/>
      <c r="W338" s="357"/>
      <c r="X338" s="357"/>
      <c r="Y338" s="398">
        <v>16</v>
      </c>
      <c r="Z338" s="399"/>
      <c r="AA338" s="399"/>
      <c r="AB338" s="400"/>
      <c r="AC338" s="401" t="s">
        <v>572</v>
      </c>
      <c r="AD338" s="402"/>
      <c r="AE338" s="402"/>
      <c r="AF338" s="402"/>
      <c r="AG338" s="402"/>
      <c r="AH338" s="403">
        <v>2</v>
      </c>
      <c r="AI338" s="404"/>
      <c r="AJ338" s="404"/>
      <c r="AK338" s="404"/>
      <c r="AL338" s="405">
        <v>99.8</v>
      </c>
      <c r="AM338" s="406"/>
      <c r="AN338" s="406"/>
      <c r="AO338" s="407"/>
      <c r="AP338" s="394" t="s">
        <v>660</v>
      </c>
      <c r="AQ338" s="394"/>
      <c r="AR338" s="394"/>
      <c r="AS338" s="394"/>
      <c r="AT338" s="394"/>
      <c r="AU338" s="394"/>
      <c r="AV338" s="394"/>
      <c r="AW338" s="394"/>
      <c r="AX338" s="394"/>
      <c r="AY338" s="40">
        <f>COUNTA(C338:AX338)</f>
        <v>8</v>
      </c>
    </row>
    <row r="339" spans="1:51" ht="30" hidden="1" customHeight="1" x14ac:dyDescent="0.15">
      <c r="A339" s="350">
        <v>2</v>
      </c>
      <c r="B339" s="350">
        <v>1</v>
      </c>
      <c r="C339" s="379"/>
      <c r="D339" s="380"/>
      <c r="E339" s="380"/>
      <c r="F339" s="380"/>
      <c r="G339" s="380"/>
      <c r="H339" s="380"/>
      <c r="I339" s="381"/>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3"/>
      <c r="AI339" s="384"/>
      <c r="AJ339" s="384"/>
      <c r="AK339" s="384"/>
      <c r="AL339" s="342"/>
      <c r="AM339" s="343"/>
      <c r="AN339" s="343"/>
      <c r="AO339" s="344"/>
      <c r="AP339" s="345"/>
      <c r="AQ339" s="345"/>
      <c r="AR339" s="345"/>
      <c r="AS339" s="345"/>
      <c r="AT339" s="345"/>
      <c r="AU339" s="345"/>
      <c r="AV339" s="345"/>
      <c r="AW339" s="345"/>
      <c r="AX339" s="345"/>
      <c r="AY339" s="40">
        <f t="shared" ref="AY339:AY368" si="61">COUNTA(C339:AX339)</f>
        <v>0</v>
      </c>
    </row>
    <row r="340" spans="1:51" ht="30" hidden="1" customHeight="1" x14ac:dyDescent="0.15">
      <c r="A340" s="350">
        <v>3</v>
      </c>
      <c r="B340" s="350">
        <v>1</v>
      </c>
      <c r="C340" s="379"/>
      <c r="D340" s="380"/>
      <c r="E340" s="380"/>
      <c r="F340" s="380"/>
      <c r="G340" s="380"/>
      <c r="H340" s="380"/>
      <c r="I340" s="381"/>
      <c r="J340" s="355"/>
      <c r="K340" s="356"/>
      <c r="L340" s="356"/>
      <c r="M340" s="356"/>
      <c r="N340" s="356"/>
      <c r="O340" s="356"/>
      <c r="P340" s="382"/>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s="40">
        <f t="shared" si="61"/>
        <v>0</v>
      </c>
    </row>
    <row r="341" spans="1:51" ht="30" hidden="1" customHeight="1" x14ac:dyDescent="0.15">
      <c r="A341" s="350">
        <v>4</v>
      </c>
      <c r="B341" s="350">
        <v>1</v>
      </c>
      <c r="C341" s="379"/>
      <c r="D341" s="380"/>
      <c r="E341" s="380"/>
      <c r="F341" s="380"/>
      <c r="G341" s="380"/>
      <c r="H341" s="380"/>
      <c r="I341" s="381"/>
      <c r="J341" s="355"/>
      <c r="K341" s="356"/>
      <c r="L341" s="356"/>
      <c r="M341" s="356"/>
      <c r="N341" s="356"/>
      <c r="O341" s="356"/>
      <c r="P341" s="382"/>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s="40">
        <f t="shared" si="61"/>
        <v>0</v>
      </c>
    </row>
    <row r="342" spans="1:51" ht="30" hidden="1" customHeight="1" x14ac:dyDescent="0.15">
      <c r="A342" s="350">
        <v>5</v>
      </c>
      <c r="B342" s="350">
        <v>1</v>
      </c>
      <c r="C342" s="379"/>
      <c r="D342" s="380"/>
      <c r="E342" s="380"/>
      <c r="F342" s="380"/>
      <c r="G342" s="380"/>
      <c r="H342" s="380"/>
      <c r="I342" s="381"/>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s="40">
        <f>COUNTA(C342:AX342)</f>
        <v>0</v>
      </c>
    </row>
    <row r="343" spans="1:51" ht="30" hidden="1" customHeight="1" x14ac:dyDescent="0.15">
      <c r="A343" s="350">
        <v>6</v>
      </c>
      <c r="B343" s="350">
        <v>1</v>
      </c>
      <c r="C343" s="379"/>
      <c r="D343" s="380"/>
      <c r="E343" s="380"/>
      <c r="F343" s="380"/>
      <c r="G343" s="380"/>
      <c r="H343" s="380"/>
      <c r="I343" s="381"/>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s="40">
        <f t="shared" si="61"/>
        <v>0</v>
      </c>
    </row>
    <row r="344" spans="1:51" ht="30" hidden="1" customHeight="1" x14ac:dyDescent="0.15">
      <c r="A344" s="350">
        <v>7</v>
      </c>
      <c r="B344" s="350">
        <v>1</v>
      </c>
      <c r="C344" s="379"/>
      <c r="D344" s="380"/>
      <c r="E344" s="380"/>
      <c r="F344" s="380"/>
      <c r="G344" s="380"/>
      <c r="H344" s="380"/>
      <c r="I344" s="381"/>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s="40">
        <f t="shared" si="61"/>
        <v>0</v>
      </c>
    </row>
    <row r="345" spans="1:51" ht="30" hidden="1" customHeight="1" x14ac:dyDescent="0.15">
      <c r="A345" s="350">
        <v>8</v>
      </c>
      <c r="B345" s="350">
        <v>1</v>
      </c>
      <c r="C345" s="376"/>
      <c r="D345" s="377"/>
      <c r="E345" s="377"/>
      <c r="F345" s="377"/>
      <c r="G345" s="377"/>
      <c r="H345" s="377"/>
      <c r="I345" s="378"/>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0">
        <f t="shared" si="61"/>
        <v>0</v>
      </c>
    </row>
    <row r="346" spans="1:51" ht="30" hidden="1" customHeight="1" x14ac:dyDescent="0.15">
      <c r="A346" s="350">
        <v>9</v>
      </c>
      <c r="B346" s="350">
        <v>1</v>
      </c>
      <c r="C346" s="376"/>
      <c r="D346" s="377"/>
      <c r="E346" s="377"/>
      <c r="F346" s="377"/>
      <c r="G346" s="377"/>
      <c r="H346" s="377"/>
      <c r="I346" s="378"/>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0">
        <f t="shared" si="61"/>
        <v>0</v>
      </c>
    </row>
    <row r="347" spans="1:51" ht="30" hidden="1" customHeight="1" x14ac:dyDescent="0.15">
      <c r="A347" s="350">
        <v>10</v>
      </c>
      <c r="B347" s="350">
        <v>1</v>
      </c>
      <c r="C347" s="376"/>
      <c r="D347" s="377"/>
      <c r="E347" s="377"/>
      <c r="F347" s="377"/>
      <c r="G347" s="377"/>
      <c r="H347" s="377"/>
      <c r="I347" s="378"/>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0">
        <f t="shared" si="61"/>
        <v>0</v>
      </c>
    </row>
    <row r="348" spans="1:51" ht="30" hidden="1" customHeight="1" x14ac:dyDescent="0.15">
      <c r="A348" s="350">
        <v>11</v>
      </c>
      <c r="B348" s="350">
        <v>1</v>
      </c>
      <c r="C348" s="376"/>
      <c r="D348" s="377"/>
      <c r="E348" s="377"/>
      <c r="F348" s="377"/>
      <c r="G348" s="377"/>
      <c r="H348" s="377"/>
      <c r="I348" s="378"/>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0">
        <f t="shared" si="61"/>
        <v>0</v>
      </c>
    </row>
    <row r="349" spans="1:51" ht="30" hidden="1" customHeight="1" x14ac:dyDescent="0.15">
      <c r="A349" s="350">
        <v>12</v>
      </c>
      <c r="B349" s="350">
        <v>1</v>
      </c>
      <c r="C349" s="376"/>
      <c r="D349" s="377"/>
      <c r="E349" s="377"/>
      <c r="F349" s="377"/>
      <c r="G349" s="377"/>
      <c r="H349" s="377"/>
      <c r="I349" s="378"/>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0">
        <f t="shared" si="61"/>
        <v>0</v>
      </c>
    </row>
    <row r="350" spans="1:51" ht="30" hidden="1" customHeight="1" x14ac:dyDescent="0.15">
      <c r="A350" s="350">
        <v>13</v>
      </c>
      <c r="B350" s="350">
        <v>1</v>
      </c>
      <c r="C350" s="376"/>
      <c r="D350" s="377"/>
      <c r="E350" s="377"/>
      <c r="F350" s="377"/>
      <c r="G350" s="377"/>
      <c r="H350" s="377"/>
      <c r="I350" s="378"/>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0">
        <f t="shared" si="61"/>
        <v>0</v>
      </c>
    </row>
    <row r="351" spans="1:51" ht="30" hidden="1" customHeight="1" x14ac:dyDescent="0.15">
      <c r="A351" s="350">
        <v>14</v>
      </c>
      <c r="B351" s="350">
        <v>1</v>
      </c>
      <c r="C351" s="376"/>
      <c r="D351" s="377"/>
      <c r="E351" s="377"/>
      <c r="F351" s="377"/>
      <c r="G351" s="377"/>
      <c r="H351" s="377"/>
      <c r="I351" s="378"/>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0">
        <f t="shared" si="61"/>
        <v>0</v>
      </c>
    </row>
    <row r="352" spans="1:51" ht="30" hidden="1" customHeight="1" x14ac:dyDescent="0.15">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0">
        <f t="shared" si="61"/>
        <v>0</v>
      </c>
    </row>
    <row r="353" spans="1:51" ht="30" hidden="1" customHeight="1" x14ac:dyDescent="0.15">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0">
        <f t="shared" si="61"/>
        <v>0</v>
      </c>
    </row>
    <row r="354" spans="1:51" s="13" customFormat="1" ht="30" hidden="1" customHeight="1" x14ac:dyDescent="0.15">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0">
        <f t="shared" si="61"/>
        <v>0</v>
      </c>
    </row>
    <row r="355" spans="1:51" ht="30" hidden="1" customHeight="1" x14ac:dyDescent="0.15">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0">
        <f t="shared" si="61"/>
        <v>0</v>
      </c>
    </row>
    <row r="356" spans="1:51" ht="30" hidden="1" customHeight="1" x14ac:dyDescent="0.15">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0">
        <f t="shared" si="61"/>
        <v>0</v>
      </c>
    </row>
    <row r="357" spans="1:51" ht="30" hidden="1" customHeight="1" x14ac:dyDescent="0.15">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0">
        <f t="shared" si="61"/>
        <v>0</v>
      </c>
    </row>
    <row r="358" spans="1:51" ht="30" hidden="1" customHeight="1" x14ac:dyDescent="0.15">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0">
        <f t="shared" si="61"/>
        <v>0</v>
      </c>
    </row>
    <row r="359" spans="1:51" ht="30" hidden="1" customHeight="1" x14ac:dyDescent="0.15">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0">
        <f t="shared" si="61"/>
        <v>0</v>
      </c>
    </row>
    <row r="360" spans="1:51" ht="30" hidden="1" customHeight="1" x14ac:dyDescent="0.15">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0">
        <f t="shared" si="61"/>
        <v>0</v>
      </c>
    </row>
    <row r="361" spans="1:51" ht="30" hidden="1" customHeight="1" x14ac:dyDescent="0.15">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0">
        <f t="shared" si="61"/>
        <v>0</v>
      </c>
    </row>
    <row r="362" spans="1:51" ht="30" hidden="1" customHeight="1" x14ac:dyDescent="0.15">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0">
        <f t="shared" si="61"/>
        <v>0</v>
      </c>
    </row>
    <row r="363" spans="1:51" ht="30" hidden="1" customHeight="1" x14ac:dyDescent="0.15">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0">
        <f t="shared" si="61"/>
        <v>0</v>
      </c>
    </row>
    <row r="364" spans="1:51" ht="30" hidden="1" customHeight="1" x14ac:dyDescent="0.15">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0">
        <f t="shared" si="61"/>
        <v>0</v>
      </c>
    </row>
    <row r="365" spans="1:51" ht="30" hidden="1" customHeight="1" x14ac:dyDescent="0.15">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0">
        <f t="shared" si="61"/>
        <v>0</v>
      </c>
    </row>
    <row r="366" spans="1:51" ht="30" hidden="1" customHeight="1" x14ac:dyDescent="0.15">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0">
        <f t="shared" si="61"/>
        <v>0</v>
      </c>
    </row>
    <row r="367" spans="1:51" ht="30" hidden="1" customHeight="1" x14ac:dyDescent="0.15">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0">
        <f t="shared" si="61"/>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1"/>
        <v>0</v>
      </c>
    </row>
    <row r="369" spans="1:51" ht="24.75"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8</v>
      </c>
    </row>
    <row r="370" spans="1:51" ht="59.25" customHeight="1" x14ac:dyDescent="0.15">
      <c r="A370" s="385"/>
      <c r="B370" s="385"/>
      <c r="C370" s="386" t="s">
        <v>17</v>
      </c>
      <c r="D370" s="387"/>
      <c r="E370" s="387"/>
      <c r="F370" s="387"/>
      <c r="G370" s="387"/>
      <c r="H370" s="387"/>
      <c r="I370" s="388"/>
      <c r="J370" s="364" t="s">
        <v>121</v>
      </c>
      <c r="K370" s="389"/>
      <c r="L370" s="389"/>
      <c r="M370" s="389"/>
      <c r="N370" s="389"/>
      <c r="O370" s="389"/>
      <c r="P370" s="390" t="s">
        <v>18</v>
      </c>
      <c r="Q370" s="390"/>
      <c r="R370" s="390"/>
      <c r="S370" s="390"/>
      <c r="T370" s="390"/>
      <c r="U370" s="390"/>
      <c r="V370" s="390"/>
      <c r="W370" s="390"/>
      <c r="X370" s="390"/>
      <c r="Y370" s="391" t="s">
        <v>120</v>
      </c>
      <c r="Z370" s="392"/>
      <c r="AA370" s="392"/>
      <c r="AB370" s="392"/>
      <c r="AC370" s="364" t="s">
        <v>140</v>
      </c>
      <c r="AD370" s="364"/>
      <c r="AE370" s="364"/>
      <c r="AF370" s="364"/>
      <c r="AG370" s="364"/>
      <c r="AH370" s="391" t="s">
        <v>152</v>
      </c>
      <c r="AI370" s="385"/>
      <c r="AJ370" s="385"/>
      <c r="AK370" s="385"/>
      <c r="AL370" s="385" t="s">
        <v>15</v>
      </c>
      <c r="AM370" s="385"/>
      <c r="AN370" s="385"/>
      <c r="AO370" s="393"/>
      <c r="AP370" s="367" t="s">
        <v>122</v>
      </c>
      <c r="AQ370" s="367"/>
      <c r="AR370" s="367"/>
      <c r="AS370" s="367"/>
      <c r="AT370" s="367"/>
      <c r="AU370" s="367"/>
      <c r="AV370" s="367"/>
      <c r="AW370" s="367"/>
      <c r="AX370" s="367"/>
      <c r="AY370" s="40">
        <f>IF(AY369=0,0,1)</f>
        <v>1</v>
      </c>
    </row>
    <row r="371" spans="1:51" ht="30" customHeight="1" x14ac:dyDescent="0.15">
      <c r="A371" s="350">
        <v>1</v>
      </c>
      <c r="B371" s="350">
        <v>1</v>
      </c>
      <c r="C371" s="395" t="s">
        <v>692</v>
      </c>
      <c r="D371" s="377"/>
      <c r="E371" s="377"/>
      <c r="F371" s="377"/>
      <c r="G371" s="377"/>
      <c r="H371" s="377"/>
      <c r="I371" s="378"/>
      <c r="J371" s="396">
        <v>1010005002873</v>
      </c>
      <c r="K371" s="356"/>
      <c r="L371" s="356"/>
      <c r="M371" s="356"/>
      <c r="N371" s="356"/>
      <c r="O371" s="356"/>
      <c r="P371" s="397" t="s">
        <v>693</v>
      </c>
      <c r="Q371" s="357"/>
      <c r="R371" s="357"/>
      <c r="S371" s="357"/>
      <c r="T371" s="357"/>
      <c r="U371" s="357"/>
      <c r="V371" s="357"/>
      <c r="W371" s="357"/>
      <c r="X371" s="357"/>
      <c r="Y371" s="398">
        <v>12</v>
      </c>
      <c r="Z371" s="399"/>
      <c r="AA371" s="399"/>
      <c r="AB371" s="400"/>
      <c r="AC371" s="401" t="s">
        <v>572</v>
      </c>
      <c r="AD371" s="402"/>
      <c r="AE371" s="402"/>
      <c r="AF371" s="402"/>
      <c r="AG371" s="402"/>
      <c r="AH371" s="403">
        <v>3</v>
      </c>
      <c r="AI371" s="404"/>
      <c r="AJ371" s="404"/>
      <c r="AK371" s="404"/>
      <c r="AL371" s="405">
        <v>100</v>
      </c>
      <c r="AM371" s="406"/>
      <c r="AN371" s="406"/>
      <c r="AO371" s="407"/>
      <c r="AP371" s="394" t="s">
        <v>660</v>
      </c>
      <c r="AQ371" s="394"/>
      <c r="AR371" s="394"/>
      <c r="AS371" s="394"/>
      <c r="AT371" s="394"/>
      <c r="AU371" s="394"/>
      <c r="AV371" s="394"/>
      <c r="AW371" s="394"/>
      <c r="AX371" s="394"/>
      <c r="AY371" s="40">
        <f>COUNTA(C371:AX371)</f>
        <v>8</v>
      </c>
    </row>
    <row r="372" spans="1:51" ht="30" hidden="1" customHeight="1" x14ac:dyDescent="0.15">
      <c r="A372" s="350">
        <v>2</v>
      </c>
      <c r="B372" s="350">
        <v>1</v>
      </c>
      <c r="C372" s="379"/>
      <c r="D372" s="380"/>
      <c r="E372" s="380"/>
      <c r="F372" s="380"/>
      <c r="G372" s="380"/>
      <c r="H372" s="380"/>
      <c r="I372" s="381"/>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3"/>
      <c r="AI372" s="384"/>
      <c r="AJ372" s="384"/>
      <c r="AK372" s="384"/>
      <c r="AL372" s="342"/>
      <c r="AM372" s="343"/>
      <c r="AN372" s="343"/>
      <c r="AO372" s="344"/>
      <c r="AP372" s="345"/>
      <c r="AQ372" s="345"/>
      <c r="AR372" s="345"/>
      <c r="AS372" s="345"/>
      <c r="AT372" s="345"/>
      <c r="AU372" s="345"/>
      <c r="AV372" s="345"/>
      <c r="AW372" s="345"/>
      <c r="AX372" s="345"/>
      <c r="AY372" s="40">
        <f t="shared" ref="AY372:AY401" si="62">COUNTA(C372:AX372)</f>
        <v>0</v>
      </c>
    </row>
    <row r="373" spans="1:51" ht="30" hidden="1" customHeight="1" x14ac:dyDescent="0.15">
      <c r="A373" s="350">
        <v>3</v>
      </c>
      <c r="B373" s="350">
        <v>1</v>
      </c>
      <c r="C373" s="379"/>
      <c r="D373" s="380"/>
      <c r="E373" s="380"/>
      <c r="F373" s="380"/>
      <c r="G373" s="380"/>
      <c r="H373" s="380"/>
      <c r="I373" s="381"/>
      <c r="J373" s="355"/>
      <c r="K373" s="356"/>
      <c r="L373" s="356"/>
      <c r="M373" s="356"/>
      <c r="N373" s="356"/>
      <c r="O373" s="356"/>
      <c r="P373" s="382"/>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0">
        <f t="shared" si="62"/>
        <v>0</v>
      </c>
    </row>
    <row r="374" spans="1:51" ht="30" hidden="1" customHeight="1" x14ac:dyDescent="0.15">
      <c r="A374" s="350">
        <v>4</v>
      </c>
      <c r="B374" s="350">
        <v>1</v>
      </c>
      <c r="C374" s="379"/>
      <c r="D374" s="380"/>
      <c r="E374" s="380"/>
      <c r="F374" s="380"/>
      <c r="G374" s="380"/>
      <c r="H374" s="380"/>
      <c r="I374" s="381"/>
      <c r="J374" s="355"/>
      <c r="K374" s="356"/>
      <c r="L374" s="356"/>
      <c r="M374" s="356"/>
      <c r="N374" s="356"/>
      <c r="O374" s="356"/>
      <c r="P374" s="382"/>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0">
        <f t="shared" si="62"/>
        <v>0</v>
      </c>
    </row>
    <row r="375" spans="1:51" ht="30" hidden="1" customHeight="1" x14ac:dyDescent="0.15">
      <c r="A375" s="350">
        <v>5</v>
      </c>
      <c r="B375" s="350">
        <v>1</v>
      </c>
      <c r="C375" s="376"/>
      <c r="D375" s="377"/>
      <c r="E375" s="377"/>
      <c r="F375" s="377"/>
      <c r="G375" s="377"/>
      <c r="H375" s="377"/>
      <c r="I375" s="378"/>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0">
        <f>COUNTA(C375:AX375)</f>
        <v>0</v>
      </c>
    </row>
    <row r="376" spans="1:51" ht="30" hidden="1" customHeight="1" x14ac:dyDescent="0.15">
      <c r="A376" s="350">
        <v>6</v>
      </c>
      <c r="B376" s="350">
        <v>1</v>
      </c>
      <c r="C376" s="376"/>
      <c r="D376" s="377"/>
      <c r="E376" s="377"/>
      <c r="F376" s="377"/>
      <c r="G376" s="377"/>
      <c r="H376" s="377"/>
      <c r="I376" s="378"/>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0">
        <f t="shared" si="62"/>
        <v>0</v>
      </c>
    </row>
    <row r="377" spans="1:51" ht="30" hidden="1" customHeight="1" x14ac:dyDescent="0.15">
      <c r="A377" s="350">
        <v>7</v>
      </c>
      <c r="B377" s="350">
        <v>1</v>
      </c>
      <c r="C377" s="376"/>
      <c r="D377" s="377"/>
      <c r="E377" s="377"/>
      <c r="F377" s="377"/>
      <c r="G377" s="377"/>
      <c r="H377" s="377"/>
      <c r="I377" s="378"/>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0">
        <f t="shared" si="62"/>
        <v>0</v>
      </c>
    </row>
    <row r="378" spans="1:51" ht="30" hidden="1" customHeight="1" x14ac:dyDescent="0.15">
      <c r="A378" s="350">
        <v>8</v>
      </c>
      <c r="B378" s="350">
        <v>1</v>
      </c>
      <c r="C378" s="376"/>
      <c r="D378" s="377"/>
      <c r="E378" s="377"/>
      <c r="F378" s="377"/>
      <c r="G378" s="377"/>
      <c r="H378" s="377"/>
      <c r="I378" s="378"/>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0">
        <f t="shared" si="62"/>
        <v>0</v>
      </c>
    </row>
    <row r="379" spans="1:51" ht="30" hidden="1" customHeight="1" x14ac:dyDescent="0.15">
      <c r="A379" s="350">
        <v>9</v>
      </c>
      <c r="B379" s="350">
        <v>1</v>
      </c>
      <c r="C379" s="376"/>
      <c r="D379" s="377"/>
      <c r="E379" s="377"/>
      <c r="F379" s="377"/>
      <c r="G379" s="377"/>
      <c r="H379" s="377"/>
      <c r="I379" s="378"/>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0">
        <f t="shared" si="62"/>
        <v>0</v>
      </c>
    </row>
    <row r="380" spans="1:51" ht="30" hidden="1" customHeight="1" x14ac:dyDescent="0.15">
      <c r="A380" s="350">
        <v>10</v>
      </c>
      <c r="B380" s="350">
        <v>1</v>
      </c>
      <c r="C380" s="376"/>
      <c r="D380" s="377"/>
      <c r="E380" s="377"/>
      <c r="F380" s="377"/>
      <c r="G380" s="377"/>
      <c r="H380" s="377"/>
      <c r="I380" s="378"/>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0">
        <f t="shared" si="62"/>
        <v>0</v>
      </c>
    </row>
    <row r="381" spans="1:51" ht="30" hidden="1" customHeight="1" x14ac:dyDescent="0.15">
      <c r="A381" s="350">
        <v>11</v>
      </c>
      <c r="B381" s="350">
        <v>1</v>
      </c>
      <c r="C381" s="376"/>
      <c r="D381" s="377"/>
      <c r="E381" s="377"/>
      <c r="F381" s="377"/>
      <c r="G381" s="377"/>
      <c r="H381" s="377"/>
      <c r="I381" s="378"/>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0">
        <f t="shared" si="62"/>
        <v>0</v>
      </c>
    </row>
    <row r="382" spans="1:51" ht="30" hidden="1" customHeight="1" x14ac:dyDescent="0.15">
      <c r="A382" s="350">
        <v>12</v>
      </c>
      <c r="B382" s="350">
        <v>1</v>
      </c>
      <c r="C382" s="376"/>
      <c r="D382" s="377"/>
      <c r="E382" s="377"/>
      <c r="F382" s="377"/>
      <c r="G382" s="377"/>
      <c r="H382" s="377"/>
      <c r="I382" s="378"/>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0">
        <f t="shared" si="62"/>
        <v>0</v>
      </c>
    </row>
    <row r="383" spans="1:51" ht="30" hidden="1" customHeight="1" x14ac:dyDescent="0.15">
      <c r="A383" s="350">
        <v>13</v>
      </c>
      <c r="B383" s="350">
        <v>1</v>
      </c>
      <c r="C383" s="376"/>
      <c r="D383" s="377"/>
      <c r="E383" s="377"/>
      <c r="F383" s="377"/>
      <c r="G383" s="377"/>
      <c r="H383" s="377"/>
      <c r="I383" s="378"/>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0">
        <f t="shared" si="62"/>
        <v>0</v>
      </c>
    </row>
    <row r="384" spans="1:51" ht="30" hidden="1" customHeight="1" x14ac:dyDescent="0.15">
      <c r="A384" s="350">
        <v>14</v>
      </c>
      <c r="B384" s="350">
        <v>1</v>
      </c>
      <c r="C384" s="376"/>
      <c r="D384" s="377"/>
      <c r="E384" s="377"/>
      <c r="F384" s="377"/>
      <c r="G384" s="377"/>
      <c r="H384" s="377"/>
      <c r="I384" s="378"/>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0">
        <f t="shared" si="62"/>
        <v>0</v>
      </c>
    </row>
    <row r="385" spans="1:51" ht="30" hidden="1" customHeight="1" x14ac:dyDescent="0.15">
      <c r="A385" s="350">
        <v>15</v>
      </c>
      <c r="B385" s="350">
        <v>1</v>
      </c>
      <c r="C385" s="376"/>
      <c r="D385" s="377"/>
      <c r="E385" s="377"/>
      <c r="F385" s="377"/>
      <c r="G385" s="377"/>
      <c r="H385" s="377"/>
      <c r="I385" s="378"/>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0">
        <f t="shared" si="62"/>
        <v>0</v>
      </c>
    </row>
    <row r="386" spans="1:51" ht="30" hidden="1" customHeight="1" x14ac:dyDescent="0.15">
      <c r="A386" s="350">
        <v>16</v>
      </c>
      <c r="B386" s="350">
        <v>1</v>
      </c>
      <c r="C386" s="376"/>
      <c r="D386" s="377"/>
      <c r="E386" s="377"/>
      <c r="F386" s="377"/>
      <c r="G386" s="377"/>
      <c r="H386" s="377"/>
      <c r="I386" s="378"/>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0">
        <f t="shared" si="62"/>
        <v>0</v>
      </c>
    </row>
    <row r="387" spans="1:51" s="13" customFormat="1" ht="30" hidden="1" customHeight="1" x14ac:dyDescent="0.15">
      <c r="A387" s="350">
        <v>17</v>
      </c>
      <c r="B387" s="350">
        <v>1</v>
      </c>
      <c r="C387" s="376"/>
      <c r="D387" s="377"/>
      <c r="E387" s="377"/>
      <c r="F387" s="377"/>
      <c r="G387" s="377"/>
      <c r="H387" s="377"/>
      <c r="I387" s="378"/>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0">
        <f t="shared" si="62"/>
        <v>0</v>
      </c>
    </row>
    <row r="388" spans="1:51" ht="30" hidden="1" customHeight="1" x14ac:dyDescent="0.15">
      <c r="A388" s="350">
        <v>18</v>
      </c>
      <c r="B388" s="350">
        <v>1</v>
      </c>
      <c r="C388" s="376"/>
      <c r="D388" s="377"/>
      <c r="E388" s="377"/>
      <c r="F388" s="377"/>
      <c r="G388" s="377"/>
      <c r="H388" s="377"/>
      <c r="I388" s="378"/>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0">
        <f t="shared" si="62"/>
        <v>0</v>
      </c>
    </row>
    <row r="389" spans="1:51" ht="30" hidden="1" customHeight="1" x14ac:dyDescent="0.15">
      <c r="A389" s="350">
        <v>19</v>
      </c>
      <c r="B389" s="350">
        <v>1</v>
      </c>
      <c r="C389" s="376"/>
      <c r="D389" s="377"/>
      <c r="E389" s="377"/>
      <c r="F389" s="377"/>
      <c r="G389" s="377"/>
      <c r="H389" s="377"/>
      <c r="I389" s="378"/>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0">
        <f t="shared" si="62"/>
        <v>0</v>
      </c>
    </row>
    <row r="390" spans="1:51" ht="30" hidden="1" customHeight="1" x14ac:dyDescent="0.15">
      <c r="A390" s="350">
        <v>20</v>
      </c>
      <c r="B390" s="350">
        <v>1</v>
      </c>
      <c r="C390" s="376"/>
      <c r="D390" s="377"/>
      <c r="E390" s="377"/>
      <c r="F390" s="377"/>
      <c r="G390" s="377"/>
      <c r="H390" s="377"/>
      <c r="I390" s="378"/>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0">
        <f t="shared" si="62"/>
        <v>0</v>
      </c>
    </row>
    <row r="391" spans="1:51" ht="30" hidden="1" customHeight="1" x14ac:dyDescent="0.15">
      <c r="A391" s="350">
        <v>21</v>
      </c>
      <c r="B391" s="350">
        <v>1</v>
      </c>
      <c r="C391" s="376"/>
      <c r="D391" s="377"/>
      <c r="E391" s="377"/>
      <c r="F391" s="377"/>
      <c r="G391" s="377"/>
      <c r="H391" s="377"/>
      <c r="I391" s="378"/>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0">
        <f t="shared" si="62"/>
        <v>0</v>
      </c>
    </row>
    <row r="392" spans="1:51" ht="30" hidden="1" customHeight="1" x14ac:dyDescent="0.15">
      <c r="A392" s="350">
        <v>22</v>
      </c>
      <c r="B392" s="350">
        <v>1</v>
      </c>
      <c r="C392" s="376"/>
      <c r="D392" s="377"/>
      <c r="E392" s="377"/>
      <c r="F392" s="377"/>
      <c r="G392" s="377"/>
      <c r="H392" s="377"/>
      <c r="I392" s="378"/>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0">
        <f t="shared" si="62"/>
        <v>0</v>
      </c>
    </row>
    <row r="393" spans="1:51" ht="30" hidden="1" customHeight="1" x14ac:dyDescent="0.15">
      <c r="A393" s="350">
        <v>23</v>
      </c>
      <c r="B393" s="350">
        <v>1</v>
      </c>
      <c r="C393" s="376"/>
      <c r="D393" s="377"/>
      <c r="E393" s="377"/>
      <c r="F393" s="377"/>
      <c r="G393" s="377"/>
      <c r="H393" s="377"/>
      <c r="I393" s="378"/>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0">
        <f t="shared" si="62"/>
        <v>0</v>
      </c>
    </row>
    <row r="394" spans="1:51" ht="30" hidden="1" customHeight="1" x14ac:dyDescent="0.15">
      <c r="A394" s="350">
        <v>24</v>
      </c>
      <c r="B394" s="350">
        <v>1</v>
      </c>
      <c r="C394" s="376"/>
      <c r="D394" s="377"/>
      <c r="E394" s="377"/>
      <c r="F394" s="377"/>
      <c r="G394" s="377"/>
      <c r="H394" s="377"/>
      <c r="I394" s="378"/>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0">
        <f t="shared" si="62"/>
        <v>0</v>
      </c>
    </row>
    <row r="395" spans="1:51" ht="30" hidden="1" customHeight="1" x14ac:dyDescent="0.15">
      <c r="A395" s="350">
        <v>25</v>
      </c>
      <c r="B395" s="350">
        <v>1</v>
      </c>
      <c r="C395" s="376"/>
      <c r="D395" s="377"/>
      <c r="E395" s="377"/>
      <c r="F395" s="377"/>
      <c r="G395" s="377"/>
      <c r="H395" s="377"/>
      <c r="I395" s="378"/>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0">
        <f t="shared" si="62"/>
        <v>0</v>
      </c>
    </row>
    <row r="396" spans="1:51" ht="30" hidden="1" customHeight="1" x14ac:dyDescent="0.15">
      <c r="A396" s="350">
        <v>26</v>
      </c>
      <c r="B396" s="350">
        <v>1</v>
      </c>
      <c r="C396" s="376"/>
      <c r="D396" s="377"/>
      <c r="E396" s="377"/>
      <c r="F396" s="377"/>
      <c r="G396" s="377"/>
      <c r="H396" s="377"/>
      <c r="I396" s="378"/>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0">
        <f t="shared" si="62"/>
        <v>0</v>
      </c>
    </row>
    <row r="397" spans="1:51" ht="30" hidden="1" customHeight="1" x14ac:dyDescent="0.15">
      <c r="A397" s="350">
        <v>27</v>
      </c>
      <c r="B397" s="350">
        <v>1</v>
      </c>
      <c r="C397" s="376"/>
      <c r="D397" s="377"/>
      <c r="E397" s="377"/>
      <c r="F397" s="377"/>
      <c r="G397" s="377"/>
      <c r="H397" s="377"/>
      <c r="I397" s="378"/>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0">
        <f t="shared" si="62"/>
        <v>0</v>
      </c>
    </row>
    <row r="398" spans="1:51" ht="30" hidden="1" customHeight="1" x14ac:dyDescent="0.15">
      <c r="A398" s="350">
        <v>28</v>
      </c>
      <c r="B398" s="350">
        <v>1</v>
      </c>
      <c r="C398" s="376"/>
      <c r="D398" s="377"/>
      <c r="E398" s="377"/>
      <c r="F398" s="377"/>
      <c r="G398" s="377"/>
      <c r="H398" s="377"/>
      <c r="I398" s="378"/>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0">
        <f t="shared" si="62"/>
        <v>0</v>
      </c>
    </row>
    <row r="399" spans="1:51" ht="30" hidden="1" customHeight="1" x14ac:dyDescent="0.15">
      <c r="A399" s="350">
        <v>29</v>
      </c>
      <c r="B399" s="350">
        <v>1</v>
      </c>
      <c r="C399" s="376"/>
      <c r="D399" s="377"/>
      <c r="E399" s="377"/>
      <c r="F399" s="377"/>
      <c r="G399" s="377"/>
      <c r="H399" s="377"/>
      <c r="I399" s="378"/>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0">
        <f t="shared" si="62"/>
        <v>0</v>
      </c>
    </row>
    <row r="400" spans="1:51" ht="30" hidden="1" customHeight="1" x14ac:dyDescent="0.15">
      <c r="A400" s="350">
        <v>30</v>
      </c>
      <c r="B400" s="350">
        <v>1</v>
      </c>
      <c r="C400" s="376"/>
      <c r="D400" s="377"/>
      <c r="E400" s="377"/>
      <c r="F400" s="377"/>
      <c r="G400" s="377"/>
      <c r="H400" s="377"/>
      <c r="I400" s="378"/>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0">
        <f t="shared" si="62"/>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2"/>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385"/>
      <c r="B403" s="385"/>
      <c r="C403" s="386" t="s">
        <v>17</v>
      </c>
      <c r="D403" s="387"/>
      <c r="E403" s="387"/>
      <c r="F403" s="387"/>
      <c r="G403" s="387"/>
      <c r="H403" s="387"/>
      <c r="I403" s="388"/>
      <c r="J403" s="364" t="s">
        <v>121</v>
      </c>
      <c r="K403" s="389"/>
      <c r="L403" s="389"/>
      <c r="M403" s="389"/>
      <c r="N403" s="389"/>
      <c r="O403" s="389"/>
      <c r="P403" s="390" t="s">
        <v>18</v>
      </c>
      <c r="Q403" s="390"/>
      <c r="R403" s="390"/>
      <c r="S403" s="390"/>
      <c r="T403" s="390"/>
      <c r="U403" s="390"/>
      <c r="V403" s="390"/>
      <c r="W403" s="390"/>
      <c r="X403" s="390"/>
      <c r="Y403" s="391" t="s">
        <v>120</v>
      </c>
      <c r="Z403" s="392"/>
      <c r="AA403" s="392"/>
      <c r="AB403" s="392"/>
      <c r="AC403" s="364" t="s">
        <v>140</v>
      </c>
      <c r="AD403" s="364"/>
      <c r="AE403" s="364"/>
      <c r="AF403" s="364"/>
      <c r="AG403" s="364"/>
      <c r="AH403" s="391" t="s">
        <v>152</v>
      </c>
      <c r="AI403" s="385"/>
      <c r="AJ403" s="385"/>
      <c r="AK403" s="385"/>
      <c r="AL403" s="385" t="s">
        <v>15</v>
      </c>
      <c r="AM403" s="385"/>
      <c r="AN403" s="385"/>
      <c r="AO403" s="393"/>
      <c r="AP403" s="367" t="s">
        <v>122</v>
      </c>
      <c r="AQ403" s="367"/>
      <c r="AR403" s="367"/>
      <c r="AS403" s="367"/>
      <c r="AT403" s="367"/>
      <c r="AU403" s="367"/>
      <c r="AV403" s="367"/>
      <c r="AW403" s="367"/>
      <c r="AX403" s="367"/>
      <c r="AY403" s="40">
        <f>IF(AY402=0,0,1)</f>
        <v>0</v>
      </c>
    </row>
    <row r="404" spans="1:51" ht="30" hidden="1" customHeight="1" x14ac:dyDescent="0.15">
      <c r="A404" s="350">
        <v>1</v>
      </c>
      <c r="B404" s="350">
        <v>1</v>
      </c>
      <c r="C404" s="376"/>
      <c r="D404" s="377"/>
      <c r="E404" s="377"/>
      <c r="F404" s="377"/>
      <c r="G404" s="377"/>
      <c r="H404" s="377"/>
      <c r="I404" s="378"/>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3"/>
      <c r="AI404" s="384"/>
      <c r="AJ404" s="384"/>
      <c r="AK404" s="384"/>
      <c r="AL404" s="342"/>
      <c r="AM404" s="343"/>
      <c r="AN404" s="343"/>
      <c r="AO404" s="344"/>
      <c r="AP404" s="345"/>
      <c r="AQ404" s="345"/>
      <c r="AR404" s="345"/>
      <c r="AS404" s="345"/>
      <c r="AT404" s="345"/>
      <c r="AU404" s="345"/>
      <c r="AV404" s="345"/>
      <c r="AW404" s="345"/>
      <c r="AX404" s="345"/>
      <c r="AY404" s="40">
        <f>COUNTA(C404:AX404)</f>
        <v>0</v>
      </c>
    </row>
    <row r="405" spans="1:51" ht="30" hidden="1" customHeight="1" x14ac:dyDescent="0.15">
      <c r="A405" s="350">
        <v>2</v>
      </c>
      <c r="B405" s="350">
        <v>1</v>
      </c>
      <c r="C405" s="376"/>
      <c r="D405" s="377"/>
      <c r="E405" s="377"/>
      <c r="F405" s="377"/>
      <c r="G405" s="377"/>
      <c r="H405" s="377"/>
      <c r="I405" s="378"/>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0">
        <f t="shared" ref="AY405:AY434" si="63">COUNTA(C405:AX405)</f>
        <v>0</v>
      </c>
    </row>
    <row r="406" spans="1:51" ht="30" hidden="1" customHeight="1" x14ac:dyDescent="0.15">
      <c r="A406" s="350">
        <v>3</v>
      </c>
      <c r="B406" s="350">
        <v>1</v>
      </c>
      <c r="C406" s="379"/>
      <c r="D406" s="380"/>
      <c r="E406" s="380"/>
      <c r="F406" s="380"/>
      <c r="G406" s="380"/>
      <c r="H406" s="380"/>
      <c r="I406" s="381"/>
      <c r="J406" s="355"/>
      <c r="K406" s="356"/>
      <c r="L406" s="356"/>
      <c r="M406" s="356"/>
      <c r="N406" s="356"/>
      <c r="O406" s="356"/>
      <c r="P406" s="382"/>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0">
        <f t="shared" si="63"/>
        <v>0</v>
      </c>
    </row>
    <row r="407" spans="1:51" ht="30" hidden="1" customHeight="1" x14ac:dyDescent="0.15">
      <c r="A407" s="350">
        <v>4</v>
      </c>
      <c r="B407" s="350">
        <v>1</v>
      </c>
      <c r="C407" s="379"/>
      <c r="D407" s="380"/>
      <c r="E407" s="380"/>
      <c r="F407" s="380"/>
      <c r="G407" s="380"/>
      <c r="H407" s="380"/>
      <c r="I407" s="381"/>
      <c r="J407" s="355"/>
      <c r="K407" s="356"/>
      <c r="L407" s="356"/>
      <c r="M407" s="356"/>
      <c r="N407" s="356"/>
      <c r="O407" s="356"/>
      <c r="P407" s="382"/>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0">
        <f t="shared" si="63"/>
        <v>0</v>
      </c>
    </row>
    <row r="408" spans="1:51" ht="30" hidden="1" customHeight="1" x14ac:dyDescent="0.15">
      <c r="A408" s="350">
        <v>5</v>
      </c>
      <c r="B408" s="350">
        <v>1</v>
      </c>
      <c r="C408" s="376"/>
      <c r="D408" s="377"/>
      <c r="E408" s="377"/>
      <c r="F408" s="377"/>
      <c r="G408" s="377"/>
      <c r="H408" s="377"/>
      <c r="I408" s="378"/>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0">
        <f>COUNTA(C408:AX408)</f>
        <v>0</v>
      </c>
    </row>
    <row r="409" spans="1:51" ht="30" hidden="1" customHeight="1" x14ac:dyDescent="0.15">
      <c r="A409" s="350">
        <v>6</v>
      </c>
      <c r="B409" s="350">
        <v>1</v>
      </c>
      <c r="C409" s="376"/>
      <c r="D409" s="377"/>
      <c r="E409" s="377"/>
      <c r="F409" s="377"/>
      <c r="G409" s="377"/>
      <c r="H409" s="377"/>
      <c r="I409" s="378"/>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0">
        <f t="shared" si="63"/>
        <v>0</v>
      </c>
    </row>
    <row r="410" spans="1:51" ht="30" hidden="1" customHeight="1" x14ac:dyDescent="0.15">
      <c r="A410" s="350">
        <v>7</v>
      </c>
      <c r="B410" s="350">
        <v>1</v>
      </c>
      <c r="C410" s="376"/>
      <c r="D410" s="377"/>
      <c r="E410" s="377"/>
      <c r="F410" s="377"/>
      <c r="G410" s="377"/>
      <c r="H410" s="377"/>
      <c r="I410" s="378"/>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0">
        <f t="shared" si="63"/>
        <v>0</v>
      </c>
    </row>
    <row r="411" spans="1:51" ht="30" hidden="1" customHeight="1" x14ac:dyDescent="0.15">
      <c r="A411" s="350">
        <v>8</v>
      </c>
      <c r="B411" s="350">
        <v>1</v>
      </c>
      <c r="C411" s="376"/>
      <c r="D411" s="377"/>
      <c r="E411" s="377"/>
      <c r="F411" s="377"/>
      <c r="G411" s="377"/>
      <c r="H411" s="377"/>
      <c r="I411" s="378"/>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0">
        <f t="shared" si="63"/>
        <v>0</v>
      </c>
    </row>
    <row r="412" spans="1:51" ht="30" hidden="1" customHeight="1" x14ac:dyDescent="0.15">
      <c r="A412" s="350">
        <v>9</v>
      </c>
      <c r="B412" s="350">
        <v>1</v>
      </c>
      <c r="C412" s="376"/>
      <c r="D412" s="377"/>
      <c r="E412" s="377"/>
      <c r="F412" s="377"/>
      <c r="G412" s="377"/>
      <c r="H412" s="377"/>
      <c r="I412" s="378"/>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0">
        <f t="shared" si="63"/>
        <v>0</v>
      </c>
    </row>
    <row r="413" spans="1:51" ht="30" hidden="1" customHeight="1" x14ac:dyDescent="0.15">
      <c r="A413" s="350">
        <v>10</v>
      </c>
      <c r="B413" s="350">
        <v>1</v>
      </c>
      <c r="C413" s="376"/>
      <c r="D413" s="377"/>
      <c r="E413" s="377"/>
      <c r="F413" s="377"/>
      <c r="G413" s="377"/>
      <c r="H413" s="377"/>
      <c r="I413" s="378"/>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0">
        <f t="shared" si="63"/>
        <v>0</v>
      </c>
    </row>
    <row r="414" spans="1:51" ht="30" hidden="1" customHeight="1" x14ac:dyDescent="0.15">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0">
        <f t="shared" si="63"/>
        <v>0</v>
      </c>
    </row>
    <row r="415" spans="1:51" ht="30" hidden="1" customHeight="1" x14ac:dyDescent="0.15">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0">
        <f t="shared" si="63"/>
        <v>0</v>
      </c>
    </row>
    <row r="416" spans="1:51" ht="30" hidden="1" customHeight="1" x14ac:dyDescent="0.15">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0">
        <f t="shared" si="63"/>
        <v>0</v>
      </c>
    </row>
    <row r="417" spans="1:51" ht="30" hidden="1" customHeight="1" x14ac:dyDescent="0.15">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0">
        <f t="shared" si="63"/>
        <v>0</v>
      </c>
    </row>
    <row r="418" spans="1:51" ht="30" hidden="1" customHeight="1" x14ac:dyDescent="0.15">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0">
        <f t="shared" si="63"/>
        <v>0</v>
      </c>
    </row>
    <row r="419" spans="1:51" ht="30" hidden="1" customHeight="1" x14ac:dyDescent="0.15">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0">
        <f t="shared" si="63"/>
        <v>0</v>
      </c>
    </row>
    <row r="420" spans="1:51" s="13" customFormat="1" ht="30" hidden="1" customHeight="1" x14ac:dyDescent="0.15">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0">
        <f t="shared" si="63"/>
        <v>0</v>
      </c>
    </row>
    <row r="421" spans="1:51" ht="30" hidden="1" customHeight="1" x14ac:dyDescent="0.15">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0">
        <f t="shared" si="63"/>
        <v>0</v>
      </c>
    </row>
    <row r="422" spans="1:51" ht="30" hidden="1" customHeight="1" x14ac:dyDescent="0.15">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0">
        <f t="shared" si="63"/>
        <v>0</v>
      </c>
    </row>
    <row r="423" spans="1:51" ht="30" hidden="1" customHeight="1" x14ac:dyDescent="0.15">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0">
        <f t="shared" si="63"/>
        <v>0</v>
      </c>
    </row>
    <row r="424" spans="1:51" ht="30" hidden="1" customHeight="1" x14ac:dyDescent="0.15">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0">
        <f t="shared" si="63"/>
        <v>0</v>
      </c>
    </row>
    <row r="425" spans="1:51" ht="30" hidden="1" customHeight="1" x14ac:dyDescent="0.15">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0">
        <f t="shared" si="63"/>
        <v>0</v>
      </c>
    </row>
    <row r="426" spans="1:51" ht="30" hidden="1" customHeight="1" x14ac:dyDescent="0.15">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0">
        <f t="shared" si="63"/>
        <v>0</v>
      </c>
    </row>
    <row r="427" spans="1:51" ht="30" hidden="1" customHeight="1" x14ac:dyDescent="0.15">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0">
        <f t="shared" si="63"/>
        <v>0</v>
      </c>
    </row>
    <row r="428" spans="1:51" ht="30" hidden="1" customHeight="1" x14ac:dyDescent="0.15">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0">
        <f t="shared" si="63"/>
        <v>0</v>
      </c>
    </row>
    <row r="429" spans="1:51" ht="30" hidden="1" customHeight="1" x14ac:dyDescent="0.15">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0">
        <f t="shared" si="63"/>
        <v>0</v>
      </c>
    </row>
    <row r="430" spans="1:51" ht="30" hidden="1" customHeight="1" x14ac:dyDescent="0.15">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0">
        <f t="shared" si="63"/>
        <v>0</v>
      </c>
    </row>
    <row r="431" spans="1:51" ht="30" hidden="1" customHeight="1" x14ac:dyDescent="0.15">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0">
        <f t="shared" si="63"/>
        <v>0</v>
      </c>
    </row>
    <row r="432" spans="1:51" ht="30" hidden="1" customHeight="1" x14ac:dyDescent="0.15">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0">
        <f t="shared" si="63"/>
        <v>0</v>
      </c>
    </row>
    <row r="433" spans="1:51" ht="30" hidden="1" customHeight="1" x14ac:dyDescent="0.15">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0">
        <f t="shared" si="63"/>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3"/>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385"/>
      <c r="B436" s="385"/>
      <c r="C436" s="386" t="s">
        <v>17</v>
      </c>
      <c r="D436" s="387"/>
      <c r="E436" s="387"/>
      <c r="F436" s="387"/>
      <c r="G436" s="387"/>
      <c r="H436" s="387"/>
      <c r="I436" s="388"/>
      <c r="J436" s="364" t="s">
        <v>121</v>
      </c>
      <c r="K436" s="389"/>
      <c r="L436" s="389"/>
      <c r="M436" s="389"/>
      <c r="N436" s="389"/>
      <c r="O436" s="389"/>
      <c r="P436" s="390" t="s">
        <v>18</v>
      </c>
      <c r="Q436" s="390"/>
      <c r="R436" s="390"/>
      <c r="S436" s="390"/>
      <c r="T436" s="390"/>
      <c r="U436" s="390"/>
      <c r="V436" s="390"/>
      <c r="W436" s="390"/>
      <c r="X436" s="390"/>
      <c r="Y436" s="391" t="s">
        <v>120</v>
      </c>
      <c r="Z436" s="392"/>
      <c r="AA436" s="392"/>
      <c r="AB436" s="392"/>
      <c r="AC436" s="364" t="s">
        <v>140</v>
      </c>
      <c r="AD436" s="364"/>
      <c r="AE436" s="364"/>
      <c r="AF436" s="364"/>
      <c r="AG436" s="364"/>
      <c r="AH436" s="391" t="s">
        <v>152</v>
      </c>
      <c r="AI436" s="385"/>
      <c r="AJ436" s="385"/>
      <c r="AK436" s="385"/>
      <c r="AL436" s="385" t="s">
        <v>15</v>
      </c>
      <c r="AM436" s="385"/>
      <c r="AN436" s="385"/>
      <c r="AO436" s="393"/>
      <c r="AP436" s="367" t="s">
        <v>122</v>
      </c>
      <c r="AQ436" s="367"/>
      <c r="AR436" s="367"/>
      <c r="AS436" s="367"/>
      <c r="AT436" s="367"/>
      <c r="AU436" s="367"/>
      <c r="AV436" s="367"/>
      <c r="AW436" s="367"/>
      <c r="AX436" s="367"/>
      <c r="AY436" s="40">
        <f>IF(AY435=0,0,1)</f>
        <v>0</v>
      </c>
    </row>
    <row r="437" spans="1:51" ht="30" hidden="1" customHeight="1" x14ac:dyDescent="0.15">
      <c r="A437" s="350">
        <v>1</v>
      </c>
      <c r="B437" s="350">
        <v>1</v>
      </c>
      <c r="C437" s="376"/>
      <c r="D437" s="377"/>
      <c r="E437" s="377"/>
      <c r="F437" s="377"/>
      <c r="G437" s="377"/>
      <c r="H437" s="377"/>
      <c r="I437" s="378"/>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3"/>
      <c r="AI437" s="384"/>
      <c r="AJ437" s="384"/>
      <c r="AK437" s="384"/>
      <c r="AL437" s="342"/>
      <c r="AM437" s="343"/>
      <c r="AN437" s="343"/>
      <c r="AO437" s="344"/>
      <c r="AP437" s="345"/>
      <c r="AQ437" s="345"/>
      <c r="AR437" s="345"/>
      <c r="AS437" s="345"/>
      <c r="AT437" s="345"/>
      <c r="AU437" s="345"/>
      <c r="AV437" s="345"/>
      <c r="AW437" s="345"/>
      <c r="AX437" s="345"/>
      <c r="AY437" s="40">
        <f>COUNTA(C437:AX437)</f>
        <v>0</v>
      </c>
    </row>
    <row r="438" spans="1:51" ht="30" hidden="1" customHeight="1" x14ac:dyDescent="0.15">
      <c r="A438" s="350">
        <v>2</v>
      </c>
      <c r="B438" s="350">
        <v>1</v>
      </c>
      <c r="C438" s="376"/>
      <c r="D438" s="377"/>
      <c r="E438" s="377"/>
      <c r="F438" s="377"/>
      <c r="G438" s="377"/>
      <c r="H438" s="377"/>
      <c r="I438" s="378"/>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0">
        <f t="shared" ref="AY438:AY467" si="64">COUNTA(C438:AX438)</f>
        <v>0</v>
      </c>
    </row>
    <row r="439" spans="1:51" ht="30" hidden="1" customHeight="1" x14ac:dyDescent="0.15">
      <c r="A439" s="350">
        <v>3</v>
      </c>
      <c r="B439" s="350">
        <v>1</v>
      </c>
      <c r="C439" s="379"/>
      <c r="D439" s="380"/>
      <c r="E439" s="380"/>
      <c r="F439" s="380"/>
      <c r="G439" s="380"/>
      <c r="H439" s="380"/>
      <c r="I439" s="381"/>
      <c r="J439" s="355"/>
      <c r="K439" s="356"/>
      <c r="L439" s="356"/>
      <c r="M439" s="356"/>
      <c r="N439" s="356"/>
      <c r="O439" s="356"/>
      <c r="P439" s="382"/>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0">
        <f t="shared" si="64"/>
        <v>0</v>
      </c>
    </row>
    <row r="440" spans="1:51" ht="30" hidden="1" customHeight="1" x14ac:dyDescent="0.15">
      <c r="A440" s="350">
        <v>4</v>
      </c>
      <c r="B440" s="350">
        <v>1</v>
      </c>
      <c r="C440" s="379"/>
      <c r="D440" s="380"/>
      <c r="E440" s="380"/>
      <c r="F440" s="380"/>
      <c r="G440" s="380"/>
      <c r="H440" s="380"/>
      <c r="I440" s="381"/>
      <c r="J440" s="355"/>
      <c r="K440" s="356"/>
      <c r="L440" s="356"/>
      <c r="M440" s="356"/>
      <c r="N440" s="356"/>
      <c r="O440" s="356"/>
      <c r="P440" s="382"/>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0">
        <f t="shared" si="64"/>
        <v>0</v>
      </c>
    </row>
    <row r="441" spans="1:51" ht="30" hidden="1" customHeight="1" x14ac:dyDescent="0.15">
      <c r="A441" s="350">
        <v>5</v>
      </c>
      <c r="B441" s="350">
        <v>1</v>
      </c>
      <c r="C441" s="376"/>
      <c r="D441" s="377"/>
      <c r="E441" s="377"/>
      <c r="F441" s="377"/>
      <c r="G441" s="377"/>
      <c r="H441" s="377"/>
      <c r="I441" s="378"/>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0">
        <f>COUNTA(C441:AX441)</f>
        <v>0</v>
      </c>
    </row>
    <row r="442" spans="1:51" ht="30" hidden="1" customHeight="1" x14ac:dyDescent="0.15">
      <c r="A442" s="350">
        <v>6</v>
      </c>
      <c r="B442" s="350">
        <v>1</v>
      </c>
      <c r="C442" s="376"/>
      <c r="D442" s="377"/>
      <c r="E442" s="377"/>
      <c r="F442" s="377"/>
      <c r="G442" s="377"/>
      <c r="H442" s="377"/>
      <c r="I442" s="378"/>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0">
        <f t="shared" si="64"/>
        <v>0</v>
      </c>
    </row>
    <row r="443" spans="1:51" ht="30" hidden="1" customHeight="1" x14ac:dyDescent="0.15">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0">
        <f t="shared" si="64"/>
        <v>0</v>
      </c>
    </row>
    <row r="444" spans="1:51" ht="30" hidden="1" customHeight="1" x14ac:dyDescent="0.15">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0">
        <f t="shared" si="64"/>
        <v>0</v>
      </c>
    </row>
    <row r="445" spans="1:51" ht="30" hidden="1" customHeight="1" x14ac:dyDescent="0.15">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0">
        <f t="shared" si="64"/>
        <v>0</v>
      </c>
    </row>
    <row r="446" spans="1:51" ht="30" hidden="1" customHeight="1" x14ac:dyDescent="0.15">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0">
        <f t="shared" si="64"/>
        <v>0</v>
      </c>
    </row>
    <row r="447" spans="1:51" ht="30" hidden="1" customHeight="1" x14ac:dyDescent="0.15">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0">
        <f t="shared" si="64"/>
        <v>0</v>
      </c>
    </row>
    <row r="448" spans="1:51" ht="30" hidden="1" customHeight="1" x14ac:dyDescent="0.15">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0">
        <f t="shared" si="64"/>
        <v>0</v>
      </c>
    </row>
    <row r="449" spans="1:51" ht="30" hidden="1" customHeight="1" x14ac:dyDescent="0.15">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0">
        <f t="shared" si="64"/>
        <v>0</v>
      </c>
    </row>
    <row r="450" spans="1:51" ht="30" hidden="1" customHeight="1" x14ac:dyDescent="0.15">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0">
        <f t="shared" si="64"/>
        <v>0</v>
      </c>
    </row>
    <row r="451" spans="1:51" ht="30" hidden="1" customHeight="1" x14ac:dyDescent="0.15">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0">
        <f t="shared" si="64"/>
        <v>0</v>
      </c>
    </row>
    <row r="452" spans="1:51" ht="30" hidden="1" customHeight="1" x14ac:dyDescent="0.15">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0">
        <f t="shared" si="64"/>
        <v>0</v>
      </c>
    </row>
    <row r="453" spans="1:51" s="13" customFormat="1" ht="30" hidden="1" customHeight="1" x14ac:dyDescent="0.15">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0">
        <f t="shared" si="64"/>
        <v>0</v>
      </c>
    </row>
    <row r="454" spans="1:51" ht="30" hidden="1" customHeight="1" x14ac:dyDescent="0.15">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0">
        <f t="shared" si="64"/>
        <v>0</v>
      </c>
    </row>
    <row r="455" spans="1:51" ht="30" hidden="1" customHeight="1" x14ac:dyDescent="0.15">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0">
        <f t="shared" si="64"/>
        <v>0</v>
      </c>
    </row>
    <row r="456" spans="1:51" ht="30" hidden="1" customHeight="1" x14ac:dyDescent="0.15">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0">
        <f t="shared" si="64"/>
        <v>0</v>
      </c>
    </row>
    <row r="457" spans="1:51" ht="30" hidden="1" customHeight="1" x14ac:dyDescent="0.15">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0">
        <f t="shared" si="64"/>
        <v>0</v>
      </c>
    </row>
    <row r="458" spans="1:51" ht="30" hidden="1" customHeight="1" x14ac:dyDescent="0.15">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0">
        <f t="shared" si="64"/>
        <v>0</v>
      </c>
    </row>
    <row r="459" spans="1:51" ht="30" hidden="1" customHeight="1" x14ac:dyDescent="0.15">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0">
        <f t="shared" si="64"/>
        <v>0</v>
      </c>
    </row>
    <row r="460" spans="1:51" ht="30" hidden="1" customHeight="1" x14ac:dyDescent="0.15">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0">
        <f t="shared" si="64"/>
        <v>0</v>
      </c>
    </row>
    <row r="461" spans="1:51" ht="30" hidden="1" customHeight="1" x14ac:dyDescent="0.15">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0">
        <f t="shared" si="64"/>
        <v>0</v>
      </c>
    </row>
    <row r="462" spans="1:51" ht="30" hidden="1" customHeight="1" x14ac:dyDescent="0.15">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0">
        <f t="shared" si="64"/>
        <v>0</v>
      </c>
    </row>
    <row r="463" spans="1:51" ht="30" hidden="1" customHeight="1" x14ac:dyDescent="0.15">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0">
        <f t="shared" si="64"/>
        <v>0</v>
      </c>
    </row>
    <row r="464" spans="1:51" ht="30" hidden="1" customHeight="1" x14ac:dyDescent="0.15">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0">
        <f t="shared" si="64"/>
        <v>0</v>
      </c>
    </row>
    <row r="465" spans="1:51" ht="30" hidden="1" customHeight="1" x14ac:dyDescent="0.15">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0">
        <f t="shared" si="64"/>
        <v>0</v>
      </c>
    </row>
    <row r="466" spans="1:51" ht="30" hidden="1" customHeight="1" x14ac:dyDescent="0.15">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0">
        <f t="shared" si="64"/>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4"/>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385"/>
      <c r="B469" s="385"/>
      <c r="C469" s="386" t="s">
        <v>17</v>
      </c>
      <c r="D469" s="387"/>
      <c r="E469" s="387"/>
      <c r="F469" s="387"/>
      <c r="G469" s="387"/>
      <c r="H469" s="387"/>
      <c r="I469" s="388"/>
      <c r="J469" s="364" t="s">
        <v>121</v>
      </c>
      <c r="K469" s="389"/>
      <c r="L469" s="389"/>
      <c r="M469" s="389"/>
      <c r="N469" s="389"/>
      <c r="O469" s="389"/>
      <c r="P469" s="390" t="s">
        <v>18</v>
      </c>
      <c r="Q469" s="390"/>
      <c r="R469" s="390"/>
      <c r="S469" s="390"/>
      <c r="T469" s="390"/>
      <c r="U469" s="390"/>
      <c r="V469" s="390"/>
      <c r="W469" s="390"/>
      <c r="X469" s="390"/>
      <c r="Y469" s="391" t="s">
        <v>120</v>
      </c>
      <c r="Z469" s="392"/>
      <c r="AA469" s="392"/>
      <c r="AB469" s="392"/>
      <c r="AC469" s="364" t="s">
        <v>140</v>
      </c>
      <c r="AD469" s="364"/>
      <c r="AE469" s="364"/>
      <c r="AF469" s="364"/>
      <c r="AG469" s="364"/>
      <c r="AH469" s="391" t="s">
        <v>152</v>
      </c>
      <c r="AI469" s="385"/>
      <c r="AJ469" s="385"/>
      <c r="AK469" s="385"/>
      <c r="AL469" s="385" t="s">
        <v>15</v>
      </c>
      <c r="AM469" s="385"/>
      <c r="AN469" s="385"/>
      <c r="AO469" s="393"/>
      <c r="AP469" s="367" t="s">
        <v>122</v>
      </c>
      <c r="AQ469" s="367"/>
      <c r="AR469" s="367"/>
      <c r="AS469" s="367"/>
      <c r="AT469" s="367"/>
      <c r="AU469" s="367"/>
      <c r="AV469" s="367"/>
      <c r="AW469" s="367"/>
      <c r="AX469" s="367"/>
      <c r="AY469" s="40">
        <f>IF(AY468=0,0,1)</f>
        <v>0</v>
      </c>
    </row>
    <row r="470" spans="1:51" ht="30" hidden="1" customHeight="1" x14ac:dyDescent="0.15">
      <c r="A470" s="350">
        <v>1</v>
      </c>
      <c r="B470" s="350">
        <v>1</v>
      </c>
      <c r="C470" s="376"/>
      <c r="D470" s="377"/>
      <c r="E470" s="377"/>
      <c r="F470" s="377"/>
      <c r="G470" s="377"/>
      <c r="H470" s="377"/>
      <c r="I470" s="378"/>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0">
        <f>COUNTA(C470:AX470)</f>
        <v>0</v>
      </c>
    </row>
    <row r="471" spans="1:51" ht="30" hidden="1" customHeight="1" x14ac:dyDescent="0.15">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0">
        <f t="shared" ref="AY471:AY500" si="65">COUNTA(C471:AX471)</f>
        <v>0</v>
      </c>
    </row>
    <row r="472" spans="1:51" ht="30" hidden="1" customHeight="1" x14ac:dyDescent="0.15">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0">
        <f t="shared" si="65"/>
        <v>0</v>
      </c>
    </row>
    <row r="473" spans="1:51" ht="30" hidden="1" customHeight="1" x14ac:dyDescent="0.15">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0">
        <f t="shared" si="65"/>
        <v>0</v>
      </c>
    </row>
    <row r="474" spans="1:51" ht="30" hidden="1" customHeight="1" x14ac:dyDescent="0.15">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0">
        <f>COUNTA(C474:AX474)</f>
        <v>0</v>
      </c>
    </row>
    <row r="475" spans="1:51" ht="30" hidden="1" customHeight="1" x14ac:dyDescent="0.15">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0">
        <f t="shared" si="65"/>
        <v>0</v>
      </c>
    </row>
    <row r="476" spans="1:51" ht="30" hidden="1" customHeight="1" x14ac:dyDescent="0.15">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0">
        <f t="shared" si="65"/>
        <v>0</v>
      </c>
    </row>
    <row r="477" spans="1:51" ht="30" hidden="1" customHeight="1" x14ac:dyDescent="0.15">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0">
        <f t="shared" si="65"/>
        <v>0</v>
      </c>
    </row>
    <row r="478" spans="1:51" ht="30" hidden="1" customHeight="1" x14ac:dyDescent="0.15">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0">
        <f t="shared" si="65"/>
        <v>0</v>
      </c>
    </row>
    <row r="479" spans="1:51" ht="30" hidden="1" customHeight="1" x14ac:dyDescent="0.15">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0">
        <f t="shared" si="65"/>
        <v>0</v>
      </c>
    </row>
    <row r="480" spans="1:51" ht="30" hidden="1" customHeight="1" x14ac:dyDescent="0.15">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0">
        <f t="shared" si="65"/>
        <v>0</v>
      </c>
    </row>
    <row r="481" spans="1:51" ht="30" hidden="1" customHeight="1" x14ac:dyDescent="0.15">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0">
        <f t="shared" si="65"/>
        <v>0</v>
      </c>
    </row>
    <row r="482" spans="1:51" ht="30" hidden="1" customHeight="1" x14ac:dyDescent="0.15">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0">
        <f t="shared" si="65"/>
        <v>0</v>
      </c>
    </row>
    <row r="483" spans="1:51" ht="30" hidden="1" customHeight="1" x14ac:dyDescent="0.15">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0">
        <f t="shared" si="65"/>
        <v>0</v>
      </c>
    </row>
    <row r="484" spans="1:51" ht="30" hidden="1" customHeight="1" x14ac:dyDescent="0.15">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0">
        <f t="shared" si="65"/>
        <v>0</v>
      </c>
    </row>
    <row r="485" spans="1:51" ht="30" hidden="1" customHeight="1" x14ac:dyDescent="0.15">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0">
        <f t="shared" si="65"/>
        <v>0</v>
      </c>
    </row>
    <row r="486" spans="1:51" s="13" customFormat="1" ht="30" hidden="1" customHeight="1" x14ac:dyDescent="0.15">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0">
        <f t="shared" si="65"/>
        <v>0</v>
      </c>
    </row>
    <row r="487" spans="1:51" ht="30" hidden="1" customHeight="1" x14ac:dyDescent="0.15">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0">
        <f t="shared" si="65"/>
        <v>0</v>
      </c>
    </row>
    <row r="488" spans="1:51" ht="30" hidden="1" customHeight="1" x14ac:dyDescent="0.15">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0">
        <f t="shared" si="65"/>
        <v>0</v>
      </c>
    </row>
    <row r="489" spans="1:51" ht="30" hidden="1" customHeight="1" x14ac:dyDescent="0.15">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0">
        <f t="shared" si="65"/>
        <v>0</v>
      </c>
    </row>
    <row r="490" spans="1:51" ht="30" hidden="1" customHeight="1" x14ac:dyDescent="0.15">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0">
        <f t="shared" si="65"/>
        <v>0</v>
      </c>
    </row>
    <row r="491" spans="1:51" ht="30" hidden="1" customHeight="1" x14ac:dyDescent="0.15">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0">
        <f t="shared" si="65"/>
        <v>0</v>
      </c>
    </row>
    <row r="492" spans="1:51" ht="30" hidden="1" customHeight="1" x14ac:dyDescent="0.15">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0">
        <f t="shared" si="65"/>
        <v>0</v>
      </c>
    </row>
    <row r="493" spans="1:51" ht="30" hidden="1" customHeight="1" x14ac:dyDescent="0.15">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0">
        <f t="shared" si="65"/>
        <v>0</v>
      </c>
    </row>
    <row r="494" spans="1:51" ht="30" hidden="1" customHeight="1" x14ac:dyDescent="0.15">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0">
        <f t="shared" si="65"/>
        <v>0</v>
      </c>
    </row>
    <row r="495" spans="1:51" ht="30" hidden="1" customHeight="1" x14ac:dyDescent="0.15">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0">
        <f t="shared" si="65"/>
        <v>0</v>
      </c>
    </row>
    <row r="496" spans="1:51" ht="30" hidden="1" customHeight="1" x14ac:dyDescent="0.15">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0">
        <f t="shared" si="65"/>
        <v>0</v>
      </c>
    </row>
    <row r="497" spans="1:51" ht="30" hidden="1" customHeight="1" x14ac:dyDescent="0.15">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0">
        <f t="shared" si="65"/>
        <v>0</v>
      </c>
    </row>
    <row r="498" spans="1:51" ht="30" hidden="1" customHeight="1" x14ac:dyDescent="0.15">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0">
        <f t="shared" si="65"/>
        <v>0</v>
      </c>
    </row>
    <row r="499" spans="1:51" ht="30" hidden="1" customHeight="1" x14ac:dyDescent="0.15">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0">
        <f t="shared" si="65"/>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5"/>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385"/>
      <c r="B502" s="385"/>
      <c r="C502" s="386" t="s">
        <v>17</v>
      </c>
      <c r="D502" s="387"/>
      <c r="E502" s="387"/>
      <c r="F502" s="387"/>
      <c r="G502" s="387"/>
      <c r="H502" s="387"/>
      <c r="I502" s="388"/>
      <c r="J502" s="364" t="s">
        <v>121</v>
      </c>
      <c r="K502" s="389"/>
      <c r="L502" s="389"/>
      <c r="M502" s="389"/>
      <c r="N502" s="389"/>
      <c r="O502" s="389"/>
      <c r="P502" s="390" t="s">
        <v>18</v>
      </c>
      <c r="Q502" s="390"/>
      <c r="R502" s="390"/>
      <c r="S502" s="390"/>
      <c r="T502" s="390"/>
      <c r="U502" s="390"/>
      <c r="V502" s="390"/>
      <c r="W502" s="390"/>
      <c r="X502" s="390"/>
      <c r="Y502" s="391" t="s">
        <v>120</v>
      </c>
      <c r="Z502" s="392"/>
      <c r="AA502" s="392"/>
      <c r="AB502" s="392"/>
      <c r="AC502" s="364" t="s">
        <v>140</v>
      </c>
      <c r="AD502" s="364"/>
      <c r="AE502" s="364"/>
      <c r="AF502" s="364"/>
      <c r="AG502" s="364"/>
      <c r="AH502" s="391" t="s">
        <v>152</v>
      </c>
      <c r="AI502" s="385"/>
      <c r="AJ502" s="385"/>
      <c r="AK502" s="385"/>
      <c r="AL502" s="385" t="s">
        <v>15</v>
      </c>
      <c r="AM502" s="385"/>
      <c r="AN502" s="385"/>
      <c r="AO502" s="393"/>
      <c r="AP502" s="367" t="s">
        <v>122</v>
      </c>
      <c r="AQ502" s="367"/>
      <c r="AR502" s="367"/>
      <c r="AS502" s="367"/>
      <c r="AT502" s="367"/>
      <c r="AU502" s="367"/>
      <c r="AV502" s="367"/>
      <c r="AW502" s="367"/>
      <c r="AX502" s="367"/>
      <c r="AY502" s="40">
        <f>IF(AY501=0,0,1)</f>
        <v>0</v>
      </c>
    </row>
    <row r="503" spans="1:51" ht="30" hidden="1" customHeight="1" x14ac:dyDescent="0.15">
      <c r="A503" s="350">
        <v>1</v>
      </c>
      <c r="B503" s="350">
        <v>1</v>
      </c>
      <c r="C503" s="376"/>
      <c r="D503" s="377"/>
      <c r="E503" s="377"/>
      <c r="F503" s="377"/>
      <c r="G503" s="377"/>
      <c r="H503" s="377"/>
      <c r="I503" s="378"/>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0">
        <f>COUNTA(C503:AX503)</f>
        <v>0</v>
      </c>
    </row>
    <row r="504" spans="1:51" ht="30" hidden="1" customHeight="1" x14ac:dyDescent="0.15">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0">
        <f t="shared" ref="AY504:AY533" si="66">COUNTA(C504:AX504)</f>
        <v>0</v>
      </c>
    </row>
    <row r="505" spans="1:51" ht="30" hidden="1" customHeight="1" x14ac:dyDescent="0.15">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0">
        <f t="shared" si="66"/>
        <v>0</v>
      </c>
    </row>
    <row r="506" spans="1:51" ht="30" hidden="1" customHeight="1" x14ac:dyDescent="0.15">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0">
        <f t="shared" si="66"/>
        <v>0</v>
      </c>
    </row>
    <row r="507" spans="1:51" ht="30" hidden="1" customHeight="1" x14ac:dyDescent="0.15">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0">
        <f>COUNTA(C507:AX507)</f>
        <v>0</v>
      </c>
    </row>
    <row r="508" spans="1:51" ht="30" hidden="1" customHeight="1" x14ac:dyDescent="0.15">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0">
        <f t="shared" si="66"/>
        <v>0</v>
      </c>
    </row>
    <row r="509" spans="1:51" ht="30" hidden="1" customHeight="1" x14ac:dyDescent="0.15">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0">
        <f t="shared" si="66"/>
        <v>0</v>
      </c>
    </row>
    <row r="510" spans="1:51" ht="30" hidden="1" customHeight="1" x14ac:dyDescent="0.15">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0">
        <f t="shared" si="66"/>
        <v>0</v>
      </c>
    </row>
    <row r="511" spans="1:51" ht="30" hidden="1" customHeight="1" x14ac:dyDescent="0.15">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0">
        <f t="shared" si="66"/>
        <v>0</v>
      </c>
    </row>
    <row r="512" spans="1:51" ht="30" hidden="1" customHeight="1" x14ac:dyDescent="0.15">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0">
        <f t="shared" si="66"/>
        <v>0</v>
      </c>
    </row>
    <row r="513" spans="1:51" ht="30" hidden="1" customHeight="1" x14ac:dyDescent="0.15">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0">
        <f t="shared" si="66"/>
        <v>0</v>
      </c>
    </row>
    <row r="514" spans="1:51" ht="30" hidden="1" customHeight="1" x14ac:dyDescent="0.15">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0">
        <f t="shared" si="66"/>
        <v>0</v>
      </c>
    </row>
    <row r="515" spans="1:51" ht="30" hidden="1" customHeight="1" x14ac:dyDescent="0.15">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0">
        <f t="shared" si="66"/>
        <v>0</v>
      </c>
    </row>
    <row r="516" spans="1:51" ht="30" hidden="1" customHeight="1" x14ac:dyDescent="0.15">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0">
        <f t="shared" si="66"/>
        <v>0</v>
      </c>
    </row>
    <row r="517" spans="1:51" ht="30" hidden="1" customHeight="1" x14ac:dyDescent="0.15">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0">
        <f t="shared" si="66"/>
        <v>0</v>
      </c>
    </row>
    <row r="518" spans="1:51" ht="30" hidden="1" customHeight="1" x14ac:dyDescent="0.15">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0">
        <f t="shared" si="66"/>
        <v>0</v>
      </c>
    </row>
    <row r="519" spans="1:51" s="13" customFormat="1" ht="30" hidden="1" customHeight="1" x14ac:dyDescent="0.15">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0">
        <f t="shared" si="66"/>
        <v>0</v>
      </c>
    </row>
    <row r="520" spans="1:51" ht="30" hidden="1" customHeight="1" x14ac:dyDescent="0.15">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0">
        <f t="shared" si="66"/>
        <v>0</v>
      </c>
    </row>
    <row r="521" spans="1:51" ht="30" hidden="1" customHeight="1" x14ac:dyDescent="0.15">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0">
        <f t="shared" si="66"/>
        <v>0</v>
      </c>
    </row>
    <row r="522" spans="1:51" ht="30" hidden="1" customHeight="1" x14ac:dyDescent="0.15">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0">
        <f t="shared" si="66"/>
        <v>0</v>
      </c>
    </row>
    <row r="523" spans="1:51" ht="30" hidden="1" customHeight="1" x14ac:dyDescent="0.15">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0">
        <f t="shared" si="66"/>
        <v>0</v>
      </c>
    </row>
    <row r="524" spans="1:51" ht="30" hidden="1" customHeight="1" x14ac:dyDescent="0.15">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0">
        <f t="shared" si="66"/>
        <v>0</v>
      </c>
    </row>
    <row r="525" spans="1:51" ht="30" hidden="1" customHeight="1" x14ac:dyDescent="0.15">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0">
        <f t="shared" si="66"/>
        <v>0</v>
      </c>
    </row>
    <row r="526" spans="1:51" ht="30" hidden="1" customHeight="1" x14ac:dyDescent="0.15">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0">
        <f t="shared" si="66"/>
        <v>0</v>
      </c>
    </row>
    <row r="527" spans="1:51" ht="30" hidden="1" customHeight="1" x14ac:dyDescent="0.15">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0">
        <f t="shared" si="66"/>
        <v>0</v>
      </c>
    </row>
    <row r="528" spans="1:51" ht="30" hidden="1" customHeight="1" x14ac:dyDescent="0.15">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0">
        <f t="shared" si="66"/>
        <v>0</v>
      </c>
    </row>
    <row r="529" spans="1:51" ht="30" hidden="1" customHeight="1" x14ac:dyDescent="0.15">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0">
        <f t="shared" si="66"/>
        <v>0</v>
      </c>
    </row>
    <row r="530" spans="1:51" ht="30" hidden="1" customHeight="1" x14ac:dyDescent="0.15">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0">
        <f t="shared" si="66"/>
        <v>0</v>
      </c>
    </row>
    <row r="531" spans="1:51" ht="30" hidden="1" customHeight="1" x14ac:dyDescent="0.15">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0">
        <f t="shared" si="66"/>
        <v>0</v>
      </c>
    </row>
    <row r="532" spans="1:51" ht="30" hidden="1" customHeight="1" x14ac:dyDescent="0.15">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0">
        <f t="shared" si="66"/>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6"/>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385"/>
      <c r="B535" s="385"/>
      <c r="C535" s="386" t="s">
        <v>17</v>
      </c>
      <c r="D535" s="387"/>
      <c r="E535" s="387"/>
      <c r="F535" s="387"/>
      <c r="G535" s="387"/>
      <c r="H535" s="387"/>
      <c r="I535" s="388"/>
      <c r="J535" s="364" t="s">
        <v>121</v>
      </c>
      <c r="K535" s="389"/>
      <c r="L535" s="389"/>
      <c r="M535" s="389"/>
      <c r="N535" s="389"/>
      <c r="O535" s="389"/>
      <c r="P535" s="390" t="s">
        <v>18</v>
      </c>
      <c r="Q535" s="390"/>
      <c r="R535" s="390"/>
      <c r="S535" s="390"/>
      <c r="T535" s="390"/>
      <c r="U535" s="390"/>
      <c r="V535" s="390"/>
      <c r="W535" s="390"/>
      <c r="X535" s="390"/>
      <c r="Y535" s="391" t="s">
        <v>120</v>
      </c>
      <c r="Z535" s="392"/>
      <c r="AA535" s="392"/>
      <c r="AB535" s="392"/>
      <c r="AC535" s="364" t="s">
        <v>140</v>
      </c>
      <c r="AD535" s="364"/>
      <c r="AE535" s="364"/>
      <c r="AF535" s="364"/>
      <c r="AG535" s="364"/>
      <c r="AH535" s="391" t="s">
        <v>152</v>
      </c>
      <c r="AI535" s="385"/>
      <c r="AJ535" s="385"/>
      <c r="AK535" s="385"/>
      <c r="AL535" s="385" t="s">
        <v>15</v>
      </c>
      <c r="AM535" s="385"/>
      <c r="AN535" s="385"/>
      <c r="AO535" s="393"/>
      <c r="AP535" s="367" t="s">
        <v>122</v>
      </c>
      <c r="AQ535" s="367"/>
      <c r="AR535" s="367"/>
      <c r="AS535" s="367"/>
      <c r="AT535" s="367"/>
      <c r="AU535" s="367"/>
      <c r="AV535" s="367"/>
      <c r="AW535" s="367"/>
      <c r="AX535" s="367"/>
      <c r="AY535" s="40">
        <f>IF(AY534=0,0,1)</f>
        <v>0</v>
      </c>
    </row>
    <row r="536" spans="1:51" ht="30" hidden="1" customHeight="1" x14ac:dyDescent="0.15">
      <c r="A536" s="350">
        <v>1</v>
      </c>
      <c r="B536" s="350">
        <v>1</v>
      </c>
      <c r="C536" s="376"/>
      <c r="D536" s="377"/>
      <c r="E536" s="377"/>
      <c r="F536" s="377"/>
      <c r="G536" s="377"/>
      <c r="H536" s="377"/>
      <c r="I536" s="378"/>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0">
        <f>COUNTA(C536:AX536)</f>
        <v>0</v>
      </c>
    </row>
    <row r="537" spans="1:51" ht="30" hidden="1" customHeight="1" x14ac:dyDescent="0.15">
      <c r="A537" s="350">
        <v>2</v>
      </c>
      <c r="B537" s="350">
        <v>1</v>
      </c>
      <c r="C537" s="376"/>
      <c r="D537" s="377"/>
      <c r="E537" s="377"/>
      <c r="F537" s="377"/>
      <c r="G537" s="377"/>
      <c r="H537" s="377"/>
      <c r="I537" s="378"/>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0">
        <f t="shared" ref="AY537:AY566" si="67">COUNTA(C537:AX537)</f>
        <v>0</v>
      </c>
    </row>
    <row r="538" spans="1:51" ht="30" hidden="1" customHeight="1" x14ac:dyDescent="0.15">
      <c r="A538" s="350">
        <v>3</v>
      </c>
      <c r="B538" s="350">
        <v>1</v>
      </c>
      <c r="C538" s="379"/>
      <c r="D538" s="380"/>
      <c r="E538" s="380"/>
      <c r="F538" s="380"/>
      <c r="G538" s="380"/>
      <c r="H538" s="380"/>
      <c r="I538" s="381"/>
      <c r="J538" s="355"/>
      <c r="K538" s="356"/>
      <c r="L538" s="356"/>
      <c r="M538" s="356"/>
      <c r="N538" s="356"/>
      <c r="O538" s="356"/>
      <c r="P538" s="382"/>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0">
        <f t="shared" si="67"/>
        <v>0</v>
      </c>
    </row>
    <row r="539" spans="1:51" ht="30" hidden="1" customHeight="1" x14ac:dyDescent="0.15">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0">
        <f t="shared" si="67"/>
        <v>0</v>
      </c>
    </row>
    <row r="540" spans="1:51" ht="30" hidden="1" customHeight="1" x14ac:dyDescent="0.15">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0">
        <f>COUNTA(C540:AX540)</f>
        <v>0</v>
      </c>
    </row>
    <row r="541" spans="1:51" ht="30" hidden="1" customHeight="1" x14ac:dyDescent="0.15">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0">
        <f t="shared" si="67"/>
        <v>0</v>
      </c>
    </row>
    <row r="542" spans="1:51" ht="30" hidden="1" customHeight="1" x14ac:dyDescent="0.15">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0">
        <f t="shared" si="67"/>
        <v>0</v>
      </c>
    </row>
    <row r="543" spans="1:51" ht="30" hidden="1" customHeight="1" x14ac:dyDescent="0.15">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0">
        <f t="shared" si="67"/>
        <v>0</v>
      </c>
    </row>
    <row r="544" spans="1:51" ht="30" hidden="1" customHeight="1" x14ac:dyDescent="0.15">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0">
        <f t="shared" si="67"/>
        <v>0</v>
      </c>
    </row>
    <row r="545" spans="1:51" ht="30" hidden="1" customHeight="1" x14ac:dyDescent="0.15">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0">
        <f t="shared" si="67"/>
        <v>0</v>
      </c>
    </row>
    <row r="546" spans="1:51" ht="30" hidden="1" customHeight="1" x14ac:dyDescent="0.15">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0">
        <f t="shared" si="67"/>
        <v>0</v>
      </c>
    </row>
    <row r="547" spans="1:51" ht="30" hidden="1" customHeight="1" x14ac:dyDescent="0.15">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0">
        <f t="shared" si="67"/>
        <v>0</v>
      </c>
    </row>
    <row r="548" spans="1:51" ht="30" hidden="1" customHeight="1" x14ac:dyDescent="0.15">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0">
        <f t="shared" si="67"/>
        <v>0</v>
      </c>
    </row>
    <row r="549" spans="1:51" ht="30" hidden="1" customHeight="1" x14ac:dyDescent="0.15">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0">
        <f t="shared" si="67"/>
        <v>0</v>
      </c>
    </row>
    <row r="550" spans="1:51" ht="30" hidden="1" customHeight="1" x14ac:dyDescent="0.15">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0">
        <f t="shared" si="67"/>
        <v>0</v>
      </c>
    </row>
    <row r="551" spans="1:51" ht="30" hidden="1" customHeight="1" x14ac:dyDescent="0.15">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0">
        <f t="shared" si="67"/>
        <v>0</v>
      </c>
    </row>
    <row r="552" spans="1:51" s="13" customFormat="1" ht="30" hidden="1" customHeight="1" x14ac:dyDescent="0.15">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0">
        <f t="shared" si="67"/>
        <v>0</v>
      </c>
    </row>
    <row r="553" spans="1:51" ht="30" hidden="1" customHeight="1" x14ac:dyDescent="0.15">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0">
        <f t="shared" si="67"/>
        <v>0</v>
      </c>
    </row>
    <row r="554" spans="1:51" ht="30" hidden="1" customHeight="1" x14ac:dyDescent="0.15">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0">
        <f t="shared" si="67"/>
        <v>0</v>
      </c>
    </row>
    <row r="555" spans="1:51" ht="30" hidden="1" customHeight="1" x14ac:dyDescent="0.15">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0">
        <f t="shared" si="67"/>
        <v>0</v>
      </c>
    </row>
    <row r="556" spans="1:51" ht="30" hidden="1" customHeight="1" x14ac:dyDescent="0.15">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0">
        <f t="shared" si="67"/>
        <v>0</v>
      </c>
    </row>
    <row r="557" spans="1:51" ht="30" hidden="1" customHeight="1" x14ac:dyDescent="0.15">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0">
        <f t="shared" si="67"/>
        <v>0</v>
      </c>
    </row>
    <row r="558" spans="1:51" ht="30" hidden="1" customHeight="1" x14ac:dyDescent="0.15">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0">
        <f t="shared" si="67"/>
        <v>0</v>
      </c>
    </row>
    <row r="559" spans="1:51" ht="30" hidden="1" customHeight="1" x14ac:dyDescent="0.15">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0">
        <f t="shared" si="67"/>
        <v>0</v>
      </c>
    </row>
    <row r="560" spans="1:51" ht="30" hidden="1" customHeight="1" x14ac:dyDescent="0.15">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0">
        <f t="shared" si="67"/>
        <v>0</v>
      </c>
    </row>
    <row r="561" spans="1:51" ht="30" hidden="1" customHeight="1" x14ac:dyDescent="0.15">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0">
        <f t="shared" si="67"/>
        <v>0</v>
      </c>
    </row>
    <row r="562" spans="1:51" ht="30" hidden="1" customHeight="1" x14ac:dyDescent="0.15">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0">
        <f t="shared" si="67"/>
        <v>0</v>
      </c>
    </row>
    <row r="563" spans="1:51" ht="30" hidden="1" customHeight="1" x14ac:dyDescent="0.15">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0">
        <f t="shared" si="67"/>
        <v>0</v>
      </c>
    </row>
    <row r="564" spans="1:51" ht="30" hidden="1" customHeight="1" x14ac:dyDescent="0.15">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0">
        <f t="shared" si="67"/>
        <v>0</v>
      </c>
    </row>
    <row r="565" spans="1:51" ht="30" hidden="1" customHeight="1" x14ac:dyDescent="0.15">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0">
        <f t="shared" si="67"/>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7"/>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385"/>
      <c r="B568" s="385"/>
      <c r="C568" s="386" t="s">
        <v>17</v>
      </c>
      <c r="D568" s="387"/>
      <c r="E568" s="387"/>
      <c r="F568" s="387"/>
      <c r="G568" s="387"/>
      <c r="H568" s="387"/>
      <c r="I568" s="388"/>
      <c r="J568" s="364" t="s">
        <v>121</v>
      </c>
      <c r="K568" s="389"/>
      <c r="L568" s="389"/>
      <c r="M568" s="389"/>
      <c r="N568" s="389"/>
      <c r="O568" s="389"/>
      <c r="P568" s="390" t="s">
        <v>18</v>
      </c>
      <c r="Q568" s="390"/>
      <c r="R568" s="390"/>
      <c r="S568" s="390"/>
      <c r="T568" s="390"/>
      <c r="U568" s="390"/>
      <c r="V568" s="390"/>
      <c r="W568" s="390"/>
      <c r="X568" s="390"/>
      <c r="Y568" s="391" t="s">
        <v>120</v>
      </c>
      <c r="Z568" s="392"/>
      <c r="AA568" s="392"/>
      <c r="AB568" s="392"/>
      <c r="AC568" s="364" t="s">
        <v>140</v>
      </c>
      <c r="AD568" s="364"/>
      <c r="AE568" s="364"/>
      <c r="AF568" s="364"/>
      <c r="AG568" s="364"/>
      <c r="AH568" s="391" t="s">
        <v>152</v>
      </c>
      <c r="AI568" s="385"/>
      <c r="AJ568" s="385"/>
      <c r="AK568" s="385"/>
      <c r="AL568" s="385" t="s">
        <v>15</v>
      </c>
      <c r="AM568" s="385"/>
      <c r="AN568" s="385"/>
      <c r="AO568" s="393"/>
      <c r="AP568" s="367" t="s">
        <v>122</v>
      </c>
      <c r="AQ568" s="367"/>
      <c r="AR568" s="367"/>
      <c r="AS568" s="367"/>
      <c r="AT568" s="367"/>
      <c r="AU568" s="367"/>
      <c r="AV568" s="367"/>
      <c r="AW568" s="367"/>
      <c r="AX568" s="367"/>
      <c r="AY568" s="40">
        <f>IF(AY567=0,0,1)</f>
        <v>0</v>
      </c>
    </row>
    <row r="569" spans="1:51" ht="30" hidden="1" customHeight="1" x14ac:dyDescent="0.15">
      <c r="A569" s="350">
        <v>1</v>
      </c>
      <c r="B569" s="350">
        <v>1</v>
      </c>
      <c r="C569" s="376"/>
      <c r="D569" s="377"/>
      <c r="E569" s="377"/>
      <c r="F569" s="377"/>
      <c r="G569" s="377"/>
      <c r="H569" s="377"/>
      <c r="I569" s="378"/>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0">
        <f>COUNTA(C569:AX569)</f>
        <v>0</v>
      </c>
    </row>
    <row r="570" spans="1:51" ht="30" hidden="1" customHeight="1" x14ac:dyDescent="0.15">
      <c r="A570" s="350">
        <v>2</v>
      </c>
      <c r="B570" s="350">
        <v>1</v>
      </c>
      <c r="C570" s="376"/>
      <c r="D570" s="377"/>
      <c r="E570" s="377"/>
      <c r="F570" s="377"/>
      <c r="G570" s="377"/>
      <c r="H570" s="377"/>
      <c r="I570" s="378"/>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0">
        <f t="shared" ref="AY570:AY598" si="68">COUNTA(C570:AX570)</f>
        <v>0</v>
      </c>
    </row>
    <row r="571" spans="1:51" ht="30" hidden="1" customHeight="1" x14ac:dyDescent="0.15">
      <c r="A571" s="350">
        <v>3</v>
      </c>
      <c r="B571" s="350">
        <v>1</v>
      </c>
      <c r="C571" s="379"/>
      <c r="D571" s="380"/>
      <c r="E571" s="380"/>
      <c r="F571" s="380"/>
      <c r="G571" s="380"/>
      <c r="H571" s="380"/>
      <c r="I571" s="381"/>
      <c r="J571" s="355"/>
      <c r="K571" s="356"/>
      <c r="L571" s="356"/>
      <c r="M571" s="356"/>
      <c r="N571" s="356"/>
      <c r="O571" s="356"/>
      <c r="P571" s="382"/>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0">
        <f t="shared" si="68"/>
        <v>0</v>
      </c>
    </row>
    <row r="572" spans="1:51" ht="30" hidden="1" customHeight="1" x14ac:dyDescent="0.15">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0">
        <f t="shared" si="68"/>
        <v>0</v>
      </c>
    </row>
    <row r="573" spans="1:51" ht="30" hidden="1" customHeight="1" x14ac:dyDescent="0.15">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0">
        <f>COUNTA(C573:AX573)</f>
        <v>0</v>
      </c>
    </row>
    <row r="574" spans="1:51" ht="30" hidden="1" customHeight="1" x14ac:dyDescent="0.15">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0">
        <f t="shared" si="68"/>
        <v>0</v>
      </c>
    </row>
    <row r="575" spans="1:51" ht="30" hidden="1" customHeight="1" x14ac:dyDescent="0.15">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0">
        <f t="shared" si="68"/>
        <v>0</v>
      </c>
    </row>
    <row r="576" spans="1:51" ht="30" hidden="1" customHeight="1" x14ac:dyDescent="0.15">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0">
        <f t="shared" si="68"/>
        <v>0</v>
      </c>
    </row>
    <row r="577" spans="1:51" ht="30" hidden="1" customHeight="1" x14ac:dyDescent="0.15">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0">
        <f t="shared" si="68"/>
        <v>0</v>
      </c>
    </row>
    <row r="578" spans="1:51" ht="30" hidden="1" customHeight="1" x14ac:dyDescent="0.15">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0">
        <f t="shared" si="68"/>
        <v>0</v>
      </c>
    </row>
    <row r="579" spans="1:51" ht="30" hidden="1" customHeight="1" x14ac:dyDescent="0.15">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0">
        <f t="shared" si="68"/>
        <v>0</v>
      </c>
    </row>
    <row r="580" spans="1:51" ht="30" hidden="1" customHeight="1" x14ac:dyDescent="0.15">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0">
        <f t="shared" si="68"/>
        <v>0</v>
      </c>
    </row>
    <row r="581" spans="1:51" ht="30" hidden="1" customHeight="1" x14ac:dyDescent="0.15">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0">
        <f t="shared" si="68"/>
        <v>0</v>
      </c>
    </row>
    <row r="582" spans="1:51" ht="30" hidden="1" customHeight="1" x14ac:dyDescent="0.15">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0">
        <f t="shared" si="68"/>
        <v>0</v>
      </c>
    </row>
    <row r="583" spans="1:51" ht="30" hidden="1" customHeight="1" x14ac:dyDescent="0.15">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0">
        <f t="shared" si="68"/>
        <v>0</v>
      </c>
    </row>
    <row r="584" spans="1:51" ht="30" hidden="1" customHeight="1" x14ac:dyDescent="0.15">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0">
        <f t="shared" si="68"/>
        <v>0</v>
      </c>
    </row>
    <row r="585" spans="1:51" s="13" customFormat="1" ht="30" hidden="1" customHeight="1" x14ac:dyDescent="0.15">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0">
        <f t="shared" si="68"/>
        <v>0</v>
      </c>
    </row>
    <row r="586" spans="1:51" ht="30" hidden="1" customHeight="1" x14ac:dyDescent="0.15">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0">
        <f t="shared" si="68"/>
        <v>0</v>
      </c>
    </row>
    <row r="587" spans="1:51" ht="30" hidden="1" customHeight="1" x14ac:dyDescent="0.15">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0">
        <f t="shared" si="68"/>
        <v>0</v>
      </c>
    </row>
    <row r="588" spans="1:51" ht="30" hidden="1" customHeight="1" x14ac:dyDescent="0.15">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0">
        <f t="shared" si="68"/>
        <v>0</v>
      </c>
    </row>
    <row r="589" spans="1:51" ht="30" hidden="1" customHeight="1" x14ac:dyDescent="0.15">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0">
        <f t="shared" si="68"/>
        <v>0</v>
      </c>
    </row>
    <row r="590" spans="1:51" ht="30" hidden="1" customHeight="1" x14ac:dyDescent="0.15">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0">
        <f t="shared" si="68"/>
        <v>0</v>
      </c>
    </row>
    <row r="591" spans="1:51" ht="30" hidden="1" customHeight="1" x14ac:dyDescent="0.15">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0">
        <f t="shared" si="68"/>
        <v>0</v>
      </c>
    </row>
    <row r="592" spans="1:51" ht="30" hidden="1" customHeight="1" x14ac:dyDescent="0.15">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0">
        <f t="shared" si="68"/>
        <v>0</v>
      </c>
    </row>
    <row r="593" spans="1:51" ht="30" hidden="1" customHeight="1" x14ac:dyDescent="0.15">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0">
        <f t="shared" si="68"/>
        <v>0</v>
      </c>
    </row>
    <row r="594" spans="1:51" ht="30" hidden="1" customHeight="1" x14ac:dyDescent="0.15">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0">
        <f t="shared" si="68"/>
        <v>0</v>
      </c>
    </row>
    <row r="595" spans="1:51" ht="30" hidden="1" customHeight="1" x14ac:dyDescent="0.15">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0">
        <f t="shared" si="68"/>
        <v>0</v>
      </c>
    </row>
    <row r="596" spans="1:51" ht="30" hidden="1" customHeight="1" x14ac:dyDescent="0.15">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0">
        <f t="shared" si="68"/>
        <v>0</v>
      </c>
    </row>
    <row r="597" spans="1:51" ht="30" hidden="1" customHeight="1" x14ac:dyDescent="0.15">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0">
        <f t="shared" si="68"/>
        <v>0</v>
      </c>
    </row>
    <row r="598" spans="1:51" ht="30" hidden="1" customHeight="1" x14ac:dyDescent="0.15">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0">
        <f t="shared" si="68"/>
        <v>0</v>
      </c>
    </row>
    <row r="599" spans="1:51" ht="24.75" customHeight="1" x14ac:dyDescent="0.15">
      <c r="A599" s="368" t="s">
        <v>578</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142</v>
      </c>
      <c r="AM599" s="372"/>
      <c r="AN599" s="372"/>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366"/>
      <c r="B602" s="366"/>
      <c r="C602" s="364" t="s">
        <v>118</v>
      </c>
      <c r="D602" s="365"/>
      <c r="E602" s="373" t="s">
        <v>117</v>
      </c>
      <c r="F602" s="374"/>
      <c r="G602" s="374"/>
      <c r="H602" s="374"/>
      <c r="I602" s="375"/>
      <c r="J602" s="364" t="s">
        <v>121</v>
      </c>
      <c r="K602" s="364"/>
      <c r="L602" s="364"/>
      <c r="M602" s="364"/>
      <c r="N602" s="364"/>
      <c r="O602" s="364"/>
      <c r="P602" s="364" t="s">
        <v>18</v>
      </c>
      <c r="Q602" s="364"/>
      <c r="R602" s="364"/>
      <c r="S602" s="364"/>
      <c r="T602" s="364"/>
      <c r="U602" s="364"/>
      <c r="V602" s="364"/>
      <c r="W602" s="364"/>
      <c r="X602" s="364"/>
      <c r="Y602" s="364" t="s">
        <v>123</v>
      </c>
      <c r="Z602" s="365"/>
      <c r="AA602" s="365"/>
      <c r="AB602" s="365"/>
      <c r="AC602" s="364" t="s">
        <v>111</v>
      </c>
      <c r="AD602" s="364"/>
      <c r="AE602" s="364"/>
      <c r="AF602" s="364"/>
      <c r="AG602" s="364"/>
      <c r="AH602" s="364" t="s">
        <v>113</v>
      </c>
      <c r="AI602" s="365"/>
      <c r="AJ602" s="365"/>
      <c r="AK602" s="365"/>
      <c r="AL602" s="365" t="s">
        <v>15</v>
      </c>
      <c r="AM602" s="365"/>
      <c r="AN602" s="365"/>
      <c r="AO602" s="366"/>
      <c r="AP602" s="367" t="s">
        <v>139</v>
      </c>
      <c r="AQ602" s="367"/>
      <c r="AR602" s="367"/>
      <c r="AS602" s="367"/>
      <c r="AT602" s="367"/>
      <c r="AU602" s="367"/>
      <c r="AV602" s="367"/>
      <c r="AW602" s="367"/>
      <c r="AX602" s="367"/>
      <c r="AY602" s="40">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0">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0">
        <f t="shared" ref="AY604:AY633" si="69">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0">
        <f t="shared" si="69"/>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0">
        <f t="shared" si="69"/>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0">
        <f t="shared" si="69"/>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0">
        <f t="shared" si="69"/>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0">
        <f t="shared" si="69"/>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0">
        <f t="shared" si="69"/>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0">
        <f t="shared" si="69"/>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0">
        <f t="shared" si="69"/>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0">
        <f t="shared" si="69"/>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0">
        <f t="shared" si="69"/>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0">
        <f t="shared" si="69"/>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0">
        <f t="shared" si="69"/>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0">
        <f t="shared" si="69"/>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0">
        <f t="shared" si="69"/>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0">
        <f t="shared" si="69"/>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0">
        <f t="shared" si="69"/>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0">
        <f t="shared" si="69"/>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0">
        <f t="shared" si="69"/>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0">
        <f t="shared" si="69"/>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0">
        <f t="shared" si="69"/>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0">
        <f t="shared" si="69"/>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0">
        <f t="shared" si="69"/>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0">
        <f t="shared" si="69"/>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0">
        <f t="shared" si="69"/>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0">
        <f t="shared" si="69"/>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0">
        <f t="shared" si="69"/>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0">
        <f t="shared" si="69"/>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0">
        <f t="shared" si="69"/>
        <v>0</v>
      </c>
    </row>
    <row r="633" spans="1:51" hidden="1" x14ac:dyDescent="0.15">
      <c r="AX633" t="s">
        <v>576</v>
      </c>
      <c r="AY633" s="40">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503" priority="2624">
      <formula>IF(RIGHT(TEXT(P28,"0.#"),1)=".",FALSE,TRUE)</formula>
    </cfRule>
    <cfRule type="expression" dxfId="502" priority="2625">
      <formula>IF(RIGHT(TEXT(P28,"0.#"),1)=".",TRUE,FALSE)</formula>
    </cfRule>
  </conditionalFormatting>
  <conditionalFormatting sqref="Y283">
    <cfRule type="expression" dxfId="501" priority="2622">
      <formula>IF(RIGHT(TEXT(Y283,"0.#"),1)=".",FALSE,TRUE)</formula>
    </cfRule>
    <cfRule type="expression" dxfId="500" priority="2623">
      <formula>IF(RIGHT(TEXT(Y283,"0.#"),1)=".",TRUE,FALSE)</formula>
    </cfRule>
  </conditionalFormatting>
  <conditionalFormatting sqref="Y292">
    <cfRule type="expression" dxfId="499" priority="2620">
      <formula>IF(RIGHT(TEXT(Y292,"0.#"),1)=".",FALSE,TRUE)</formula>
    </cfRule>
    <cfRule type="expression" dxfId="498" priority="2621">
      <formula>IF(RIGHT(TEXT(Y292,"0.#"),1)=".",TRUE,FALSE)</formula>
    </cfRule>
  </conditionalFormatting>
  <conditionalFormatting sqref="Y323:Y330 Y321 Y310:Y317 Y308 Y297:Y304 Y295">
    <cfRule type="expression" dxfId="497" priority="2600">
      <formula>IF(RIGHT(TEXT(Y295,"0.#"),1)=".",FALSE,TRUE)</formula>
    </cfRule>
    <cfRule type="expression" dxfId="496" priority="2601">
      <formula>IF(RIGHT(TEXT(Y295,"0.#"),1)=".",TRUE,FALSE)</formula>
    </cfRule>
  </conditionalFormatting>
  <conditionalFormatting sqref="P27:AQ27 P25:AJ25 P18:AC18 AR25:AX25 P26:AC26 AK26:AQ26">
    <cfRule type="expression" dxfId="495" priority="2618">
      <formula>IF(RIGHT(TEXT(P18,"0.#"),1)=".",FALSE,TRUE)</formula>
    </cfRule>
    <cfRule type="expression" dxfId="494" priority="2619">
      <formula>IF(RIGHT(TEXT(P18,"0.#"),1)=".",TRUE,FALSE)</formula>
    </cfRule>
  </conditionalFormatting>
  <conditionalFormatting sqref="P29:AC29">
    <cfRule type="expression" dxfId="493" priority="2616">
      <formula>IF(RIGHT(TEXT(P29,"0.#"),1)=".",FALSE,TRUE)</formula>
    </cfRule>
    <cfRule type="expression" dxfId="492" priority="2617">
      <formula>IF(RIGHT(TEXT(P29,"0.#"),1)=".",TRUE,FALSE)</formula>
    </cfRule>
  </conditionalFormatting>
  <conditionalFormatting sqref="Y284:Y291">
    <cfRule type="expression" dxfId="491" priority="2612">
      <formula>IF(RIGHT(TEXT(Y284,"0.#"),1)=".",FALSE,TRUE)</formula>
    </cfRule>
    <cfRule type="expression" dxfId="490" priority="2613">
      <formula>IF(RIGHT(TEXT(Y284,"0.#"),1)=".",TRUE,FALSE)</formula>
    </cfRule>
  </conditionalFormatting>
  <conditionalFormatting sqref="AU283">
    <cfRule type="expression" dxfId="489" priority="2610">
      <formula>IF(RIGHT(TEXT(AU283,"0.#"),1)=".",FALSE,TRUE)</formula>
    </cfRule>
    <cfRule type="expression" dxfId="488" priority="2611">
      <formula>IF(RIGHT(TEXT(AU283,"0.#"),1)=".",TRUE,FALSE)</formula>
    </cfRule>
  </conditionalFormatting>
  <conditionalFormatting sqref="AU292">
    <cfRule type="expression" dxfId="487" priority="2608">
      <formula>IF(RIGHT(TEXT(AU292,"0.#"),1)=".",FALSE,TRUE)</formula>
    </cfRule>
    <cfRule type="expression" dxfId="486" priority="2609">
      <formula>IF(RIGHT(TEXT(AU292,"0.#"),1)=".",TRUE,FALSE)</formula>
    </cfRule>
  </conditionalFormatting>
  <conditionalFormatting sqref="AU284:AU291">
    <cfRule type="expression" dxfId="485" priority="2606">
      <formula>IF(RIGHT(TEXT(AU284,"0.#"),1)=".",FALSE,TRUE)</formula>
    </cfRule>
    <cfRule type="expression" dxfId="484" priority="2607">
      <formula>IF(RIGHT(TEXT(AU284,"0.#"),1)=".",TRUE,FALSE)</formula>
    </cfRule>
  </conditionalFormatting>
  <conditionalFormatting sqref="Y322 Y309 Y296">
    <cfRule type="expression" dxfId="483" priority="2604">
      <formula>IF(RIGHT(TEXT(Y296,"0.#"),1)=".",FALSE,TRUE)</formula>
    </cfRule>
    <cfRule type="expression" dxfId="482" priority="2605">
      <formula>IF(RIGHT(TEXT(Y296,"0.#"),1)=".",TRUE,FALSE)</formula>
    </cfRule>
  </conditionalFormatting>
  <conditionalFormatting sqref="Y331 Y318 Y305">
    <cfRule type="expression" dxfId="481" priority="2602">
      <formula>IF(RIGHT(TEXT(Y305,"0.#"),1)=".",FALSE,TRUE)</formula>
    </cfRule>
    <cfRule type="expression" dxfId="480" priority="2603">
      <formula>IF(RIGHT(TEXT(Y305,"0.#"),1)=".",TRUE,FALSE)</formula>
    </cfRule>
  </conditionalFormatting>
  <conditionalFormatting sqref="AU322 AU309 AU296">
    <cfRule type="expression" dxfId="479" priority="2598">
      <formula>IF(RIGHT(TEXT(AU296,"0.#"),1)=".",FALSE,TRUE)</formula>
    </cfRule>
    <cfRule type="expression" dxfId="478" priority="2599">
      <formula>IF(RIGHT(TEXT(AU296,"0.#"),1)=".",TRUE,FALSE)</formula>
    </cfRule>
  </conditionalFormatting>
  <conditionalFormatting sqref="AU331 AU318 AU305">
    <cfRule type="expression" dxfId="477" priority="2596">
      <formula>IF(RIGHT(TEXT(AU305,"0.#"),1)=".",FALSE,TRUE)</formula>
    </cfRule>
    <cfRule type="expression" dxfId="476" priority="2597">
      <formula>IF(RIGHT(TEXT(AU305,"0.#"),1)=".",TRUE,FALSE)</formula>
    </cfRule>
  </conditionalFormatting>
  <conditionalFormatting sqref="AU323:AU330 AU321 AU310:AU317 AU308 AU297:AU304 AU295">
    <cfRule type="expression" dxfId="475" priority="2594">
      <formula>IF(RIGHT(TEXT(AU295,"0.#"),1)=".",FALSE,TRUE)</formula>
    </cfRule>
    <cfRule type="expression" dxfId="474" priority="2595">
      <formula>IF(RIGHT(TEXT(AU295,"0.#"),1)=".",TRUE,FALSE)</formula>
    </cfRule>
  </conditionalFormatting>
  <conditionalFormatting sqref="AL340:AO367">
    <cfRule type="expression" dxfId="473" priority="2560">
      <formula>IF(AND(AL340&gt;=0, RIGHT(TEXT(AL340,"0.#"),1)&lt;&gt;"."),TRUE,FALSE)</formula>
    </cfRule>
    <cfRule type="expression" dxfId="472" priority="2561">
      <formula>IF(AND(AL340&gt;=0, RIGHT(TEXT(AL340,"0.#"),1)="."),TRUE,FALSE)</formula>
    </cfRule>
    <cfRule type="expression" dxfId="471" priority="2562">
      <formula>IF(AND(AL340&lt;0, RIGHT(TEXT(AL340,"0.#"),1)&lt;&gt;"."),TRUE,FALSE)</formula>
    </cfRule>
    <cfRule type="expression" dxfId="470" priority="2563">
      <formula>IF(AND(AL340&lt;0, RIGHT(TEXT(AL340,"0.#"),1)="."),TRUE,FALSE)</formula>
    </cfRule>
  </conditionalFormatting>
  <conditionalFormatting sqref="Y340:Y367">
    <cfRule type="expression" dxfId="469" priority="2554">
      <formula>IF(RIGHT(TEXT(Y340,"0.#"),1)=".",FALSE,TRUE)</formula>
    </cfRule>
    <cfRule type="expression" dxfId="468" priority="2555">
      <formula>IF(RIGHT(TEXT(Y340,"0.#"),1)=".",TRUE,FALSE)</formula>
    </cfRule>
  </conditionalFormatting>
  <conditionalFormatting sqref="AL603:AO632">
    <cfRule type="expression" dxfId="467" priority="2550">
      <formula>IF(AND(AL603&gt;=0, RIGHT(TEXT(AL603,"0.#"),1)&lt;&gt;"."),TRUE,FALSE)</formula>
    </cfRule>
    <cfRule type="expression" dxfId="466" priority="2551">
      <formula>IF(AND(AL603&gt;=0, RIGHT(TEXT(AL603,"0.#"),1)="."),TRUE,FALSE)</formula>
    </cfRule>
    <cfRule type="expression" dxfId="465" priority="2552">
      <formula>IF(AND(AL603&lt;0, RIGHT(TEXT(AL603,"0.#"),1)&lt;&gt;"."),TRUE,FALSE)</formula>
    </cfRule>
    <cfRule type="expression" dxfId="464" priority="2553">
      <formula>IF(AND(AL603&lt;0, RIGHT(TEXT(AL603,"0.#"),1)="."),TRUE,FALSE)</formula>
    </cfRule>
  </conditionalFormatting>
  <conditionalFormatting sqref="Y603:Y632">
    <cfRule type="expression" dxfId="463" priority="2548">
      <formula>IF(RIGHT(TEXT(Y603,"0.#"),1)=".",FALSE,TRUE)</formula>
    </cfRule>
    <cfRule type="expression" dxfId="462" priority="2549">
      <formula>IF(RIGHT(TEXT(Y603,"0.#"),1)=".",TRUE,FALSE)</formula>
    </cfRule>
  </conditionalFormatting>
  <conditionalFormatting sqref="AL339:AO339">
    <cfRule type="expression" dxfId="461" priority="2544">
      <formula>IF(AND(AL339&gt;=0, RIGHT(TEXT(AL339,"0.#"),1)&lt;&gt;"."),TRUE,FALSE)</formula>
    </cfRule>
    <cfRule type="expression" dxfId="460" priority="2545">
      <formula>IF(AND(AL339&gt;=0, RIGHT(TEXT(AL339,"0.#"),1)="."),TRUE,FALSE)</formula>
    </cfRule>
    <cfRule type="expression" dxfId="459" priority="2546">
      <formula>IF(AND(AL339&lt;0, RIGHT(TEXT(AL339,"0.#"),1)&lt;&gt;"."),TRUE,FALSE)</formula>
    </cfRule>
    <cfRule type="expression" dxfId="458" priority="2547">
      <formula>IF(AND(AL339&lt;0, RIGHT(TEXT(AL339,"0.#"),1)="."),TRUE,FALSE)</formula>
    </cfRule>
  </conditionalFormatting>
  <conditionalFormatting sqref="Y339">
    <cfRule type="expression" dxfId="457" priority="2542">
      <formula>IF(RIGHT(TEXT(Y339,"0.#"),1)=".",FALSE,TRUE)</formula>
    </cfRule>
    <cfRule type="expression" dxfId="456" priority="2543">
      <formula>IF(RIGHT(TEXT(Y339,"0.#"),1)=".",TRUE,FALSE)</formula>
    </cfRule>
  </conditionalFormatting>
  <conditionalFormatting sqref="Y373:Y400">
    <cfRule type="expression" dxfId="455" priority="2480">
      <formula>IF(RIGHT(TEXT(Y373,"0.#"),1)=".",FALSE,TRUE)</formula>
    </cfRule>
    <cfRule type="expression" dxfId="454" priority="2481">
      <formula>IF(RIGHT(TEXT(Y373,"0.#"),1)=".",TRUE,FALSE)</formula>
    </cfRule>
  </conditionalFormatting>
  <conditionalFormatting sqref="Y372">
    <cfRule type="expression" dxfId="453" priority="2474">
      <formula>IF(RIGHT(TEXT(Y372,"0.#"),1)=".",FALSE,TRUE)</formula>
    </cfRule>
    <cfRule type="expression" dxfId="452" priority="2475">
      <formula>IF(RIGHT(TEXT(Y372,"0.#"),1)=".",TRUE,FALSE)</formula>
    </cfRule>
  </conditionalFormatting>
  <conditionalFormatting sqref="Y406:Y433">
    <cfRule type="expression" dxfId="451" priority="2468">
      <formula>IF(RIGHT(TEXT(Y406,"0.#"),1)=".",FALSE,TRUE)</formula>
    </cfRule>
    <cfRule type="expression" dxfId="450" priority="2469">
      <formula>IF(RIGHT(TEXT(Y406,"0.#"),1)=".",TRUE,FALSE)</formula>
    </cfRule>
  </conditionalFormatting>
  <conditionalFormatting sqref="Y404:Y405">
    <cfRule type="expression" dxfId="449" priority="2462">
      <formula>IF(RIGHT(TEXT(Y404,"0.#"),1)=".",FALSE,TRUE)</formula>
    </cfRule>
    <cfRule type="expression" dxfId="448" priority="2463">
      <formula>IF(RIGHT(TEXT(Y404,"0.#"),1)=".",TRUE,FALSE)</formula>
    </cfRule>
  </conditionalFormatting>
  <conditionalFormatting sqref="Y439:Y466">
    <cfRule type="expression" dxfId="447" priority="2456">
      <formula>IF(RIGHT(TEXT(Y439,"0.#"),1)=".",FALSE,TRUE)</formula>
    </cfRule>
    <cfRule type="expression" dxfId="446" priority="2457">
      <formula>IF(RIGHT(TEXT(Y439,"0.#"),1)=".",TRUE,FALSE)</formula>
    </cfRule>
  </conditionalFormatting>
  <conditionalFormatting sqref="Y437:Y438">
    <cfRule type="expression" dxfId="445" priority="2450">
      <formula>IF(RIGHT(TEXT(Y437,"0.#"),1)=".",FALSE,TRUE)</formula>
    </cfRule>
    <cfRule type="expression" dxfId="444" priority="2451">
      <formula>IF(RIGHT(TEXT(Y437,"0.#"),1)=".",TRUE,FALSE)</formula>
    </cfRule>
  </conditionalFormatting>
  <conditionalFormatting sqref="Y472:Y499">
    <cfRule type="expression" dxfId="443" priority="2444">
      <formula>IF(RIGHT(TEXT(Y472,"0.#"),1)=".",FALSE,TRUE)</formula>
    </cfRule>
    <cfRule type="expression" dxfId="442" priority="2445">
      <formula>IF(RIGHT(TEXT(Y472,"0.#"),1)=".",TRUE,FALSE)</formula>
    </cfRule>
  </conditionalFormatting>
  <conditionalFormatting sqref="Y470:Y471">
    <cfRule type="expression" dxfId="441" priority="2438">
      <formula>IF(RIGHT(TEXT(Y470,"0.#"),1)=".",FALSE,TRUE)</formula>
    </cfRule>
    <cfRule type="expression" dxfId="440" priority="2439">
      <formula>IF(RIGHT(TEXT(Y470,"0.#"),1)=".",TRUE,FALSE)</formula>
    </cfRule>
  </conditionalFormatting>
  <conditionalFormatting sqref="Y505:Y532">
    <cfRule type="expression" dxfId="439" priority="2432">
      <formula>IF(RIGHT(TEXT(Y505,"0.#"),1)=".",FALSE,TRUE)</formula>
    </cfRule>
    <cfRule type="expression" dxfId="438" priority="2433">
      <formula>IF(RIGHT(TEXT(Y505,"0.#"),1)=".",TRUE,FALSE)</formula>
    </cfRule>
  </conditionalFormatting>
  <conditionalFormatting sqref="AL373:AO400">
    <cfRule type="expression" dxfId="437" priority="2482">
      <formula>IF(AND(AL373&gt;=0, RIGHT(TEXT(AL373,"0.#"),1)&lt;&gt;"."),TRUE,FALSE)</formula>
    </cfRule>
    <cfRule type="expression" dxfId="436" priority="2483">
      <formula>IF(AND(AL373&gt;=0, RIGHT(TEXT(AL373,"0.#"),1)="."),TRUE,FALSE)</formula>
    </cfRule>
    <cfRule type="expression" dxfId="435" priority="2484">
      <formula>IF(AND(AL373&lt;0, RIGHT(TEXT(AL373,"0.#"),1)&lt;&gt;"."),TRUE,FALSE)</formula>
    </cfRule>
    <cfRule type="expression" dxfId="434" priority="2485">
      <formula>IF(AND(AL373&lt;0, RIGHT(TEXT(AL373,"0.#"),1)="."),TRUE,FALSE)</formula>
    </cfRule>
  </conditionalFormatting>
  <conditionalFormatting sqref="AL372:AO372">
    <cfRule type="expression" dxfId="433" priority="2476">
      <formula>IF(AND(AL372&gt;=0, RIGHT(TEXT(AL372,"0.#"),1)&lt;&gt;"."),TRUE,FALSE)</formula>
    </cfRule>
    <cfRule type="expression" dxfId="432" priority="2477">
      <formula>IF(AND(AL372&gt;=0, RIGHT(TEXT(AL372,"0.#"),1)="."),TRUE,FALSE)</formula>
    </cfRule>
    <cfRule type="expression" dxfId="431" priority="2478">
      <formula>IF(AND(AL372&lt;0, RIGHT(TEXT(AL372,"0.#"),1)&lt;&gt;"."),TRUE,FALSE)</formula>
    </cfRule>
    <cfRule type="expression" dxfId="430" priority="2479">
      <formula>IF(AND(AL372&lt;0, RIGHT(TEXT(AL372,"0.#"),1)="."),TRUE,FALSE)</formula>
    </cfRule>
  </conditionalFormatting>
  <conditionalFormatting sqref="AL406:AO433">
    <cfRule type="expression" dxfId="429" priority="2470">
      <formula>IF(AND(AL406&gt;=0, RIGHT(TEXT(AL406,"0.#"),1)&lt;&gt;"."),TRUE,FALSE)</formula>
    </cfRule>
    <cfRule type="expression" dxfId="428" priority="2471">
      <formula>IF(AND(AL406&gt;=0, RIGHT(TEXT(AL406,"0.#"),1)="."),TRUE,FALSE)</formula>
    </cfRule>
    <cfRule type="expression" dxfId="427" priority="2472">
      <formula>IF(AND(AL406&lt;0, RIGHT(TEXT(AL406,"0.#"),1)&lt;&gt;"."),TRUE,FALSE)</formula>
    </cfRule>
    <cfRule type="expression" dxfId="426" priority="2473">
      <formula>IF(AND(AL406&lt;0, RIGHT(TEXT(AL406,"0.#"),1)="."),TRUE,FALSE)</formula>
    </cfRule>
  </conditionalFormatting>
  <conditionalFormatting sqref="AL404:AO405">
    <cfRule type="expression" dxfId="425" priority="2464">
      <formula>IF(AND(AL404&gt;=0, RIGHT(TEXT(AL404,"0.#"),1)&lt;&gt;"."),TRUE,FALSE)</formula>
    </cfRule>
    <cfRule type="expression" dxfId="424" priority="2465">
      <formula>IF(AND(AL404&gt;=0, RIGHT(TEXT(AL404,"0.#"),1)="."),TRUE,FALSE)</formula>
    </cfRule>
    <cfRule type="expression" dxfId="423" priority="2466">
      <formula>IF(AND(AL404&lt;0, RIGHT(TEXT(AL404,"0.#"),1)&lt;&gt;"."),TRUE,FALSE)</formula>
    </cfRule>
    <cfRule type="expression" dxfId="422" priority="2467">
      <formula>IF(AND(AL404&lt;0, RIGHT(TEXT(AL404,"0.#"),1)="."),TRUE,FALSE)</formula>
    </cfRule>
  </conditionalFormatting>
  <conditionalFormatting sqref="AL439:AO466">
    <cfRule type="expression" dxfId="421" priority="2458">
      <formula>IF(AND(AL439&gt;=0, RIGHT(TEXT(AL439,"0.#"),1)&lt;&gt;"."),TRUE,FALSE)</formula>
    </cfRule>
    <cfRule type="expression" dxfId="420" priority="2459">
      <formula>IF(AND(AL439&gt;=0, RIGHT(TEXT(AL439,"0.#"),1)="."),TRUE,FALSE)</formula>
    </cfRule>
    <cfRule type="expression" dxfId="419" priority="2460">
      <formula>IF(AND(AL439&lt;0, RIGHT(TEXT(AL439,"0.#"),1)&lt;&gt;"."),TRUE,FALSE)</formula>
    </cfRule>
    <cfRule type="expression" dxfId="418" priority="2461">
      <formula>IF(AND(AL439&lt;0, RIGHT(TEXT(AL439,"0.#"),1)="."),TRUE,FALSE)</formula>
    </cfRule>
  </conditionalFormatting>
  <conditionalFormatting sqref="AL437:AO438">
    <cfRule type="expression" dxfId="417" priority="2452">
      <formula>IF(AND(AL437&gt;=0, RIGHT(TEXT(AL437,"0.#"),1)&lt;&gt;"."),TRUE,FALSE)</formula>
    </cfRule>
    <cfRule type="expression" dxfId="416" priority="2453">
      <formula>IF(AND(AL437&gt;=0, RIGHT(TEXT(AL437,"0.#"),1)="."),TRUE,FALSE)</formula>
    </cfRule>
    <cfRule type="expression" dxfId="415" priority="2454">
      <formula>IF(AND(AL437&lt;0, RIGHT(TEXT(AL437,"0.#"),1)&lt;&gt;"."),TRUE,FALSE)</formula>
    </cfRule>
    <cfRule type="expression" dxfId="414" priority="2455">
      <formula>IF(AND(AL437&lt;0, RIGHT(TEXT(AL437,"0.#"),1)="."),TRUE,FALSE)</formula>
    </cfRule>
  </conditionalFormatting>
  <conditionalFormatting sqref="AL472:AO499">
    <cfRule type="expression" dxfId="413" priority="2446">
      <formula>IF(AND(AL472&gt;=0, RIGHT(TEXT(AL472,"0.#"),1)&lt;&gt;"."),TRUE,FALSE)</formula>
    </cfRule>
    <cfRule type="expression" dxfId="412" priority="2447">
      <formula>IF(AND(AL472&gt;=0, RIGHT(TEXT(AL472,"0.#"),1)="."),TRUE,FALSE)</formula>
    </cfRule>
    <cfRule type="expression" dxfId="411" priority="2448">
      <formula>IF(AND(AL472&lt;0, RIGHT(TEXT(AL472,"0.#"),1)&lt;&gt;"."),TRUE,FALSE)</formula>
    </cfRule>
    <cfRule type="expression" dxfId="410" priority="2449">
      <formula>IF(AND(AL472&lt;0, RIGHT(TEXT(AL472,"0.#"),1)="."),TRUE,FALSE)</formula>
    </cfRule>
  </conditionalFormatting>
  <conditionalFormatting sqref="AL470:AO471">
    <cfRule type="expression" dxfId="409" priority="2440">
      <formula>IF(AND(AL470&gt;=0, RIGHT(TEXT(AL470,"0.#"),1)&lt;&gt;"."),TRUE,FALSE)</formula>
    </cfRule>
    <cfRule type="expression" dxfId="408" priority="2441">
      <formula>IF(AND(AL470&gt;=0, RIGHT(TEXT(AL470,"0.#"),1)="."),TRUE,FALSE)</formula>
    </cfRule>
    <cfRule type="expression" dxfId="407" priority="2442">
      <formula>IF(AND(AL470&lt;0, RIGHT(TEXT(AL470,"0.#"),1)&lt;&gt;"."),TRUE,FALSE)</formula>
    </cfRule>
    <cfRule type="expression" dxfId="406" priority="2443">
      <formula>IF(AND(AL470&lt;0, RIGHT(TEXT(AL470,"0.#"),1)="."),TRUE,FALSE)</formula>
    </cfRule>
  </conditionalFormatting>
  <conditionalFormatting sqref="AL505:AO532">
    <cfRule type="expression" dxfId="405" priority="2434">
      <formula>IF(AND(AL505&gt;=0, RIGHT(TEXT(AL505,"0.#"),1)&lt;&gt;"."),TRUE,FALSE)</formula>
    </cfRule>
    <cfRule type="expression" dxfId="404" priority="2435">
      <formula>IF(AND(AL505&gt;=0, RIGHT(TEXT(AL505,"0.#"),1)="."),TRUE,FALSE)</formula>
    </cfRule>
    <cfRule type="expression" dxfId="403" priority="2436">
      <formula>IF(AND(AL505&lt;0, RIGHT(TEXT(AL505,"0.#"),1)&lt;&gt;"."),TRUE,FALSE)</formula>
    </cfRule>
    <cfRule type="expression" dxfId="402" priority="2437">
      <formula>IF(AND(AL505&lt;0, RIGHT(TEXT(AL505,"0.#"),1)="."),TRUE,FALSE)</formula>
    </cfRule>
  </conditionalFormatting>
  <conditionalFormatting sqref="AL503:AO504">
    <cfRule type="expression" dxfId="401" priority="2428">
      <formula>IF(AND(AL503&gt;=0, RIGHT(TEXT(AL503,"0.#"),1)&lt;&gt;"."),TRUE,FALSE)</formula>
    </cfRule>
    <cfRule type="expression" dxfId="400" priority="2429">
      <formula>IF(AND(AL503&gt;=0, RIGHT(TEXT(AL503,"0.#"),1)="."),TRUE,FALSE)</formula>
    </cfRule>
    <cfRule type="expression" dxfId="399" priority="2430">
      <formula>IF(AND(AL503&lt;0, RIGHT(TEXT(AL503,"0.#"),1)&lt;&gt;"."),TRUE,FALSE)</formula>
    </cfRule>
    <cfRule type="expression" dxfId="398" priority="2431">
      <formula>IF(AND(AL503&lt;0, RIGHT(TEXT(AL503,"0.#"),1)="."),TRUE,FALSE)</formula>
    </cfRule>
  </conditionalFormatting>
  <conditionalFormatting sqref="Y503:Y504">
    <cfRule type="expression" dxfId="397" priority="2426">
      <formula>IF(RIGHT(TEXT(Y503,"0.#"),1)=".",FALSE,TRUE)</formula>
    </cfRule>
    <cfRule type="expression" dxfId="396" priority="2427">
      <formula>IF(RIGHT(TEXT(Y503,"0.#"),1)=".",TRUE,FALSE)</formula>
    </cfRule>
  </conditionalFormatting>
  <conditionalFormatting sqref="AL538:AO565">
    <cfRule type="expression" dxfId="395" priority="2422">
      <formula>IF(AND(AL538&gt;=0, RIGHT(TEXT(AL538,"0.#"),1)&lt;&gt;"."),TRUE,FALSE)</formula>
    </cfRule>
    <cfRule type="expression" dxfId="394" priority="2423">
      <formula>IF(AND(AL538&gt;=0, RIGHT(TEXT(AL538,"0.#"),1)="."),TRUE,FALSE)</formula>
    </cfRule>
    <cfRule type="expression" dxfId="393" priority="2424">
      <formula>IF(AND(AL538&lt;0, RIGHT(TEXT(AL538,"0.#"),1)&lt;&gt;"."),TRUE,FALSE)</formula>
    </cfRule>
    <cfRule type="expression" dxfId="392" priority="2425">
      <formula>IF(AND(AL538&lt;0, RIGHT(TEXT(AL538,"0.#"),1)="."),TRUE,FALSE)</formula>
    </cfRule>
  </conditionalFormatting>
  <conditionalFormatting sqref="Y538:Y565">
    <cfRule type="expression" dxfId="391" priority="2420">
      <formula>IF(RIGHT(TEXT(Y538,"0.#"),1)=".",FALSE,TRUE)</formula>
    </cfRule>
    <cfRule type="expression" dxfId="390" priority="2421">
      <formula>IF(RIGHT(TEXT(Y538,"0.#"),1)=".",TRUE,FALSE)</formula>
    </cfRule>
  </conditionalFormatting>
  <conditionalFormatting sqref="AL536:AO537">
    <cfRule type="expression" dxfId="389" priority="2416">
      <formula>IF(AND(AL536&gt;=0, RIGHT(TEXT(AL536,"0.#"),1)&lt;&gt;"."),TRUE,FALSE)</formula>
    </cfRule>
    <cfRule type="expression" dxfId="388" priority="2417">
      <formula>IF(AND(AL536&gt;=0, RIGHT(TEXT(AL536,"0.#"),1)="."),TRUE,FALSE)</formula>
    </cfRule>
    <cfRule type="expression" dxfId="387" priority="2418">
      <formula>IF(AND(AL536&lt;0, RIGHT(TEXT(AL536,"0.#"),1)&lt;&gt;"."),TRUE,FALSE)</formula>
    </cfRule>
    <cfRule type="expression" dxfId="386" priority="2419">
      <formula>IF(AND(AL536&lt;0, RIGHT(TEXT(AL536,"0.#"),1)="."),TRUE,FALSE)</formula>
    </cfRule>
  </conditionalFormatting>
  <conditionalFormatting sqref="Y536:Y537">
    <cfRule type="expression" dxfId="385" priority="2414">
      <formula>IF(RIGHT(TEXT(Y536,"0.#"),1)=".",FALSE,TRUE)</formula>
    </cfRule>
    <cfRule type="expression" dxfId="384" priority="2415">
      <formula>IF(RIGHT(TEXT(Y536,"0.#"),1)=".",TRUE,FALSE)</formula>
    </cfRule>
  </conditionalFormatting>
  <conditionalFormatting sqref="AL571:AO598">
    <cfRule type="expression" dxfId="383" priority="2410">
      <formula>IF(AND(AL571&gt;=0, RIGHT(TEXT(AL571,"0.#"),1)&lt;&gt;"."),TRUE,FALSE)</formula>
    </cfRule>
    <cfRule type="expression" dxfId="382" priority="2411">
      <formula>IF(AND(AL571&gt;=0, RIGHT(TEXT(AL571,"0.#"),1)="."),TRUE,FALSE)</formula>
    </cfRule>
    <cfRule type="expression" dxfId="381" priority="2412">
      <formula>IF(AND(AL571&lt;0, RIGHT(TEXT(AL571,"0.#"),1)&lt;&gt;"."),TRUE,FALSE)</formula>
    </cfRule>
    <cfRule type="expression" dxfId="380" priority="2413">
      <formula>IF(AND(AL571&lt;0, RIGHT(TEXT(AL571,"0.#"),1)="."),TRUE,FALSE)</formula>
    </cfRule>
  </conditionalFormatting>
  <conditionalFormatting sqref="Y571:Y598">
    <cfRule type="expression" dxfId="379" priority="2408">
      <formula>IF(RIGHT(TEXT(Y571,"0.#"),1)=".",FALSE,TRUE)</formula>
    </cfRule>
    <cfRule type="expression" dxfId="378" priority="2409">
      <formula>IF(RIGHT(TEXT(Y571,"0.#"),1)=".",TRUE,FALSE)</formula>
    </cfRule>
  </conditionalFormatting>
  <conditionalFormatting sqref="AL569:AO570">
    <cfRule type="expression" dxfId="377" priority="2404">
      <formula>IF(AND(AL569&gt;=0, RIGHT(TEXT(AL569,"0.#"),1)&lt;&gt;"."),TRUE,FALSE)</formula>
    </cfRule>
    <cfRule type="expression" dxfId="376" priority="2405">
      <formula>IF(AND(AL569&gt;=0, RIGHT(TEXT(AL569,"0.#"),1)="."),TRUE,FALSE)</formula>
    </cfRule>
    <cfRule type="expression" dxfId="375" priority="2406">
      <formula>IF(AND(AL569&lt;0, RIGHT(TEXT(AL569,"0.#"),1)&lt;&gt;"."),TRUE,FALSE)</formula>
    </cfRule>
    <cfRule type="expression" dxfId="374" priority="2407">
      <formula>IF(AND(AL569&lt;0, RIGHT(TEXT(AL569,"0.#"),1)="."),TRUE,FALSE)</formula>
    </cfRule>
  </conditionalFormatting>
  <conditionalFormatting sqref="Y569:Y570">
    <cfRule type="expression" dxfId="373" priority="2402">
      <formula>IF(RIGHT(TEXT(Y569,"0.#"),1)=".",FALSE,TRUE)</formula>
    </cfRule>
    <cfRule type="expression" dxfId="372" priority="2403">
      <formula>IF(RIGHT(TEXT(Y569,"0.#"),1)=".",TRUE,FALSE)</formula>
    </cfRule>
  </conditionalFormatting>
  <conditionalFormatting sqref="AQ56">
    <cfRule type="expression" dxfId="371" priority="2376">
      <formula>IF(RIGHT(TEXT(AQ56,"0.#"),1)=".",FALSE,TRUE)</formula>
    </cfRule>
    <cfRule type="expression" dxfId="370" priority="2377">
      <formula>IF(RIGHT(TEXT(AQ56,"0.#"),1)=".",TRUE,FALSE)</formula>
    </cfRule>
  </conditionalFormatting>
  <conditionalFormatting sqref="P44:AC44">
    <cfRule type="expression" dxfId="369" priority="2396">
      <formula>IF(RIGHT(TEXT(P44,"0.#"),1)=".",FALSE,TRUE)</formula>
    </cfRule>
    <cfRule type="expression" dxfId="368" priority="2397">
      <formula>IF(RIGHT(TEXT(P44,"0.#"),1)=".",TRUE,FALSE)</formula>
    </cfRule>
  </conditionalFormatting>
  <conditionalFormatting sqref="AE56 AI56 AM56">
    <cfRule type="expression" dxfId="367" priority="2390">
      <formula>IF(RIGHT(TEXT(AE56,"0.#"),1)=".",FALSE,TRUE)</formula>
    </cfRule>
    <cfRule type="expression" dxfId="366" priority="2391">
      <formula>IF(RIGHT(TEXT(AE56,"0.#"),1)=".",TRUE,FALSE)</formula>
    </cfRule>
  </conditionalFormatting>
  <conditionalFormatting sqref="AM63">
    <cfRule type="expression" dxfId="365" priority="554">
      <formula>IF(RIGHT(TEXT(AM63,"0.#"),1)=".",FALSE,TRUE)</formula>
    </cfRule>
    <cfRule type="expression" dxfId="364" priority="555">
      <formula>IF(RIGHT(TEXT(AM63,"0.#"),1)=".",TRUE,FALSE)</formula>
    </cfRule>
  </conditionalFormatting>
  <conditionalFormatting sqref="AE62">
    <cfRule type="expression" dxfId="363" priority="568">
      <formula>IF(RIGHT(TEXT(AE62,"0.#"),1)=".",FALSE,TRUE)</formula>
    </cfRule>
    <cfRule type="expression" dxfId="362" priority="569">
      <formula>IF(RIGHT(TEXT(AE62,"0.#"),1)=".",TRUE,FALSE)</formula>
    </cfRule>
  </conditionalFormatting>
  <conditionalFormatting sqref="AE63">
    <cfRule type="expression" dxfId="361" priority="566">
      <formula>IF(RIGHT(TEXT(AE63,"0.#"),1)=".",FALSE,TRUE)</formula>
    </cfRule>
    <cfRule type="expression" dxfId="360" priority="567">
      <formula>IF(RIGHT(TEXT(AE63,"0.#"),1)=".",TRUE,FALSE)</formula>
    </cfRule>
  </conditionalFormatting>
  <conditionalFormatting sqref="AM62">
    <cfRule type="expression" dxfId="359" priority="556">
      <formula>IF(RIGHT(TEXT(AM62,"0.#"),1)=".",FALSE,TRUE)</formula>
    </cfRule>
    <cfRule type="expression" dxfId="358" priority="557">
      <formula>IF(RIGHT(TEXT(AM62,"0.#"),1)=".",TRUE,FALSE)</formula>
    </cfRule>
  </conditionalFormatting>
  <conditionalFormatting sqref="AI62">
    <cfRule type="expression" dxfId="357" priority="558">
      <formula>IF(RIGHT(TEXT(AI62,"0.#"),1)=".",FALSE,TRUE)</formula>
    </cfRule>
    <cfRule type="expression" dxfId="356" priority="559">
      <formula>IF(RIGHT(TEXT(AI62,"0.#"),1)=".",TRUE,FALSE)</formula>
    </cfRule>
  </conditionalFormatting>
  <conditionalFormatting sqref="AI63">
    <cfRule type="expression" dxfId="355" priority="560">
      <formula>IF(RIGHT(TEXT(AI63,"0.#"),1)=".",FALSE,TRUE)</formula>
    </cfRule>
    <cfRule type="expression" dxfId="354" priority="561">
      <formula>IF(RIGHT(TEXT(AI63,"0.#"),1)=".",TRUE,FALSE)</formula>
    </cfRule>
  </conditionalFormatting>
  <conditionalFormatting sqref="P20:AQ24">
    <cfRule type="expression" dxfId="353" priority="480">
      <formula>IF(RIGHT(TEXT(P20,"0.#"),1)=".",FALSE,TRUE)</formula>
    </cfRule>
    <cfRule type="expression" dxfId="352" priority="481">
      <formula>IF(RIGHT(TEXT(P20,"0.#"),1)=".",TRUE,FALSE)</formula>
    </cfRule>
  </conditionalFormatting>
  <conditionalFormatting sqref="P19:AC19 AK19:AQ19">
    <cfRule type="expression" dxfId="351" priority="478">
      <formula>IF(RIGHT(TEXT(P19,"0.#"),1)=".",FALSE,TRUE)</formula>
    </cfRule>
    <cfRule type="expression" dxfId="350" priority="479">
      <formula>IF(RIGHT(TEXT(P19,"0.#"),1)=".",TRUE,FALSE)</formula>
    </cfRule>
  </conditionalFormatting>
  <conditionalFormatting sqref="P33:AC33">
    <cfRule type="expression" dxfId="349" priority="475">
      <formula>$G33="(項)"</formula>
    </cfRule>
  </conditionalFormatting>
  <conditionalFormatting sqref="W38:AC42">
    <cfRule type="expression" dxfId="348" priority="474">
      <formula>$G38="(項)"</formula>
    </cfRule>
  </conditionalFormatting>
  <conditionalFormatting sqref="P38:V43 W43:AC43">
    <cfRule type="expression" dxfId="347" priority="473">
      <formula>$G38="(項)"</formula>
    </cfRule>
  </conditionalFormatting>
  <conditionalFormatting sqref="AQ62:AQ63">
    <cfRule type="expression" dxfId="346" priority="471">
      <formula>IF(RIGHT(TEXT(AQ62,"0.#"),1)=".",FALSE,TRUE)</formula>
    </cfRule>
    <cfRule type="expression" dxfId="345" priority="472">
      <formula>IF(RIGHT(TEXT(AQ62,"0.#"),1)=".",TRUE,FALSE)</formula>
    </cfRule>
  </conditionalFormatting>
  <conditionalFormatting sqref="AE81 AQ81">
    <cfRule type="expression" dxfId="344" priority="445">
      <formula>IF(RIGHT(TEXT(AE81,"0.#"),1)=".",FALSE,TRUE)</formula>
    </cfRule>
    <cfRule type="expression" dxfId="343" priority="446">
      <formula>IF(RIGHT(TEXT(AE81,"0.#"),1)=".",TRUE,FALSE)</formula>
    </cfRule>
  </conditionalFormatting>
  <conditionalFormatting sqref="AI81">
    <cfRule type="expression" dxfId="342" priority="443">
      <formula>IF(RIGHT(TEXT(AI81,"0.#"),1)=".",FALSE,TRUE)</formula>
    </cfRule>
    <cfRule type="expression" dxfId="341" priority="444">
      <formula>IF(RIGHT(TEXT(AI81,"0.#"),1)=".",TRUE,FALSE)</formula>
    </cfRule>
  </conditionalFormatting>
  <conditionalFormatting sqref="AM81">
    <cfRule type="expression" dxfId="340" priority="441">
      <formula>IF(RIGHT(TEXT(AM81,"0.#"),1)=".",FALSE,TRUE)</formula>
    </cfRule>
    <cfRule type="expression" dxfId="339" priority="442">
      <formula>IF(RIGHT(TEXT(AM81,"0.#"),1)=".",TRUE,FALSE)</formula>
    </cfRule>
  </conditionalFormatting>
  <conditionalFormatting sqref="AE82">
    <cfRule type="expression" dxfId="338" priority="439">
      <formula>IF(RIGHT(TEXT(AE82,"0.#"),1)=".",FALSE,TRUE)</formula>
    </cfRule>
    <cfRule type="expression" dxfId="337" priority="440">
      <formula>IF(RIGHT(TEXT(AE82,"0.#"),1)=".",TRUE,FALSE)</formula>
    </cfRule>
  </conditionalFormatting>
  <conditionalFormatting sqref="AI82">
    <cfRule type="expression" dxfId="336" priority="437">
      <formula>IF(RIGHT(TEXT(AI82,"0.#"),1)=".",FALSE,TRUE)</formula>
    </cfRule>
    <cfRule type="expression" dxfId="335" priority="438">
      <formula>IF(RIGHT(TEXT(AI82,"0.#"),1)=".",TRUE,FALSE)</formula>
    </cfRule>
  </conditionalFormatting>
  <conditionalFormatting sqref="AM82">
    <cfRule type="expression" dxfId="334" priority="435">
      <formula>IF(RIGHT(TEXT(AM82,"0.#"),1)=".",FALSE,TRUE)</formula>
    </cfRule>
    <cfRule type="expression" dxfId="333" priority="436">
      <formula>IF(RIGHT(TEXT(AM82,"0.#"),1)=".",TRUE,FALSE)</formula>
    </cfRule>
  </conditionalFormatting>
  <conditionalFormatting sqref="AQ82">
    <cfRule type="expression" dxfId="332" priority="433">
      <formula>IF(RIGHT(TEXT(AQ82,"0.#"),1)=".",FALSE,TRUE)</formula>
    </cfRule>
    <cfRule type="expression" dxfId="331" priority="434">
      <formula>IF(RIGHT(TEXT(AQ82,"0.#"),1)=".",TRUE,FALSE)</formula>
    </cfRule>
  </conditionalFormatting>
  <conditionalFormatting sqref="AU82">
    <cfRule type="expression" dxfId="330" priority="429">
      <formula>IF(RIGHT(TEXT(AU82,"0.#"),1)=".",FALSE,TRUE)</formula>
    </cfRule>
    <cfRule type="expression" dxfId="329" priority="430">
      <formula>IF(RIGHT(TEXT(AU82,"0.#"),1)=".",TRUE,FALSE)</formula>
    </cfRule>
  </conditionalFormatting>
  <conditionalFormatting sqref="AU81">
    <cfRule type="expression" dxfId="328" priority="431">
      <formula>IF(RIGHT(TEXT(AU81,"0.#"),1)=".",FALSE,TRUE)</formula>
    </cfRule>
    <cfRule type="expression" dxfId="327" priority="432">
      <formula>IF(RIGHT(TEXT(AU81,"0.#"),1)=".",TRUE,FALSE)</formula>
    </cfRule>
  </conditionalFormatting>
  <conditionalFormatting sqref="AM88">
    <cfRule type="expression" dxfId="326" priority="413">
      <formula>IF(RIGHT(TEXT(AM88,"0.#"),1)=".",FALSE,TRUE)</formula>
    </cfRule>
    <cfRule type="expression" dxfId="325" priority="414">
      <formula>IF(RIGHT(TEXT(AM88,"0.#"),1)=".",TRUE,FALSE)</formula>
    </cfRule>
  </conditionalFormatting>
  <conditionalFormatting sqref="AE87">
    <cfRule type="expression" dxfId="324" priority="427">
      <formula>IF(RIGHT(TEXT(AE87,"0.#"),1)=".",FALSE,TRUE)</formula>
    </cfRule>
    <cfRule type="expression" dxfId="323" priority="428">
      <formula>IF(RIGHT(TEXT(AE87,"0.#"),1)=".",TRUE,FALSE)</formula>
    </cfRule>
  </conditionalFormatting>
  <conditionalFormatting sqref="AQ87:AQ88">
    <cfRule type="expression" dxfId="322" priority="409">
      <formula>IF(RIGHT(TEXT(AQ87,"0.#"),1)=".",FALSE,TRUE)</formula>
    </cfRule>
    <cfRule type="expression" dxfId="321" priority="410">
      <formula>IF(RIGHT(TEXT(AQ87,"0.#"),1)=".",TRUE,FALSE)</formula>
    </cfRule>
  </conditionalFormatting>
  <conditionalFormatting sqref="AE88">
    <cfRule type="expression" dxfId="320" priority="425">
      <formula>IF(RIGHT(TEXT(AE88,"0.#"),1)=".",FALSE,TRUE)</formula>
    </cfRule>
    <cfRule type="expression" dxfId="319" priority="426">
      <formula>IF(RIGHT(TEXT(AE88,"0.#"),1)=".",TRUE,FALSE)</formula>
    </cfRule>
  </conditionalFormatting>
  <conditionalFormatting sqref="AM87">
    <cfRule type="expression" dxfId="318" priority="415">
      <formula>IF(RIGHT(TEXT(AM87,"0.#"),1)=".",FALSE,TRUE)</formula>
    </cfRule>
    <cfRule type="expression" dxfId="317" priority="416">
      <formula>IF(RIGHT(TEXT(AM87,"0.#"),1)=".",TRUE,FALSE)</formula>
    </cfRule>
  </conditionalFormatting>
  <conditionalFormatting sqref="AI87">
    <cfRule type="expression" dxfId="316" priority="417">
      <formula>IF(RIGHT(TEXT(AI87,"0.#"),1)=".",FALSE,TRUE)</formula>
    </cfRule>
    <cfRule type="expression" dxfId="315" priority="418">
      <formula>IF(RIGHT(TEXT(AI87,"0.#"),1)=".",TRUE,FALSE)</formula>
    </cfRule>
  </conditionalFormatting>
  <conditionalFormatting sqref="AI88">
    <cfRule type="expression" dxfId="314" priority="419">
      <formula>IF(RIGHT(TEXT(AI88,"0.#"),1)=".",FALSE,TRUE)</formula>
    </cfRule>
    <cfRule type="expression" dxfId="313" priority="420">
      <formula>IF(RIGHT(TEXT(AI88,"0.#"),1)=".",TRUE,FALSE)</formula>
    </cfRule>
  </conditionalFormatting>
  <conditionalFormatting sqref="AM96">
    <cfRule type="expression" dxfId="312" priority="397">
      <formula>IF(RIGHT(TEXT(AM96,"0.#"),1)=".",FALSE,TRUE)</formula>
    </cfRule>
    <cfRule type="expression" dxfId="311" priority="398">
      <formula>IF(RIGHT(TEXT(AM96,"0.#"),1)=".",TRUE,FALSE)</formula>
    </cfRule>
  </conditionalFormatting>
  <conditionalFormatting sqref="AE95">
    <cfRule type="expression" dxfId="310" priority="407">
      <formula>IF(RIGHT(TEXT(AE95,"0.#"),1)=".",FALSE,TRUE)</formula>
    </cfRule>
    <cfRule type="expression" dxfId="309" priority="408">
      <formula>IF(RIGHT(TEXT(AE95,"0.#"),1)=".",TRUE,FALSE)</formula>
    </cfRule>
  </conditionalFormatting>
  <conditionalFormatting sqref="AE96">
    <cfRule type="expression" dxfId="308" priority="405">
      <formula>IF(RIGHT(TEXT(AE96,"0.#"),1)=".",FALSE,TRUE)</formula>
    </cfRule>
    <cfRule type="expression" dxfId="307" priority="406">
      <formula>IF(RIGHT(TEXT(AE96,"0.#"),1)=".",TRUE,FALSE)</formula>
    </cfRule>
  </conditionalFormatting>
  <conditionalFormatting sqref="AM95">
    <cfRule type="expression" dxfId="306" priority="399">
      <formula>IF(RIGHT(TEXT(AM95,"0.#"),1)=".",FALSE,TRUE)</formula>
    </cfRule>
    <cfRule type="expression" dxfId="305" priority="400">
      <formula>IF(RIGHT(TEXT(AM95,"0.#"),1)=".",TRUE,FALSE)</formula>
    </cfRule>
  </conditionalFormatting>
  <conditionalFormatting sqref="AI95">
    <cfRule type="expression" dxfId="304" priority="401">
      <formula>IF(RIGHT(TEXT(AI95,"0.#"),1)=".",FALSE,TRUE)</formula>
    </cfRule>
    <cfRule type="expression" dxfId="303" priority="402">
      <formula>IF(RIGHT(TEXT(AI95,"0.#"),1)=".",TRUE,FALSE)</formula>
    </cfRule>
  </conditionalFormatting>
  <conditionalFormatting sqref="AI96">
    <cfRule type="expression" dxfId="302" priority="403">
      <formula>IF(RIGHT(TEXT(AI96,"0.#"),1)=".",FALSE,TRUE)</formula>
    </cfRule>
    <cfRule type="expression" dxfId="301" priority="404">
      <formula>IF(RIGHT(TEXT(AI96,"0.#"),1)=".",TRUE,FALSE)</formula>
    </cfRule>
  </conditionalFormatting>
  <conditionalFormatting sqref="AM104">
    <cfRule type="expression" dxfId="300" priority="385">
      <formula>IF(RIGHT(TEXT(AM104,"0.#"),1)=".",FALSE,TRUE)</formula>
    </cfRule>
    <cfRule type="expression" dxfId="299" priority="386">
      <formula>IF(RIGHT(TEXT(AM104,"0.#"),1)=".",TRUE,FALSE)</formula>
    </cfRule>
  </conditionalFormatting>
  <conditionalFormatting sqref="AE103">
    <cfRule type="expression" dxfId="298" priority="395">
      <formula>IF(RIGHT(TEXT(AE103,"0.#"),1)=".",FALSE,TRUE)</formula>
    </cfRule>
    <cfRule type="expression" dxfId="297" priority="396">
      <formula>IF(RIGHT(TEXT(AE103,"0.#"),1)=".",TRUE,FALSE)</formula>
    </cfRule>
  </conditionalFormatting>
  <conditionalFormatting sqref="AE104">
    <cfRule type="expression" dxfId="296" priority="393">
      <formula>IF(RIGHT(TEXT(AE104,"0.#"),1)=".",FALSE,TRUE)</formula>
    </cfRule>
    <cfRule type="expression" dxfId="295" priority="394">
      <formula>IF(RIGHT(TEXT(AE104,"0.#"),1)=".",TRUE,FALSE)</formula>
    </cfRule>
  </conditionalFormatting>
  <conditionalFormatting sqref="AM103">
    <cfRule type="expression" dxfId="294" priority="387">
      <formula>IF(RIGHT(TEXT(AM103,"0.#"),1)=".",FALSE,TRUE)</formula>
    </cfRule>
    <cfRule type="expression" dxfId="293" priority="388">
      <formula>IF(RIGHT(TEXT(AM103,"0.#"),1)=".",TRUE,FALSE)</formula>
    </cfRule>
  </conditionalFormatting>
  <conditionalFormatting sqref="AI103">
    <cfRule type="expression" dxfId="292" priority="389">
      <formula>IF(RIGHT(TEXT(AI103,"0.#"),1)=".",FALSE,TRUE)</formula>
    </cfRule>
    <cfRule type="expression" dxfId="291" priority="390">
      <formula>IF(RIGHT(TEXT(AI103,"0.#"),1)=".",TRUE,FALSE)</formula>
    </cfRule>
  </conditionalFormatting>
  <conditionalFormatting sqref="AI104">
    <cfRule type="expression" dxfId="290" priority="391">
      <formula>IF(RIGHT(TEXT(AI104,"0.#"),1)=".",FALSE,TRUE)</formula>
    </cfRule>
    <cfRule type="expression" dxfId="289" priority="392">
      <formula>IF(RIGHT(TEXT(AI104,"0.#"),1)=".",TRUE,FALSE)</formula>
    </cfRule>
  </conditionalFormatting>
  <conditionalFormatting sqref="AQ95:AQ96">
    <cfRule type="expression" dxfId="288" priority="383">
      <formula>IF(RIGHT(TEXT(AQ95,"0.#"),1)=".",FALSE,TRUE)</formula>
    </cfRule>
    <cfRule type="expression" dxfId="287" priority="384">
      <formula>IF(RIGHT(TEXT(AQ95,"0.#"),1)=".",TRUE,FALSE)</formula>
    </cfRule>
  </conditionalFormatting>
  <conditionalFormatting sqref="AQ103:AQ104">
    <cfRule type="expression" dxfId="286" priority="381">
      <formula>IF(RIGHT(TEXT(AQ103,"0.#"),1)=".",FALSE,TRUE)</formula>
    </cfRule>
    <cfRule type="expression" dxfId="285" priority="382">
      <formula>IF(RIGHT(TEXT(AQ103,"0.#"),1)=".",TRUE,FALSE)</formula>
    </cfRule>
  </conditionalFormatting>
  <conditionalFormatting sqref="AE114 AQ114">
    <cfRule type="expression" dxfId="284" priority="367">
      <formula>IF(RIGHT(TEXT(AE114,"0.#"),1)=".",FALSE,TRUE)</formula>
    </cfRule>
    <cfRule type="expression" dxfId="283" priority="368">
      <formula>IF(RIGHT(TEXT(AE114,"0.#"),1)=".",TRUE,FALSE)</formula>
    </cfRule>
  </conditionalFormatting>
  <conditionalFormatting sqref="AI114">
    <cfRule type="expression" dxfId="282" priority="365">
      <formula>IF(RIGHT(TEXT(AI114,"0.#"),1)=".",FALSE,TRUE)</formula>
    </cfRule>
    <cfRule type="expression" dxfId="281" priority="366">
      <formula>IF(RIGHT(TEXT(AI114,"0.#"),1)=".",TRUE,FALSE)</formula>
    </cfRule>
  </conditionalFormatting>
  <conditionalFormatting sqref="AM114">
    <cfRule type="expression" dxfId="280" priority="363">
      <formula>IF(RIGHT(TEXT(AM114,"0.#"),1)=".",FALSE,TRUE)</formula>
    </cfRule>
    <cfRule type="expression" dxfId="279" priority="364">
      <formula>IF(RIGHT(TEXT(AM114,"0.#"),1)=".",TRUE,FALSE)</formula>
    </cfRule>
  </conditionalFormatting>
  <conditionalFormatting sqref="AE115">
    <cfRule type="expression" dxfId="278" priority="361">
      <formula>IF(RIGHT(TEXT(AE115,"0.#"),1)=".",FALSE,TRUE)</formula>
    </cfRule>
    <cfRule type="expression" dxfId="277" priority="362">
      <formula>IF(RIGHT(TEXT(AE115,"0.#"),1)=".",TRUE,FALSE)</formula>
    </cfRule>
  </conditionalFormatting>
  <conditionalFormatting sqref="AI115">
    <cfRule type="expression" dxfId="276" priority="359">
      <formula>IF(RIGHT(TEXT(AI115,"0.#"),1)=".",FALSE,TRUE)</formula>
    </cfRule>
    <cfRule type="expression" dxfId="275" priority="360">
      <formula>IF(RIGHT(TEXT(AI115,"0.#"),1)=".",TRUE,FALSE)</formula>
    </cfRule>
  </conditionalFormatting>
  <conditionalFormatting sqref="AM115">
    <cfRule type="expression" dxfId="274" priority="357">
      <formula>IF(RIGHT(TEXT(AM115,"0.#"),1)=".",FALSE,TRUE)</formula>
    </cfRule>
    <cfRule type="expression" dxfId="273" priority="358">
      <formula>IF(RIGHT(TEXT(AM115,"0.#"),1)=".",TRUE,FALSE)</formula>
    </cfRule>
  </conditionalFormatting>
  <conditionalFormatting sqref="AQ115">
    <cfRule type="expression" dxfId="272" priority="355">
      <formula>IF(RIGHT(TEXT(AQ115,"0.#"),1)=".",FALSE,TRUE)</formula>
    </cfRule>
    <cfRule type="expression" dxfId="271" priority="356">
      <formula>IF(RIGHT(TEXT(AQ115,"0.#"),1)=".",TRUE,FALSE)</formula>
    </cfRule>
  </conditionalFormatting>
  <conditionalFormatting sqref="AU115">
    <cfRule type="expression" dxfId="270" priority="351">
      <formula>IF(RIGHT(TEXT(AU115,"0.#"),1)=".",FALSE,TRUE)</formula>
    </cfRule>
    <cfRule type="expression" dxfId="269" priority="352">
      <formula>IF(RIGHT(TEXT(AU115,"0.#"),1)=".",TRUE,FALSE)</formula>
    </cfRule>
  </conditionalFormatting>
  <conditionalFormatting sqref="AU114">
    <cfRule type="expression" dxfId="268" priority="353">
      <formula>IF(RIGHT(TEXT(AU114,"0.#"),1)=".",FALSE,TRUE)</formula>
    </cfRule>
    <cfRule type="expression" dxfId="267" priority="354">
      <formula>IF(RIGHT(TEXT(AU114,"0.#"),1)=".",TRUE,FALSE)</formula>
    </cfRule>
  </conditionalFormatting>
  <conditionalFormatting sqref="AM121">
    <cfRule type="expression" dxfId="266" priority="335">
      <formula>IF(RIGHT(TEXT(AM121,"0.#"),1)=".",FALSE,TRUE)</formula>
    </cfRule>
    <cfRule type="expression" dxfId="265" priority="336">
      <formula>IF(RIGHT(TEXT(AM121,"0.#"),1)=".",TRUE,FALSE)</formula>
    </cfRule>
  </conditionalFormatting>
  <conditionalFormatting sqref="AE120">
    <cfRule type="expression" dxfId="264" priority="349">
      <formula>IF(RIGHT(TEXT(AE120,"0.#"),1)=".",FALSE,TRUE)</formula>
    </cfRule>
    <cfRule type="expression" dxfId="263" priority="350">
      <formula>IF(RIGHT(TEXT(AE120,"0.#"),1)=".",TRUE,FALSE)</formula>
    </cfRule>
  </conditionalFormatting>
  <conditionalFormatting sqref="AQ120:AQ121">
    <cfRule type="expression" dxfId="262" priority="331">
      <formula>IF(RIGHT(TEXT(AQ120,"0.#"),1)=".",FALSE,TRUE)</formula>
    </cfRule>
    <cfRule type="expression" dxfId="261" priority="332">
      <formula>IF(RIGHT(TEXT(AQ120,"0.#"),1)=".",TRUE,FALSE)</formula>
    </cfRule>
  </conditionalFormatting>
  <conditionalFormatting sqref="AE121">
    <cfRule type="expression" dxfId="260" priority="347">
      <formula>IF(RIGHT(TEXT(AE121,"0.#"),1)=".",FALSE,TRUE)</formula>
    </cfRule>
    <cfRule type="expression" dxfId="259" priority="348">
      <formula>IF(RIGHT(TEXT(AE121,"0.#"),1)=".",TRUE,FALSE)</formula>
    </cfRule>
  </conditionalFormatting>
  <conditionalFormatting sqref="AM120">
    <cfRule type="expression" dxfId="258" priority="337">
      <formula>IF(RIGHT(TEXT(AM120,"0.#"),1)=".",FALSE,TRUE)</formula>
    </cfRule>
    <cfRule type="expression" dxfId="257" priority="338">
      <formula>IF(RIGHT(TEXT(AM120,"0.#"),1)=".",TRUE,FALSE)</formula>
    </cfRule>
  </conditionalFormatting>
  <conditionalFormatting sqref="AI120">
    <cfRule type="expression" dxfId="256" priority="339">
      <formula>IF(RIGHT(TEXT(AI120,"0.#"),1)=".",FALSE,TRUE)</formula>
    </cfRule>
    <cfRule type="expression" dxfId="255" priority="340">
      <formula>IF(RIGHT(TEXT(AI120,"0.#"),1)=".",TRUE,FALSE)</formula>
    </cfRule>
  </conditionalFormatting>
  <conditionalFormatting sqref="AI121">
    <cfRule type="expression" dxfId="254" priority="341">
      <formula>IF(RIGHT(TEXT(AI121,"0.#"),1)=".",FALSE,TRUE)</formula>
    </cfRule>
    <cfRule type="expression" dxfId="253" priority="342">
      <formula>IF(RIGHT(TEXT(AI121,"0.#"),1)=".",TRUE,FALSE)</formula>
    </cfRule>
  </conditionalFormatting>
  <conditionalFormatting sqref="AM129">
    <cfRule type="expression" dxfId="252" priority="319">
      <formula>IF(RIGHT(TEXT(AM129,"0.#"),1)=".",FALSE,TRUE)</formula>
    </cfRule>
    <cfRule type="expression" dxfId="251" priority="320">
      <formula>IF(RIGHT(TEXT(AM129,"0.#"),1)=".",TRUE,FALSE)</formula>
    </cfRule>
  </conditionalFormatting>
  <conditionalFormatting sqref="AE128">
    <cfRule type="expression" dxfId="250" priority="329">
      <formula>IF(RIGHT(TEXT(AE128,"0.#"),1)=".",FALSE,TRUE)</formula>
    </cfRule>
    <cfRule type="expression" dxfId="249" priority="330">
      <formula>IF(RIGHT(TEXT(AE128,"0.#"),1)=".",TRUE,FALSE)</formula>
    </cfRule>
  </conditionalFormatting>
  <conditionalFormatting sqref="AE129">
    <cfRule type="expression" dxfId="248" priority="327">
      <formula>IF(RIGHT(TEXT(AE129,"0.#"),1)=".",FALSE,TRUE)</formula>
    </cfRule>
    <cfRule type="expression" dxfId="247" priority="328">
      <formula>IF(RIGHT(TEXT(AE129,"0.#"),1)=".",TRUE,FALSE)</formula>
    </cfRule>
  </conditionalFormatting>
  <conditionalFormatting sqref="AM128">
    <cfRule type="expression" dxfId="246" priority="321">
      <formula>IF(RIGHT(TEXT(AM128,"0.#"),1)=".",FALSE,TRUE)</formula>
    </cfRule>
    <cfRule type="expression" dxfId="245" priority="322">
      <formula>IF(RIGHT(TEXT(AM128,"0.#"),1)=".",TRUE,FALSE)</formula>
    </cfRule>
  </conditionalFormatting>
  <conditionalFormatting sqref="AI128">
    <cfRule type="expression" dxfId="244" priority="323">
      <formula>IF(RIGHT(TEXT(AI128,"0.#"),1)=".",FALSE,TRUE)</formula>
    </cfRule>
    <cfRule type="expression" dxfId="243" priority="324">
      <formula>IF(RIGHT(TEXT(AI128,"0.#"),1)=".",TRUE,FALSE)</formula>
    </cfRule>
  </conditionalFormatting>
  <conditionalFormatting sqref="AI129">
    <cfRule type="expression" dxfId="242" priority="325">
      <formula>IF(RIGHT(TEXT(AI129,"0.#"),1)=".",FALSE,TRUE)</formula>
    </cfRule>
    <cfRule type="expression" dxfId="241" priority="326">
      <formula>IF(RIGHT(TEXT(AI129,"0.#"),1)=".",TRUE,FALSE)</formula>
    </cfRule>
  </conditionalFormatting>
  <conditionalFormatting sqref="AM137">
    <cfRule type="expression" dxfId="240" priority="307">
      <formula>IF(RIGHT(TEXT(AM137,"0.#"),1)=".",FALSE,TRUE)</formula>
    </cfRule>
    <cfRule type="expression" dxfId="239" priority="308">
      <formula>IF(RIGHT(TEXT(AM137,"0.#"),1)=".",TRUE,FALSE)</formula>
    </cfRule>
  </conditionalFormatting>
  <conditionalFormatting sqref="AE136">
    <cfRule type="expression" dxfId="238" priority="317">
      <formula>IF(RIGHT(TEXT(AE136,"0.#"),1)=".",FALSE,TRUE)</formula>
    </cfRule>
    <cfRule type="expression" dxfId="237" priority="318">
      <formula>IF(RIGHT(TEXT(AE136,"0.#"),1)=".",TRUE,FALSE)</formula>
    </cfRule>
  </conditionalFormatting>
  <conditionalFormatting sqref="AE137">
    <cfRule type="expression" dxfId="236" priority="315">
      <formula>IF(RIGHT(TEXT(AE137,"0.#"),1)=".",FALSE,TRUE)</formula>
    </cfRule>
    <cfRule type="expression" dxfId="235" priority="316">
      <formula>IF(RIGHT(TEXT(AE137,"0.#"),1)=".",TRUE,FALSE)</formula>
    </cfRule>
  </conditionalFormatting>
  <conditionalFormatting sqref="AM136">
    <cfRule type="expression" dxfId="234" priority="309">
      <formula>IF(RIGHT(TEXT(AM136,"0.#"),1)=".",FALSE,TRUE)</formula>
    </cfRule>
    <cfRule type="expression" dxfId="233" priority="310">
      <formula>IF(RIGHT(TEXT(AM136,"0.#"),1)=".",TRUE,FALSE)</formula>
    </cfRule>
  </conditionalFormatting>
  <conditionalFormatting sqref="AI136">
    <cfRule type="expression" dxfId="232" priority="311">
      <formula>IF(RIGHT(TEXT(AI136,"0.#"),1)=".",FALSE,TRUE)</formula>
    </cfRule>
    <cfRule type="expression" dxfId="231" priority="312">
      <formula>IF(RIGHT(TEXT(AI136,"0.#"),1)=".",TRUE,FALSE)</formula>
    </cfRule>
  </conditionalFormatting>
  <conditionalFormatting sqref="AI137">
    <cfRule type="expression" dxfId="230" priority="313">
      <formula>IF(RIGHT(TEXT(AI137,"0.#"),1)=".",FALSE,TRUE)</formula>
    </cfRule>
    <cfRule type="expression" dxfId="229" priority="314">
      <formula>IF(RIGHT(TEXT(AI137,"0.#"),1)=".",TRUE,FALSE)</formula>
    </cfRule>
  </conditionalFormatting>
  <conditionalFormatting sqref="AQ128:AQ129">
    <cfRule type="expression" dxfId="228" priority="305">
      <formula>IF(RIGHT(TEXT(AQ128,"0.#"),1)=".",FALSE,TRUE)</formula>
    </cfRule>
    <cfRule type="expression" dxfId="227" priority="306">
      <formula>IF(RIGHT(TEXT(AQ128,"0.#"),1)=".",TRUE,FALSE)</formula>
    </cfRule>
  </conditionalFormatting>
  <conditionalFormatting sqref="AQ136:AQ137">
    <cfRule type="expression" dxfId="226" priority="303">
      <formula>IF(RIGHT(TEXT(AQ136,"0.#"),1)=".",FALSE,TRUE)</formula>
    </cfRule>
    <cfRule type="expression" dxfId="225" priority="304">
      <formula>IF(RIGHT(TEXT(AQ136,"0.#"),1)=".",TRUE,FALSE)</formula>
    </cfRule>
  </conditionalFormatting>
  <conditionalFormatting sqref="AE147 AQ147">
    <cfRule type="expression" dxfId="224" priority="289">
      <formula>IF(RIGHT(TEXT(AE147,"0.#"),1)=".",FALSE,TRUE)</formula>
    </cfRule>
    <cfRule type="expression" dxfId="223" priority="290">
      <formula>IF(RIGHT(TEXT(AE147,"0.#"),1)=".",TRUE,FALSE)</formula>
    </cfRule>
  </conditionalFormatting>
  <conditionalFormatting sqref="AI147">
    <cfRule type="expression" dxfId="222" priority="287">
      <formula>IF(RIGHT(TEXT(AI147,"0.#"),1)=".",FALSE,TRUE)</formula>
    </cfRule>
    <cfRule type="expression" dxfId="221" priority="288">
      <formula>IF(RIGHT(TEXT(AI147,"0.#"),1)=".",TRUE,FALSE)</formula>
    </cfRule>
  </conditionalFormatting>
  <conditionalFormatting sqref="AM147">
    <cfRule type="expression" dxfId="220" priority="285">
      <formula>IF(RIGHT(TEXT(AM147,"0.#"),1)=".",FALSE,TRUE)</formula>
    </cfRule>
    <cfRule type="expression" dxfId="219" priority="286">
      <formula>IF(RIGHT(TEXT(AM147,"0.#"),1)=".",TRUE,FALSE)</formula>
    </cfRule>
  </conditionalFormatting>
  <conditionalFormatting sqref="AE148">
    <cfRule type="expression" dxfId="218" priority="283">
      <formula>IF(RIGHT(TEXT(AE148,"0.#"),1)=".",FALSE,TRUE)</formula>
    </cfRule>
    <cfRule type="expression" dxfId="217" priority="284">
      <formula>IF(RIGHT(TEXT(AE148,"0.#"),1)=".",TRUE,FALSE)</formula>
    </cfRule>
  </conditionalFormatting>
  <conditionalFormatting sqref="AI148">
    <cfRule type="expression" dxfId="216" priority="281">
      <formula>IF(RIGHT(TEXT(AI148,"0.#"),1)=".",FALSE,TRUE)</formula>
    </cfRule>
    <cfRule type="expression" dxfId="215" priority="282">
      <formula>IF(RIGHT(TEXT(AI148,"0.#"),1)=".",TRUE,FALSE)</formula>
    </cfRule>
  </conditionalFormatting>
  <conditionalFormatting sqref="AM148">
    <cfRule type="expression" dxfId="214" priority="279">
      <formula>IF(RIGHT(TEXT(AM148,"0.#"),1)=".",FALSE,TRUE)</formula>
    </cfRule>
    <cfRule type="expression" dxfId="213" priority="280">
      <formula>IF(RIGHT(TEXT(AM148,"0.#"),1)=".",TRUE,FALSE)</formula>
    </cfRule>
  </conditionalFormatting>
  <conditionalFormatting sqref="AQ148">
    <cfRule type="expression" dxfId="212" priority="277">
      <formula>IF(RIGHT(TEXT(AQ148,"0.#"),1)=".",FALSE,TRUE)</formula>
    </cfRule>
    <cfRule type="expression" dxfId="211" priority="278">
      <formula>IF(RIGHT(TEXT(AQ148,"0.#"),1)=".",TRUE,FALSE)</formula>
    </cfRule>
  </conditionalFormatting>
  <conditionalFormatting sqref="AU148">
    <cfRule type="expression" dxfId="210" priority="273">
      <formula>IF(RIGHT(TEXT(AU148,"0.#"),1)=".",FALSE,TRUE)</formula>
    </cfRule>
    <cfRule type="expression" dxfId="209" priority="274">
      <formula>IF(RIGHT(TEXT(AU148,"0.#"),1)=".",TRUE,FALSE)</formula>
    </cfRule>
  </conditionalFormatting>
  <conditionalFormatting sqref="AU147">
    <cfRule type="expression" dxfId="208" priority="275">
      <formula>IF(RIGHT(TEXT(AU147,"0.#"),1)=".",FALSE,TRUE)</formula>
    </cfRule>
    <cfRule type="expression" dxfId="207" priority="276">
      <formula>IF(RIGHT(TEXT(AU147,"0.#"),1)=".",TRUE,FALSE)</formula>
    </cfRule>
  </conditionalFormatting>
  <conditionalFormatting sqref="AM154">
    <cfRule type="expression" dxfId="206" priority="257">
      <formula>IF(RIGHT(TEXT(AM154,"0.#"),1)=".",FALSE,TRUE)</formula>
    </cfRule>
    <cfRule type="expression" dxfId="205" priority="258">
      <formula>IF(RIGHT(TEXT(AM154,"0.#"),1)=".",TRUE,FALSE)</formula>
    </cfRule>
  </conditionalFormatting>
  <conditionalFormatting sqref="AE153">
    <cfRule type="expression" dxfId="204" priority="271">
      <formula>IF(RIGHT(TEXT(AE153,"0.#"),1)=".",FALSE,TRUE)</formula>
    </cfRule>
    <cfRule type="expression" dxfId="203" priority="272">
      <formula>IF(RIGHT(TEXT(AE153,"0.#"),1)=".",TRUE,FALSE)</formula>
    </cfRule>
  </conditionalFormatting>
  <conditionalFormatting sqref="AQ153:AQ154">
    <cfRule type="expression" dxfId="202" priority="253">
      <formula>IF(RIGHT(TEXT(AQ153,"0.#"),1)=".",FALSE,TRUE)</formula>
    </cfRule>
    <cfRule type="expression" dxfId="201" priority="254">
      <formula>IF(RIGHT(TEXT(AQ153,"0.#"),1)=".",TRUE,FALSE)</formula>
    </cfRule>
  </conditionalFormatting>
  <conditionalFormatting sqref="AE154">
    <cfRule type="expression" dxfId="200" priority="269">
      <formula>IF(RIGHT(TEXT(AE154,"0.#"),1)=".",FALSE,TRUE)</formula>
    </cfRule>
    <cfRule type="expression" dxfId="199" priority="270">
      <formula>IF(RIGHT(TEXT(AE154,"0.#"),1)=".",TRUE,FALSE)</formula>
    </cfRule>
  </conditionalFormatting>
  <conditionalFormatting sqref="AM153">
    <cfRule type="expression" dxfId="198" priority="259">
      <formula>IF(RIGHT(TEXT(AM153,"0.#"),1)=".",FALSE,TRUE)</formula>
    </cfRule>
    <cfRule type="expression" dxfId="197" priority="260">
      <formula>IF(RIGHT(TEXT(AM153,"0.#"),1)=".",TRUE,FALSE)</formula>
    </cfRule>
  </conditionalFormatting>
  <conditionalFormatting sqref="AI153">
    <cfRule type="expression" dxfId="196" priority="261">
      <formula>IF(RIGHT(TEXT(AI153,"0.#"),1)=".",FALSE,TRUE)</formula>
    </cfRule>
    <cfRule type="expression" dxfId="195" priority="262">
      <formula>IF(RIGHT(TEXT(AI153,"0.#"),1)=".",TRUE,FALSE)</formula>
    </cfRule>
  </conditionalFormatting>
  <conditionalFormatting sqref="AI154">
    <cfRule type="expression" dxfId="194" priority="263">
      <formula>IF(RIGHT(TEXT(AI154,"0.#"),1)=".",FALSE,TRUE)</formula>
    </cfRule>
    <cfRule type="expression" dxfId="193" priority="264">
      <formula>IF(RIGHT(TEXT(AI154,"0.#"),1)=".",TRUE,FALSE)</formula>
    </cfRule>
  </conditionalFormatting>
  <conditionalFormatting sqref="AM162">
    <cfRule type="expression" dxfId="192" priority="241">
      <formula>IF(RIGHT(TEXT(AM162,"0.#"),1)=".",FALSE,TRUE)</formula>
    </cfRule>
    <cfRule type="expression" dxfId="191" priority="242">
      <formula>IF(RIGHT(TEXT(AM162,"0.#"),1)=".",TRUE,FALSE)</formula>
    </cfRule>
  </conditionalFormatting>
  <conditionalFormatting sqref="AE161">
    <cfRule type="expression" dxfId="190" priority="251">
      <formula>IF(RIGHT(TEXT(AE161,"0.#"),1)=".",FALSE,TRUE)</formula>
    </cfRule>
    <cfRule type="expression" dxfId="189" priority="252">
      <formula>IF(RIGHT(TEXT(AE161,"0.#"),1)=".",TRUE,FALSE)</formula>
    </cfRule>
  </conditionalFormatting>
  <conditionalFormatting sqref="AE162">
    <cfRule type="expression" dxfId="188" priority="249">
      <formula>IF(RIGHT(TEXT(AE162,"0.#"),1)=".",FALSE,TRUE)</formula>
    </cfRule>
    <cfRule type="expression" dxfId="187" priority="250">
      <formula>IF(RIGHT(TEXT(AE162,"0.#"),1)=".",TRUE,FALSE)</formula>
    </cfRule>
  </conditionalFormatting>
  <conditionalFormatting sqref="AM161">
    <cfRule type="expression" dxfId="186" priority="243">
      <formula>IF(RIGHT(TEXT(AM161,"0.#"),1)=".",FALSE,TRUE)</formula>
    </cfRule>
    <cfRule type="expression" dxfId="185" priority="244">
      <formula>IF(RIGHT(TEXT(AM161,"0.#"),1)=".",TRUE,FALSE)</formula>
    </cfRule>
  </conditionalFormatting>
  <conditionalFormatting sqref="AI161">
    <cfRule type="expression" dxfId="184" priority="245">
      <formula>IF(RIGHT(TEXT(AI161,"0.#"),1)=".",FALSE,TRUE)</formula>
    </cfRule>
    <cfRule type="expression" dxfId="183" priority="246">
      <formula>IF(RIGHT(TEXT(AI161,"0.#"),1)=".",TRUE,FALSE)</formula>
    </cfRule>
  </conditionalFormatting>
  <conditionalFormatting sqref="AI162">
    <cfRule type="expression" dxfId="182" priority="247">
      <formula>IF(RIGHT(TEXT(AI162,"0.#"),1)=".",FALSE,TRUE)</formula>
    </cfRule>
    <cfRule type="expression" dxfId="181" priority="248">
      <formula>IF(RIGHT(TEXT(AI162,"0.#"),1)=".",TRUE,FALSE)</formula>
    </cfRule>
  </conditionalFormatting>
  <conditionalFormatting sqref="AM170">
    <cfRule type="expression" dxfId="180" priority="229">
      <formula>IF(RIGHT(TEXT(AM170,"0.#"),1)=".",FALSE,TRUE)</formula>
    </cfRule>
    <cfRule type="expression" dxfId="179" priority="230">
      <formula>IF(RIGHT(TEXT(AM170,"0.#"),1)=".",TRUE,FALSE)</formula>
    </cfRule>
  </conditionalFormatting>
  <conditionalFormatting sqref="AE169">
    <cfRule type="expression" dxfId="178" priority="239">
      <formula>IF(RIGHT(TEXT(AE169,"0.#"),1)=".",FALSE,TRUE)</formula>
    </cfRule>
    <cfRule type="expression" dxfId="177" priority="240">
      <formula>IF(RIGHT(TEXT(AE169,"0.#"),1)=".",TRUE,FALSE)</formula>
    </cfRule>
  </conditionalFormatting>
  <conditionalFormatting sqref="AE170">
    <cfRule type="expression" dxfId="176" priority="237">
      <formula>IF(RIGHT(TEXT(AE170,"0.#"),1)=".",FALSE,TRUE)</formula>
    </cfRule>
    <cfRule type="expression" dxfId="175" priority="238">
      <formula>IF(RIGHT(TEXT(AE170,"0.#"),1)=".",TRUE,FALSE)</formula>
    </cfRule>
  </conditionalFormatting>
  <conditionalFormatting sqref="AM169">
    <cfRule type="expression" dxfId="174" priority="231">
      <formula>IF(RIGHT(TEXT(AM169,"0.#"),1)=".",FALSE,TRUE)</formula>
    </cfRule>
    <cfRule type="expression" dxfId="173" priority="232">
      <formula>IF(RIGHT(TEXT(AM169,"0.#"),1)=".",TRUE,FALSE)</formula>
    </cfRule>
  </conditionalFormatting>
  <conditionalFormatting sqref="AI169">
    <cfRule type="expression" dxfId="172" priority="233">
      <formula>IF(RIGHT(TEXT(AI169,"0.#"),1)=".",FALSE,TRUE)</formula>
    </cfRule>
    <cfRule type="expression" dxfId="171" priority="234">
      <formula>IF(RIGHT(TEXT(AI169,"0.#"),1)=".",TRUE,FALSE)</formula>
    </cfRule>
  </conditionalFormatting>
  <conditionalFormatting sqref="AI170">
    <cfRule type="expression" dxfId="170" priority="235">
      <formula>IF(RIGHT(TEXT(AI170,"0.#"),1)=".",FALSE,TRUE)</formula>
    </cfRule>
    <cfRule type="expression" dxfId="169" priority="236">
      <formula>IF(RIGHT(TEXT(AI170,"0.#"),1)=".",TRUE,FALSE)</formula>
    </cfRule>
  </conditionalFormatting>
  <conditionalFormatting sqref="AQ161:AQ162">
    <cfRule type="expression" dxfId="168" priority="227">
      <formula>IF(RIGHT(TEXT(AQ161,"0.#"),1)=".",FALSE,TRUE)</formula>
    </cfRule>
    <cfRule type="expression" dxfId="167" priority="228">
      <formula>IF(RIGHT(TEXT(AQ161,"0.#"),1)=".",TRUE,FALSE)</formula>
    </cfRule>
  </conditionalFormatting>
  <conditionalFormatting sqref="AQ169:AQ170">
    <cfRule type="expression" dxfId="166" priority="225">
      <formula>IF(RIGHT(TEXT(AQ169,"0.#"),1)=".",FALSE,TRUE)</formula>
    </cfRule>
    <cfRule type="expression" dxfId="165" priority="226">
      <formula>IF(RIGHT(TEXT(AQ169,"0.#"),1)=".",TRUE,FALSE)</formula>
    </cfRule>
  </conditionalFormatting>
  <conditionalFormatting sqref="AE180 AQ180">
    <cfRule type="expression" dxfId="164" priority="211">
      <formula>IF(RIGHT(TEXT(AE180,"0.#"),1)=".",FALSE,TRUE)</formula>
    </cfRule>
    <cfRule type="expression" dxfId="163" priority="212">
      <formula>IF(RIGHT(TEXT(AE180,"0.#"),1)=".",TRUE,FALSE)</formula>
    </cfRule>
  </conditionalFormatting>
  <conditionalFormatting sqref="AI180">
    <cfRule type="expression" dxfId="162" priority="209">
      <formula>IF(RIGHT(TEXT(AI180,"0.#"),1)=".",FALSE,TRUE)</formula>
    </cfRule>
    <cfRule type="expression" dxfId="161" priority="210">
      <formula>IF(RIGHT(TEXT(AI180,"0.#"),1)=".",TRUE,FALSE)</formula>
    </cfRule>
  </conditionalFormatting>
  <conditionalFormatting sqref="AM180">
    <cfRule type="expression" dxfId="160" priority="207">
      <formula>IF(RIGHT(TEXT(AM180,"0.#"),1)=".",FALSE,TRUE)</formula>
    </cfRule>
    <cfRule type="expression" dxfId="159" priority="208">
      <formula>IF(RIGHT(TEXT(AM180,"0.#"),1)=".",TRUE,FALSE)</formula>
    </cfRule>
  </conditionalFormatting>
  <conditionalFormatting sqref="AE181">
    <cfRule type="expression" dxfId="158" priority="205">
      <formula>IF(RIGHT(TEXT(AE181,"0.#"),1)=".",FALSE,TRUE)</formula>
    </cfRule>
    <cfRule type="expression" dxfId="157" priority="206">
      <formula>IF(RIGHT(TEXT(AE181,"0.#"),1)=".",TRUE,FALSE)</formula>
    </cfRule>
  </conditionalFormatting>
  <conditionalFormatting sqref="AI181">
    <cfRule type="expression" dxfId="156" priority="203">
      <formula>IF(RIGHT(TEXT(AI181,"0.#"),1)=".",FALSE,TRUE)</formula>
    </cfRule>
    <cfRule type="expression" dxfId="155" priority="204">
      <formula>IF(RIGHT(TEXT(AI181,"0.#"),1)=".",TRUE,FALSE)</formula>
    </cfRule>
  </conditionalFormatting>
  <conditionalFormatting sqref="AM181">
    <cfRule type="expression" dxfId="154" priority="201">
      <formula>IF(RIGHT(TEXT(AM181,"0.#"),1)=".",FALSE,TRUE)</formula>
    </cfRule>
    <cfRule type="expression" dxfId="153" priority="202">
      <formula>IF(RIGHT(TEXT(AM181,"0.#"),1)=".",TRUE,FALSE)</formula>
    </cfRule>
  </conditionalFormatting>
  <conditionalFormatting sqref="AQ181">
    <cfRule type="expression" dxfId="152" priority="199">
      <formula>IF(RIGHT(TEXT(AQ181,"0.#"),1)=".",FALSE,TRUE)</formula>
    </cfRule>
    <cfRule type="expression" dxfId="151" priority="200">
      <formula>IF(RIGHT(TEXT(AQ181,"0.#"),1)=".",TRUE,FALSE)</formula>
    </cfRule>
  </conditionalFormatting>
  <conditionalFormatting sqref="AU181">
    <cfRule type="expression" dxfId="150" priority="195">
      <formula>IF(RIGHT(TEXT(AU181,"0.#"),1)=".",FALSE,TRUE)</formula>
    </cfRule>
    <cfRule type="expression" dxfId="149" priority="196">
      <formula>IF(RIGHT(TEXT(AU181,"0.#"),1)=".",TRUE,FALSE)</formula>
    </cfRule>
  </conditionalFormatting>
  <conditionalFormatting sqref="AU180">
    <cfRule type="expression" dxfId="148" priority="197">
      <formula>IF(RIGHT(TEXT(AU180,"0.#"),1)=".",FALSE,TRUE)</formula>
    </cfRule>
    <cfRule type="expression" dxfId="147" priority="198">
      <formula>IF(RIGHT(TEXT(AU180,"0.#"),1)=".",TRUE,FALSE)</formula>
    </cfRule>
  </conditionalFormatting>
  <conditionalFormatting sqref="AM187">
    <cfRule type="expression" dxfId="146" priority="179">
      <formula>IF(RIGHT(TEXT(AM187,"0.#"),1)=".",FALSE,TRUE)</formula>
    </cfRule>
    <cfRule type="expression" dxfId="145" priority="180">
      <formula>IF(RIGHT(TEXT(AM187,"0.#"),1)=".",TRUE,FALSE)</formula>
    </cfRule>
  </conditionalFormatting>
  <conditionalFormatting sqref="AE186">
    <cfRule type="expression" dxfId="144" priority="193">
      <formula>IF(RIGHT(TEXT(AE186,"0.#"),1)=".",FALSE,TRUE)</formula>
    </cfRule>
    <cfRule type="expression" dxfId="143" priority="194">
      <formula>IF(RIGHT(TEXT(AE186,"0.#"),1)=".",TRUE,FALSE)</formula>
    </cfRule>
  </conditionalFormatting>
  <conditionalFormatting sqref="AQ186:AQ187">
    <cfRule type="expression" dxfId="142" priority="175">
      <formula>IF(RIGHT(TEXT(AQ186,"0.#"),1)=".",FALSE,TRUE)</formula>
    </cfRule>
    <cfRule type="expression" dxfId="141" priority="176">
      <formula>IF(RIGHT(TEXT(AQ186,"0.#"),1)=".",TRUE,FALSE)</formula>
    </cfRule>
  </conditionalFormatting>
  <conditionalFormatting sqref="AE187">
    <cfRule type="expression" dxfId="140" priority="191">
      <formula>IF(RIGHT(TEXT(AE187,"0.#"),1)=".",FALSE,TRUE)</formula>
    </cfRule>
    <cfRule type="expression" dxfId="139" priority="192">
      <formula>IF(RIGHT(TEXT(AE187,"0.#"),1)=".",TRUE,FALSE)</formula>
    </cfRule>
  </conditionalFormatting>
  <conditionalFormatting sqref="AM186">
    <cfRule type="expression" dxfId="138" priority="181">
      <formula>IF(RIGHT(TEXT(AM186,"0.#"),1)=".",FALSE,TRUE)</formula>
    </cfRule>
    <cfRule type="expression" dxfId="137" priority="182">
      <formula>IF(RIGHT(TEXT(AM186,"0.#"),1)=".",TRUE,FALSE)</formula>
    </cfRule>
  </conditionalFormatting>
  <conditionalFormatting sqref="AI186">
    <cfRule type="expression" dxfId="136" priority="183">
      <formula>IF(RIGHT(TEXT(AI186,"0.#"),1)=".",FALSE,TRUE)</formula>
    </cfRule>
    <cfRule type="expression" dxfId="135" priority="184">
      <formula>IF(RIGHT(TEXT(AI186,"0.#"),1)=".",TRUE,FALSE)</formula>
    </cfRule>
  </conditionalFormatting>
  <conditionalFormatting sqref="AI187">
    <cfRule type="expression" dxfId="134" priority="185">
      <formula>IF(RIGHT(TEXT(AI187,"0.#"),1)=".",FALSE,TRUE)</formula>
    </cfRule>
    <cfRule type="expression" dxfId="133" priority="186">
      <formula>IF(RIGHT(TEXT(AI187,"0.#"),1)=".",TRUE,FALSE)</formula>
    </cfRule>
  </conditionalFormatting>
  <conditionalFormatting sqref="AM195">
    <cfRule type="expression" dxfId="132" priority="163">
      <formula>IF(RIGHT(TEXT(AM195,"0.#"),1)=".",FALSE,TRUE)</formula>
    </cfRule>
    <cfRule type="expression" dxfId="131" priority="164">
      <formula>IF(RIGHT(TEXT(AM195,"0.#"),1)=".",TRUE,FALSE)</formula>
    </cfRule>
  </conditionalFormatting>
  <conditionalFormatting sqref="AE194">
    <cfRule type="expression" dxfId="130" priority="173">
      <formula>IF(RIGHT(TEXT(AE194,"0.#"),1)=".",FALSE,TRUE)</formula>
    </cfRule>
    <cfRule type="expression" dxfId="129" priority="174">
      <formula>IF(RIGHT(TEXT(AE194,"0.#"),1)=".",TRUE,FALSE)</formula>
    </cfRule>
  </conditionalFormatting>
  <conditionalFormatting sqref="AE195">
    <cfRule type="expression" dxfId="128" priority="171">
      <formula>IF(RIGHT(TEXT(AE195,"0.#"),1)=".",FALSE,TRUE)</formula>
    </cfRule>
    <cfRule type="expression" dxfId="127" priority="172">
      <formula>IF(RIGHT(TEXT(AE195,"0.#"),1)=".",TRUE,FALSE)</formula>
    </cfRule>
  </conditionalFormatting>
  <conditionalFormatting sqref="AM194">
    <cfRule type="expression" dxfId="126" priority="165">
      <formula>IF(RIGHT(TEXT(AM194,"0.#"),1)=".",FALSE,TRUE)</formula>
    </cfRule>
    <cfRule type="expression" dxfId="125" priority="166">
      <formula>IF(RIGHT(TEXT(AM194,"0.#"),1)=".",TRUE,FALSE)</formula>
    </cfRule>
  </conditionalFormatting>
  <conditionalFormatting sqref="AI194">
    <cfRule type="expression" dxfId="124" priority="167">
      <formula>IF(RIGHT(TEXT(AI194,"0.#"),1)=".",FALSE,TRUE)</formula>
    </cfRule>
    <cfRule type="expression" dxfId="123" priority="168">
      <formula>IF(RIGHT(TEXT(AI194,"0.#"),1)=".",TRUE,FALSE)</formula>
    </cfRule>
  </conditionalFormatting>
  <conditionalFormatting sqref="AI195">
    <cfRule type="expression" dxfId="122" priority="169">
      <formula>IF(RIGHT(TEXT(AI195,"0.#"),1)=".",FALSE,TRUE)</formula>
    </cfRule>
    <cfRule type="expression" dxfId="121" priority="170">
      <formula>IF(RIGHT(TEXT(AI195,"0.#"),1)=".",TRUE,FALSE)</formula>
    </cfRule>
  </conditionalFormatting>
  <conditionalFormatting sqref="AM203">
    <cfRule type="expression" dxfId="120" priority="151">
      <formula>IF(RIGHT(TEXT(AM203,"0.#"),1)=".",FALSE,TRUE)</formula>
    </cfRule>
    <cfRule type="expression" dxfId="119" priority="152">
      <formula>IF(RIGHT(TEXT(AM203,"0.#"),1)=".",TRUE,FALSE)</formula>
    </cfRule>
  </conditionalFormatting>
  <conditionalFormatting sqref="AE202">
    <cfRule type="expression" dxfId="118" priority="161">
      <formula>IF(RIGHT(TEXT(AE202,"0.#"),1)=".",FALSE,TRUE)</formula>
    </cfRule>
    <cfRule type="expression" dxfId="117" priority="162">
      <formula>IF(RIGHT(TEXT(AE202,"0.#"),1)=".",TRUE,FALSE)</formula>
    </cfRule>
  </conditionalFormatting>
  <conditionalFormatting sqref="AE203">
    <cfRule type="expression" dxfId="116" priority="159">
      <formula>IF(RIGHT(TEXT(AE203,"0.#"),1)=".",FALSE,TRUE)</formula>
    </cfRule>
    <cfRule type="expression" dxfId="115" priority="160">
      <formula>IF(RIGHT(TEXT(AE203,"0.#"),1)=".",TRUE,FALSE)</formula>
    </cfRule>
  </conditionalFormatting>
  <conditionalFormatting sqref="AM202">
    <cfRule type="expression" dxfId="114" priority="153">
      <formula>IF(RIGHT(TEXT(AM202,"0.#"),1)=".",FALSE,TRUE)</formula>
    </cfRule>
    <cfRule type="expression" dxfId="113" priority="154">
      <formula>IF(RIGHT(TEXT(AM202,"0.#"),1)=".",TRUE,FALSE)</formula>
    </cfRule>
  </conditionalFormatting>
  <conditionalFormatting sqref="AI202">
    <cfRule type="expression" dxfId="112" priority="155">
      <formula>IF(RIGHT(TEXT(AI202,"0.#"),1)=".",FALSE,TRUE)</formula>
    </cfRule>
    <cfRule type="expression" dxfId="111" priority="156">
      <formula>IF(RIGHT(TEXT(AI202,"0.#"),1)=".",TRUE,FALSE)</formula>
    </cfRule>
  </conditionalFormatting>
  <conditionalFormatting sqref="AI203">
    <cfRule type="expression" dxfId="110" priority="157">
      <formula>IF(RIGHT(TEXT(AI203,"0.#"),1)=".",FALSE,TRUE)</formula>
    </cfRule>
    <cfRule type="expression" dxfId="109" priority="158">
      <formula>IF(RIGHT(TEXT(AI203,"0.#"),1)=".",TRUE,FALSE)</formula>
    </cfRule>
  </conditionalFormatting>
  <conditionalFormatting sqref="AQ194:AQ195">
    <cfRule type="expression" dxfId="108" priority="149">
      <formula>IF(RIGHT(TEXT(AQ194,"0.#"),1)=".",FALSE,TRUE)</formula>
    </cfRule>
    <cfRule type="expression" dxfId="107" priority="150">
      <formula>IF(RIGHT(TEXT(AQ194,"0.#"),1)=".",TRUE,FALSE)</formula>
    </cfRule>
  </conditionalFormatting>
  <conditionalFormatting sqref="AQ202:AQ203">
    <cfRule type="expression" dxfId="106" priority="147">
      <formula>IF(RIGHT(TEXT(AQ202,"0.#"),1)=".",FALSE,TRUE)</formula>
    </cfRule>
    <cfRule type="expression" dxfId="105" priority="148">
      <formula>IF(RIGHT(TEXT(AQ202,"0.#"),1)=".",TRUE,FALSE)</formula>
    </cfRule>
  </conditionalFormatting>
  <conditionalFormatting sqref="AE64 AI64 AM64">
    <cfRule type="expression" dxfId="104" priority="132">
      <formula>IF(RIGHT(TEXT(AE64,"0.#"),1)=".",FALSE,TRUE)</formula>
    </cfRule>
    <cfRule type="expression" dxfId="103" priority="133">
      <formula>IF(RIGHT(TEXT(AE64,"0.#"),1)=".",TRUE,FALSE)</formula>
    </cfRule>
  </conditionalFormatting>
  <conditionalFormatting sqref="AE72 AI72 AM72">
    <cfRule type="expression" dxfId="102" priority="130">
      <formula>IF(RIGHT(TEXT(AE72,"0.#"),1)=".",FALSE,TRUE)</formula>
    </cfRule>
    <cfRule type="expression" dxfId="101" priority="131">
      <formula>IF(RIGHT(TEXT(AE72,"0.#"),1)=".",TRUE,FALSE)</formula>
    </cfRule>
  </conditionalFormatting>
  <conditionalFormatting sqref="AE89 AI89 AM89">
    <cfRule type="expression" dxfId="100" priority="128">
      <formula>IF(RIGHT(TEXT(AE89,"0.#"),1)=".",FALSE,TRUE)</formula>
    </cfRule>
    <cfRule type="expression" dxfId="99" priority="129">
      <formula>IF(RIGHT(TEXT(AE89,"0.#"),1)=".",TRUE,FALSE)</formula>
    </cfRule>
  </conditionalFormatting>
  <conditionalFormatting sqref="AE97 AI97 AM97">
    <cfRule type="expression" dxfId="98" priority="126">
      <formula>IF(RIGHT(TEXT(AE97,"0.#"),1)=".",FALSE,TRUE)</formula>
    </cfRule>
    <cfRule type="expression" dxfId="97" priority="127">
      <formula>IF(RIGHT(TEXT(AE97,"0.#"),1)=".",TRUE,FALSE)</formula>
    </cfRule>
  </conditionalFormatting>
  <conditionalFormatting sqref="AE105 AI105 AM105">
    <cfRule type="expression" dxfId="96" priority="124">
      <formula>IF(RIGHT(TEXT(AE105,"0.#"),1)=".",FALSE,TRUE)</formula>
    </cfRule>
    <cfRule type="expression" dxfId="95" priority="125">
      <formula>IF(RIGHT(TEXT(AE105,"0.#"),1)=".",TRUE,FALSE)</formula>
    </cfRule>
  </conditionalFormatting>
  <conditionalFormatting sqref="AE122 AI122 AM122">
    <cfRule type="expression" dxfId="94" priority="122">
      <formula>IF(RIGHT(TEXT(AE122,"0.#"),1)=".",FALSE,TRUE)</formula>
    </cfRule>
    <cfRule type="expression" dxfId="93" priority="123">
      <formula>IF(RIGHT(TEXT(AE122,"0.#"),1)=".",TRUE,FALSE)</formula>
    </cfRule>
  </conditionalFormatting>
  <conditionalFormatting sqref="AE130 AI130 AM130">
    <cfRule type="expression" dxfId="92" priority="120">
      <formula>IF(RIGHT(TEXT(AE130,"0.#"),1)=".",FALSE,TRUE)</formula>
    </cfRule>
    <cfRule type="expression" dxfId="91" priority="121">
      <formula>IF(RIGHT(TEXT(AE130,"0.#"),1)=".",TRUE,FALSE)</formula>
    </cfRule>
  </conditionalFormatting>
  <conditionalFormatting sqref="AE138 AI138 AM138">
    <cfRule type="expression" dxfId="90" priority="118">
      <formula>IF(RIGHT(TEXT(AE138,"0.#"),1)=".",FALSE,TRUE)</formula>
    </cfRule>
    <cfRule type="expression" dxfId="89" priority="119">
      <formula>IF(RIGHT(TEXT(AE138,"0.#"),1)=".",TRUE,FALSE)</formula>
    </cfRule>
  </conditionalFormatting>
  <conditionalFormatting sqref="AE155 AI155 AM155">
    <cfRule type="expression" dxfId="88" priority="116">
      <formula>IF(RIGHT(TEXT(AE155,"0.#"),1)=".",FALSE,TRUE)</formula>
    </cfRule>
    <cfRule type="expression" dxfId="87" priority="117">
      <formula>IF(RIGHT(TEXT(AE155,"0.#"),1)=".",TRUE,FALSE)</formula>
    </cfRule>
  </conditionalFormatting>
  <conditionalFormatting sqref="AE163 AI163 AM163">
    <cfRule type="expression" dxfId="86" priority="114">
      <formula>IF(RIGHT(TEXT(AE163,"0.#"),1)=".",FALSE,TRUE)</formula>
    </cfRule>
    <cfRule type="expression" dxfId="85" priority="115">
      <formula>IF(RIGHT(TEXT(AE163,"0.#"),1)=".",TRUE,FALSE)</formula>
    </cfRule>
  </conditionalFormatting>
  <conditionalFormatting sqref="AE171 AI171 AM171">
    <cfRule type="expression" dxfId="84" priority="112">
      <formula>IF(RIGHT(TEXT(AE171,"0.#"),1)=".",FALSE,TRUE)</formula>
    </cfRule>
    <cfRule type="expression" dxfId="83" priority="113">
      <formula>IF(RIGHT(TEXT(AE171,"0.#"),1)=".",TRUE,FALSE)</formula>
    </cfRule>
  </conditionalFormatting>
  <conditionalFormatting sqref="AE188 AI188 AM188">
    <cfRule type="expression" dxfId="82" priority="110">
      <formula>IF(RIGHT(TEXT(AE188,"0.#"),1)=".",FALSE,TRUE)</formula>
    </cfRule>
    <cfRule type="expression" dxfId="81" priority="111">
      <formula>IF(RIGHT(TEXT(AE188,"0.#"),1)=".",TRUE,FALSE)</formula>
    </cfRule>
  </conditionalFormatting>
  <conditionalFormatting sqref="AE196 AI196 AM196">
    <cfRule type="expression" dxfId="80" priority="108">
      <formula>IF(RIGHT(TEXT(AE196,"0.#"),1)=".",FALSE,TRUE)</formula>
    </cfRule>
    <cfRule type="expression" dxfId="79" priority="109">
      <formula>IF(RIGHT(TEXT(AE196,"0.#"),1)=".",TRUE,FALSE)</formula>
    </cfRule>
  </conditionalFormatting>
  <conditionalFormatting sqref="AE204 AI204 AM204">
    <cfRule type="expression" dxfId="78" priority="106">
      <formula>IF(RIGHT(TEXT(AE204,"0.#"),1)=".",FALSE,TRUE)</formula>
    </cfRule>
    <cfRule type="expression" dxfId="77" priority="107">
      <formula>IF(RIGHT(TEXT(AE204,"0.#"),1)=".",TRUE,FALSE)</formula>
    </cfRule>
  </conditionalFormatting>
  <conditionalFormatting sqref="AQ64">
    <cfRule type="expression" dxfId="76" priority="76">
      <formula>IF(RIGHT(TEXT(AQ64,"0.#"),1)=".",FALSE,TRUE)</formula>
    </cfRule>
    <cfRule type="expression" dxfId="75" priority="77">
      <formula>IF(RIGHT(TEXT(AQ64,"0.#"),1)=".",TRUE,FALSE)</formula>
    </cfRule>
  </conditionalFormatting>
  <conditionalFormatting sqref="AQ72">
    <cfRule type="expression" dxfId="74" priority="74">
      <formula>IF(RIGHT(TEXT(AQ72,"0.#"),1)=".",FALSE,TRUE)</formula>
    </cfRule>
    <cfRule type="expression" dxfId="73" priority="75">
      <formula>IF(RIGHT(TEXT(AQ72,"0.#"),1)=".",TRUE,FALSE)</formula>
    </cfRule>
  </conditionalFormatting>
  <conditionalFormatting sqref="AQ89">
    <cfRule type="expression" dxfId="72" priority="72">
      <formula>IF(RIGHT(TEXT(AQ89,"0.#"),1)=".",FALSE,TRUE)</formula>
    </cfRule>
    <cfRule type="expression" dxfId="71" priority="73">
      <formula>IF(RIGHT(TEXT(AQ89,"0.#"),1)=".",TRUE,FALSE)</formula>
    </cfRule>
  </conditionalFormatting>
  <conditionalFormatting sqref="AQ97">
    <cfRule type="expression" dxfId="70" priority="70">
      <formula>IF(RIGHT(TEXT(AQ97,"0.#"),1)=".",FALSE,TRUE)</formula>
    </cfRule>
    <cfRule type="expression" dxfId="69" priority="71">
      <formula>IF(RIGHT(TEXT(AQ97,"0.#"),1)=".",TRUE,FALSE)</formula>
    </cfRule>
  </conditionalFormatting>
  <conditionalFormatting sqref="AQ105">
    <cfRule type="expression" dxfId="68" priority="68">
      <formula>IF(RIGHT(TEXT(AQ105,"0.#"),1)=".",FALSE,TRUE)</formula>
    </cfRule>
    <cfRule type="expression" dxfId="67" priority="69">
      <formula>IF(RIGHT(TEXT(AQ105,"0.#"),1)=".",TRUE,FALSE)</formula>
    </cfRule>
  </conditionalFormatting>
  <conditionalFormatting sqref="AQ122">
    <cfRule type="expression" dxfId="66" priority="66">
      <formula>IF(RIGHT(TEXT(AQ122,"0.#"),1)=".",FALSE,TRUE)</formula>
    </cfRule>
    <cfRule type="expression" dxfId="65" priority="67">
      <formula>IF(RIGHT(TEXT(AQ122,"0.#"),1)=".",TRUE,FALSE)</formula>
    </cfRule>
  </conditionalFormatting>
  <conditionalFormatting sqref="AQ130">
    <cfRule type="expression" dxfId="64" priority="64">
      <formula>IF(RIGHT(TEXT(AQ130,"0.#"),1)=".",FALSE,TRUE)</formula>
    </cfRule>
    <cfRule type="expression" dxfId="63" priority="65">
      <formula>IF(RIGHT(TEXT(AQ130,"0.#"),1)=".",TRUE,FALSE)</formula>
    </cfRule>
  </conditionalFormatting>
  <conditionalFormatting sqref="AQ138">
    <cfRule type="expression" dxfId="62" priority="62">
      <formula>IF(RIGHT(TEXT(AQ138,"0.#"),1)=".",FALSE,TRUE)</formula>
    </cfRule>
    <cfRule type="expression" dxfId="61" priority="63">
      <formula>IF(RIGHT(TEXT(AQ138,"0.#"),1)=".",TRUE,FALSE)</formula>
    </cfRule>
  </conditionalFormatting>
  <conditionalFormatting sqref="AQ155">
    <cfRule type="expression" dxfId="60" priority="60">
      <formula>IF(RIGHT(TEXT(AQ155,"0.#"),1)=".",FALSE,TRUE)</formula>
    </cfRule>
    <cfRule type="expression" dxfId="59" priority="61">
      <formula>IF(RIGHT(TEXT(AQ155,"0.#"),1)=".",TRUE,FALSE)</formula>
    </cfRule>
  </conditionalFormatting>
  <conditionalFormatting sqref="AQ163">
    <cfRule type="expression" dxfId="58" priority="58">
      <formula>IF(RIGHT(TEXT(AQ163,"0.#"),1)=".",FALSE,TRUE)</formula>
    </cfRule>
    <cfRule type="expression" dxfId="57" priority="59">
      <formula>IF(RIGHT(TEXT(AQ163,"0.#"),1)=".",TRUE,FALSE)</formula>
    </cfRule>
  </conditionalFormatting>
  <conditionalFormatting sqref="AQ171">
    <cfRule type="expression" dxfId="56" priority="56">
      <formula>IF(RIGHT(TEXT(AQ171,"0.#"),1)=".",FALSE,TRUE)</formula>
    </cfRule>
    <cfRule type="expression" dxfId="55" priority="57">
      <formula>IF(RIGHT(TEXT(AQ171,"0.#"),1)=".",TRUE,FALSE)</formula>
    </cfRule>
  </conditionalFormatting>
  <conditionalFormatting sqref="AQ188">
    <cfRule type="expression" dxfId="54" priority="54">
      <formula>IF(RIGHT(TEXT(AQ188,"0.#"),1)=".",FALSE,TRUE)</formula>
    </cfRule>
    <cfRule type="expression" dxfId="53" priority="55">
      <formula>IF(RIGHT(TEXT(AQ188,"0.#"),1)=".",TRUE,FALSE)</formula>
    </cfRule>
  </conditionalFormatting>
  <conditionalFormatting sqref="AQ196">
    <cfRule type="expression" dxfId="52" priority="52">
      <formula>IF(RIGHT(TEXT(AQ196,"0.#"),1)=".",FALSE,TRUE)</formula>
    </cfRule>
    <cfRule type="expression" dxfId="51" priority="53">
      <formula>IF(RIGHT(TEXT(AQ196,"0.#"),1)=".",TRUE,FALSE)</formula>
    </cfRule>
  </conditionalFormatting>
  <conditionalFormatting sqref="AQ204">
    <cfRule type="expression" dxfId="50" priority="50">
      <formula>IF(RIGHT(TEXT(AQ204,"0.#"),1)=".",FALSE,TRUE)</formula>
    </cfRule>
    <cfRule type="expression" dxfId="49" priority="51">
      <formula>IF(RIGHT(TEXT(AQ204,"0.#"),1)=".",TRUE,FALSE)</formula>
    </cfRule>
  </conditionalFormatting>
  <conditionalFormatting sqref="P34:AC37">
    <cfRule type="expression" dxfId="48" priority="49">
      <formula>$G34="(項)"</formula>
    </cfRule>
  </conditionalFormatting>
  <conditionalFormatting sqref="AD18:AX18">
    <cfRule type="expression" dxfId="47" priority="47">
      <formula>IF(RIGHT(TEXT(AD18,"0.#"),1)=".",FALSE,TRUE)</formula>
    </cfRule>
    <cfRule type="expression" dxfId="46" priority="48">
      <formula>IF(RIGHT(TEXT(AD18,"0.#"),1)=".",TRUE,FALSE)</formula>
    </cfRule>
  </conditionalFormatting>
  <conditionalFormatting sqref="AD19:AJ19">
    <cfRule type="expression" dxfId="45" priority="45">
      <formula>IF(RIGHT(TEXT(AD19,"0.#"),1)=".",FALSE,TRUE)</formula>
    </cfRule>
    <cfRule type="expression" dxfId="44" priority="46">
      <formula>IF(RIGHT(TEXT(AD19,"0.#"),1)=".",TRUE,FALSE)</formula>
    </cfRule>
  </conditionalFormatting>
  <conditionalFormatting sqref="AK25:AQ25">
    <cfRule type="expression" dxfId="43" priority="43">
      <formula>IF(RIGHT(TEXT(AK25,"0.#"),1)=".",FALSE,TRUE)</formula>
    </cfRule>
    <cfRule type="expression" dxfId="42" priority="44">
      <formula>IF(RIGHT(TEXT(AK25,"0.#"),1)=".",TRUE,FALSE)</formula>
    </cfRule>
  </conditionalFormatting>
  <conditionalFormatting sqref="AD26:AJ26">
    <cfRule type="expression" dxfId="41" priority="41">
      <formula>IF(RIGHT(TEXT(AD26,"0.#"),1)=".",FALSE,TRUE)</formula>
    </cfRule>
    <cfRule type="expression" dxfId="40" priority="42">
      <formula>IF(RIGHT(TEXT(AD26,"0.#"),1)=".",TRUE,FALSE)</formula>
    </cfRule>
  </conditionalFormatting>
  <conditionalFormatting sqref="AD29:AJ29">
    <cfRule type="expression" dxfId="39" priority="39">
      <formula>IF(RIGHT(TEXT(AD29,"0.#"),1)=".",FALSE,TRUE)</formula>
    </cfRule>
    <cfRule type="expression" dxfId="38" priority="40">
      <formula>IF(RIGHT(TEXT(AD29,"0.#"),1)=".",TRUE,FALSE)</formula>
    </cfRule>
  </conditionalFormatting>
  <conditionalFormatting sqref="AE48:AE49">
    <cfRule type="expression" dxfId="37" priority="37">
      <formula>IF(RIGHT(TEXT(AE48,"0.#"),1)=".",FALSE,TRUE)</formula>
    </cfRule>
    <cfRule type="expression" dxfId="36" priority="38">
      <formula>IF(RIGHT(TEXT(AE48,"0.#"),1)=".",TRUE,FALSE)</formula>
    </cfRule>
  </conditionalFormatting>
  <conditionalFormatting sqref="AI48:AI49">
    <cfRule type="expression" dxfId="35" priority="35">
      <formula>IF(RIGHT(TEXT(AI48,"0.#"),1)=".",FALSE,TRUE)</formula>
    </cfRule>
    <cfRule type="expression" dxfId="34" priority="36">
      <formula>IF(RIGHT(TEXT(AI48,"0.#"),1)=".",TRUE,FALSE)</formula>
    </cfRule>
  </conditionalFormatting>
  <conditionalFormatting sqref="AM48:AM49">
    <cfRule type="expression" dxfId="33" priority="33">
      <formula>IF(RIGHT(TEXT(AM48,"0.#"),1)=".",FALSE,TRUE)</formula>
    </cfRule>
    <cfRule type="expression" dxfId="32" priority="34">
      <formula>IF(RIGHT(TEXT(AM48,"0.#"),1)=".",TRUE,FALSE)</formula>
    </cfRule>
  </conditionalFormatting>
  <conditionalFormatting sqref="AQ48:AQ49">
    <cfRule type="expression" dxfId="31" priority="31">
      <formula>IF(RIGHT(TEXT(AQ48,"0.#"),1)=".",FALSE,TRUE)</formula>
    </cfRule>
    <cfRule type="expression" dxfId="30" priority="32">
      <formula>IF(RIGHT(TEXT(AQ48,"0.#"),1)=".",TRUE,FALSE)</formula>
    </cfRule>
  </conditionalFormatting>
  <conditionalFormatting sqref="AU48:AU49">
    <cfRule type="expression" dxfId="29" priority="29">
      <formula>IF(RIGHT(TEXT(AU48,"0.#"),1)=".",FALSE,TRUE)</formula>
    </cfRule>
    <cfRule type="expression" dxfId="28" priority="30">
      <formula>IF(RIGHT(TEXT(AU48,"0.#"),1)=".",TRUE,FALSE)</formula>
    </cfRule>
  </conditionalFormatting>
  <conditionalFormatting sqref="AE54:AE55">
    <cfRule type="expression" dxfId="27" priority="27">
      <formula>IF(RIGHT(TEXT(AE54,"0.#"),1)=".",FALSE,TRUE)</formula>
    </cfRule>
    <cfRule type="expression" dxfId="26" priority="28">
      <formula>IF(RIGHT(TEXT(AE54,"0.#"),1)=".",TRUE,FALSE)</formula>
    </cfRule>
  </conditionalFormatting>
  <conditionalFormatting sqref="AI54:AI55">
    <cfRule type="expression" dxfId="25" priority="25">
      <formula>IF(RIGHT(TEXT(AI54,"0.#"),1)=".",FALSE,TRUE)</formula>
    </cfRule>
    <cfRule type="expression" dxfId="24" priority="26">
      <formula>IF(RIGHT(TEXT(AI54,"0.#"),1)=".",TRUE,FALSE)</formula>
    </cfRule>
  </conditionalFormatting>
  <conditionalFormatting sqref="AM54:AM55">
    <cfRule type="expression" dxfId="23" priority="23">
      <formula>IF(RIGHT(TEXT(AM54,"0.#"),1)=".",FALSE,TRUE)</formula>
    </cfRule>
    <cfRule type="expression" dxfId="22" priority="24">
      <formula>IF(RIGHT(TEXT(AM54,"0.#"),1)=".",TRUE,FALSE)</formula>
    </cfRule>
  </conditionalFormatting>
  <conditionalFormatting sqref="AQ54:AQ55">
    <cfRule type="expression" dxfId="21" priority="21">
      <formula>IF(RIGHT(TEXT(AQ54,"0.#"),1)=".",FALSE,TRUE)</formula>
    </cfRule>
    <cfRule type="expression" dxfId="20" priority="22">
      <formula>IF(RIGHT(TEXT(AQ54,"0.#"),1)=".",TRUE,FALSE)</formula>
    </cfRule>
  </conditionalFormatting>
  <conditionalFormatting sqref="AE70:AE71 AI70:AI71 AM70:AM71">
    <cfRule type="expression" dxfId="19" priority="19">
      <formula>IF(RIGHT(TEXT(AE70,"0.#"),1)=".",FALSE,TRUE)</formula>
    </cfRule>
    <cfRule type="expression" dxfId="18" priority="20">
      <formula>IF(RIGHT(TEXT(AE70,"0.#"),1)=".",TRUE,FALSE)</formula>
    </cfRule>
  </conditionalFormatting>
  <conditionalFormatting sqref="AQ70:AQ71">
    <cfRule type="expression" dxfId="17" priority="17">
      <formula>IF(RIGHT(TEXT(AQ70,"0.#"),1)=".",FALSE,TRUE)</formula>
    </cfRule>
    <cfRule type="expression" dxfId="16" priority="18">
      <formula>IF(RIGHT(TEXT(AQ70,"0.#"),1)=".",TRUE,FALSE)</formula>
    </cfRule>
  </conditionalFormatting>
  <conditionalFormatting sqref="Y282">
    <cfRule type="expression" dxfId="15" priority="15">
      <formula>IF(RIGHT(TEXT(Y282,"0.#"),1)=".",FALSE,TRUE)</formula>
    </cfRule>
    <cfRule type="expression" dxfId="14" priority="16">
      <formula>IF(RIGHT(TEXT(Y282,"0.#"),1)=".",TRUE,FALSE)</formula>
    </cfRule>
  </conditionalFormatting>
  <conditionalFormatting sqref="AU282">
    <cfRule type="expression" dxfId="13" priority="13">
      <formula>IF(RIGHT(TEXT(AU282,"0.#"),1)=".",FALSE,TRUE)</formula>
    </cfRule>
    <cfRule type="expression" dxfId="12" priority="14">
      <formula>IF(RIGHT(TEXT(AU282,"0.#"),1)=".",TRUE,FALSE)</formula>
    </cfRule>
  </conditionalFormatting>
  <conditionalFormatting sqref="Y338">
    <cfRule type="expression" dxfId="11" priority="7">
      <formula>IF(RIGHT(TEXT(Y338,"0.#"),1)=".",FALSE,TRUE)</formula>
    </cfRule>
    <cfRule type="expression" dxfId="10" priority="8">
      <formula>IF(RIGHT(TEXT(Y338,"0.#"),1)=".",TRUE,FALSE)</formula>
    </cfRule>
  </conditionalFormatting>
  <conditionalFormatting sqref="AL338:AO338">
    <cfRule type="expression" dxfId="9" priority="9">
      <formula>IF(AND(AL338&gt;=0, RIGHT(TEXT(AL338,"0.#"),1)&lt;&gt;"."),TRUE,FALSE)</formula>
    </cfRule>
    <cfRule type="expression" dxfId="8" priority="10">
      <formula>IF(AND(AL338&gt;=0, RIGHT(TEXT(AL338,"0.#"),1)="."),TRUE,FALSE)</formula>
    </cfRule>
    <cfRule type="expression" dxfId="7" priority="11">
      <formula>IF(AND(AL338&lt;0, RIGHT(TEXT(AL338,"0.#"),1)&lt;&gt;"."),TRUE,FALSE)</formula>
    </cfRule>
    <cfRule type="expression" dxfId="6" priority="12">
      <formula>IF(AND(AL338&lt;0, RIGHT(TEXT(AL338,"0.#"),1)="."),TRUE,FALSE)</formula>
    </cfRule>
  </conditionalFormatting>
  <conditionalFormatting sqref="Y371">
    <cfRule type="expression" dxfId="5" priority="1">
      <formula>IF(RIGHT(TEXT(Y371,"0.#"),1)=".",FALSE,TRUE)</formula>
    </cfRule>
    <cfRule type="expression" dxfId="4" priority="2">
      <formula>IF(RIGHT(TEXT(Y371,"0.#"),1)=".",TRUE,FALSE)</formula>
    </cfRule>
  </conditionalFormatting>
  <conditionalFormatting sqref="AL371:AO371">
    <cfRule type="expression" dxfId="3" priority="3">
      <formula>IF(AND(AL371&gt;=0, RIGHT(TEXT(AL371,"0.#"),1)&lt;&gt;"."),TRUE,FALSE)</formula>
    </cfRule>
    <cfRule type="expression" dxfId="2" priority="4">
      <formula>IF(AND(AL371&gt;=0, RIGHT(TEXT(AL371,"0.#"),1)="."),TRUE,FALSE)</formula>
    </cfRule>
    <cfRule type="expression" dxfId="1" priority="5">
      <formula>IF(AND(AL371&lt;0, RIGHT(TEXT(AL371,"0.#"),1)&lt;&gt;"."),TRUE,FALSE)</formula>
    </cfRule>
    <cfRule type="expression" dxfId="0" priority="6">
      <formula>IF(AND(AL371&lt;0, RIGHT(TEXT(AL371,"0.#"),1)="."),TRUE,FALSE)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213"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3" manualBreakCount="3">
    <brk id="4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09"/>
  <sheetViews>
    <sheetView showGridLines="0" topLeftCell="A64" zoomScale="85" zoomScaleNormal="85" workbookViewId="0">
      <selection activeCell="A109" sqref="A109:XFD1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t="s">
        <v>651</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95" t="s">
        <v>608</v>
      </c>
      <c r="R2" s="27" t="s">
        <v>102</v>
      </c>
      <c r="T2" s="27" t="s">
        <v>33</v>
      </c>
      <c r="U2" s="27" t="s">
        <v>33</v>
      </c>
      <c r="V2" s="60" t="s">
        <v>274</v>
      </c>
      <c r="W2" s="60" t="s">
        <v>398</v>
      </c>
      <c r="X2" s="94" t="s">
        <v>605</v>
      </c>
      <c r="Y2" s="23"/>
      <c r="Z2" s="24" t="s">
        <v>605</v>
      </c>
      <c r="AA2" s="25"/>
      <c r="AB2" s="39" t="s">
        <v>568</v>
      </c>
      <c r="AE2" s="37" t="s">
        <v>115</v>
      </c>
      <c r="AG2" s="58"/>
      <c r="AH2" s="58"/>
      <c r="AJ2" s="65" t="s">
        <v>153</v>
      </c>
    </row>
    <row r="3" spans="1:36" ht="13.5" customHeight="1" x14ac:dyDescent="0.15">
      <c r="A3" s="15" t="s">
        <v>50</v>
      </c>
      <c r="B3" s="14"/>
      <c r="C3" s="10" t="str">
        <f t="shared" ref="C3:C35" si="0">IF(B3="","",A3)</f>
        <v/>
      </c>
      <c r="D3" s="10" t="str">
        <f>IF(C3="",D2,IF(D2&lt;&gt;"",CONCATENATE(D2,"、",C3),C3))</f>
        <v>一般会計</v>
      </c>
      <c r="F3" s="11" t="s">
        <v>493</v>
      </c>
      <c r="G3" s="12"/>
      <c r="H3" s="10" t="str">
        <f t="shared" ref="H3:H13" si="1">IF(G3="","",F3)</f>
        <v/>
      </c>
      <c r="I3" s="10" t="str">
        <f>IF(H3="",I2,IF(I2&lt;&gt;"",CONCATENATE(I2,"、",H3),H3))</f>
        <v/>
      </c>
      <c r="J3" s="10"/>
      <c r="K3" s="9" t="s">
        <v>40</v>
      </c>
      <c r="L3" s="14" t="s">
        <v>651</v>
      </c>
      <c r="M3" s="10" t="str">
        <f t="shared" ref="M3:M8" si="2">IF(L3="","",K3)</f>
        <v>委託・請負</v>
      </c>
      <c r="N3" s="10" t="str">
        <f t="shared" ref="N3:N8" si="3">IF(M3="",N2,IF(N2&lt;&gt;"",CONCATENATE(N2,"、",M3),M3))</f>
        <v>委託・請負</v>
      </c>
      <c r="O3" s="10"/>
      <c r="P3" s="62">
        <v>22</v>
      </c>
      <c r="R3" s="27" t="s">
        <v>77</v>
      </c>
      <c r="T3" s="27" t="s">
        <v>34</v>
      </c>
      <c r="U3" s="27" t="s">
        <v>305</v>
      </c>
      <c r="V3" s="60" t="s">
        <v>275</v>
      </c>
      <c r="W3" s="60" t="s">
        <v>399</v>
      </c>
      <c r="X3" s="61" t="s">
        <v>73</v>
      </c>
      <c r="Y3" s="23"/>
      <c r="Z3" s="29" t="s">
        <v>98</v>
      </c>
      <c r="AA3" s="25"/>
      <c r="AB3" s="39" t="s">
        <v>569</v>
      </c>
      <c r="AE3" s="37" t="str">
        <f>CHAR(CODE(AE2)+1)</f>
        <v>B</v>
      </c>
      <c r="AG3" s="58"/>
      <c r="AH3" s="58"/>
      <c r="AJ3" s="65"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委託・請負</v>
      </c>
      <c r="O4" s="10"/>
      <c r="P4" s="27" t="s">
        <v>459</v>
      </c>
      <c r="R4" s="27" t="s">
        <v>78</v>
      </c>
      <c r="T4" s="27" t="s">
        <v>181</v>
      </c>
      <c r="U4" s="27" t="s">
        <v>306</v>
      </c>
      <c r="V4" s="60" t="s">
        <v>276</v>
      </c>
      <c r="W4" s="60" t="s">
        <v>400</v>
      </c>
      <c r="X4" s="61" t="s">
        <v>74</v>
      </c>
      <c r="Y4" s="23"/>
      <c r="Z4" s="29" t="s">
        <v>99</v>
      </c>
      <c r="AA4" s="25"/>
      <c r="AB4" s="39" t="s">
        <v>570</v>
      </c>
      <c r="AE4" s="37" t="str">
        <f t="shared" ref="AE4:AE49" si="6">CHAR(CODE(AE3)+1)</f>
        <v>C</v>
      </c>
      <c r="AG4" s="58"/>
      <c r="AH4" s="58"/>
      <c r="AJ4" s="65"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委託・請負</v>
      </c>
      <c r="O5" s="10"/>
      <c r="P5" s="27" t="s">
        <v>549</v>
      </c>
      <c r="R5" s="27" t="s">
        <v>451</v>
      </c>
      <c r="T5" s="27" t="s">
        <v>182</v>
      </c>
      <c r="U5" s="27" t="s">
        <v>307</v>
      </c>
      <c r="V5" s="60" t="s">
        <v>277</v>
      </c>
      <c r="W5" s="60" t="s">
        <v>401</v>
      </c>
      <c r="X5" s="60" t="s">
        <v>75</v>
      </c>
      <c r="Y5" s="26"/>
      <c r="Z5" s="29" t="s">
        <v>100</v>
      </c>
      <c r="AA5" s="25"/>
      <c r="AB5" s="39" t="s">
        <v>571</v>
      </c>
      <c r="AE5" s="37" t="str">
        <f t="shared" si="6"/>
        <v>D</v>
      </c>
      <c r="AJ5" s="65"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委託・請負</v>
      </c>
      <c r="O6" s="10"/>
      <c r="R6" s="27" t="s">
        <v>452</v>
      </c>
      <c r="T6" s="27" t="s">
        <v>183</v>
      </c>
      <c r="U6" s="27" t="s">
        <v>308</v>
      </c>
      <c r="V6" s="60" t="s">
        <v>278</v>
      </c>
      <c r="W6" s="60" t="s">
        <v>402</v>
      </c>
      <c r="X6" s="60" t="s">
        <v>101</v>
      </c>
      <c r="Y6" s="26"/>
      <c r="Z6" s="29" t="s">
        <v>163</v>
      </c>
      <c r="AA6" s="25"/>
      <c r="AB6" s="39" t="s">
        <v>572</v>
      </c>
      <c r="AE6" s="37" t="str">
        <f>CHAR(CODE(AE5)+1)</f>
        <v>E</v>
      </c>
      <c r="AJ6" s="65"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委託・請負</v>
      </c>
      <c r="O7" s="10"/>
      <c r="P7" s="74" t="s">
        <v>558</v>
      </c>
      <c r="R7" s="27" t="s">
        <v>79</v>
      </c>
      <c r="T7" s="27" t="s">
        <v>184</v>
      </c>
      <c r="U7" s="27" t="s">
        <v>309</v>
      </c>
      <c r="V7" s="60" t="s">
        <v>279</v>
      </c>
      <c r="W7" s="60" t="s">
        <v>403</v>
      </c>
      <c r="X7" s="60" t="s">
        <v>76</v>
      </c>
      <c r="Y7" s="26"/>
      <c r="Z7" s="29" t="s">
        <v>161</v>
      </c>
      <c r="AA7" s="25"/>
      <c r="AB7" s="39" t="s">
        <v>573</v>
      </c>
      <c r="AC7" s="59"/>
      <c r="AE7" s="37" t="str">
        <f>CHAR(CODE(AE6)+1)</f>
        <v>F</v>
      </c>
      <c r="AJ7" s="65"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委託・請負</v>
      </c>
      <c r="O8" s="10"/>
      <c r="P8" s="27"/>
      <c r="R8" s="27" t="s">
        <v>80</v>
      </c>
      <c r="T8" s="27" t="s">
        <v>185</v>
      </c>
      <c r="U8" s="27" t="s">
        <v>310</v>
      </c>
      <c r="V8" s="60" t="s">
        <v>280</v>
      </c>
      <c r="W8" s="60" t="s">
        <v>404</v>
      </c>
      <c r="X8" s="26"/>
      <c r="Y8" s="26"/>
      <c r="Z8" s="27" t="s">
        <v>76</v>
      </c>
      <c r="AA8" s="25"/>
      <c r="AB8" s="39" t="s">
        <v>574</v>
      </c>
      <c r="AE8" s="37" t="str">
        <f t="shared" si="6"/>
        <v>G</v>
      </c>
      <c r="AJ8" s="65"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567</v>
      </c>
      <c r="AE9" s="37" t="str">
        <f t="shared" si="6"/>
        <v>H</v>
      </c>
      <c r="AJ9" s="65" t="s">
        <v>633</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委託・請負</v>
      </c>
      <c r="L10" s="16"/>
      <c r="O10" s="10"/>
      <c r="P10" s="27" t="s">
        <v>180</v>
      </c>
      <c r="R10" s="27" t="s">
        <v>82</v>
      </c>
      <c r="T10" s="27" t="s">
        <v>187</v>
      </c>
      <c r="U10" s="27" t="s">
        <v>312</v>
      </c>
      <c r="V10" s="60" t="s">
        <v>282</v>
      </c>
      <c r="W10" s="60" t="s">
        <v>406</v>
      </c>
      <c r="X10" s="26"/>
      <c r="Y10" s="26"/>
      <c r="Z10" s="26"/>
      <c r="AA10" s="25"/>
      <c r="AB10" s="39" t="s">
        <v>575</v>
      </c>
      <c r="AE10" s="37" t="str">
        <f t="shared" si="6"/>
        <v>I</v>
      </c>
      <c r="AJ10" s="65"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642</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
      </c>
      <c r="J23" s="10"/>
      <c r="K23" s="10"/>
      <c r="L23" s="16"/>
      <c r="O23" s="10"/>
      <c r="P23" s="27" t="s">
        <v>643</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一般会計</v>
      </c>
      <c r="F29" s="9" t="s">
        <v>519</v>
      </c>
      <c r="G29" s="12" t="s">
        <v>651</v>
      </c>
      <c r="H29" s="10" t="str">
        <f t="shared" si="7"/>
        <v>その他の事項経費</v>
      </c>
      <c r="I29" s="10" t="str">
        <f t="shared" si="5"/>
        <v>その他の事項経費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 t="shared" si="0"/>
        <v/>
      </c>
      <c r="D31" s="10" t="str">
        <f t="shared" si="4"/>
        <v>一般会計</v>
      </c>
      <c r="F31" s="10" t="str">
        <f>I29</f>
        <v>その他の事項経費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 t="shared" si="0"/>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 t="shared" si="0"/>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 t="shared" si="0"/>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 t="shared" si="0"/>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1" spans="16:21" x14ac:dyDescent="0.15">
      <c r="T101" s="27" t="s">
        <v>644</v>
      </c>
      <c r="U101" s="27" t="s">
        <v>403</v>
      </c>
    </row>
    <row r="102" spans="16:21" x14ac:dyDescent="0.15">
      <c r="Q102" s="73" t="s">
        <v>538</v>
      </c>
      <c r="R102" s="73" t="str">
        <f>IFERROR("（令和"&amp;SMALL(Q104:S109,COUNTIF(Q104:S109,0)+1)+1&amp;"年度実施)","（令和○年度実施）")</f>
        <v>（令和6年度実施)</v>
      </c>
      <c r="S102" s="73"/>
    </row>
    <row r="103" spans="16:21" x14ac:dyDescent="0.15">
      <c r="P103" s="73" t="s">
        <v>537</v>
      </c>
      <c r="Q103" s="76" t="s">
        <v>559</v>
      </c>
      <c r="R103" s="77" t="s">
        <v>560</v>
      </c>
      <c r="S103" s="76" t="s">
        <v>561</v>
      </c>
    </row>
    <row r="104" spans="16:21" x14ac:dyDescent="0.15">
      <c r="P104" s="73" t="s">
        <v>562</v>
      </c>
      <c r="Q104" s="23">
        <f>行政事業レビューシート!$AU53</f>
        <v>5</v>
      </c>
      <c r="R104" s="23">
        <f>行政事業レビューシート!AU61</f>
        <v>0</v>
      </c>
      <c r="S104" s="23">
        <f>行政事業レビューシート!AU69</f>
        <v>7</v>
      </c>
    </row>
    <row r="105" spans="16:21" x14ac:dyDescent="0.15">
      <c r="P105" s="73" t="s">
        <v>563</v>
      </c>
      <c r="Q105" s="23">
        <f>行政事業レビューシート!$AU86</f>
        <v>0</v>
      </c>
      <c r="R105" s="23">
        <f>行政事業レビューシート!$AU94</f>
        <v>0</v>
      </c>
      <c r="S105" s="23">
        <f>行政事業レビューシート!$AU102</f>
        <v>0</v>
      </c>
    </row>
    <row r="106" spans="16:21" x14ac:dyDescent="0.15">
      <c r="P106" s="73" t="s">
        <v>564</v>
      </c>
      <c r="Q106" s="23">
        <f>行政事業レビューシート!$AU119</f>
        <v>0</v>
      </c>
      <c r="R106" s="23">
        <f>行政事業レビューシート!$AU127</f>
        <v>0</v>
      </c>
      <c r="S106" s="23">
        <f>行政事業レビューシート!$AU135</f>
        <v>0</v>
      </c>
    </row>
    <row r="107" spans="16:21" x14ac:dyDescent="0.15">
      <c r="P107" s="73" t="s">
        <v>565</v>
      </c>
      <c r="Q107" s="23">
        <f>行政事業レビューシート!$AU152</f>
        <v>0</v>
      </c>
      <c r="R107" s="23">
        <f>行政事業レビューシート!$AU160</f>
        <v>0</v>
      </c>
      <c r="S107" s="23">
        <f>行政事業レビューシート!$AU168</f>
        <v>0</v>
      </c>
    </row>
    <row r="108" spans="16:21" x14ac:dyDescent="0.15">
      <c r="P108" s="73" t="s">
        <v>566</v>
      </c>
      <c r="Q108" s="23">
        <f>行政事業レビューシート!$AU185</f>
        <v>0</v>
      </c>
      <c r="R108" s="23">
        <f>行政事業レビューシート!$AU193</f>
        <v>0</v>
      </c>
      <c r="S108" s="23">
        <f>行政事業レビューシート!$AU201</f>
        <v>0</v>
      </c>
    </row>
    <row r="109" spans="16:21" x14ac:dyDescent="0.15">
      <c r="P109" s="23" t="s">
        <v>641</v>
      </c>
      <c r="Q109"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2023-04-05T08:55:07Z</cp:lastPrinted>
  <dcterms:created xsi:type="dcterms:W3CDTF">2012-03-13T00:50:25Z</dcterms:created>
  <dcterms:modified xsi:type="dcterms:W3CDTF">2023-12-04T02:01:37Z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