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U:\文書管理\会計課長\02.作業中フォルダ\02_文書係\01：予算執行に係る情報の公表\★R7年度分依頼\05庁費及び旅費（年度）\03_公表用\"/>
    </mc:Choice>
  </mc:AlternateContent>
  <xr:revisionPtr revIDLastSave="0" documentId="13_ncr:1_{80CB8ED6-F0FC-4570-AAE9-073831541265}" xr6:coauthVersionLast="47" xr6:coauthVersionMax="47" xr10:uidLastSave="{00000000-0000-0000-0000-000000000000}"/>
  <bookViews>
    <workbookView xWindow="-120" yWindow="-120" windowWidth="29040" windowHeight="15720" tabRatio="785" xr2:uid="{00000000-000D-0000-FFFF-FFFF00000000}"/>
  </bookViews>
  <sheets>
    <sheet name="一般会計（円単位）" sheetId="74" r:id="rId1"/>
    <sheet name="特別会計（円単位）" sheetId="75" r:id="rId2"/>
  </sheets>
  <definedNames>
    <definedName name="_xlnm._FilterDatabase" localSheetId="0" hidden="1">'一般会計（円単位）'!$A$7:$O$145</definedName>
    <definedName name="_xlnm._FilterDatabase" localSheetId="1" hidden="1">'特別会計（円単位）'!$A$7:$P$17</definedName>
    <definedName name="_xlnm.Print_Area" localSheetId="0">'一般会計（円単位）'!$B$1:$O$146</definedName>
    <definedName name="_xlnm.Print_Area" localSheetId="1">'特別会計（円単位）'!$B$1:$P$18</definedName>
    <definedName name="_xlnm.Print_Titles" localSheetId="0">'一般会計（円単位）'!$2:$7</definedName>
    <definedName name="_xlnm.Print_Titles" localSheetId="1">'特別会計（円単位）'!$2:$7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7" i="74" l="1"/>
  <c r="N56" i="74"/>
  <c r="F18" i="75"/>
  <c r="N72" i="74" l="1"/>
  <c r="N71" i="74"/>
  <c r="N137" i="74"/>
  <c r="N136" i="74"/>
  <c r="J72" i="74" l="1"/>
  <c r="K72" i="74" s="1"/>
  <c r="J71" i="74"/>
  <c r="K71" i="74" s="1"/>
  <c r="J137" i="74"/>
  <c r="K137" i="74" s="1"/>
  <c r="J136" i="74"/>
  <c r="K136" i="74" s="1"/>
  <c r="J57" i="74"/>
  <c r="K57" i="74" s="1"/>
  <c r="J56" i="74"/>
  <c r="E144" i="74" l="1"/>
  <c r="I144" i="74"/>
  <c r="F144" i="74" l="1"/>
  <c r="G144" i="74"/>
  <c r="H144" i="74"/>
  <c r="J9" i="74" l="1"/>
  <c r="J10" i="74"/>
  <c r="J11" i="74"/>
  <c r="J12" i="74"/>
  <c r="J13" i="74"/>
  <c r="J14" i="74"/>
  <c r="J15" i="74"/>
  <c r="J16" i="74"/>
  <c r="J17" i="74"/>
  <c r="J18" i="74"/>
  <c r="J19" i="74"/>
  <c r="J20" i="74"/>
  <c r="J21" i="74"/>
  <c r="J22" i="74"/>
  <c r="J23" i="74"/>
  <c r="J24" i="74"/>
  <c r="J25" i="74"/>
  <c r="J26" i="74"/>
  <c r="J27" i="74"/>
  <c r="J28" i="74"/>
  <c r="J29" i="74"/>
  <c r="J30" i="74"/>
  <c r="J31" i="74"/>
  <c r="J32" i="74"/>
  <c r="J33" i="74"/>
  <c r="J34" i="74"/>
  <c r="J35" i="74"/>
  <c r="J36" i="74"/>
  <c r="J37" i="74"/>
  <c r="J38" i="74"/>
  <c r="J39" i="74"/>
  <c r="J40" i="74"/>
  <c r="J41" i="74"/>
  <c r="J42" i="74"/>
  <c r="J43" i="74"/>
  <c r="J44" i="74"/>
  <c r="J45" i="74"/>
  <c r="J46" i="74"/>
  <c r="J47" i="74"/>
  <c r="J48" i="74"/>
  <c r="J49" i="74"/>
  <c r="J50" i="74"/>
  <c r="J51" i="74"/>
  <c r="J52" i="74"/>
  <c r="J53" i="74"/>
  <c r="J54" i="74"/>
  <c r="J55" i="74"/>
  <c r="J58" i="74"/>
  <c r="J59" i="74"/>
  <c r="J60" i="74"/>
  <c r="J61" i="74"/>
  <c r="J62" i="74"/>
  <c r="J63" i="74"/>
  <c r="J64" i="74"/>
  <c r="J65" i="74"/>
  <c r="J66" i="74"/>
  <c r="J67" i="74"/>
  <c r="J68" i="74"/>
  <c r="J69" i="74"/>
  <c r="J70" i="74"/>
  <c r="J73" i="74"/>
  <c r="J74" i="74"/>
  <c r="J75" i="74"/>
  <c r="J76" i="74"/>
  <c r="J77" i="74"/>
  <c r="J78" i="74"/>
  <c r="J79" i="74"/>
  <c r="J80" i="74"/>
  <c r="J81" i="74"/>
  <c r="J82" i="74"/>
  <c r="J83" i="74"/>
  <c r="J84" i="74"/>
  <c r="J85" i="74"/>
  <c r="J86" i="74"/>
  <c r="J87" i="74"/>
  <c r="J88" i="74"/>
  <c r="J89" i="74"/>
  <c r="J90" i="74"/>
  <c r="J91" i="74"/>
  <c r="J92" i="74"/>
  <c r="J93" i="74"/>
  <c r="J94" i="74"/>
  <c r="J95" i="74"/>
  <c r="J96" i="74"/>
  <c r="J97" i="74"/>
  <c r="J98" i="74"/>
  <c r="J99" i="74"/>
  <c r="J100" i="74"/>
  <c r="J101" i="74"/>
  <c r="J102" i="74"/>
  <c r="J103" i="74"/>
  <c r="J104" i="74"/>
  <c r="J105" i="74"/>
  <c r="J106" i="74"/>
  <c r="J107" i="74"/>
  <c r="J108" i="74"/>
  <c r="J109" i="74"/>
  <c r="J110" i="74"/>
  <c r="J111" i="74"/>
  <c r="J112" i="74"/>
  <c r="J113" i="74"/>
  <c r="J114" i="74"/>
  <c r="J115" i="74"/>
  <c r="J116" i="74"/>
  <c r="J117" i="74"/>
  <c r="J118" i="74"/>
  <c r="J119" i="74"/>
  <c r="J120" i="74"/>
  <c r="J121" i="74"/>
  <c r="J122" i="74"/>
  <c r="J123" i="74"/>
  <c r="J124" i="74"/>
  <c r="J125" i="74"/>
  <c r="J126" i="74"/>
  <c r="J127" i="74"/>
  <c r="J128" i="74"/>
  <c r="J129" i="74"/>
  <c r="J130" i="74"/>
  <c r="J131" i="74"/>
  <c r="J132" i="74"/>
  <c r="J133" i="74"/>
  <c r="J134" i="74"/>
  <c r="J135" i="74"/>
  <c r="J138" i="74"/>
  <c r="J139" i="74"/>
  <c r="J140" i="74"/>
  <c r="J141" i="74"/>
  <c r="J142" i="74"/>
  <c r="J143" i="74"/>
  <c r="J144" i="74"/>
  <c r="K144" i="74" s="1"/>
  <c r="J8" i="74"/>
  <c r="K16" i="75" l="1"/>
  <c r="K15" i="75"/>
  <c r="K9" i="75"/>
  <c r="K10" i="75"/>
  <c r="K11" i="75"/>
  <c r="K12" i="75"/>
  <c r="K13" i="75"/>
  <c r="K14" i="75"/>
  <c r="K8" i="75"/>
  <c r="N8" i="74"/>
  <c r="N40" i="74"/>
  <c r="K40" i="74" l="1"/>
  <c r="F146" i="74"/>
  <c r="E146" i="74"/>
  <c r="G146" i="74"/>
  <c r="H146" i="74"/>
  <c r="N87" i="74"/>
  <c r="K70" i="74" l="1"/>
  <c r="N70" i="74"/>
  <c r="K143" i="74" l="1"/>
  <c r="N143" i="74"/>
  <c r="N21" i="74" l="1"/>
  <c r="N138" i="74"/>
  <c r="N139" i="74"/>
  <c r="N140" i="74"/>
  <c r="K138" i="74"/>
  <c r="K139" i="74"/>
  <c r="K140" i="74"/>
  <c r="O17" i="75" l="1"/>
  <c r="O16" i="75"/>
  <c r="O15" i="75"/>
  <c r="O14" i="75"/>
  <c r="O13" i="75"/>
  <c r="O12" i="75"/>
  <c r="O11" i="75"/>
  <c r="O10" i="75"/>
  <c r="O9" i="75"/>
  <c r="O8" i="75"/>
  <c r="N144" i="74" l="1"/>
  <c r="N142" i="74"/>
  <c r="N141" i="74"/>
  <c r="N135" i="74"/>
  <c r="N134" i="74"/>
  <c r="N133" i="74"/>
  <c r="N132" i="74"/>
  <c r="N131" i="74"/>
  <c r="N130" i="74"/>
  <c r="N129" i="74"/>
  <c r="N128" i="74"/>
  <c r="N127" i="74"/>
  <c r="N126" i="74"/>
  <c r="N125" i="74"/>
  <c r="N124" i="74"/>
  <c r="N123" i="74"/>
  <c r="N122" i="74"/>
  <c r="N121" i="74"/>
  <c r="N120" i="74"/>
  <c r="N119" i="74"/>
  <c r="N118" i="74"/>
  <c r="N117" i="74"/>
  <c r="N116" i="74"/>
  <c r="N115" i="74"/>
  <c r="N114" i="74"/>
  <c r="N113" i="74"/>
  <c r="N112" i="74"/>
  <c r="N111" i="74"/>
  <c r="N110" i="74"/>
  <c r="N109" i="74"/>
  <c r="N108" i="74"/>
  <c r="N107" i="74"/>
  <c r="N106" i="74"/>
  <c r="N105" i="74"/>
  <c r="N104" i="74"/>
  <c r="N103" i="74"/>
  <c r="N102" i="74"/>
  <c r="N101" i="74"/>
  <c r="N100" i="74"/>
  <c r="N99" i="74"/>
  <c r="N98" i="74"/>
  <c r="N97" i="74"/>
  <c r="N96" i="74"/>
  <c r="N95" i="74"/>
  <c r="N94" i="74"/>
  <c r="N85" i="74"/>
  <c r="N84" i="74"/>
  <c r="N93" i="74"/>
  <c r="N92" i="74"/>
  <c r="N91" i="74"/>
  <c r="N90" i="74"/>
  <c r="N89" i="74"/>
  <c r="N88" i="74"/>
  <c r="N86" i="74"/>
  <c r="N83" i="74"/>
  <c r="N82" i="74"/>
  <c r="N81" i="74"/>
  <c r="N80" i="74"/>
  <c r="N79" i="74"/>
  <c r="N78" i="74"/>
  <c r="N77" i="74"/>
  <c r="N76" i="74"/>
  <c r="N75" i="74"/>
  <c r="N74" i="74"/>
  <c r="N73" i="74"/>
  <c r="N69" i="74"/>
  <c r="N62" i="74"/>
  <c r="N68" i="74"/>
  <c r="N67" i="74"/>
  <c r="N66" i="74"/>
  <c r="N65" i="74"/>
  <c r="N64" i="74"/>
  <c r="N63" i="74"/>
  <c r="N61" i="74"/>
  <c r="N60" i="74"/>
  <c r="N59" i="74"/>
  <c r="N58" i="74"/>
  <c r="N55" i="74"/>
  <c r="N54" i="74"/>
  <c r="N53" i="74"/>
  <c r="N52" i="74"/>
  <c r="N51" i="74"/>
  <c r="N50" i="74"/>
  <c r="N49" i="74"/>
  <c r="N48" i="74"/>
  <c r="N47" i="74"/>
  <c r="N46" i="74"/>
  <c r="N45" i="74"/>
  <c r="N44" i="74"/>
  <c r="N42" i="74"/>
  <c r="N41" i="74"/>
  <c r="N43" i="74"/>
  <c r="N39" i="74"/>
  <c r="N38" i="74"/>
  <c r="N37" i="74"/>
  <c r="N36" i="74"/>
  <c r="N35" i="74"/>
  <c r="N34" i="74"/>
  <c r="N33" i="74"/>
  <c r="N32" i="74"/>
  <c r="N31" i="74"/>
  <c r="N30" i="74"/>
  <c r="N29" i="74"/>
  <c r="N28" i="74"/>
  <c r="N27" i="74"/>
  <c r="N26" i="74"/>
  <c r="N25" i="74"/>
  <c r="N24" i="74"/>
  <c r="N23" i="74"/>
  <c r="N22" i="74"/>
  <c r="N20" i="74"/>
  <c r="N19" i="74"/>
  <c r="N18" i="74"/>
  <c r="N17" i="74"/>
  <c r="N16" i="74"/>
  <c r="N15" i="74"/>
  <c r="N14" i="74"/>
  <c r="N13" i="74"/>
  <c r="N12" i="74"/>
  <c r="N11" i="74"/>
  <c r="N10" i="74"/>
  <c r="N9" i="74"/>
  <c r="N18" i="75" l="1"/>
  <c r="M18" i="75"/>
  <c r="J18" i="75"/>
  <c r="I18" i="75"/>
  <c r="H18" i="75"/>
  <c r="G18" i="75"/>
  <c r="K17" i="75"/>
  <c r="L17" i="75" s="1"/>
  <c r="L16" i="75"/>
  <c r="L15" i="75"/>
  <c r="L14" i="75"/>
  <c r="L13" i="75"/>
  <c r="L12" i="75"/>
  <c r="L11" i="75"/>
  <c r="L10" i="75"/>
  <c r="L9" i="75"/>
  <c r="M146" i="74"/>
  <c r="L146" i="74"/>
  <c r="J145" i="74"/>
  <c r="K145" i="74" l="1"/>
  <c r="J146" i="74"/>
  <c r="K18" i="75"/>
  <c r="L18" i="75" s="1"/>
  <c r="L8" i="75"/>
  <c r="K142" i="74" l="1"/>
  <c r="K141" i="74"/>
  <c r="K135" i="74"/>
  <c r="K134" i="74"/>
  <c r="K133" i="74"/>
  <c r="K132" i="74"/>
  <c r="K131" i="74"/>
  <c r="K130" i="74"/>
  <c r="K129" i="74"/>
  <c r="K128" i="74"/>
  <c r="K127" i="74"/>
  <c r="K126" i="74"/>
  <c r="K125" i="74"/>
  <c r="K124" i="74"/>
  <c r="K123" i="74"/>
  <c r="K122" i="74"/>
  <c r="K120" i="74"/>
  <c r="K119" i="74"/>
  <c r="K118" i="74"/>
  <c r="K117" i="74"/>
  <c r="K116" i="74"/>
  <c r="K115" i="74"/>
  <c r="K114" i="74"/>
  <c r="K113" i="74"/>
  <c r="K112" i="74"/>
  <c r="K111" i="74"/>
  <c r="K110" i="74"/>
  <c r="K109" i="74"/>
  <c r="K108" i="74"/>
  <c r="K107" i="74"/>
  <c r="K106" i="74"/>
  <c r="K105" i="74"/>
  <c r="K104" i="74"/>
  <c r="K103" i="74"/>
  <c r="K102" i="74"/>
  <c r="K101" i="74"/>
  <c r="K100" i="74"/>
  <c r="K99" i="74"/>
  <c r="K98" i="74"/>
  <c r="K97" i="74"/>
  <c r="K96" i="74"/>
  <c r="K95" i="74"/>
  <c r="K94" i="74"/>
  <c r="K85" i="74"/>
  <c r="K84" i="74"/>
  <c r="K93" i="74"/>
  <c r="K92" i="74"/>
  <c r="K91" i="74"/>
  <c r="K90" i="74"/>
  <c r="K89" i="74"/>
  <c r="K88" i="74"/>
  <c r="K87" i="74"/>
  <c r="K86" i="74"/>
  <c r="K83" i="74"/>
  <c r="K82" i="74"/>
  <c r="K81" i="74"/>
  <c r="K80" i="74"/>
  <c r="K79" i="74"/>
  <c r="K78" i="74"/>
  <c r="K77" i="74"/>
  <c r="K76" i="74"/>
  <c r="K75" i="74"/>
  <c r="K74" i="74"/>
  <c r="K73" i="74"/>
  <c r="K69" i="74"/>
  <c r="K62" i="74"/>
  <c r="K68" i="74"/>
  <c r="K67" i="74"/>
  <c r="K66" i="74"/>
  <c r="K65" i="74"/>
  <c r="K64" i="74"/>
  <c r="K63" i="74"/>
  <c r="K61" i="74"/>
  <c r="K60" i="74"/>
  <c r="K59" i="74"/>
  <c r="K58" i="74"/>
  <c r="K55" i="74"/>
  <c r="K54" i="74"/>
  <c r="K53" i="74"/>
  <c r="K52" i="74"/>
  <c r="K51" i="74"/>
  <c r="K50" i="74"/>
  <c r="K49" i="74"/>
  <c r="K48" i="74"/>
  <c r="K47" i="74"/>
  <c r="K46" i="74"/>
  <c r="K45" i="74"/>
  <c r="K44" i="74"/>
  <c r="K42" i="74"/>
  <c r="K41" i="74"/>
  <c r="K43" i="74"/>
  <c r="K39" i="74"/>
  <c r="K38" i="74"/>
  <c r="K37" i="74"/>
  <c r="K36" i="74"/>
  <c r="K35" i="74"/>
  <c r="K34" i="74"/>
  <c r="K33" i="74"/>
  <c r="K32" i="74"/>
  <c r="K31" i="74"/>
  <c r="K30" i="74"/>
  <c r="K29" i="74"/>
  <c r="K28" i="74"/>
  <c r="K27" i="74"/>
  <c r="K26" i="74"/>
  <c r="K25" i="74"/>
  <c r="K24" i="74"/>
  <c r="K23" i="74"/>
  <c r="K22" i="74"/>
  <c r="K21" i="74"/>
  <c r="K20" i="74"/>
  <c r="K18" i="74"/>
  <c r="K15" i="74"/>
  <c r="K19" i="74" l="1"/>
  <c r="K17" i="74"/>
  <c r="K16" i="74"/>
  <c r="K14" i="74"/>
  <c r="K13" i="74"/>
  <c r="K12" i="74"/>
  <c r="K11" i="74"/>
  <c r="K10" i="74"/>
  <c r="K9" i="74"/>
  <c r="K8" i="74" l="1"/>
  <c r="K121" i="74" l="1"/>
  <c r="I146" i="74"/>
  <c r="K146" i="74" l="1"/>
</calcChain>
</file>

<file path=xl/sharedStrings.xml><?xml version="1.0" encoding="utf-8"?>
<sst xmlns="http://schemas.openxmlformats.org/spreadsheetml/2006/main" count="638" uniqueCount="157">
  <si>
    <t>第１四半期</t>
    <rPh sb="0" eb="1">
      <t>ダイ</t>
    </rPh>
    <rPh sb="2" eb="5">
      <t>シハンキ</t>
    </rPh>
    <phoneticPr fontId="6"/>
  </si>
  <si>
    <t>第２四半期</t>
  </si>
  <si>
    <t>第３四半期</t>
  </si>
  <si>
    <t>第４四半期</t>
  </si>
  <si>
    <t>合計</t>
    <rPh sb="0" eb="2">
      <t>ゴウケイ</t>
    </rPh>
    <phoneticPr fontId="6"/>
  </si>
  <si>
    <t>国土交通本省共通費</t>
  </si>
  <si>
    <t>住宅市場整備推進費</t>
  </si>
  <si>
    <t>総合的バリアフリー推進費</t>
  </si>
  <si>
    <t>職員旅費</t>
  </si>
  <si>
    <t>観光振興費</t>
  </si>
  <si>
    <t>都市・地域づくり推進費</t>
  </si>
  <si>
    <t>社会資本整備・管理効率化推進費</t>
  </si>
  <si>
    <t>不動産市場整備等推進費</t>
  </si>
  <si>
    <t>建設市場整備推進費</t>
  </si>
  <si>
    <t>国土調査費</t>
  </si>
  <si>
    <t>自動車運送業市場環境整備推進費</t>
  </si>
  <si>
    <t>国土形成推進費</t>
  </si>
  <si>
    <t>地理空間情報整備・活用推進費</t>
  </si>
  <si>
    <t>離島振興費</t>
  </si>
  <si>
    <t>技術研究開発推進費</t>
  </si>
  <si>
    <t>情報化推進費</t>
  </si>
  <si>
    <t>国際協力費</t>
  </si>
  <si>
    <t>官庁施設保全等推進費</t>
  </si>
  <si>
    <t>水資源開発事業調査諸費</t>
  </si>
  <si>
    <t>都市開発事業調査諸費</t>
  </si>
  <si>
    <t>住宅建設事業調査諸費</t>
  </si>
  <si>
    <t>国営公園等事業調査諸費</t>
  </si>
  <si>
    <t>下水道事業調査諸費</t>
  </si>
  <si>
    <t>放射能調査研究費</t>
  </si>
  <si>
    <t>地球環境保全等試験研究費</t>
  </si>
  <si>
    <t>国土地理院共通費</t>
  </si>
  <si>
    <t>地理空間情報整備・活用等推進費</t>
  </si>
  <si>
    <t>海難審判所共通費</t>
  </si>
  <si>
    <t>海難審判費</t>
  </si>
  <si>
    <t>地方整備局共通費</t>
  </si>
  <si>
    <t>地方整備推進費</t>
  </si>
  <si>
    <t>北海道開発局共通費</t>
  </si>
  <si>
    <t>北海道開発行政推進費</t>
  </si>
  <si>
    <t>北海道治水海岸事業工事諸費</t>
  </si>
  <si>
    <t>地方運輸局共通費</t>
  </si>
  <si>
    <t>地方運輸行政推進費</t>
  </si>
  <si>
    <t>地方航空行政推進費</t>
  </si>
  <si>
    <t>観光庁共通費</t>
  </si>
  <si>
    <t>気象官署共通費</t>
  </si>
  <si>
    <t>観測予報等業務費</t>
  </si>
  <si>
    <t>気象研究所</t>
  </si>
  <si>
    <t>運輸安全委員会</t>
  </si>
  <si>
    <t>海上保安官署共通費</t>
  </si>
  <si>
    <t>船舶交通安全及海上治安対策費</t>
  </si>
  <si>
    <t>公共交通等安全対策費</t>
  </si>
  <si>
    <t>庁費</t>
  </si>
  <si>
    <t>北海道道路整備事業工事諸費</t>
  </si>
  <si>
    <t>北海道都市環境整備事業工事諸費</t>
  </si>
  <si>
    <t>空港等維持運営費</t>
  </si>
  <si>
    <t>業務取扱費</t>
  </si>
  <si>
    <t>庁費</t>
    <rPh sb="0" eb="2">
      <t>チョウヒ</t>
    </rPh>
    <phoneticPr fontId="4"/>
  </si>
  <si>
    <t>［一般会計］</t>
    <rPh sb="1" eb="3">
      <t>イッパン</t>
    </rPh>
    <rPh sb="3" eb="5">
      <t>カイケイ</t>
    </rPh>
    <phoneticPr fontId="6"/>
  </si>
  <si>
    <t>支出済歳出額</t>
    <rPh sb="0" eb="3">
      <t>シシュツズミ</t>
    </rPh>
    <rPh sb="3" eb="6">
      <t>サイシュツガク</t>
    </rPh>
    <phoneticPr fontId="4"/>
  </si>
  <si>
    <t>［特別会計］</t>
    <rPh sb="1" eb="3">
      <t>トクベツ</t>
    </rPh>
    <rPh sb="3" eb="5">
      <t>カイケイ</t>
    </rPh>
    <phoneticPr fontId="6"/>
  </si>
  <si>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</si>
  <si>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rPh sb="0" eb="2">
      <t>サイシュツ</t>
    </rPh>
    <rPh sb="2" eb="4">
      <t>ヨサン</t>
    </rPh>
    <rPh sb="4" eb="6">
      <t>ゲンガク</t>
    </rPh>
    <phoneticPr fontId="4"/>
  </si>
  <si>
    <t>港湾事業調査諸費</t>
  </si>
  <si>
    <t>治水海岸事業調査諸費</t>
  </si>
  <si>
    <t>道路整備事業調査諸費</t>
  </si>
  <si>
    <t>都市水環境整備事業調査諸費</t>
  </si>
  <si>
    <t>治水海岸事業工事諸費</t>
  </si>
  <si>
    <t>道路整備事業工事諸費</t>
  </si>
  <si>
    <t>港湾空港整備事業工事諸費</t>
  </si>
  <si>
    <t>都市環境整備事業工事諸費</t>
  </si>
  <si>
    <t>地方航空局共通費</t>
  </si>
  <si>
    <t>自動車検査登録勘定</t>
    <phoneticPr fontId="4"/>
  </si>
  <si>
    <t>自動車安全特別会計</t>
    <phoneticPr fontId="4"/>
  </si>
  <si>
    <t>空港整備勘定</t>
    <phoneticPr fontId="4"/>
  </si>
  <si>
    <t>財政投融資特別会計</t>
    <phoneticPr fontId="4"/>
  </si>
  <si>
    <t>特定国有財産整備勘定</t>
    <phoneticPr fontId="4"/>
  </si>
  <si>
    <t>職員旅費</t>
    <rPh sb="0" eb="2">
      <t>ショクイン</t>
    </rPh>
    <rPh sb="2" eb="4">
      <t>リョヒ</t>
    </rPh>
    <phoneticPr fontId="4"/>
  </si>
  <si>
    <t>海洋環境対策費</t>
  </si>
  <si>
    <t>国土交通統計調査費</t>
  </si>
  <si>
    <t>北海道総合開発推進費</t>
  </si>
  <si>
    <t>国土技術政策総合研究所共通費</t>
  </si>
  <si>
    <t>国営公園等事業工事諸費</t>
  </si>
  <si>
    <t>北海道国営公園等事業工事諸費</t>
  </si>
  <si>
    <t>国際観光旅客税財源観光振興費</t>
  </si>
  <si>
    <t>（単位：円）</t>
    <rPh sb="1" eb="3">
      <t>タンイ</t>
    </rPh>
    <rPh sb="4" eb="5">
      <t>エン</t>
    </rPh>
    <phoneticPr fontId="6"/>
  </si>
  <si>
    <t>合計</t>
    <rPh sb="0" eb="2">
      <t>ゴウケイ</t>
    </rPh>
    <phoneticPr fontId="4"/>
  </si>
  <si>
    <t>国土交通本省</t>
  </si>
  <si>
    <t>科学技術イノベーション創造推進費</t>
  </si>
  <si>
    <t>地域公共交通維持・活性化推進費</t>
  </si>
  <si>
    <t>国土技術政策総合研究所</t>
  </si>
  <si>
    <t>国土地理院</t>
  </si>
  <si>
    <t>災害情報整備推進費</t>
  </si>
  <si>
    <t>海難審判所</t>
  </si>
  <si>
    <t>地方整備局</t>
  </si>
  <si>
    <t>北海道開発局</t>
  </si>
  <si>
    <t>北海道港湾空港整備事業工事諸費</t>
  </si>
  <si>
    <t>地方運輸局</t>
  </si>
  <si>
    <t>地方航空局</t>
  </si>
  <si>
    <t>観光庁</t>
  </si>
  <si>
    <t>気象庁</t>
  </si>
  <si>
    <t>海上保安庁</t>
  </si>
  <si>
    <t>船舶交通安全基盤整備事業工事諸費</t>
  </si>
  <si>
    <t>合計</t>
    <rPh sb="0" eb="2">
      <t>ゴウケイ</t>
    </rPh>
    <phoneticPr fontId="4"/>
  </si>
  <si>
    <t>組織</t>
    <rPh sb="0" eb="2">
      <t>ソシキ</t>
    </rPh>
    <phoneticPr fontId="6"/>
  </si>
  <si>
    <t>項</t>
    <rPh sb="0" eb="1">
      <t>コウ</t>
    </rPh>
    <phoneticPr fontId="4"/>
  </si>
  <si>
    <t>目</t>
    <rPh sb="0" eb="1">
      <t>モク</t>
    </rPh>
    <phoneticPr fontId="4"/>
  </si>
  <si>
    <t>会計</t>
    <rPh sb="0" eb="2">
      <t>カイケイ</t>
    </rPh>
    <phoneticPr fontId="6"/>
  </si>
  <si>
    <t>自動車安全特別会計</t>
  </si>
  <si>
    <t>自動車検査登録勘定</t>
  </si>
  <si>
    <t>業務取扱費</t>
    <phoneticPr fontId="4"/>
  </si>
  <si>
    <t>目</t>
    <rPh sb="0" eb="1">
      <t>モク</t>
    </rPh>
    <phoneticPr fontId="4"/>
  </si>
  <si>
    <t>空港整備勘定</t>
  </si>
  <si>
    <t>空港等維持運営費</t>
    <phoneticPr fontId="4"/>
  </si>
  <si>
    <t>空港等整備事業工事諸費</t>
  </si>
  <si>
    <t>事務取扱費</t>
    <phoneticPr fontId="4"/>
  </si>
  <si>
    <t>庁費</t>
    <phoneticPr fontId="4"/>
  </si>
  <si>
    <t>東日本大震災復興特別会計</t>
  </si>
  <si>
    <t>組織・勘定</t>
    <rPh sb="0" eb="2">
      <t>ソシキ</t>
    </rPh>
    <rPh sb="3" eb="5">
      <t>カンジョウ</t>
    </rPh>
    <phoneticPr fontId="4"/>
  </si>
  <si>
    <t>東日本大震災復興国営追悼・祈念施設整備事業工事諸費</t>
  </si>
  <si>
    <t>住宅・地域公共交通等復興政策費</t>
    <phoneticPr fontId="4"/>
  </si>
  <si>
    <t>観光庁</t>
    <rPh sb="0" eb="2">
      <t>カンコウ</t>
    </rPh>
    <rPh sb="2" eb="3">
      <t>チョウ</t>
    </rPh>
    <phoneticPr fontId="4"/>
  </si>
  <si>
    <t>支出済歳出額の
第４四半期の割合</t>
    <rPh sb="0" eb="3">
      <t>シシュツズミ</t>
    </rPh>
    <rPh sb="3" eb="6">
      <t>サイシュツガク</t>
    </rPh>
    <rPh sb="8" eb="9">
      <t>ダイ</t>
    </rPh>
    <rPh sb="10" eb="13">
      <t>シハンキ</t>
    </rPh>
    <rPh sb="14" eb="16">
      <t>ワリアイ</t>
    </rPh>
    <phoneticPr fontId="4"/>
  </si>
  <si>
    <t>北海道農業農村整備事業等工事諸費</t>
    <rPh sb="5" eb="7">
      <t>ノウソン</t>
    </rPh>
    <rPh sb="7" eb="9">
      <t>セイビ</t>
    </rPh>
    <phoneticPr fontId="4"/>
  </si>
  <si>
    <t>水資源対策費</t>
    <phoneticPr fontId="4"/>
  </si>
  <si>
    <t>地球温暖化防止等対策費</t>
    <phoneticPr fontId="4"/>
  </si>
  <si>
    <t>水害・土砂災害対策費</t>
    <phoneticPr fontId="4"/>
  </si>
  <si>
    <t>総合的物流体系整備推進費</t>
    <phoneticPr fontId="4"/>
  </si>
  <si>
    <t>科学技術イノベーション創造推進費</t>
    <phoneticPr fontId="4"/>
  </si>
  <si>
    <t>社会資本整備・管理効率化推進費</t>
    <phoneticPr fontId="4"/>
  </si>
  <si>
    <t>海事産業市場整備等推進費</t>
    <phoneticPr fontId="4"/>
  </si>
  <si>
    <t>情報通信技術調達等適正・効率化推進費</t>
  </si>
  <si>
    <t>海上保安官署共通費</t>
    <phoneticPr fontId="4"/>
  </si>
  <si>
    <t>放射能調査研究費</t>
    <phoneticPr fontId="4"/>
  </si>
  <si>
    <t>南極地域観測事業費</t>
  </si>
  <si>
    <t>令和６年度</t>
    <rPh sb="0" eb="2">
      <t>レイワ</t>
    </rPh>
    <rPh sb="3" eb="5">
      <t>ネンド</t>
    </rPh>
    <phoneticPr fontId="4"/>
  </si>
  <si>
    <t>令和５年度</t>
    <phoneticPr fontId="4"/>
  </si>
  <si>
    <t>水道施設整備事業調査諸費</t>
  </si>
  <si>
    <t>災害情報整備推進費</t>
    <phoneticPr fontId="4"/>
  </si>
  <si>
    <t>鉄道網整備推進費</t>
    <phoneticPr fontId="4"/>
  </si>
  <si>
    <t>観光庁共通費</t>
    <phoneticPr fontId="4"/>
  </si>
  <si>
    <t>令和７年度（目）庁費及び（目）職員旅費の支出状況</t>
    <rPh sb="0" eb="2">
      <t>レイワ</t>
    </rPh>
    <rPh sb="3" eb="5">
      <t>ネンド</t>
    </rPh>
    <rPh sb="4" eb="5">
      <t>ド</t>
    </rPh>
    <rPh sb="6" eb="7">
      <t>モク</t>
    </rPh>
    <rPh sb="8" eb="10">
      <t>チョウヒ</t>
    </rPh>
    <rPh sb="10" eb="11">
      <t>オヨ</t>
    </rPh>
    <rPh sb="13" eb="14">
      <t>モク</t>
    </rPh>
    <rPh sb="15" eb="17">
      <t>ショクイン</t>
    </rPh>
    <rPh sb="17" eb="19">
      <t>リョヒ</t>
    </rPh>
    <rPh sb="20" eb="22">
      <t>シシュツ</t>
    </rPh>
    <rPh sb="22" eb="24">
      <t>ジョウキョウ</t>
    </rPh>
    <phoneticPr fontId="6"/>
  </si>
  <si>
    <t>令和７年度</t>
    <rPh sb="0" eb="2">
      <t>レイワ</t>
    </rPh>
    <rPh sb="3" eb="5">
      <t>ネンド</t>
    </rPh>
    <phoneticPr fontId="4"/>
  </si>
  <si>
    <t>令和６年度</t>
    <phoneticPr fontId="4"/>
  </si>
  <si>
    <t>上下水道事業調査諸費</t>
    <phoneticPr fontId="4"/>
  </si>
  <si>
    <t>国土交通本省</t>
    <phoneticPr fontId="4"/>
  </si>
  <si>
    <t>事前防災対策総合推進費</t>
    <phoneticPr fontId="4"/>
  </si>
  <si>
    <t>事前防災対策総合推進費</t>
    <phoneticPr fontId="4"/>
  </si>
  <si>
    <t>前年度実績とほぼ同水準である。</t>
  </si>
  <si>
    <t>前年度実績とほぼ同水準である。</t>
    <phoneticPr fontId="4"/>
  </si>
  <si>
    <t xml:space="preserve"> -</t>
    <phoneticPr fontId="4"/>
  </si>
  <si>
    <t xml:space="preserve"> -</t>
    <phoneticPr fontId="4"/>
  </si>
  <si>
    <t>前年度実績とほぼ同水準である。</t>
    <phoneticPr fontId="4"/>
  </si>
  <si>
    <t>国土地理院</t>
    <phoneticPr fontId="4"/>
  </si>
  <si>
    <t>北海道開発局</t>
    <phoneticPr fontId="4"/>
  </si>
  <si>
    <t>第3四半期までに予定されていた業務が事務処理の関係上、第4四半期に行われたため。</t>
  </si>
  <si>
    <t>第3四半期までに予定されていた業務が事務処理の関係上、第4四半期に行われたため。</t>
    <phoneticPr fontId="4"/>
  </si>
  <si>
    <t>例年にない業務が第4四半期に行われたため。</t>
    <phoneticPr fontId="4"/>
  </si>
  <si>
    <t>会議の開催地が前年より遠方になったことによる宿泊日数（宿泊費）及び交通費の増加等のため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</si>
</sst>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Red]#,##0"/>
  </numFmts>
  <fonts count="8"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scheme val="major"/>
    </font>
    <font>
      <sz val="6"/>
      <name val="ＭＳ Ｐゴシック"/>
      <family val="2"/>
      <charset val="128"/>
      <scheme val="minor"/>
    </font>
    <font>
      <sz val="22"/>
      <color theme="1"/>
      <name val="ＭＳ Ｐゴシック"/>
      <family val="3"/>
      <charset val="128"/>
      <scheme val="major"/>
    </font>
    <font>
      <sz val="6"/>
      <name val="ＭＳ Ｐゴシック"/>
      <family val="3"/>
      <charset val="128"/>
    </font>
    <font>
      <sz val="11"/>
      <color theme="1"/>
      <name val="ＭＳ Ｐゴシック"/>
      <family val="2"/>
      <scheme val="minor"/>
    </font>
  </fonts>
  <fills count="3">
    <fill>
      <patternFill patternType="none"/>
    </fill>
    <fill>
      <patternFill patternType="gray125"/>
    </fill>
    <fill>
      <patternFill patternType="solid">
        <fgColor theme="3" tint="0.79998168889431442"/>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cellStyleXfs>
  <cellXfs count="81">
    <xf numFmtId="0" fontId="0" fillId="0" borderId="0" xfId="0">
      <alignment vertical="center"/>
    </xf>
    <xf numFmtId="38" fontId="3" fillId="0" borderId="0" xfId="1" applyFont="1" applyFill="1">
      <alignment vertical="center"/>
    </xf>
    <xf numFmtId="38" fontId="3" fillId="0" borderId="0" xfId="1" applyFont="1" applyFill="1" applyBorder="1">
      <alignment vertical="center"/>
    </xf>
    <xf numFmtId="38" fontId="3" fillId="0" borderId="0" xfId="1" applyFont="1" applyFill="1" applyAlignment="1">
      <alignment horizontal="right" vertical="center"/>
    </xf>
    <xf numFmtId="38" fontId="3" fillId="0" borderId="0" xfId="1" applyFont="1" applyFill="1" applyAlignment="1">
      <alignment horizontal="left" vertical="center"/>
    </xf>
    <xf numFmtId="38" fontId="3" fillId="0" borderId="0" xfId="1" applyFont="1" applyFill="1" applyBorder="1" applyAlignment="1">
      <alignment horizontal="right" vertical="center"/>
    </xf>
    <xf numFmtId="38" fontId="0" fillId="0" borderId="0" xfId="1" applyFont="1" applyFill="1">
      <alignment vertical="center"/>
    </xf>
    <xf numFmtId="38" fontId="3" fillId="0" borderId="0" xfId="1" applyFont="1" applyFill="1" applyBorder="1" applyAlignment="1">
      <alignment horizontal="left" vertical="center"/>
    </xf>
    <xf numFmtId="38" fontId="3" fillId="0" borderId="0" xfId="1" applyFont="1" applyFill="1" applyBorder="1" applyAlignment="1">
      <alignment vertical="center"/>
    </xf>
    <xf numFmtId="176" fontId="3" fillId="0" borderId="3" xfId="2" applyNumberFormat="1" applyFont="1" applyFill="1" applyBorder="1" applyAlignment="1">
      <alignment horizontal="right" vertical="center" shrinkToFit="1"/>
    </xf>
    <xf numFmtId="38" fontId="2" fillId="0" borderId="0" xfId="1" applyFont="1" applyFill="1">
      <alignment vertical="center"/>
    </xf>
    <xf numFmtId="38" fontId="2" fillId="0" borderId="3" xfId="1" applyFont="1" applyFill="1" applyBorder="1">
      <alignment vertical="center"/>
    </xf>
    <xf numFmtId="38" fontId="2" fillId="0" borderId="0" xfId="1" applyFont="1" applyFill="1" applyAlignment="1">
      <alignment vertical="center"/>
    </xf>
    <xf numFmtId="38" fontId="0" fillId="0" borderId="0" xfId="1" applyFont="1" applyFill="1" applyAlignment="1">
      <alignment horizontal="right" vertical="center"/>
    </xf>
    <xf numFmtId="38" fontId="3" fillId="0" borderId="0" xfId="1" applyFont="1" applyFill="1" applyAlignment="1">
      <alignment vertical="center" wrapText="1"/>
    </xf>
    <xf numFmtId="176" fontId="3" fillId="0" borderId="3" xfId="2" applyNumberFormat="1" applyFont="1" applyFill="1" applyBorder="1" applyAlignment="1">
      <alignment horizontal="left" vertical="center" wrapText="1" shrinkToFit="1"/>
    </xf>
    <xf numFmtId="38" fontId="5" fillId="0" borderId="0" xfId="1" applyFont="1" applyFill="1" applyAlignment="1">
      <alignment horizontal="center" vertical="center"/>
    </xf>
    <xf numFmtId="38" fontId="3" fillId="0" borderId="0" xfId="1" applyFont="1" applyFill="1" applyBorder="1" applyAlignment="1">
      <alignment horizontal="center" vertical="center"/>
    </xf>
    <xf numFmtId="38" fontId="0" fillId="0" borderId="0" xfId="1" applyNumberFormat="1" applyFont="1" applyFill="1">
      <alignment vertical="center"/>
    </xf>
    <xf numFmtId="38" fontId="3" fillId="0" borderId="3" xfId="1" applyNumberFormat="1" applyFont="1" applyFill="1" applyBorder="1" applyAlignment="1">
      <alignment horizontal="right" vertical="center" wrapText="1"/>
    </xf>
    <xf numFmtId="38" fontId="3" fillId="0" borderId="0" xfId="1" applyNumberFormat="1" applyFont="1" applyFill="1">
      <alignment vertical="center"/>
    </xf>
    <xf numFmtId="38" fontId="5" fillId="0" borderId="0" xfId="1" applyNumberFormat="1" applyFont="1" applyFill="1" applyAlignment="1">
      <alignment horizontal="center" vertical="center"/>
    </xf>
    <xf numFmtId="38" fontId="3" fillId="0" borderId="0" xfId="1" applyNumberFormat="1" applyFont="1" applyFill="1" applyBorder="1" applyAlignment="1">
      <alignment horizontal="center" vertical="center"/>
    </xf>
    <xf numFmtId="38" fontId="5" fillId="0" borderId="0" xfId="1" applyFont="1" applyFill="1" applyAlignment="1">
      <alignment horizontal="center" vertical="center"/>
    </xf>
    <xf numFmtId="38" fontId="3" fillId="0" borderId="0" xfId="1" applyFont="1" applyFill="1" applyAlignment="1">
      <alignment horizontal="right" vertical="center" wrapText="1"/>
    </xf>
    <xf numFmtId="38" fontId="0" fillId="0" borderId="0" xfId="1" applyFont="1" applyFill="1" applyAlignment="1">
      <alignment vertical="center" wrapText="1"/>
    </xf>
    <xf numFmtId="38" fontId="5" fillId="0" borderId="0" xfId="1" applyFont="1" applyFill="1" applyAlignment="1">
      <alignment horizontal="center" vertical="center"/>
    </xf>
    <xf numFmtId="38" fontId="3" fillId="0" borderId="0" xfId="1" applyFont="1" applyFill="1" applyAlignment="1">
      <alignment vertical="center"/>
    </xf>
    <xf numFmtId="38" fontId="5" fillId="0" borderId="0" xfId="1" applyFont="1" applyFill="1" applyAlignment="1">
      <alignment vertical="center"/>
    </xf>
    <xf numFmtId="38" fontId="2" fillId="0" borderId="0" xfId="1" applyFont="1" applyFill="1" applyAlignment="1">
      <alignment horizontal="left" vertical="center"/>
    </xf>
    <xf numFmtId="38" fontId="5" fillId="0" borderId="0" xfId="1" applyFont="1" applyFill="1" applyAlignment="1">
      <alignment horizontal="center" vertical="center"/>
    </xf>
    <xf numFmtId="38" fontId="3" fillId="0" borderId="0" xfId="1" applyFont="1" applyFill="1" applyBorder="1" applyAlignment="1">
      <alignment horizontal="center" vertical="center"/>
    </xf>
    <xf numFmtId="177" fontId="3" fillId="0" borderId="0" xfId="1" applyNumberFormat="1" applyFont="1" applyFill="1">
      <alignment vertical="center"/>
    </xf>
    <xf numFmtId="177" fontId="5" fillId="0" borderId="0" xfId="1" applyNumberFormat="1" applyFont="1" applyFill="1" applyAlignment="1">
      <alignment horizontal="center" vertical="center"/>
    </xf>
    <xf numFmtId="177" fontId="3" fillId="0" borderId="0" xfId="1" applyNumberFormat="1" applyFont="1" applyFill="1" applyAlignment="1">
      <alignment horizontal="right" vertical="center"/>
    </xf>
    <xf numFmtId="177" fontId="3" fillId="0" borderId="3" xfId="2" applyNumberFormat="1" applyFont="1" applyFill="1" applyBorder="1" applyAlignment="1">
      <alignment horizontal="right" vertical="center" shrinkToFit="1"/>
    </xf>
    <xf numFmtId="177" fontId="0" fillId="0" borderId="0" xfId="1" applyNumberFormat="1" applyFont="1" applyFill="1">
      <alignment vertical="center"/>
    </xf>
    <xf numFmtId="178" fontId="3" fillId="0" borderId="3" xfId="1" applyNumberFormat="1" applyFont="1" applyFill="1" applyBorder="1" applyAlignment="1">
      <alignment vertical="center"/>
    </xf>
    <xf numFmtId="178" fontId="2" fillId="0" borderId="3" xfId="1" applyNumberFormat="1" applyFont="1" applyFill="1" applyBorder="1">
      <alignment vertical="center"/>
    </xf>
    <xf numFmtId="176" fontId="3" fillId="2" borderId="3" xfId="2" applyNumberFormat="1" applyFont="1" applyFill="1" applyBorder="1" applyAlignment="1">
      <alignment horizontal="right" vertical="center" shrinkToFit="1"/>
    </xf>
    <xf numFmtId="38" fontId="3" fillId="2" borderId="3" xfId="1" applyNumberFormat="1" applyFont="1" applyFill="1" applyBorder="1" applyAlignment="1">
      <alignment horizontal="right" vertical="center" wrapText="1"/>
    </xf>
    <xf numFmtId="177" fontId="3" fillId="2" borderId="3" xfId="2" applyNumberFormat="1" applyFont="1" applyFill="1" applyBorder="1" applyAlignment="1">
      <alignment horizontal="right" vertical="center" shrinkToFit="1"/>
    </xf>
    <xf numFmtId="176" fontId="3" fillId="2" borderId="3" xfId="2" applyNumberFormat="1" applyFont="1" applyFill="1" applyBorder="1" applyAlignment="1">
      <alignment horizontal="left" vertical="center" wrapText="1" shrinkToFit="1"/>
    </xf>
    <xf numFmtId="38" fontId="3" fillId="2" borderId="3" xfId="1" applyFont="1" applyFill="1" applyBorder="1" applyAlignment="1">
      <alignment horizontal="center" vertical="center"/>
    </xf>
    <xf numFmtId="38" fontId="3" fillId="2" borderId="3" xfId="1" applyNumberFormat="1" applyFont="1" applyFill="1" applyBorder="1" applyAlignment="1">
      <alignment horizontal="center" vertical="center"/>
    </xf>
    <xf numFmtId="38" fontId="0" fillId="2" borderId="3" xfId="1" applyFont="1" applyFill="1" applyBorder="1" applyAlignment="1">
      <alignment horizontal="center" vertical="center" wrapText="1"/>
    </xf>
    <xf numFmtId="177" fontId="0" fillId="2" borderId="3" xfId="1" applyNumberFormat="1" applyFont="1" applyFill="1" applyBorder="1" applyAlignment="1">
      <alignment horizontal="center" vertical="center" wrapText="1"/>
    </xf>
    <xf numFmtId="178" fontId="2" fillId="0" borderId="3" xfId="1" applyNumberFormat="1" applyFont="1" applyFill="1" applyBorder="1" applyAlignment="1">
      <alignment vertical="center" wrapText="1"/>
    </xf>
    <xf numFmtId="178" fontId="3" fillId="0" borderId="3" xfId="1" applyNumberFormat="1" applyFont="1" applyFill="1" applyBorder="1" applyAlignment="1">
      <alignment vertical="center" wrapText="1"/>
    </xf>
    <xf numFmtId="178" fontId="3" fillId="2" borderId="4" xfId="1" applyNumberFormat="1" applyFont="1" applyFill="1" applyBorder="1" applyAlignment="1">
      <alignment horizontal="center" vertical="center"/>
    </xf>
    <xf numFmtId="38" fontId="3" fillId="2" borderId="3" xfId="1" applyNumberFormat="1" applyFont="1" applyFill="1" applyBorder="1" applyAlignment="1">
      <alignment horizontal="right" vertical="center" shrinkToFit="1"/>
    </xf>
    <xf numFmtId="38" fontId="3" fillId="0" borderId="3" xfId="2" applyNumberFormat="1" applyFont="1" applyFill="1" applyBorder="1" applyAlignment="1">
      <alignment horizontal="right" vertical="center" shrinkToFit="1"/>
    </xf>
    <xf numFmtId="38" fontId="3" fillId="2" borderId="3" xfId="2" applyNumberFormat="1" applyFont="1" applyFill="1" applyBorder="1" applyAlignment="1">
      <alignment horizontal="right" vertical="center" shrinkToFit="1"/>
    </xf>
    <xf numFmtId="38" fontId="3" fillId="0" borderId="3" xfId="1" applyFont="1" applyFill="1" applyBorder="1" applyAlignment="1">
      <alignment horizontal="right" vertical="center" wrapText="1"/>
    </xf>
    <xf numFmtId="178" fontId="3" fillId="2" borderId="3" xfId="1" applyNumberFormat="1" applyFont="1" applyFill="1" applyBorder="1" applyAlignment="1">
      <alignment horizontal="center" vertical="center"/>
    </xf>
    <xf numFmtId="38" fontId="3" fillId="2" borderId="7" xfId="1" applyFont="1" applyFill="1" applyBorder="1" applyAlignment="1">
      <alignment horizontal="center" vertical="center"/>
    </xf>
    <xf numFmtId="38" fontId="3" fillId="2" borderId="5" xfId="1" applyFont="1" applyFill="1" applyBorder="1" applyAlignment="1">
      <alignment horizontal="center" vertical="center"/>
    </xf>
    <xf numFmtId="38" fontId="3" fillId="2" borderId="6" xfId="1" applyFont="1" applyFill="1" applyBorder="1" applyAlignment="1">
      <alignment horizontal="center" vertical="center"/>
    </xf>
    <xf numFmtId="38" fontId="2" fillId="2" borderId="7" xfId="1" applyFont="1" applyFill="1" applyBorder="1" applyAlignment="1">
      <alignment horizontal="center" vertical="center"/>
    </xf>
    <xf numFmtId="38" fontId="2" fillId="2" borderId="5" xfId="1" applyFont="1" applyFill="1" applyBorder="1" applyAlignment="1">
      <alignment horizontal="center" vertical="center"/>
    </xf>
    <xf numFmtId="38" fontId="2" fillId="2" borderId="6"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4" xfId="1" applyFont="1" applyFill="1" applyBorder="1" applyAlignment="1">
      <alignment horizontal="center" vertical="center"/>
    </xf>
    <xf numFmtId="38" fontId="3" fillId="2" borderId="2" xfId="1" applyFont="1" applyFill="1" applyBorder="1" applyAlignment="1">
      <alignment horizontal="center" vertical="center"/>
    </xf>
    <xf numFmtId="38" fontId="5" fillId="0" borderId="0" xfId="1" applyFont="1" applyFill="1" applyAlignment="1">
      <alignment horizontal="center" vertical="center"/>
    </xf>
    <xf numFmtId="38" fontId="0" fillId="2" borderId="7" xfId="1" applyFont="1" applyFill="1" applyBorder="1" applyAlignment="1">
      <alignment vertical="center" wrapText="1"/>
    </xf>
    <xf numFmtId="38" fontId="0" fillId="2" borderId="5" xfId="1" applyFont="1" applyFill="1" applyBorder="1" applyAlignment="1">
      <alignment vertical="center" wrapText="1"/>
    </xf>
    <xf numFmtId="38" fontId="0" fillId="2" borderId="6" xfId="1" applyFont="1" applyFill="1" applyBorder="1" applyAlignment="1">
      <alignment vertical="center" wrapText="1"/>
    </xf>
    <xf numFmtId="38" fontId="3" fillId="2" borderId="3" xfId="1" applyFont="1" applyFill="1" applyBorder="1" applyAlignment="1">
      <alignment horizontal="center" vertical="center"/>
    </xf>
    <xf numFmtId="38" fontId="0" fillId="2" borderId="3" xfId="1" applyFont="1" applyFill="1" applyBorder="1" applyAlignment="1">
      <alignment horizontal="center" vertical="center" wrapText="1"/>
    </xf>
    <xf numFmtId="38" fontId="0" fillId="2" borderId="1" xfId="1" applyFont="1" applyFill="1" applyBorder="1" applyAlignment="1">
      <alignment horizontal="center" vertical="center"/>
    </xf>
    <xf numFmtId="38" fontId="0" fillId="2" borderId="4" xfId="1" applyFont="1" applyFill="1" applyBorder="1" applyAlignment="1">
      <alignment horizontal="center" vertical="center"/>
    </xf>
    <xf numFmtId="38" fontId="0" fillId="2" borderId="2" xfId="1" applyFont="1" applyFill="1" applyBorder="1" applyAlignment="1">
      <alignment horizontal="center" vertical="center"/>
    </xf>
    <xf numFmtId="38" fontId="0" fillId="2" borderId="1" xfId="1" applyFont="1" applyFill="1" applyBorder="1" applyAlignment="1">
      <alignment horizontal="center" vertical="center" wrapText="1"/>
    </xf>
    <xf numFmtId="38" fontId="0" fillId="2" borderId="2" xfId="1" applyFont="1" applyFill="1" applyBorder="1" applyAlignment="1">
      <alignment horizontal="center" vertical="center" wrapText="1"/>
    </xf>
    <xf numFmtId="178" fontId="3" fillId="2" borderId="1" xfId="1" applyNumberFormat="1" applyFont="1" applyFill="1" applyBorder="1" applyAlignment="1">
      <alignment horizontal="center" vertical="center"/>
    </xf>
    <xf numFmtId="178" fontId="3" fillId="2" borderId="4" xfId="1" applyNumberFormat="1" applyFont="1" applyFill="1" applyBorder="1" applyAlignment="1">
      <alignment horizontal="center" vertical="center"/>
    </xf>
    <xf numFmtId="38" fontId="2" fillId="0" borderId="0" xfId="1" applyFont="1" applyFill="1" applyBorder="1" applyAlignment="1">
      <alignment vertical="center"/>
    </xf>
    <xf numFmtId="38" fontId="2" fillId="0" borderId="0" xfId="1" applyFont="1" applyFill="1" applyBorder="1">
      <alignment vertical="center"/>
    </xf>
    <xf numFmtId="38" fontId="0" fillId="0" borderId="0" xfId="1" applyFont="1" applyFill="1" applyBorder="1">
      <alignment vertical="center"/>
    </xf>
    <xf numFmtId="38" fontId="0" fillId="0" borderId="0" xfId="1" applyNumberFormat="1" applyFont="1" applyFill="1" applyBorder="1">
      <alignment vertical="center"/>
    </xf>
  </cellXfs>
  <cellStyles count="4">
    <cellStyle name="パーセント" xfId="2" builtinId="5"/>
    <cellStyle name="桁区切り" xfId="1" builtinId="6"/>
    <cellStyle name="標準" xfId="0" builtinId="0"/>
    <cellStyle name="標準 2" xfId="3" xr:uid="{2A36E261-4040-45D9-AD11-E85D5C8E30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B1:O1548"/>
  <sheetViews>
    <sheetView tabSelected="1" view="pageBreakPreview" zoomScale="85" zoomScaleNormal="85" zoomScaleSheetLayoutView="85" workbookViewId="0">
      <pane xSplit="4" ySplit="7" topLeftCell="E8" activePane="bottomRight" state="frozen"/>
      <selection pane="topRight" activeCell="D1" sqref="D1"/>
      <selection pane="bottomLeft" activeCell="A9" sqref="A9"/>
      <selection pane="bottomRight" activeCell="M158" sqref="M158"/>
    </sheetView>
  </sheetViews>
  <sheetFormatPr defaultColWidth="9" defaultRowHeight="13.5" x14ac:dyDescent="0.15"/>
  <cols>
    <col min="1" max="1" width="6.875" style="6" customWidth="1"/>
    <col min="2" max="2" width="15.5" style="29" customWidth="1"/>
    <col min="3" max="3" width="26.5" style="12" customWidth="1"/>
    <col min="4" max="4" width="10.125" style="11" customWidth="1"/>
    <col min="5" max="5" width="14.625" style="6" customWidth="1"/>
    <col min="6" max="6" width="14.625" style="18" customWidth="1"/>
    <col min="7" max="9" width="14.625" style="6" customWidth="1"/>
    <col min="10" max="10" width="12.625" style="6" customWidth="1"/>
    <col min="11" max="11" width="16.75" style="6" customWidth="1"/>
    <col min="12" max="12" width="14.75" style="36" bestFit="1" customWidth="1"/>
    <col min="13" max="13" width="14.625" style="6" customWidth="1"/>
    <col min="14" max="14" width="16.875" style="25" customWidth="1"/>
    <col min="15" max="15" width="45.125" style="6" customWidth="1"/>
    <col min="16" max="16384" width="9" style="6"/>
  </cols>
  <sheetData>
    <row r="1" spans="2:15" x14ac:dyDescent="0.15">
      <c r="B1" s="4"/>
      <c r="C1" s="27"/>
      <c r="D1" s="2"/>
      <c r="E1" s="1"/>
      <c r="F1" s="20"/>
      <c r="G1" s="1"/>
      <c r="H1" s="1"/>
      <c r="I1" s="1"/>
      <c r="J1" s="1"/>
      <c r="K1" s="1"/>
      <c r="L1" s="32"/>
      <c r="M1" s="1"/>
      <c r="N1" s="14"/>
      <c r="O1" s="10"/>
    </row>
    <row r="2" spans="2:15" ht="25.5" customHeight="1" x14ac:dyDescent="0.15">
      <c r="B2" s="64" t="s">
        <v>139</v>
      </c>
      <c r="C2" s="64"/>
      <c r="D2" s="64"/>
      <c r="E2" s="64"/>
      <c r="F2" s="64"/>
      <c r="G2" s="64"/>
      <c r="H2" s="64"/>
      <c r="I2" s="64"/>
      <c r="J2" s="64"/>
      <c r="K2" s="64"/>
      <c r="L2" s="64"/>
      <c r="M2" s="64"/>
      <c r="N2" s="64"/>
      <c r="O2" s="64"/>
    </row>
    <row r="3" spans="2:15" ht="20.25" customHeight="1" x14ac:dyDescent="0.15">
      <c r="B3" s="26"/>
      <c r="C3" s="28"/>
      <c r="D3" s="26"/>
      <c r="E3" s="16"/>
      <c r="F3" s="21"/>
      <c r="G3" s="16"/>
      <c r="H3" s="16"/>
      <c r="I3" s="23"/>
      <c r="J3" s="23"/>
      <c r="K3" s="16"/>
      <c r="L3" s="33"/>
      <c r="M3" s="16"/>
      <c r="N3" s="14"/>
      <c r="O3" s="10"/>
    </row>
    <row r="4" spans="2:15" x14ac:dyDescent="0.15">
      <c r="B4" s="7" t="s">
        <v>56</v>
      </c>
      <c r="C4" s="8"/>
      <c r="D4" s="8"/>
      <c r="E4" s="17"/>
      <c r="F4" s="22"/>
      <c r="G4" s="17"/>
      <c r="H4" s="17"/>
      <c r="I4" s="3"/>
      <c r="J4" s="3"/>
      <c r="K4" s="3"/>
      <c r="L4" s="34"/>
      <c r="M4" s="3"/>
      <c r="N4" s="24" t="s">
        <v>83</v>
      </c>
    </row>
    <row r="5" spans="2:15" ht="21.95" customHeight="1" x14ac:dyDescent="0.15">
      <c r="B5" s="55" t="s">
        <v>102</v>
      </c>
      <c r="C5" s="55" t="s">
        <v>103</v>
      </c>
      <c r="D5" s="58" t="s">
        <v>104</v>
      </c>
      <c r="E5" s="61" t="s">
        <v>140</v>
      </c>
      <c r="F5" s="62"/>
      <c r="G5" s="62"/>
      <c r="H5" s="62"/>
      <c r="I5" s="62"/>
      <c r="J5" s="62"/>
      <c r="K5" s="63"/>
      <c r="L5" s="70" t="s">
        <v>141</v>
      </c>
      <c r="M5" s="71"/>
      <c r="N5" s="72"/>
      <c r="O5" s="65" t="s">
        <v>59</v>
      </c>
    </row>
    <row r="6" spans="2:15" ht="21.95" customHeight="1" x14ac:dyDescent="0.15">
      <c r="B6" s="56"/>
      <c r="C6" s="56"/>
      <c r="D6" s="59"/>
      <c r="E6" s="56" t="s">
        <v>60</v>
      </c>
      <c r="F6" s="68" t="s">
        <v>57</v>
      </c>
      <c r="G6" s="68"/>
      <c r="H6" s="68"/>
      <c r="I6" s="68"/>
      <c r="J6" s="68"/>
      <c r="K6" s="69" t="s">
        <v>120</v>
      </c>
      <c r="L6" s="73" t="s">
        <v>57</v>
      </c>
      <c r="M6" s="74"/>
      <c r="N6" s="69" t="s">
        <v>120</v>
      </c>
      <c r="O6" s="66"/>
    </row>
    <row r="7" spans="2:15" ht="21.95" customHeight="1" x14ac:dyDescent="0.15">
      <c r="B7" s="57"/>
      <c r="C7" s="57"/>
      <c r="D7" s="60"/>
      <c r="E7" s="57"/>
      <c r="F7" s="43" t="s">
        <v>0</v>
      </c>
      <c r="G7" s="44" t="s">
        <v>1</v>
      </c>
      <c r="H7" s="43" t="s">
        <v>2</v>
      </c>
      <c r="I7" s="43" t="s">
        <v>3</v>
      </c>
      <c r="J7" s="43" t="s">
        <v>4</v>
      </c>
      <c r="K7" s="69"/>
      <c r="L7" s="45" t="s">
        <v>3</v>
      </c>
      <c r="M7" s="46" t="s">
        <v>84</v>
      </c>
      <c r="N7" s="69"/>
      <c r="O7" s="67"/>
    </row>
    <row r="8" spans="2:15" ht="30" customHeight="1" x14ac:dyDescent="0.15">
      <c r="B8" s="47" t="s">
        <v>85</v>
      </c>
      <c r="C8" s="48" t="s">
        <v>5</v>
      </c>
      <c r="D8" s="38" t="s">
        <v>8</v>
      </c>
      <c r="E8" s="19">
        <v>772489000</v>
      </c>
      <c r="F8" s="19">
        <v>73591204</v>
      </c>
      <c r="G8" s="19">
        <v>143847644</v>
      </c>
      <c r="H8" s="19">
        <v>207876678</v>
      </c>
      <c r="I8" s="19">
        <v>283953970</v>
      </c>
      <c r="J8" s="50">
        <f t="shared" ref="J8:J73" si="0">G8+H8+F8+I8</f>
        <v>709269496</v>
      </c>
      <c r="K8" s="39">
        <f t="shared" ref="K8:K38" si="1">I8/J8</f>
        <v>0.40034707766425642</v>
      </c>
      <c r="L8" s="53">
        <v>259589966</v>
      </c>
      <c r="M8" s="35">
        <v>699284137</v>
      </c>
      <c r="N8" s="9">
        <f>L8/M8</f>
        <v>0.37122244344576061</v>
      </c>
      <c r="O8" s="15" t="s">
        <v>147</v>
      </c>
    </row>
    <row r="9" spans="2:15" ht="30" customHeight="1" x14ac:dyDescent="0.15">
      <c r="B9" s="47" t="s">
        <v>85</v>
      </c>
      <c r="C9" s="48" t="s">
        <v>5</v>
      </c>
      <c r="D9" s="38" t="s">
        <v>50</v>
      </c>
      <c r="E9" s="19">
        <v>4250770000</v>
      </c>
      <c r="F9" s="19">
        <v>474367128</v>
      </c>
      <c r="G9" s="19">
        <v>985298306</v>
      </c>
      <c r="H9" s="19">
        <v>1121903118</v>
      </c>
      <c r="I9" s="19">
        <v>1635492858</v>
      </c>
      <c r="J9" s="50">
        <f t="shared" si="0"/>
        <v>4217061410</v>
      </c>
      <c r="K9" s="39">
        <f t="shared" si="1"/>
        <v>0.38782761240368091</v>
      </c>
      <c r="L9" s="53">
        <v>1579078763</v>
      </c>
      <c r="M9" s="35">
        <v>4041707089</v>
      </c>
      <c r="N9" s="9">
        <f t="shared" ref="N9:N77" si="2">L9/M9</f>
        <v>0.39069599261600524</v>
      </c>
      <c r="O9" s="15" t="s">
        <v>148</v>
      </c>
    </row>
    <row r="10" spans="2:15" s="10" customFormat="1" ht="30" customHeight="1" x14ac:dyDescent="0.15">
      <c r="B10" s="47" t="s">
        <v>85</v>
      </c>
      <c r="C10" s="48" t="s">
        <v>6</v>
      </c>
      <c r="D10" s="38" t="s">
        <v>8</v>
      </c>
      <c r="E10" s="19">
        <v>1487000</v>
      </c>
      <c r="F10" s="19">
        <v>0</v>
      </c>
      <c r="G10" s="19">
        <v>39384</v>
      </c>
      <c r="H10" s="19">
        <v>538943</v>
      </c>
      <c r="I10" s="19">
        <v>632208</v>
      </c>
      <c r="J10" s="50">
        <f t="shared" si="0"/>
        <v>1210535</v>
      </c>
      <c r="K10" s="39">
        <f t="shared" si="1"/>
        <v>0.52225503599648093</v>
      </c>
      <c r="L10" s="53">
        <v>398652</v>
      </c>
      <c r="M10" s="35">
        <v>1478888</v>
      </c>
      <c r="N10" s="9">
        <f t="shared" si="2"/>
        <v>0.26956199522884761</v>
      </c>
      <c r="O10" s="15" t="s">
        <v>146</v>
      </c>
    </row>
    <row r="11" spans="2:15" s="10" customFormat="1" ht="30" customHeight="1" x14ac:dyDescent="0.15">
      <c r="B11" s="47" t="s">
        <v>85</v>
      </c>
      <c r="C11" s="48" t="s">
        <v>7</v>
      </c>
      <c r="D11" s="38" t="s">
        <v>8</v>
      </c>
      <c r="E11" s="19">
        <v>1254000</v>
      </c>
      <c r="F11" s="19">
        <v>0</v>
      </c>
      <c r="G11" s="19">
        <v>54608</v>
      </c>
      <c r="H11" s="19">
        <v>58106</v>
      </c>
      <c r="I11" s="19">
        <v>731170</v>
      </c>
      <c r="J11" s="50">
        <f t="shared" si="0"/>
        <v>843884</v>
      </c>
      <c r="K11" s="39">
        <f t="shared" si="1"/>
        <v>0.86643424925700685</v>
      </c>
      <c r="L11" s="53">
        <v>13736</v>
      </c>
      <c r="M11" s="35">
        <v>806412</v>
      </c>
      <c r="N11" s="9">
        <f t="shared" si="2"/>
        <v>1.7033476684374736E-2</v>
      </c>
      <c r="O11" s="15" t="s">
        <v>147</v>
      </c>
    </row>
    <row r="12" spans="2:15" s="10" customFormat="1" ht="30" customHeight="1" x14ac:dyDescent="0.15">
      <c r="B12" s="47" t="s">
        <v>85</v>
      </c>
      <c r="C12" s="48" t="s">
        <v>76</v>
      </c>
      <c r="D12" s="38" t="s">
        <v>8</v>
      </c>
      <c r="E12" s="19">
        <v>4583000</v>
      </c>
      <c r="F12" s="19">
        <v>737675</v>
      </c>
      <c r="G12" s="19">
        <v>516803</v>
      </c>
      <c r="H12" s="19">
        <v>582511</v>
      </c>
      <c r="I12" s="19">
        <v>1691154</v>
      </c>
      <c r="J12" s="50">
        <f t="shared" si="0"/>
        <v>3528143</v>
      </c>
      <c r="K12" s="39">
        <f t="shared" si="1"/>
        <v>0.47933261208516775</v>
      </c>
      <c r="L12" s="53">
        <v>1464077</v>
      </c>
      <c r="M12" s="35">
        <v>5055492</v>
      </c>
      <c r="N12" s="9">
        <f t="shared" si="2"/>
        <v>0.28960128905356786</v>
      </c>
      <c r="O12" s="15" t="s">
        <v>147</v>
      </c>
    </row>
    <row r="13" spans="2:15" s="10" customFormat="1" ht="30" customHeight="1" x14ac:dyDescent="0.15">
      <c r="B13" s="47" t="s">
        <v>85</v>
      </c>
      <c r="C13" s="48" t="s">
        <v>122</v>
      </c>
      <c r="D13" s="38" t="s">
        <v>8</v>
      </c>
      <c r="E13" s="19">
        <v>11217000</v>
      </c>
      <c r="F13" s="19">
        <v>1220768</v>
      </c>
      <c r="G13" s="19">
        <v>314129</v>
      </c>
      <c r="H13" s="19">
        <v>3839255</v>
      </c>
      <c r="I13" s="19">
        <v>5462980</v>
      </c>
      <c r="J13" s="50">
        <f t="shared" si="0"/>
        <v>10837132</v>
      </c>
      <c r="K13" s="39">
        <f t="shared" si="1"/>
        <v>0.50409831678713524</v>
      </c>
      <c r="L13" s="53">
        <v>4245119</v>
      </c>
      <c r="M13" s="35">
        <v>10969531</v>
      </c>
      <c r="N13" s="9">
        <f t="shared" si="2"/>
        <v>0.38699184131026204</v>
      </c>
      <c r="O13" s="15" t="s">
        <v>153</v>
      </c>
    </row>
    <row r="14" spans="2:15" s="10" customFormat="1" ht="30" customHeight="1" x14ac:dyDescent="0.15">
      <c r="B14" s="47" t="s">
        <v>85</v>
      </c>
      <c r="C14" s="48" t="s">
        <v>123</v>
      </c>
      <c r="D14" s="38" t="s">
        <v>8</v>
      </c>
      <c r="E14" s="19">
        <v>9668000</v>
      </c>
      <c r="F14" s="19">
        <v>1915154</v>
      </c>
      <c r="G14" s="19">
        <v>1044223</v>
      </c>
      <c r="H14" s="19">
        <v>3456238</v>
      </c>
      <c r="I14" s="19">
        <v>2226123</v>
      </c>
      <c r="J14" s="50">
        <f t="shared" si="0"/>
        <v>8641738</v>
      </c>
      <c r="K14" s="39">
        <f t="shared" si="1"/>
        <v>0.25760130658902181</v>
      </c>
      <c r="L14" s="53">
        <v>1949138</v>
      </c>
      <c r="M14" s="35">
        <v>7761054</v>
      </c>
      <c r="N14" s="9">
        <f t="shared" si="2"/>
        <v>0.2511434658230699</v>
      </c>
      <c r="O14" s="15" t="s">
        <v>147</v>
      </c>
    </row>
    <row r="15" spans="2:15" s="10" customFormat="1" ht="30" customHeight="1" x14ac:dyDescent="0.15">
      <c r="B15" s="47" t="s">
        <v>85</v>
      </c>
      <c r="C15" s="48" t="s">
        <v>124</v>
      </c>
      <c r="D15" s="38" t="s">
        <v>8</v>
      </c>
      <c r="E15" s="19">
        <v>503000</v>
      </c>
      <c r="F15" s="19">
        <v>0</v>
      </c>
      <c r="G15" s="19">
        <v>88460</v>
      </c>
      <c r="H15" s="19">
        <v>115160</v>
      </c>
      <c r="I15" s="19">
        <v>122732</v>
      </c>
      <c r="J15" s="50">
        <f t="shared" si="0"/>
        <v>326352</v>
      </c>
      <c r="K15" s="39">
        <f t="shared" si="1"/>
        <v>0.3760724616365152</v>
      </c>
      <c r="L15" s="53">
        <v>336346</v>
      </c>
      <c r="M15" s="35">
        <v>336346</v>
      </c>
      <c r="N15" s="9">
        <f t="shared" si="2"/>
        <v>1</v>
      </c>
      <c r="O15" s="15" t="s">
        <v>148</v>
      </c>
    </row>
    <row r="16" spans="2:15" s="10" customFormat="1" ht="30" customHeight="1" x14ac:dyDescent="0.15">
      <c r="B16" s="47" t="s">
        <v>85</v>
      </c>
      <c r="C16" s="48" t="s">
        <v>49</v>
      </c>
      <c r="D16" s="38" t="s">
        <v>8</v>
      </c>
      <c r="E16" s="19">
        <v>188021000</v>
      </c>
      <c r="F16" s="19">
        <v>12313879</v>
      </c>
      <c r="G16" s="19">
        <v>33790825</v>
      </c>
      <c r="H16" s="19">
        <v>46407656</v>
      </c>
      <c r="I16" s="19">
        <v>74974832</v>
      </c>
      <c r="J16" s="50">
        <f t="shared" si="0"/>
        <v>167487192</v>
      </c>
      <c r="K16" s="39">
        <f t="shared" si="1"/>
        <v>0.44764516680176952</v>
      </c>
      <c r="L16" s="53">
        <v>68174075</v>
      </c>
      <c r="M16" s="35">
        <v>145248838</v>
      </c>
      <c r="N16" s="9">
        <f t="shared" si="2"/>
        <v>0.46936055350749173</v>
      </c>
      <c r="O16" s="15" t="s">
        <v>148</v>
      </c>
    </row>
    <row r="17" spans="2:15" s="10" customFormat="1" ht="30" customHeight="1" x14ac:dyDescent="0.15">
      <c r="B17" s="47" t="s">
        <v>85</v>
      </c>
      <c r="C17" s="48" t="s">
        <v>125</v>
      </c>
      <c r="D17" s="38" t="s">
        <v>8</v>
      </c>
      <c r="E17" s="19">
        <v>27285000</v>
      </c>
      <c r="F17" s="19">
        <v>2299106</v>
      </c>
      <c r="G17" s="19">
        <v>4203692</v>
      </c>
      <c r="H17" s="19">
        <v>5990508</v>
      </c>
      <c r="I17" s="19">
        <v>12011693</v>
      </c>
      <c r="J17" s="50">
        <f t="shared" si="0"/>
        <v>24504999</v>
      </c>
      <c r="K17" s="39">
        <f t="shared" si="1"/>
        <v>0.49017316834005992</v>
      </c>
      <c r="L17" s="53">
        <v>7959139</v>
      </c>
      <c r="M17" s="35">
        <v>24654427</v>
      </c>
      <c r="N17" s="9">
        <f t="shared" si="2"/>
        <v>0.32282798541616886</v>
      </c>
      <c r="O17" s="15" t="s">
        <v>153</v>
      </c>
    </row>
    <row r="18" spans="2:15" s="10" customFormat="1" ht="30" customHeight="1" x14ac:dyDescent="0.15">
      <c r="B18" s="47" t="s">
        <v>85</v>
      </c>
      <c r="C18" s="48" t="s">
        <v>126</v>
      </c>
      <c r="D18" s="38" t="s">
        <v>8</v>
      </c>
      <c r="E18" s="19">
        <v>54830000</v>
      </c>
      <c r="F18" s="19">
        <v>187360</v>
      </c>
      <c r="G18" s="19">
        <v>8471818</v>
      </c>
      <c r="H18" s="19">
        <v>21631250</v>
      </c>
      <c r="I18" s="19">
        <v>18571262</v>
      </c>
      <c r="J18" s="50">
        <f t="shared" si="0"/>
        <v>48861690</v>
      </c>
      <c r="K18" s="39">
        <f t="shared" si="1"/>
        <v>0.3800781757651035</v>
      </c>
      <c r="L18" s="53">
        <v>32539965</v>
      </c>
      <c r="M18" s="35">
        <v>57777359</v>
      </c>
      <c r="N18" s="9">
        <f t="shared" si="2"/>
        <v>0.56319578400944215</v>
      </c>
      <c r="O18" s="15" t="s">
        <v>148</v>
      </c>
    </row>
    <row r="19" spans="2:15" s="10" customFormat="1" ht="30" customHeight="1" x14ac:dyDescent="0.15">
      <c r="B19" s="47" t="s">
        <v>85</v>
      </c>
      <c r="C19" s="48" t="s">
        <v>86</v>
      </c>
      <c r="D19" s="38" t="s">
        <v>55</v>
      </c>
      <c r="E19" s="19">
        <v>82401000</v>
      </c>
      <c r="F19" s="19">
        <v>0</v>
      </c>
      <c r="G19" s="19">
        <v>0</v>
      </c>
      <c r="H19" s="19">
        <v>968000</v>
      </c>
      <c r="I19" s="19">
        <v>80817671</v>
      </c>
      <c r="J19" s="50">
        <f t="shared" si="0"/>
        <v>81785671</v>
      </c>
      <c r="K19" s="39">
        <f t="shared" si="1"/>
        <v>0.98816418587554289</v>
      </c>
      <c r="L19" s="53">
        <v>37269172</v>
      </c>
      <c r="M19" s="35">
        <v>40060476</v>
      </c>
      <c r="N19" s="9">
        <f t="shared" si="2"/>
        <v>0.93032274504177137</v>
      </c>
      <c r="O19" s="15" t="s">
        <v>147</v>
      </c>
    </row>
    <row r="20" spans="2:15" s="10" customFormat="1" ht="30" customHeight="1" x14ac:dyDescent="0.15">
      <c r="B20" s="47" t="s">
        <v>85</v>
      </c>
      <c r="C20" s="48" t="s">
        <v>10</v>
      </c>
      <c r="D20" s="38" t="s">
        <v>8</v>
      </c>
      <c r="E20" s="19">
        <v>3102000</v>
      </c>
      <c r="F20" s="19">
        <v>215869</v>
      </c>
      <c r="G20" s="19">
        <v>486789</v>
      </c>
      <c r="H20" s="19">
        <v>944967</v>
      </c>
      <c r="I20" s="19">
        <v>560260</v>
      </c>
      <c r="J20" s="50">
        <f t="shared" si="0"/>
        <v>2207885</v>
      </c>
      <c r="K20" s="39">
        <f t="shared" si="1"/>
        <v>0.25375415839140175</v>
      </c>
      <c r="L20" s="53">
        <v>750721</v>
      </c>
      <c r="M20" s="35">
        <v>1762681</v>
      </c>
      <c r="N20" s="9">
        <f t="shared" si="2"/>
        <v>0.42589725537405804</v>
      </c>
      <c r="O20" s="15" t="s">
        <v>148</v>
      </c>
    </row>
    <row r="21" spans="2:15" s="10" customFormat="1" ht="30" customHeight="1" x14ac:dyDescent="0.15">
      <c r="B21" s="47" t="s">
        <v>85</v>
      </c>
      <c r="C21" s="48" t="s">
        <v>137</v>
      </c>
      <c r="D21" s="38" t="s">
        <v>75</v>
      </c>
      <c r="E21" s="19">
        <v>57000</v>
      </c>
      <c r="F21" s="19">
        <v>0</v>
      </c>
      <c r="G21" s="19">
        <v>0</v>
      </c>
      <c r="H21" s="19">
        <v>0</v>
      </c>
      <c r="I21" s="19">
        <v>0</v>
      </c>
      <c r="J21" s="50">
        <f t="shared" si="0"/>
        <v>0</v>
      </c>
      <c r="K21" s="39" t="e">
        <f t="shared" si="1"/>
        <v>#DIV/0!</v>
      </c>
      <c r="L21" s="53">
        <v>0</v>
      </c>
      <c r="M21" s="35">
        <v>0</v>
      </c>
      <c r="N21" s="9" t="e">
        <f>L21/M21</f>
        <v>#DIV/0!</v>
      </c>
      <c r="O21" s="15" t="s">
        <v>148</v>
      </c>
    </row>
    <row r="22" spans="2:15" s="10" customFormat="1" ht="30" customHeight="1" x14ac:dyDescent="0.15">
      <c r="B22" s="47" t="s">
        <v>85</v>
      </c>
      <c r="C22" s="48" t="s">
        <v>87</v>
      </c>
      <c r="D22" s="38" t="s">
        <v>8</v>
      </c>
      <c r="E22" s="19">
        <v>4642000</v>
      </c>
      <c r="F22" s="19">
        <v>219441</v>
      </c>
      <c r="G22" s="19">
        <v>1378527</v>
      </c>
      <c r="H22" s="19">
        <v>717122</v>
      </c>
      <c r="I22" s="19">
        <v>2110892</v>
      </c>
      <c r="J22" s="50">
        <f t="shared" si="0"/>
        <v>4425982</v>
      </c>
      <c r="K22" s="39">
        <f t="shared" si="1"/>
        <v>0.47693189895485338</v>
      </c>
      <c r="L22" s="53">
        <v>1754392</v>
      </c>
      <c r="M22" s="35">
        <v>4513853</v>
      </c>
      <c r="N22" s="9">
        <f t="shared" si="2"/>
        <v>0.38866839482809917</v>
      </c>
      <c r="O22" s="15" t="s">
        <v>147</v>
      </c>
    </row>
    <row r="23" spans="2:15" s="10" customFormat="1" ht="30" customHeight="1" x14ac:dyDescent="0.15">
      <c r="B23" s="47" t="s">
        <v>85</v>
      </c>
      <c r="C23" s="48" t="s">
        <v>127</v>
      </c>
      <c r="D23" s="38" t="s">
        <v>8</v>
      </c>
      <c r="E23" s="19">
        <v>74583000</v>
      </c>
      <c r="F23" s="19">
        <v>8347210</v>
      </c>
      <c r="G23" s="19">
        <v>17770446</v>
      </c>
      <c r="H23" s="19">
        <v>25189869</v>
      </c>
      <c r="I23" s="19">
        <v>11561234</v>
      </c>
      <c r="J23" s="50">
        <f t="shared" si="0"/>
        <v>62868759</v>
      </c>
      <c r="K23" s="39">
        <f t="shared" si="1"/>
        <v>0.18389473856164396</v>
      </c>
      <c r="L23" s="53">
        <v>16216725</v>
      </c>
      <c r="M23" s="35">
        <v>64783625</v>
      </c>
      <c r="N23" s="9">
        <f t="shared" si="2"/>
        <v>0.2503213582135918</v>
      </c>
      <c r="O23" s="15" t="s">
        <v>148</v>
      </c>
    </row>
    <row r="24" spans="2:15" ht="30" customHeight="1" x14ac:dyDescent="0.15">
      <c r="B24" s="47" t="s">
        <v>85</v>
      </c>
      <c r="C24" s="48" t="s">
        <v>11</v>
      </c>
      <c r="D24" s="38" t="s">
        <v>50</v>
      </c>
      <c r="E24" s="19">
        <v>12744000</v>
      </c>
      <c r="F24" s="19">
        <v>2873755</v>
      </c>
      <c r="G24" s="19">
        <v>2086885</v>
      </c>
      <c r="H24" s="19">
        <v>3705196</v>
      </c>
      <c r="I24" s="19">
        <v>3272721</v>
      </c>
      <c r="J24" s="50">
        <f t="shared" si="0"/>
        <v>11938557</v>
      </c>
      <c r="K24" s="39">
        <f t="shared" si="1"/>
        <v>0.274130366006545</v>
      </c>
      <c r="L24" s="53">
        <v>4223599</v>
      </c>
      <c r="M24" s="35">
        <v>11828751</v>
      </c>
      <c r="N24" s="9">
        <f t="shared" si="2"/>
        <v>0.35706212769209528</v>
      </c>
      <c r="O24" s="15" t="s">
        <v>148</v>
      </c>
    </row>
    <row r="25" spans="2:15" s="10" customFormat="1" ht="30" customHeight="1" x14ac:dyDescent="0.15">
      <c r="B25" s="47" t="s">
        <v>85</v>
      </c>
      <c r="C25" s="48" t="s">
        <v>12</v>
      </c>
      <c r="D25" s="38" t="s">
        <v>8</v>
      </c>
      <c r="E25" s="19">
        <v>11835000</v>
      </c>
      <c r="F25" s="19">
        <v>1452661</v>
      </c>
      <c r="G25" s="19">
        <v>3059312</v>
      </c>
      <c r="H25" s="19">
        <v>3221064</v>
      </c>
      <c r="I25" s="19">
        <v>2093095</v>
      </c>
      <c r="J25" s="50">
        <f t="shared" si="0"/>
        <v>9826132</v>
      </c>
      <c r="K25" s="39">
        <f t="shared" si="1"/>
        <v>0.21301311645314758</v>
      </c>
      <c r="L25" s="53">
        <v>2691169</v>
      </c>
      <c r="M25" s="35">
        <v>9541966</v>
      </c>
      <c r="N25" s="9">
        <f t="shared" si="2"/>
        <v>0.28203506489123942</v>
      </c>
      <c r="O25" s="15" t="s">
        <v>148</v>
      </c>
    </row>
    <row r="26" spans="2:15" s="10" customFormat="1" ht="30" customHeight="1" x14ac:dyDescent="0.15">
      <c r="B26" s="47" t="s">
        <v>85</v>
      </c>
      <c r="C26" s="48" t="s">
        <v>13</v>
      </c>
      <c r="D26" s="38" t="s">
        <v>8</v>
      </c>
      <c r="E26" s="19">
        <v>54557000</v>
      </c>
      <c r="F26" s="19">
        <v>748455</v>
      </c>
      <c r="G26" s="19">
        <v>9258852</v>
      </c>
      <c r="H26" s="19">
        <v>8060319</v>
      </c>
      <c r="I26" s="19">
        <v>31051402</v>
      </c>
      <c r="J26" s="50">
        <f t="shared" si="0"/>
        <v>49119028</v>
      </c>
      <c r="K26" s="39">
        <f t="shared" si="1"/>
        <v>0.63216645899426183</v>
      </c>
      <c r="L26" s="53">
        <v>19635881</v>
      </c>
      <c r="M26" s="35">
        <v>48660816</v>
      </c>
      <c r="N26" s="9">
        <f t="shared" si="2"/>
        <v>0.40352551835546696</v>
      </c>
      <c r="O26" s="15" t="s">
        <v>153</v>
      </c>
    </row>
    <row r="27" spans="2:15" s="10" customFormat="1" ht="30" customHeight="1" x14ac:dyDescent="0.15">
      <c r="B27" s="47" t="s">
        <v>85</v>
      </c>
      <c r="C27" s="48" t="s">
        <v>77</v>
      </c>
      <c r="D27" s="38" t="s">
        <v>8</v>
      </c>
      <c r="E27" s="19">
        <v>1896000</v>
      </c>
      <c r="F27" s="19">
        <v>0</v>
      </c>
      <c r="G27" s="19">
        <v>0</v>
      </c>
      <c r="H27" s="19">
        <v>410222</v>
      </c>
      <c r="I27" s="19">
        <v>631538</v>
      </c>
      <c r="J27" s="50">
        <f t="shared" si="0"/>
        <v>1041760</v>
      </c>
      <c r="K27" s="39">
        <f t="shared" si="1"/>
        <v>0.60622216249424055</v>
      </c>
      <c r="L27" s="53">
        <v>624114</v>
      </c>
      <c r="M27" s="35">
        <v>1216352</v>
      </c>
      <c r="N27" s="9">
        <f t="shared" si="2"/>
        <v>0.51310311488779559</v>
      </c>
      <c r="O27" s="15" t="s">
        <v>147</v>
      </c>
    </row>
    <row r="28" spans="2:15" s="10" customFormat="1" ht="30" customHeight="1" x14ac:dyDescent="0.15">
      <c r="B28" s="47" t="s">
        <v>85</v>
      </c>
      <c r="C28" s="48" t="s">
        <v>14</v>
      </c>
      <c r="D28" s="38" t="s">
        <v>8</v>
      </c>
      <c r="E28" s="19">
        <v>5292000</v>
      </c>
      <c r="F28" s="19">
        <v>344450</v>
      </c>
      <c r="G28" s="19">
        <v>1571031</v>
      </c>
      <c r="H28" s="19">
        <v>1529552</v>
      </c>
      <c r="I28" s="19">
        <v>1405086</v>
      </c>
      <c r="J28" s="50">
        <f t="shared" si="0"/>
        <v>4850119</v>
      </c>
      <c r="K28" s="39">
        <f t="shared" si="1"/>
        <v>0.28970134547214205</v>
      </c>
      <c r="L28" s="53">
        <v>1705886</v>
      </c>
      <c r="M28" s="35">
        <v>5003563</v>
      </c>
      <c r="N28" s="9">
        <f t="shared" si="2"/>
        <v>0.34093425025326951</v>
      </c>
      <c r="O28" s="15" t="s">
        <v>148</v>
      </c>
    </row>
    <row r="29" spans="2:15" s="10" customFormat="1" ht="30" customHeight="1" x14ac:dyDescent="0.15">
      <c r="B29" s="47" t="s">
        <v>85</v>
      </c>
      <c r="C29" s="48" t="s">
        <v>15</v>
      </c>
      <c r="D29" s="38" t="s">
        <v>8</v>
      </c>
      <c r="E29" s="19">
        <v>6898000</v>
      </c>
      <c r="F29" s="19">
        <v>0</v>
      </c>
      <c r="G29" s="19">
        <v>120082</v>
      </c>
      <c r="H29" s="19">
        <v>1621915</v>
      </c>
      <c r="I29" s="19">
        <v>1847021</v>
      </c>
      <c r="J29" s="50">
        <f t="shared" si="0"/>
        <v>3589018</v>
      </c>
      <c r="K29" s="39">
        <f t="shared" si="1"/>
        <v>0.51463130026096271</v>
      </c>
      <c r="L29" s="53">
        <v>225846</v>
      </c>
      <c r="M29" s="35">
        <v>952577</v>
      </c>
      <c r="N29" s="9">
        <f t="shared" si="2"/>
        <v>0.23708949512742802</v>
      </c>
      <c r="O29" s="15" t="s">
        <v>153</v>
      </c>
    </row>
    <row r="30" spans="2:15" s="10" customFormat="1" ht="30" customHeight="1" x14ac:dyDescent="0.15">
      <c r="B30" s="47" t="s">
        <v>85</v>
      </c>
      <c r="C30" s="48" t="s">
        <v>128</v>
      </c>
      <c r="D30" s="38" t="s">
        <v>8</v>
      </c>
      <c r="E30" s="19">
        <v>19113000</v>
      </c>
      <c r="F30" s="19">
        <v>1760812</v>
      </c>
      <c r="G30" s="19">
        <v>3146732</v>
      </c>
      <c r="H30" s="19">
        <v>4062835</v>
      </c>
      <c r="I30" s="19">
        <v>8148108</v>
      </c>
      <c r="J30" s="50">
        <f t="shared" si="0"/>
        <v>17118487</v>
      </c>
      <c r="K30" s="39">
        <f t="shared" si="1"/>
        <v>0.47598295340002889</v>
      </c>
      <c r="L30" s="53">
        <v>5829464</v>
      </c>
      <c r="M30" s="35">
        <v>14579069</v>
      </c>
      <c r="N30" s="9">
        <f t="shared" si="2"/>
        <v>0.39985159546195986</v>
      </c>
      <c r="O30" s="15" t="s">
        <v>147</v>
      </c>
    </row>
    <row r="31" spans="2:15" s="10" customFormat="1" ht="30" customHeight="1" x14ac:dyDescent="0.15">
      <c r="B31" s="47" t="s">
        <v>85</v>
      </c>
      <c r="C31" s="48" t="s">
        <v>16</v>
      </c>
      <c r="D31" s="38" t="s">
        <v>8</v>
      </c>
      <c r="E31" s="19">
        <v>17983000</v>
      </c>
      <c r="F31" s="19">
        <v>1595989</v>
      </c>
      <c r="G31" s="19">
        <v>2024402</v>
      </c>
      <c r="H31" s="19">
        <v>2410305</v>
      </c>
      <c r="I31" s="19">
        <v>9917223</v>
      </c>
      <c r="J31" s="50">
        <f t="shared" si="0"/>
        <v>15947919</v>
      </c>
      <c r="K31" s="39">
        <f t="shared" si="1"/>
        <v>0.62185060006888671</v>
      </c>
      <c r="L31" s="53">
        <v>4365927</v>
      </c>
      <c r="M31" s="35">
        <v>13878505</v>
      </c>
      <c r="N31" s="9">
        <f t="shared" si="2"/>
        <v>0.31458193804015633</v>
      </c>
      <c r="O31" s="15" t="s">
        <v>153</v>
      </c>
    </row>
    <row r="32" spans="2:15" s="10" customFormat="1" ht="30" customHeight="1" x14ac:dyDescent="0.15">
      <c r="B32" s="47" t="s">
        <v>85</v>
      </c>
      <c r="C32" s="48" t="s">
        <v>17</v>
      </c>
      <c r="D32" s="38" t="s">
        <v>8</v>
      </c>
      <c r="E32" s="19">
        <v>845000</v>
      </c>
      <c r="F32" s="19">
        <v>0</v>
      </c>
      <c r="G32" s="19">
        <v>89982</v>
      </c>
      <c r="H32" s="19">
        <v>410356</v>
      </c>
      <c r="I32" s="19">
        <v>49231</v>
      </c>
      <c r="J32" s="50">
        <f t="shared" si="0"/>
        <v>549569</v>
      </c>
      <c r="K32" s="39">
        <f t="shared" si="1"/>
        <v>8.9581108104714785E-2</v>
      </c>
      <c r="L32" s="53">
        <v>291026</v>
      </c>
      <c r="M32" s="35">
        <v>297667</v>
      </c>
      <c r="N32" s="9">
        <f t="shared" si="2"/>
        <v>0.97768983461384706</v>
      </c>
      <c r="O32" s="15" t="s">
        <v>148</v>
      </c>
    </row>
    <row r="33" spans="2:15" s="10" customFormat="1" ht="30" customHeight="1" x14ac:dyDescent="0.15">
      <c r="B33" s="47" t="s">
        <v>85</v>
      </c>
      <c r="C33" s="48" t="s">
        <v>18</v>
      </c>
      <c r="D33" s="38" t="s">
        <v>8</v>
      </c>
      <c r="E33" s="19">
        <v>5433000</v>
      </c>
      <c r="F33" s="19">
        <v>328618</v>
      </c>
      <c r="G33" s="19">
        <v>1176020</v>
      </c>
      <c r="H33" s="19">
        <v>2467297</v>
      </c>
      <c r="I33" s="19">
        <v>1349054</v>
      </c>
      <c r="J33" s="50">
        <f t="shared" si="0"/>
        <v>5320989</v>
      </c>
      <c r="K33" s="39">
        <f t="shared" si="1"/>
        <v>0.25353444632191496</v>
      </c>
      <c r="L33" s="53">
        <v>1390481</v>
      </c>
      <c r="M33" s="35">
        <v>5352327</v>
      </c>
      <c r="N33" s="9">
        <f t="shared" si="2"/>
        <v>0.25978999414647125</v>
      </c>
      <c r="O33" s="15" t="s">
        <v>148</v>
      </c>
    </row>
    <row r="34" spans="2:15" s="10" customFormat="1" ht="30" customHeight="1" x14ac:dyDescent="0.15">
      <c r="B34" s="47" t="s">
        <v>85</v>
      </c>
      <c r="C34" s="48" t="s">
        <v>78</v>
      </c>
      <c r="D34" s="38" t="s">
        <v>8</v>
      </c>
      <c r="E34" s="19">
        <v>11350000</v>
      </c>
      <c r="F34" s="19">
        <v>2124429</v>
      </c>
      <c r="G34" s="19">
        <v>2815508</v>
      </c>
      <c r="H34" s="19">
        <v>2400179</v>
      </c>
      <c r="I34" s="19">
        <v>2974627</v>
      </c>
      <c r="J34" s="50">
        <f t="shared" si="0"/>
        <v>10314743</v>
      </c>
      <c r="K34" s="39">
        <f t="shared" si="1"/>
        <v>0.28838595396899369</v>
      </c>
      <c r="L34" s="53">
        <v>2822718</v>
      </c>
      <c r="M34" s="35">
        <v>10365072</v>
      </c>
      <c r="N34" s="9">
        <f t="shared" si="2"/>
        <v>0.27232980147171193</v>
      </c>
      <c r="O34" s="15" t="s">
        <v>147</v>
      </c>
    </row>
    <row r="35" spans="2:15" s="10" customFormat="1" ht="30" customHeight="1" x14ac:dyDescent="0.15">
      <c r="B35" s="47" t="s">
        <v>85</v>
      </c>
      <c r="C35" s="48" t="s">
        <v>19</v>
      </c>
      <c r="D35" s="38" t="s">
        <v>8</v>
      </c>
      <c r="E35" s="19">
        <v>14208000</v>
      </c>
      <c r="F35" s="19">
        <v>639701</v>
      </c>
      <c r="G35" s="19">
        <v>2410326</v>
      </c>
      <c r="H35" s="19">
        <v>2925113</v>
      </c>
      <c r="I35" s="19">
        <v>5464311</v>
      </c>
      <c r="J35" s="50">
        <f t="shared" si="0"/>
        <v>11439451</v>
      </c>
      <c r="K35" s="39">
        <f t="shared" si="1"/>
        <v>0.47767248620585029</v>
      </c>
      <c r="L35" s="53">
        <v>5345999</v>
      </c>
      <c r="M35" s="35">
        <v>14004854</v>
      </c>
      <c r="N35" s="9">
        <f t="shared" si="2"/>
        <v>0.38172472201423879</v>
      </c>
      <c r="O35" s="15" t="s">
        <v>147</v>
      </c>
    </row>
    <row r="36" spans="2:15" s="10" customFormat="1" ht="30" customHeight="1" x14ac:dyDescent="0.15">
      <c r="B36" s="47" t="s">
        <v>85</v>
      </c>
      <c r="C36" s="48" t="s">
        <v>20</v>
      </c>
      <c r="D36" s="38" t="s">
        <v>8</v>
      </c>
      <c r="E36" s="19">
        <v>3219000</v>
      </c>
      <c r="F36" s="19">
        <v>0</v>
      </c>
      <c r="G36" s="19">
        <v>6360</v>
      </c>
      <c r="H36" s="19">
        <v>799667</v>
      </c>
      <c r="I36" s="19">
        <v>1974378</v>
      </c>
      <c r="J36" s="50">
        <f t="shared" si="0"/>
        <v>2780405</v>
      </c>
      <c r="K36" s="39">
        <f t="shared" si="1"/>
        <v>0.71010446319870668</v>
      </c>
      <c r="L36" s="53">
        <v>55114</v>
      </c>
      <c r="M36" s="35">
        <v>786240</v>
      </c>
      <c r="N36" s="9">
        <f t="shared" si="2"/>
        <v>7.0098188848188844E-2</v>
      </c>
      <c r="O36" s="15" t="s">
        <v>153</v>
      </c>
    </row>
    <row r="37" spans="2:15" s="10" customFormat="1" ht="30" customHeight="1" x14ac:dyDescent="0.15">
      <c r="B37" s="47" t="s">
        <v>85</v>
      </c>
      <c r="C37" s="48" t="s">
        <v>21</v>
      </c>
      <c r="D37" s="38" t="s">
        <v>8</v>
      </c>
      <c r="E37" s="19">
        <v>94840000</v>
      </c>
      <c r="F37" s="19">
        <v>6602746</v>
      </c>
      <c r="G37" s="19">
        <v>25834065</v>
      </c>
      <c r="H37" s="19">
        <v>16437312</v>
      </c>
      <c r="I37" s="19">
        <v>42257844</v>
      </c>
      <c r="J37" s="50">
        <f t="shared" si="0"/>
        <v>91131967</v>
      </c>
      <c r="K37" s="39">
        <f t="shared" si="1"/>
        <v>0.4636994612439343</v>
      </c>
      <c r="L37" s="53">
        <v>36759639</v>
      </c>
      <c r="M37" s="35">
        <v>84581247</v>
      </c>
      <c r="N37" s="9">
        <f t="shared" si="2"/>
        <v>0.43460743727270895</v>
      </c>
      <c r="O37" s="15" t="s">
        <v>147</v>
      </c>
    </row>
    <row r="38" spans="2:15" ht="30" customHeight="1" x14ac:dyDescent="0.15">
      <c r="B38" s="47" t="s">
        <v>85</v>
      </c>
      <c r="C38" s="48" t="s">
        <v>21</v>
      </c>
      <c r="D38" s="38" t="s">
        <v>50</v>
      </c>
      <c r="E38" s="19">
        <v>115687000</v>
      </c>
      <c r="F38" s="19">
        <v>4209253</v>
      </c>
      <c r="G38" s="19">
        <v>5191564</v>
      </c>
      <c r="H38" s="19">
        <v>21306730</v>
      </c>
      <c r="I38" s="19">
        <v>47705037</v>
      </c>
      <c r="J38" s="50">
        <f t="shared" si="0"/>
        <v>78412584</v>
      </c>
      <c r="K38" s="39">
        <f t="shared" si="1"/>
        <v>0.60838496280137888</v>
      </c>
      <c r="L38" s="53">
        <v>59503445</v>
      </c>
      <c r="M38" s="35">
        <v>98869327</v>
      </c>
      <c r="N38" s="9">
        <f t="shared" si="2"/>
        <v>0.60183928429087008</v>
      </c>
      <c r="O38" s="15" t="s">
        <v>148</v>
      </c>
    </row>
    <row r="39" spans="2:15" s="10" customFormat="1" ht="30" customHeight="1" x14ac:dyDescent="0.15">
      <c r="B39" s="47" t="s">
        <v>85</v>
      </c>
      <c r="C39" s="48" t="s">
        <v>22</v>
      </c>
      <c r="D39" s="38" t="s">
        <v>8</v>
      </c>
      <c r="E39" s="19">
        <v>8222000</v>
      </c>
      <c r="F39" s="19">
        <v>283974</v>
      </c>
      <c r="G39" s="19">
        <v>836139</v>
      </c>
      <c r="H39" s="19">
        <v>2051601</v>
      </c>
      <c r="I39" s="19">
        <v>1141319</v>
      </c>
      <c r="J39" s="50">
        <f t="shared" si="0"/>
        <v>4313033</v>
      </c>
      <c r="K39" s="39">
        <f>I39/J39</f>
        <v>0.2646209755408781</v>
      </c>
      <c r="L39" s="53">
        <v>1831867</v>
      </c>
      <c r="M39" s="35">
        <v>5787219</v>
      </c>
      <c r="N39" s="9">
        <f t="shared" si="2"/>
        <v>0.31653666467434532</v>
      </c>
      <c r="O39" s="15" t="s">
        <v>148</v>
      </c>
    </row>
    <row r="40" spans="2:15" s="10" customFormat="1" ht="30" customHeight="1" x14ac:dyDescent="0.15">
      <c r="B40" s="47" t="s">
        <v>85</v>
      </c>
      <c r="C40" s="48" t="s">
        <v>135</v>
      </c>
      <c r="D40" s="38" t="s">
        <v>8</v>
      </c>
      <c r="E40" s="19">
        <v>0</v>
      </c>
      <c r="F40" s="19">
        <v>0</v>
      </c>
      <c r="G40" s="19">
        <v>0</v>
      </c>
      <c r="H40" s="19">
        <v>0</v>
      </c>
      <c r="I40" s="19">
        <v>0</v>
      </c>
      <c r="J40" s="50">
        <f t="shared" si="0"/>
        <v>0</v>
      </c>
      <c r="K40" s="39" t="e">
        <f t="shared" ref="K40:K75" si="3">I40/J40</f>
        <v>#DIV/0!</v>
      </c>
      <c r="L40" s="53">
        <v>370642</v>
      </c>
      <c r="M40" s="35">
        <v>597364</v>
      </c>
      <c r="N40" s="9">
        <f t="shared" si="2"/>
        <v>0.62046256553793</v>
      </c>
      <c r="O40" s="15" t="s">
        <v>148</v>
      </c>
    </row>
    <row r="41" spans="2:15" s="10" customFormat="1" ht="30" customHeight="1" x14ac:dyDescent="0.15">
      <c r="B41" s="47" t="s">
        <v>85</v>
      </c>
      <c r="C41" s="48" t="s">
        <v>62</v>
      </c>
      <c r="D41" s="38" t="s">
        <v>8</v>
      </c>
      <c r="E41" s="19">
        <v>75384000</v>
      </c>
      <c r="F41" s="19">
        <v>3603950</v>
      </c>
      <c r="G41" s="19">
        <v>17262985</v>
      </c>
      <c r="H41" s="19">
        <v>21535389</v>
      </c>
      <c r="I41" s="19">
        <v>25870896</v>
      </c>
      <c r="J41" s="50">
        <f t="shared" si="0"/>
        <v>68273220</v>
      </c>
      <c r="K41" s="39">
        <f t="shared" si="3"/>
        <v>0.37893182714979606</v>
      </c>
      <c r="L41" s="53">
        <v>22694001</v>
      </c>
      <c r="M41" s="35">
        <v>63265950</v>
      </c>
      <c r="N41" s="9">
        <f t="shared" si="2"/>
        <v>0.35870797798815951</v>
      </c>
      <c r="O41" s="15" t="s">
        <v>147</v>
      </c>
    </row>
    <row r="42" spans="2:15" ht="30" customHeight="1" x14ac:dyDescent="0.15">
      <c r="B42" s="47" t="s">
        <v>85</v>
      </c>
      <c r="C42" s="48" t="s">
        <v>62</v>
      </c>
      <c r="D42" s="38" t="s">
        <v>50</v>
      </c>
      <c r="E42" s="19">
        <v>75552000</v>
      </c>
      <c r="F42" s="19">
        <v>14848154</v>
      </c>
      <c r="G42" s="19">
        <v>14970189</v>
      </c>
      <c r="H42" s="19">
        <v>23345246</v>
      </c>
      <c r="I42" s="19">
        <v>21341503</v>
      </c>
      <c r="J42" s="50">
        <f t="shared" si="0"/>
        <v>74505092</v>
      </c>
      <c r="K42" s="39">
        <f t="shared" si="3"/>
        <v>0.28644354938854383</v>
      </c>
      <c r="L42" s="53">
        <v>25242064</v>
      </c>
      <c r="M42" s="35">
        <v>69160140</v>
      </c>
      <c r="N42" s="9">
        <f t="shared" si="2"/>
        <v>0.36497994364962244</v>
      </c>
      <c r="O42" s="15" t="s">
        <v>148</v>
      </c>
    </row>
    <row r="43" spans="2:15" s="10" customFormat="1" ht="30" customHeight="1" x14ac:dyDescent="0.15">
      <c r="B43" s="47" t="s">
        <v>85</v>
      </c>
      <c r="C43" s="48" t="s">
        <v>23</v>
      </c>
      <c r="D43" s="38" t="s">
        <v>8</v>
      </c>
      <c r="E43" s="19">
        <v>0</v>
      </c>
      <c r="F43" s="19">
        <v>0</v>
      </c>
      <c r="G43" s="19">
        <v>0</v>
      </c>
      <c r="H43" s="19">
        <v>0</v>
      </c>
      <c r="I43" s="19">
        <v>0</v>
      </c>
      <c r="J43" s="50">
        <f t="shared" si="0"/>
        <v>0</v>
      </c>
      <c r="K43" s="39" t="e">
        <f t="shared" si="3"/>
        <v>#DIV/0!</v>
      </c>
      <c r="L43" s="53">
        <v>623849</v>
      </c>
      <c r="M43" s="35">
        <v>1515961</v>
      </c>
      <c r="N43" s="9">
        <f>L43/M43</f>
        <v>0.41152048106778472</v>
      </c>
      <c r="O43" s="15" t="s">
        <v>148</v>
      </c>
    </row>
    <row r="44" spans="2:15" s="10" customFormat="1" ht="30" customHeight="1" x14ac:dyDescent="0.15">
      <c r="B44" s="47" t="s">
        <v>85</v>
      </c>
      <c r="C44" s="48" t="s">
        <v>63</v>
      </c>
      <c r="D44" s="38" t="s">
        <v>8</v>
      </c>
      <c r="E44" s="19">
        <v>19000000</v>
      </c>
      <c r="F44" s="19">
        <v>1633359</v>
      </c>
      <c r="G44" s="19">
        <v>2996473</v>
      </c>
      <c r="H44" s="19">
        <v>6982017</v>
      </c>
      <c r="I44" s="19">
        <v>5143344</v>
      </c>
      <c r="J44" s="50">
        <f t="shared" si="0"/>
        <v>16755193</v>
      </c>
      <c r="K44" s="39">
        <f t="shared" si="3"/>
        <v>0.30697014352505519</v>
      </c>
      <c r="L44" s="53">
        <v>5088519</v>
      </c>
      <c r="M44" s="35">
        <v>16027160</v>
      </c>
      <c r="N44" s="9">
        <f t="shared" si="2"/>
        <v>0.31749349229682616</v>
      </c>
      <c r="O44" s="15" t="s">
        <v>148</v>
      </c>
    </row>
    <row r="45" spans="2:15" ht="30" customHeight="1" x14ac:dyDescent="0.15">
      <c r="B45" s="47" t="s">
        <v>85</v>
      </c>
      <c r="C45" s="48" t="s">
        <v>63</v>
      </c>
      <c r="D45" s="38" t="s">
        <v>50</v>
      </c>
      <c r="E45" s="19">
        <v>27473000</v>
      </c>
      <c r="F45" s="19">
        <v>284563</v>
      </c>
      <c r="G45" s="19">
        <v>4670300</v>
      </c>
      <c r="H45" s="19">
        <v>1454129</v>
      </c>
      <c r="I45" s="19">
        <v>20255088</v>
      </c>
      <c r="J45" s="50">
        <f t="shared" si="0"/>
        <v>26664080</v>
      </c>
      <c r="K45" s="39">
        <f t="shared" si="3"/>
        <v>0.75963948503004797</v>
      </c>
      <c r="L45" s="53">
        <v>20297197</v>
      </c>
      <c r="M45" s="35">
        <v>26977472</v>
      </c>
      <c r="N45" s="9">
        <f t="shared" si="2"/>
        <v>0.75237579710952907</v>
      </c>
      <c r="O45" s="15" t="s">
        <v>148</v>
      </c>
    </row>
    <row r="46" spans="2:15" s="10" customFormat="1" ht="30" customHeight="1" x14ac:dyDescent="0.15">
      <c r="B46" s="47" t="s">
        <v>85</v>
      </c>
      <c r="C46" s="48" t="s">
        <v>61</v>
      </c>
      <c r="D46" s="38" t="s">
        <v>8</v>
      </c>
      <c r="E46" s="19">
        <v>9584000</v>
      </c>
      <c r="F46" s="19">
        <v>840838</v>
      </c>
      <c r="G46" s="19">
        <v>2181946</v>
      </c>
      <c r="H46" s="19">
        <v>1314733</v>
      </c>
      <c r="I46" s="19">
        <v>4499278</v>
      </c>
      <c r="J46" s="50">
        <f t="shared" si="0"/>
        <v>8836795</v>
      </c>
      <c r="K46" s="39">
        <f t="shared" si="3"/>
        <v>0.50915269619811254</v>
      </c>
      <c r="L46" s="53">
        <v>3838138</v>
      </c>
      <c r="M46" s="35">
        <v>9121869</v>
      </c>
      <c r="N46" s="9">
        <f t="shared" si="2"/>
        <v>0.42076223633555798</v>
      </c>
      <c r="O46" s="15" t="s">
        <v>147</v>
      </c>
    </row>
    <row r="47" spans="2:15" ht="30" customHeight="1" x14ac:dyDescent="0.15">
      <c r="B47" s="47" t="s">
        <v>85</v>
      </c>
      <c r="C47" s="48" t="s">
        <v>61</v>
      </c>
      <c r="D47" s="38" t="s">
        <v>50</v>
      </c>
      <c r="E47" s="19">
        <v>70982000</v>
      </c>
      <c r="F47" s="19">
        <v>11650572</v>
      </c>
      <c r="G47" s="19">
        <v>10659950</v>
      </c>
      <c r="H47" s="19">
        <v>17708327</v>
      </c>
      <c r="I47" s="19">
        <v>28475919</v>
      </c>
      <c r="J47" s="50">
        <f t="shared" si="0"/>
        <v>68494768</v>
      </c>
      <c r="K47" s="39">
        <f t="shared" si="3"/>
        <v>0.41573860064757062</v>
      </c>
      <c r="L47" s="53">
        <v>21696983</v>
      </c>
      <c r="M47" s="35">
        <v>60195569</v>
      </c>
      <c r="N47" s="9">
        <f t="shared" si="2"/>
        <v>0.36044153017309299</v>
      </c>
      <c r="O47" s="15" t="s">
        <v>147</v>
      </c>
    </row>
    <row r="48" spans="2:15" s="10" customFormat="1" ht="30" customHeight="1" x14ac:dyDescent="0.15">
      <c r="B48" s="47" t="s">
        <v>85</v>
      </c>
      <c r="C48" s="48" t="s">
        <v>24</v>
      </c>
      <c r="D48" s="38" t="s">
        <v>8</v>
      </c>
      <c r="E48" s="19">
        <v>12069000</v>
      </c>
      <c r="F48" s="19">
        <v>1645152</v>
      </c>
      <c r="G48" s="19">
        <v>3378667</v>
      </c>
      <c r="H48" s="19">
        <v>2966648</v>
      </c>
      <c r="I48" s="19">
        <v>3834140</v>
      </c>
      <c r="J48" s="50">
        <f t="shared" si="0"/>
        <v>11824607</v>
      </c>
      <c r="K48" s="39">
        <f t="shared" si="3"/>
        <v>0.3242509455071107</v>
      </c>
      <c r="L48" s="53">
        <v>3991773</v>
      </c>
      <c r="M48" s="35">
        <v>11206773</v>
      </c>
      <c r="N48" s="9">
        <f t="shared" si="2"/>
        <v>0.35619290227436567</v>
      </c>
      <c r="O48" s="15" t="s">
        <v>148</v>
      </c>
    </row>
    <row r="49" spans="2:15" ht="30" customHeight="1" x14ac:dyDescent="0.15">
      <c r="B49" s="47" t="s">
        <v>85</v>
      </c>
      <c r="C49" s="48" t="s">
        <v>24</v>
      </c>
      <c r="D49" s="38" t="s">
        <v>50</v>
      </c>
      <c r="E49" s="19">
        <v>10921000</v>
      </c>
      <c r="F49" s="19">
        <v>225276</v>
      </c>
      <c r="G49" s="19">
        <v>903143</v>
      </c>
      <c r="H49" s="19">
        <v>3403696</v>
      </c>
      <c r="I49" s="19">
        <v>5946041</v>
      </c>
      <c r="J49" s="50">
        <f t="shared" si="0"/>
        <v>10478156</v>
      </c>
      <c r="K49" s="39">
        <f t="shared" si="3"/>
        <v>0.56747017318696147</v>
      </c>
      <c r="L49" s="53">
        <v>7097243</v>
      </c>
      <c r="M49" s="35">
        <v>10953357</v>
      </c>
      <c r="N49" s="9">
        <f t="shared" si="2"/>
        <v>0.64795139973982407</v>
      </c>
      <c r="O49" s="15" t="s">
        <v>148</v>
      </c>
    </row>
    <row r="50" spans="2:15" s="10" customFormat="1" ht="30" customHeight="1" x14ac:dyDescent="0.15">
      <c r="B50" s="47" t="s">
        <v>85</v>
      </c>
      <c r="C50" s="48" t="s">
        <v>64</v>
      </c>
      <c r="D50" s="38" t="s">
        <v>8</v>
      </c>
      <c r="E50" s="19">
        <v>2075000</v>
      </c>
      <c r="F50" s="19">
        <v>0</v>
      </c>
      <c r="G50" s="19">
        <v>363637</v>
      </c>
      <c r="H50" s="19">
        <v>1025752</v>
      </c>
      <c r="I50" s="19">
        <v>487205</v>
      </c>
      <c r="J50" s="50">
        <f t="shared" si="0"/>
        <v>1876594</v>
      </c>
      <c r="K50" s="39">
        <f t="shared" si="3"/>
        <v>0.2596219533900247</v>
      </c>
      <c r="L50" s="53">
        <v>396909</v>
      </c>
      <c r="M50" s="35">
        <v>1734858</v>
      </c>
      <c r="N50" s="9">
        <f t="shared" si="2"/>
        <v>0.22878471897988192</v>
      </c>
      <c r="O50" s="15" t="s">
        <v>147</v>
      </c>
    </row>
    <row r="51" spans="2:15" ht="30" customHeight="1" x14ac:dyDescent="0.15">
      <c r="B51" s="47" t="s">
        <v>85</v>
      </c>
      <c r="C51" s="48" t="s">
        <v>64</v>
      </c>
      <c r="D51" s="38" t="s">
        <v>50</v>
      </c>
      <c r="E51" s="19">
        <v>5088000</v>
      </c>
      <c r="F51" s="19">
        <v>1301484</v>
      </c>
      <c r="G51" s="19">
        <v>1077514</v>
      </c>
      <c r="H51" s="19">
        <v>1830625</v>
      </c>
      <c r="I51" s="19">
        <v>671009</v>
      </c>
      <c r="J51" s="50">
        <f t="shared" si="0"/>
        <v>4880632</v>
      </c>
      <c r="K51" s="39">
        <f t="shared" si="3"/>
        <v>0.13748403895233241</v>
      </c>
      <c r="L51" s="53">
        <v>2140961</v>
      </c>
      <c r="M51" s="35">
        <v>4407467</v>
      </c>
      <c r="N51" s="9">
        <f t="shared" si="2"/>
        <v>0.48575769257035845</v>
      </c>
      <c r="O51" s="15" t="s">
        <v>148</v>
      </c>
    </row>
    <row r="52" spans="2:15" s="10" customFormat="1" ht="30" customHeight="1" x14ac:dyDescent="0.15">
      <c r="B52" s="47" t="s">
        <v>85</v>
      </c>
      <c r="C52" s="48" t="s">
        <v>25</v>
      </c>
      <c r="D52" s="38" t="s">
        <v>8</v>
      </c>
      <c r="E52" s="19">
        <v>29930000</v>
      </c>
      <c r="F52" s="19">
        <v>1893807</v>
      </c>
      <c r="G52" s="19">
        <v>6570327</v>
      </c>
      <c r="H52" s="19">
        <v>8059658</v>
      </c>
      <c r="I52" s="19">
        <v>10243396</v>
      </c>
      <c r="J52" s="50">
        <f t="shared" si="0"/>
        <v>26767188</v>
      </c>
      <c r="K52" s="39">
        <f t="shared" si="3"/>
        <v>0.38268480051023662</v>
      </c>
      <c r="L52" s="53">
        <v>8463800</v>
      </c>
      <c r="M52" s="35">
        <v>27940987</v>
      </c>
      <c r="N52" s="9">
        <f t="shared" si="2"/>
        <v>0.30291700146455097</v>
      </c>
      <c r="O52" s="15" t="s">
        <v>147</v>
      </c>
    </row>
    <row r="53" spans="2:15" ht="30" customHeight="1" x14ac:dyDescent="0.15">
      <c r="B53" s="47" t="s">
        <v>85</v>
      </c>
      <c r="C53" s="48" t="s">
        <v>25</v>
      </c>
      <c r="D53" s="38" t="s">
        <v>50</v>
      </c>
      <c r="E53" s="19">
        <v>68745000</v>
      </c>
      <c r="F53" s="19">
        <v>21178066</v>
      </c>
      <c r="G53" s="19">
        <v>9323141</v>
      </c>
      <c r="H53" s="19">
        <v>8665704</v>
      </c>
      <c r="I53" s="19">
        <v>28604401</v>
      </c>
      <c r="J53" s="50">
        <f t="shared" si="0"/>
        <v>67771312</v>
      </c>
      <c r="K53" s="39">
        <f t="shared" si="3"/>
        <v>0.42207241022573089</v>
      </c>
      <c r="L53" s="53">
        <v>29413814</v>
      </c>
      <c r="M53" s="35">
        <v>65400392</v>
      </c>
      <c r="N53" s="9">
        <f t="shared" si="2"/>
        <v>0.44974981189715191</v>
      </c>
      <c r="O53" s="15" t="s">
        <v>148</v>
      </c>
    </row>
    <row r="54" spans="2:15" s="10" customFormat="1" ht="30" customHeight="1" x14ac:dyDescent="0.15">
      <c r="B54" s="47" t="s">
        <v>85</v>
      </c>
      <c r="C54" s="48" t="s">
        <v>26</v>
      </c>
      <c r="D54" s="38" t="s">
        <v>8</v>
      </c>
      <c r="E54" s="19">
        <v>21902000</v>
      </c>
      <c r="F54" s="19">
        <v>1779809</v>
      </c>
      <c r="G54" s="19">
        <v>4088346</v>
      </c>
      <c r="H54" s="19">
        <v>5461589</v>
      </c>
      <c r="I54" s="19">
        <v>9354975</v>
      </c>
      <c r="J54" s="50">
        <f t="shared" si="0"/>
        <v>20684719</v>
      </c>
      <c r="K54" s="39">
        <f t="shared" si="3"/>
        <v>0.45226502714395106</v>
      </c>
      <c r="L54" s="53">
        <v>7553189</v>
      </c>
      <c r="M54" s="35">
        <v>20455324</v>
      </c>
      <c r="N54" s="9">
        <f t="shared" si="2"/>
        <v>0.36925296318943662</v>
      </c>
      <c r="O54" s="15" t="s">
        <v>147</v>
      </c>
    </row>
    <row r="55" spans="2:15" ht="30" customHeight="1" x14ac:dyDescent="0.15">
      <c r="B55" s="47" t="s">
        <v>143</v>
      </c>
      <c r="C55" s="48" t="s">
        <v>26</v>
      </c>
      <c r="D55" s="38" t="s">
        <v>50</v>
      </c>
      <c r="E55" s="19">
        <v>7335000</v>
      </c>
      <c r="F55" s="19">
        <v>1188884</v>
      </c>
      <c r="G55" s="19">
        <v>1274877</v>
      </c>
      <c r="H55" s="19">
        <v>1745437</v>
      </c>
      <c r="I55" s="19">
        <v>2838772</v>
      </c>
      <c r="J55" s="50">
        <f t="shared" si="0"/>
        <v>7047970</v>
      </c>
      <c r="K55" s="39">
        <f t="shared" si="3"/>
        <v>0.40277867244043319</v>
      </c>
      <c r="L55" s="53">
        <v>2341872</v>
      </c>
      <c r="M55" s="35">
        <v>6281874</v>
      </c>
      <c r="N55" s="9">
        <f t="shared" si="2"/>
        <v>0.37279830827552413</v>
      </c>
      <c r="O55" s="15" t="s">
        <v>147</v>
      </c>
    </row>
    <row r="56" spans="2:15" ht="30" customHeight="1" x14ac:dyDescent="0.15">
      <c r="B56" s="47" t="s">
        <v>143</v>
      </c>
      <c r="C56" s="48" t="s">
        <v>142</v>
      </c>
      <c r="D56" s="38" t="s">
        <v>8</v>
      </c>
      <c r="E56" s="19">
        <v>22163000</v>
      </c>
      <c r="F56" s="19">
        <v>2224579</v>
      </c>
      <c r="G56" s="19">
        <v>5177772</v>
      </c>
      <c r="H56" s="19">
        <v>5043150</v>
      </c>
      <c r="I56" s="19">
        <v>7757435</v>
      </c>
      <c r="J56" s="50">
        <f t="shared" ref="J56:J57" si="4">G56+H56+F56+I56</f>
        <v>20202936</v>
      </c>
      <c r="K56" s="39"/>
      <c r="L56" s="53">
        <v>0</v>
      </c>
      <c r="M56" s="35">
        <v>0</v>
      </c>
      <c r="N56" s="9" t="e">
        <f>L56/M56</f>
        <v>#DIV/0!</v>
      </c>
      <c r="O56" s="15" t="s">
        <v>148</v>
      </c>
    </row>
    <row r="57" spans="2:15" s="10" customFormat="1" ht="30" customHeight="1" x14ac:dyDescent="0.15">
      <c r="B57" s="47" t="s">
        <v>85</v>
      </c>
      <c r="C57" s="48" t="s">
        <v>142</v>
      </c>
      <c r="D57" s="38" t="s">
        <v>50</v>
      </c>
      <c r="E57" s="19">
        <v>73177000</v>
      </c>
      <c r="F57" s="19">
        <v>10566605</v>
      </c>
      <c r="G57" s="19">
        <v>14195996</v>
      </c>
      <c r="H57" s="19">
        <v>18278359</v>
      </c>
      <c r="I57" s="19">
        <v>26559141</v>
      </c>
      <c r="J57" s="50">
        <f t="shared" si="4"/>
        <v>69600101</v>
      </c>
      <c r="K57" s="39">
        <f t="shared" ref="K57" si="5">I57/J57</f>
        <v>0.38159629969502484</v>
      </c>
      <c r="L57" s="53">
        <v>0</v>
      </c>
      <c r="M57" s="35">
        <v>0</v>
      </c>
      <c r="N57" s="9" t="e">
        <f>L57/M57</f>
        <v>#DIV/0!</v>
      </c>
      <c r="O57" s="15" t="s">
        <v>148</v>
      </c>
    </row>
    <row r="58" spans="2:15" s="10" customFormat="1" ht="30" customHeight="1" x14ac:dyDescent="0.15">
      <c r="B58" s="47" t="s">
        <v>85</v>
      </c>
      <c r="C58" s="48" t="s">
        <v>27</v>
      </c>
      <c r="D58" s="38" t="s">
        <v>8</v>
      </c>
      <c r="E58" s="19">
        <v>0</v>
      </c>
      <c r="F58" s="19">
        <v>0</v>
      </c>
      <c r="G58" s="19">
        <v>0</v>
      </c>
      <c r="H58" s="19">
        <v>0</v>
      </c>
      <c r="I58" s="19">
        <v>0</v>
      </c>
      <c r="J58" s="50">
        <f t="shared" si="0"/>
        <v>0</v>
      </c>
      <c r="K58" s="39" t="e">
        <f t="shared" si="3"/>
        <v>#DIV/0!</v>
      </c>
      <c r="L58" s="53">
        <v>4513622</v>
      </c>
      <c r="M58" s="35">
        <v>18390297</v>
      </c>
      <c r="N58" s="9">
        <f t="shared" si="2"/>
        <v>0.24543497040858014</v>
      </c>
      <c r="O58" s="15" t="s">
        <v>148</v>
      </c>
    </row>
    <row r="59" spans="2:15" ht="30" customHeight="1" x14ac:dyDescent="0.15">
      <c r="B59" s="47" t="s">
        <v>85</v>
      </c>
      <c r="C59" s="48" t="s">
        <v>27</v>
      </c>
      <c r="D59" s="38" t="s">
        <v>50</v>
      </c>
      <c r="E59" s="19">
        <v>0</v>
      </c>
      <c r="F59" s="19">
        <v>0</v>
      </c>
      <c r="G59" s="19">
        <v>0</v>
      </c>
      <c r="H59" s="19">
        <v>0</v>
      </c>
      <c r="I59" s="19">
        <v>0</v>
      </c>
      <c r="J59" s="50">
        <f t="shared" si="0"/>
        <v>0</v>
      </c>
      <c r="K59" s="39" t="e">
        <f t="shared" si="3"/>
        <v>#DIV/0!</v>
      </c>
      <c r="L59" s="53">
        <v>28583524</v>
      </c>
      <c r="M59" s="35">
        <v>66514252</v>
      </c>
      <c r="N59" s="9">
        <f t="shared" si="2"/>
        <v>0.42973532950502097</v>
      </c>
      <c r="O59" s="15" t="s">
        <v>148</v>
      </c>
    </row>
    <row r="60" spans="2:15" s="10" customFormat="1" ht="30" customHeight="1" x14ac:dyDescent="0.15">
      <c r="B60" s="47" t="s">
        <v>85</v>
      </c>
      <c r="C60" s="48" t="s">
        <v>129</v>
      </c>
      <c r="D60" s="38" t="s">
        <v>8</v>
      </c>
      <c r="E60" s="19">
        <v>50000</v>
      </c>
      <c r="F60" s="19">
        <v>0</v>
      </c>
      <c r="G60" s="19">
        <v>0</v>
      </c>
      <c r="H60" s="19">
        <v>0</v>
      </c>
      <c r="I60" s="19">
        <v>0</v>
      </c>
      <c r="J60" s="50">
        <f t="shared" si="0"/>
        <v>0</v>
      </c>
      <c r="K60" s="39" t="e">
        <f t="shared" si="3"/>
        <v>#DIV/0!</v>
      </c>
      <c r="L60" s="53">
        <v>45200</v>
      </c>
      <c r="M60" s="35">
        <v>45200</v>
      </c>
      <c r="N60" s="9">
        <f t="shared" si="2"/>
        <v>1</v>
      </c>
      <c r="O60" s="15" t="s">
        <v>148</v>
      </c>
    </row>
    <row r="61" spans="2:15" ht="30" customHeight="1" x14ac:dyDescent="0.15">
      <c r="B61" s="47" t="s">
        <v>88</v>
      </c>
      <c r="C61" s="48" t="s">
        <v>79</v>
      </c>
      <c r="D61" s="38" t="s">
        <v>8</v>
      </c>
      <c r="E61" s="19">
        <v>2780000</v>
      </c>
      <c r="F61" s="19">
        <v>315956</v>
      </c>
      <c r="G61" s="19">
        <v>682994</v>
      </c>
      <c r="H61" s="19">
        <v>871547</v>
      </c>
      <c r="I61" s="19">
        <v>417149</v>
      </c>
      <c r="J61" s="50">
        <f t="shared" si="0"/>
        <v>2287646</v>
      </c>
      <c r="K61" s="39">
        <f t="shared" si="3"/>
        <v>0.18234858015619548</v>
      </c>
      <c r="L61" s="53">
        <v>571771</v>
      </c>
      <c r="M61" s="35">
        <v>2419338</v>
      </c>
      <c r="N61" s="9">
        <f t="shared" si="2"/>
        <v>0.23633365821559452</v>
      </c>
      <c r="O61" s="15" t="s">
        <v>148</v>
      </c>
    </row>
    <row r="62" spans="2:15" s="10" customFormat="1" ht="30" customHeight="1" x14ac:dyDescent="0.15">
      <c r="B62" s="47" t="s">
        <v>88</v>
      </c>
      <c r="C62" s="48" t="s">
        <v>79</v>
      </c>
      <c r="D62" s="38" t="s">
        <v>50</v>
      </c>
      <c r="E62" s="19">
        <v>491248000</v>
      </c>
      <c r="F62" s="19">
        <v>39510965</v>
      </c>
      <c r="G62" s="19">
        <v>96247910</v>
      </c>
      <c r="H62" s="19">
        <v>127571604</v>
      </c>
      <c r="I62" s="19">
        <v>217779570</v>
      </c>
      <c r="J62" s="50">
        <f t="shared" si="0"/>
        <v>481110049</v>
      </c>
      <c r="K62" s="39">
        <f t="shared" si="3"/>
        <v>0.45266061362189508</v>
      </c>
      <c r="L62" s="53">
        <v>210451042</v>
      </c>
      <c r="M62" s="35">
        <v>456413411</v>
      </c>
      <c r="N62" s="9">
        <f>L62/M62</f>
        <v>0.46109741065430698</v>
      </c>
      <c r="O62" s="15" t="s">
        <v>148</v>
      </c>
    </row>
    <row r="63" spans="2:15" s="10" customFormat="1" ht="30" customHeight="1" x14ac:dyDescent="0.15">
      <c r="B63" s="47" t="s">
        <v>88</v>
      </c>
      <c r="C63" s="48" t="s">
        <v>19</v>
      </c>
      <c r="D63" s="38" t="s">
        <v>8</v>
      </c>
      <c r="E63" s="19">
        <v>15327000</v>
      </c>
      <c r="F63" s="19">
        <v>725758</v>
      </c>
      <c r="G63" s="19">
        <v>2063744</v>
      </c>
      <c r="H63" s="19">
        <v>3760257</v>
      </c>
      <c r="I63" s="19">
        <v>4397739</v>
      </c>
      <c r="J63" s="50">
        <f t="shared" si="0"/>
        <v>10947498</v>
      </c>
      <c r="K63" s="39">
        <f t="shared" si="3"/>
        <v>0.40171178839219701</v>
      </c>
      <c r="L63" s="53">
        <v>4015654</v>
      </c>
      <c r="M63" s="35">
        <v>11626918</v>
      </c>
      <c r="N63" s="9">
        <f t="shared" si="2"/>
        <v>0.34537561888713758</v>
      </c>
      <c r="O63" s="15" t="s">
        <v>147</v>
      </c>
    </row>
    <row r="64" spans="2:15" s="10" customFormat="1" ht="30" customHeight="1" x14ac:dyDescent="0.15">
      <c r="B64" s="47" t="s">
        <v>88</v>
      </c>
      <c r="C64" s="48" t="s">
        <v>65</v>
      </c>
      <c r="D64" s="38" t="s">
        <v>8</v>
      </c>
      <c r="E64" s="19">
        <v>19927000</v>
      </c>
      <c r="F64" s="19">
        <v>869651</v>
      </c>
      <c r="G64" s="19">
        <v>4322983</v>
      </c>
      <c r="H64" s="19">
        <v>3426578</v>
      </c>
      <c r="I64" s="19">
        <v>7471861</v>
      </c>
      <c r="J64" s="50">
        <f t="shared" si="0"/>
        <v>16091073</v>
      </c>
      <c r="K64" s="39">
        <f t="shared" si="3"/>
        <v>0.46434821344729466</v>
      </c>
      <c r="L64" s="53">
        <v>7402273</v>
      </c>
      <c r="M64" s="35">
        <v>16550212</v>
      </c>
      <c r="N64" s="9">
        <f t="shared" si="2"/>
        <v>0.44726152148383358</v>
      </c>
      <c r="O64" s="15" t="s">
        <v>147</v>
      </c>
    </row>
    <row r="65" spans="2:15" s="10" customFormat="1" ht="30" customHeight="1" x14ac:dyDescent="0.15">
      <c r="B65" s="47" t="s">
        <v>88</v>
      </c>
      <c r="C65" s="48" t="s">
        <v>65</v>
      </c>
      <c r="D65" s="38" t="s">
        <v>55</v>
      </c>
      <c r="E65" s="19">
        <v>64682000</v>
      </c>
      <c r="F65" s="19">
        <v>15181730</v>
      </c>
      <c r="G65" s="19">
        <v>9698754</v>
      </c>
      <c r="H65" s="19">
        <v>16498907</v>
      </c>
      <c r="I65" s="19">
        <v>19242414</v>
      </c>
      <c r="J65" s="50">
        <f t="shared" si="0"/>
        <v>60621805</v>
      </c>
      <c r="K65" s="39">
        <f t="shared" si="3"/>
        <v>0.31741737152168265</v>
      </c>
      <c r="L65" s="53">
        <v>19950451</v>
      </c>
      <c r="M65" s="35">
        <v>55505647</v>
      </c>
      <c r="N65" s="9">
        <f t="shared" si="2"/>
        <v>0.35943101428941093</v>
      </c>
      <c r="O65" s="15" t="s">
        <v>148</v>
      </c>
    </row>
    <row r="66" spans="2:15" s="10" customFormat="1" ht="30" customHeight="1" x14ac:dyDescent="0.15">
      <c r="B66" s="47" t="s">
        <v>88</v>
      </c>
      <c r="C66" s="48" t="s">
        <v>66</v>
      </c>
      <c r="D66" s="38" t="s">
        <v>8</v>
      </c>
      <c r="E66" s="19">
        <v>36087000</v>
      </c>
      <c r="F66" s="19">
        <v>1506132</v>
      </c>
      <c r="G66" s="19">
        <v>5325519</v>
      </c>
      <c r="H66" s="19">
        <v>8022870</v>
      </c>
      <c r="I66" s="19">
        <v>9792547</v>
      </c>
      <c r="J66" s="50">
        <f t="shared" si="0"/>
        <v>24647068</v>
      </c>
      <c r="K66" s="39">
        <f t="shared" si="3"/>
        <v>0.39731082820885633</v>
      </c>
      <c r="L66" s="53">
        <v>8110865</v>
      </c>
      <c r="M66" s="35">
        <v>23987910</v>
      </c>
      <c r="N66" s="9">
        <f t="shared" si="2"/>
        <v>0.33812303781363195</v>
      </c>
      <c r="O66" s="15" t="s">
        <v>147</v>
      </c>
    </row>
    <row r="67" spans="2:15" s="10" customFormat="1" ht="30" customHeight="1" x14ac:dyDescent="0.15">
      <c r="B67" s="47" t="s">
        <v>88</v>
      </c>
      <c r="C67" s="48" t="s">
        <v>66</v>
      </c>
      <c r="D67" s="38" t="s">
        <v>55</v>
      </c>
      <c r="E67" s="19">
        <v>56274000</v>
      </c>
      <c r="F67" s="19">
        <v>13764502</v>
      </c>
      <c r="G67" s="19">
        <v>5322018</v>
      </c>
      <c r="H67" s="19">
        <v>10800526</v>
      </c>
      <c r="I67" s="19">
        <v>23136372</v>
      </c>
      <c r="J67" s="50">
        <f t="shared" si="0"/>
        <v>53023418</v>
      </c>
      <c r="K67" s="39">
        <f t="shared" si="3"/>
        <v>0.43634252322247502</v>
      </c>
      <c r="L67" s="53">
        <v>19977048</v>
      </c>
      <c r="M67" s="35">
        <v>48363703</v>
      </c>
      <c r="N67" s="9">
        <f t="shared" si="2"/>
        <v>0.41305869403755124</v>
      </c>
      <c r="O67" s="15" t="s">
        <v>147</v>
      </c>
    </row>
    <row r="68" spans="2:15" s="10" customFormat="1" ht="30" customHeight="1" x14ac:dyDescent="0.15">
      <c r="B68" s="47" t="s">
        <v>88</v>
      </c>
      <c r="C68" s="48" t="s">
        <v>67</v>
      </c>
      <c r="D68" s="38" t="s">
        <v>8</v>
      </c>
      <c r="E68" s="19">
        <v>4127000</v>
      </c>
      <c r="F68" s="19">
        <v>54841</v>
      </c>
      <c r="G68" s="19">
        <v>966536</v>
      </c>
      <c r="H68" s="19">
        <v>630150</v>
      </c>
      <c r="I68" s="19">
        <v>1177633</v>
      </c>
      <c r="J68" s="50">
        <f t="shared" si="0"/>
        <v>2829160</v>
      </c>
      <c r="K68" s="39">
        <f t="shared" si="3"/>
        <v>0.41624828571024614</v>
      </c>
      <c r="L68" s="53">
        <v>1471579</v>
      </c>
      <c r="M68" s="35">
        <v>3806663</v>
      </c>
      <c r="N68" s="9">
        <f t="shared" si="2"/>
        <v>0.3865797944288738</v>
      </c>
      <c r="O68" s="15" t="s">
        <v>148</v>
      </c>
    </row>
    <row r="69" spans="2:15" s="10" customFormat="1" ht="30" customHeight="1" x14ac:dyDescent="0.15">
      <c r="B69" s="47" t="s">
        <v>88</v>
      </c>
      <c r="C69" s="48" t="s">
        <v>67</v>
      </c>
      <c r="D69" s="38" t="s">
        <v>55</v>
      </c>
      <c r="E69" s="19">
        <v>18875000</v>
      </c>
      <c r="F69" s="19">
        <v>38962</v>
      </c>
      <c r="G69" s="19">
        <v>0</v>
      </c>
      <c r="H69" s="19">
        <v>2661116</v>
      </c>
      <c r="I69" s="19">
        <v>16079755</v>
      </c>
      <c r="J69" s="50">
        <f t="shared" si="0"/>
        <v>18779833</v>
      </c>
      <c r="K69" s="39">
        <f t="shared" si="3"/>
        <v>0.85622460008030954</v>
      </c>
      <c r="L69" s="53">
        <v>14094689</v>
      </c>
      <c r="M69" s="35">
        <v>18786075</v>
      </c>
      <c r="N69" s="9">
        <f t="shared" si="2"/>
        <v>0.7502732209894829</v>
      </c>
      <c r="O69" s="15" t="s">
        <v>153</v>
      </c>
    </row>
    <row r="70" spans="2:15" s="10" customFormat="1" ht="30" customHeight="1" x14ac:dyDescent="0.15">
      <c r="B70" s="47" t="s">
        <v>88</v>
      </c>
      <c r="C70" s="48" t="s">
        <v>86</v>
      </c>
      <c r="D70" s="38" t="s">
        <v>8</v>
      </c>
      <c r="E70" s="19">
        <v>4672000</v>
      </c>
      <c r="F70" s="19">
        <v>0</v>
      </c>
      <c r="G70" s="19">
        <v>121700</v>
      </c>
      <c r="H70" s="19">
        <v>0</v>
      </c>
      <c r="I70" s="19">
        <v>4122920</v>
      </c>
      <c r="J70" s="50">
        <f t="shared" si="0"/>
        <v>4244620</v>
      </c>
      <c r="K70" s="39">
        <f t="shared" si="3"/>
        <v>0.97132841102383727</v>
      </c>
      <c r="L70" s="19">
        <v>4304063</v>
      </c>
      <c r="M70" s="35">
        <v>10179935</v>
      </c>
      <c r="N70" s="9">
        <f t="shared" si="2"/>
        <v>0.42279867209368233</v>
      </c>
      <c r="O70" s="15" t="s">
        <v>148</v>
      </c>
    </row>
    <row r="71" spans="2:15" s="10" customFormat="1" ht="30" customHeight="1" x14ac:dyDescent="0.15">
      <c r="B71" s="47" t="s">
        <v>88</v>
      </c>
      <c r="C71" s="48" t="s">
        <v>144</v>
      </c>
      <c r="D71" s="38" t="s">
        <v>8</v>
      </c>
      <c r="E71" s="19">
        <v>2883000</v>
      </c>
      <c r="F71" s="19">
        <v>0</v>
      </c>
      <c r="G71" s="19">
        <v>0</v>
      </c>
      <c r="H71" s="19">
        <v>1711191</v>
      </c>
      <c r="I71" s="19">
        <v>589153</v>
      </c>
      <c r="J71" s="50">
        <f t="shared" ref="J71:J72" si="6">G71+H71+F71+I71</f>
        <v>2300344</v>
      </c>
      <c r="K71" s="39">
        <f t="shared" ref="K71:K72" si="7">I71/J71</f>
        <v>0.25611517233944142</v>
      </c>
      <c r="L71" s="53">
        <v>0</v>
      </c>
      <c r="M71" s="35">
        <v>0</v>
      </c>
      <c r="N71" s="9" t="e">
        <f t="shared" ref="N71:N72" si="8">L71/M71</f>
        <v>#DIV/0!</v>
      </c>
      <c r="O71" s="15" t="s">
        <v>148</v>
      </c>
    </row>
    <row r="72" spans="2:15" s="10" customFormat="1" ht="30" customHeight="1" x14ac:dyDescent="0.15">
      <c r="B72" s="47" t="s">
        <v>88</v>
      </c>
      <c r="C72" s="48" t="s">
        <v>144</v>
      </c>
      <c r="D72" s="38" t="s">
        <v>55</v>
      </c>
      <c r="E72" s="19">
        <v>0</v>
      </c>
      <c r="F72" s="19">
        <v>0</v>
      </c>
      <c r="G72" s="19">
        <v>0</v>
      </c>
      <c r="H72" s="19">
        <v>0</v>
      </c>
      <c r="I72" s="19">
        <v>0</v>
      </c>
      <c r="J72" s="50">
        <f t="shared" si="6"/>
        <v>0</v>
      </c>
      <c r="K72" s="39" t="e">
        <f t="shared" si="7"/>
        <v>#DIV/0!</v>
      </c>
      <c r="L72" s="53">
        <v>0</v>
      </c>
      <c r="M72" s="35">
        <v>0</v>
      </c>
      <c r="N72" s="9" t="e">
        <f t="shared" si="8"/>
        <v>#DIV/0!</v>
      </c>
      <c r="O72" s="15" t="s">
        <v>148</v>
      </c>
    </row>
    <row r="73" spans="2:15" ht="30" customHeight="1" x14ac:dyDescent="0.15">
      <c r="B73" s="47" t="s">
        <v>89</v>
      </c>
      <c r="C73" s="48" t="s">
        <v>30</v>
      </c>
      <c r="D73" s="38" t="s">
        <v>8</v>
      </c>
      <c r="E73" s="19">
        <v>2178000</v>
      </c>
      <c r="F73" s="19">
        <v>728492</v>
      </c>
      <c r="G73" s="19">
        <v>185582</v>
      </c>
      <c r="H73" s="19">
        <v>453219</v>
      </c>
      <c r="I73" s="19">
        <v>675536</v>
      </c>
      <c r="J73" s="50">
        <f t="shared" si="0"/>
        <v>2042829</v>
      </c>
      <c r="K73" s="39">
        <f t="shared" si="3"/>
        <v>0.33068651365336993</v>
      </c>
      <c r="L73" s="53">
        <v>241143</v>
      </c>
      <c r="M73" s="35">
        <v>1789630</v>
      </c>
      <c r="N73" s="9">
        <f t="shared" si="2"/>
        <v>0.134744612014774</v>
      </c>
      <c r="O73" s="15" t="s">
        <v>147</v>
      </c>
    </row>
    <row r="74" spans="2:15" s="10" customFormat="1" ht="30" customHeight="1" x14ac:dyDescent="0.15">
      <c r="B74" s="47" t="s">
        <v>89</v>
      </c>
      <c r="C74" s="48" t="s">
        <v>30</v>
      </c>
      <c r="D74" s="38" t="s">
        <v>50</v>
      </c>
      <c r="E74" s="19">
        <v>348770000</v>
      </c>
      <c r="F74" s="19">
        <v>42039798</v>
      </c>
      <c r="G74" s="19">
        <v>76240591</v>
      </c>
      <c r="H74" s="19">
        <v>93490351</v>
      </c>
      <c r="I74" s="19">
        <v>126078006</v>
      </c>
      <c r="J74" s="50">
        <f t="shared" ref="J74:J139" si="9">G74+H74+F74+I74</f>
        <v>337848746</v>
      </c>
      <c r="K74" s="39">
        <f t="shared" si="3"/>
        <v>0.37317884850163097</v>
      </c>
      <c r="L74" s="53">
        <v>146820246</v>
      </c>
      <c r="M74" s="35">
        <v>354113336</v>
      </c>
      <c r="N74" s="9">
        <f t="shared" si="2"/>
        <v>0.41461371564950039</v>
      </c>
      <c r="O74" s="15" t="s">
        <v>148</v>
      </c>
    </row>
    <row r="75" spans="2:15" ht="30" customHeight="1" x14ac:dyDescent="0.15">
      <c r="B75" s="47" t="s">
        <v>151</v>
      </c>
      <c r="C75" s="48" t="s">
        <v>136</v>
      </c>
      <c r="D75" s="38" t="s">
        <v>8</v>
      </c>
      <c r="E75" s="19">
        <v>11826000</v>
      </c>
      <c r="F75" s="19">
        <v>807038</v>
      </c>
      <c r="G75" s="19">
        <v>1227826</v>
      </c>
      <c r="H75" s="19">
        <v>2913040</v>
      </c>
      <c r="I75" s="19">
        <v>3725328</v>
      </c>
      <c r="J75" s="50">
        <f t="shared" si="9"/>
        <v>8673232</v>
      </c>
      <c r="K75" s="39">
        <f t="shared" si="3"/>
        <v>0.42952016042001412</v>
      </c>
      <c r="L75" s="53">
        <v>2121313</v>
      </c>
      <c r="M75" s="35">
        <v>9120721</v>
      </c>
      <c r="N75" s="9">
        <f t="shared" si="2"/>
        <v>0.23258172243181213</v>
      </c>
      <c r="O75" s="15" t="s">
        <v>155</v>
      </c>
    </row>
    <row r="76" spans="2:15" s="10" customFormat="1" ht="30" customHeight="1" x14ac:dyDescent="0.15">
      <c r="B76" s="47" t="s">
        <v>89</v>
      </c>
      <c r="C76" s="48" t="s">
        <v>90</v>
      </c>
      <c r="D76" s="38" t="s">
        <v>50</v>
      </c>
      <c r="E76" s="19">
        <v>16000</v>
      </c>
      <c r="F76" s="19">
        <v>2100</v>
      </c>
      <c r="G76" s="19">
        <v>2900</v>
      </c>
      <c r="H76" s="19">
        <v>2800</v>
      </c>
      <c r="I76" s="19">
        <v>3400</v>
      </c>
      <c r="J76" s="50">
        <f t="shared" si="9"/>
        <v>11200</v>
      </c>
      <c r="K76" s="39">
        <f t="shared" ref="K76:K107" si="10">I76/J76</f>
        <v>0.30357142857142855</v>
      </c>
      <c r="L76" s="53">
        <v>3200</v>
      </c>
      <c r="M76" s="35">
        <v>11300</v>
      </c>
      <c r="N76" s="9">
        <f t="shared" si="2"/>
        <v>0.2831858407079646</v>
      </c>
      <c r="O76" s="15" t="s">
        <v>147</v>
      </c>
    </row>
    <row r="77" spans="2:15" ht="30" customHeight="1" x14ac:dyDescent="0.15">
      <c r="B77" s="47" t="s">
        <v>89</v>
      </c>
      <c r="C77" s="48" t="s">
        <v>31</v>
      </c>
      <c r="D77" s="38" t="s">
        <v>8</v>
      </c>
      <c r="E77" s="19">
        <v>54115000</v>
      </c>
      <c r="F77" s="19">
        <v>5584346</v>
      </c>
      <c r="G77" s="19">
        <v>10063220</v>
      </c>
      <c r="H77" s="19">
        <v>15834135</v>
      </c>
      <c r="I77" s="19">
        <v>13677173</v>
      </c>
      <c r="J77" s="50">
        <f t="shared" si="9"/>
        <v>45158874</v>
      </c>
      <c r="K77" s="39">
        <f t="shared" si="10"/>
        <v>0.30286789258740154</v>
      </c>
      <c r="L77" s="53">
        <v>15480517</v>
      </c>
      <c r="M77" s="35">
        <v>57506126</v>
      </c>
      <c r="N77" s="9">
        <f t="shared" si="2"/>
        <v>0.26919770251955416</v>
      </c>
      <c r="O77" s="15" t="s">
        <v>148</v>
      </c>
    </row>
    <row r="78" spans="2:15" s="10" customFormat="1" ht="30" customHeight="1" x14ac:dyDescent="0.15">
      <c r="B78" s="47" t="s">
        <v>89</v>
      </c>
      <c r="C78" s="48" t="s">
        <v>31</v>
      </c>
      <c r="D78" s="38" t="s">
        <v>50</v>
      </c>
      <c r="E78" s="19">
        <v>338000</v>
      </c>
      <c r="F78" s="19">
        <v>0</v>
      </c>
      <c r="G78" s="19">
        <v>61028</v>
      </c>
      <c r="H78" s="19">
        <v>900</v>
      </c>
      <c r="I78" s="19">
        <v>238106</v>
      </c>
      <c r="J78" s="50">
        <f t="shared" si="9"/>
        <v>300034</v>
      </c>
      <c r="K78" s="39">
        <f t="shared" si="10"/>
        <v>0.79359672570442019</v>
      </c>
      <c r="L78" s="53">
        <v>158739</v>
      </c>
      <c r="M78" s="35">
        <v>271286</v>
      </c>
      <c r="N78" s="9">
        <f t="shared" ref="N78:N144" si="11">L78/M78</f>
        <v>0.58513524472328093</v>
      </c>
      <c r="O78" s="15" t="s">
        <v>147</v>
      </c>
    </row>
    <row r="79" spans="2:15" s="10" customFormat="1" ht="30" customHeight="1" x14ac:dyDescent="0.15">
      <c r="B79" s="47" t="s">
        <v>89</v>
      </c>
      <c r="C79" s="48" t="s">
        <v>19</v>
      </c>
      <c r="D79" s="38" t="s">
        <v>8</v>
      </c>
      <c r="E79" s="19">
        <v>2906000</v>
      </c>
      <c r="F79" s="19">
        <v>74454</v>
      </c>
      <c r="G79" s="19">
        <v>461071</v>
      </c>
      <c r="H79" s="19">
        <v>1571581</v>
      </c>
      <c r="I79" s="19">
        <v>462940</v>
      </c>
      <c r="J79" s="50">
        <f t="shared" si="9"/>
        <v>2570046</v>
      </c>
      <c r="K79" s="39">
        <f t="shared" si="10"/>
        <v>0.18012907161972977</v>
      </c>
      <c r="L79" s="53">
        <v>356678</v>
      </c>
      <c r="M79" s="35">
        <v>2742281</v>
      </c>
      <c r="N79" s="9">
        <f t="shared" si="11"/>
        <v>0.1300661748376625</v>
      </c>
      <c r="O79" s="15" t="s">
        <v>147</v>
      </c>
    </row>
    <row r="80" spans="2:15" ht="30" customHeight="1" x14ac:dyDescent="0.15">
      <c r="B80" s="47" t="s">
        <v>91</v>
      </c>
      <c r="C80" s="48" t="s">
        <v>32</v>
      </c>
      <c r="D80" s="38" t="s">
        <v>8</v>
      </c>
      <c r="E80" s="19">
        <v>601000</v>
      </c>
      <c r="F80" s="19">
        <v>48750</v>
      </c>
      <c r="G80" s="19">
        <v>143234</v>
      </c>
      <c r="H80" s="19">
        <v>186005</v>
      </c>
      <c r="I80" s="19">
        <v>183452</v>
      </c>
      <c r="J80" s="50">
        <f t="shared" si="9"/>
        <v>561441</v>
      </c>
      <c r="K80" s="39">
        <f t="shared" si="10"/>
        <v>0.32675205408938784</v>
      </c>
      <c r="L80" s="53">
        <v>9990</v>
      </c>
      <c r="M80" s="35">
        <v>597546</v>
      </c>
      <c r="N80" s="9">
        <f t="shared" si="11"/>
        <v>1.6718378166701811E-2</v>
      </c>
      <c r="O80" s="15" t="s">
        <v>147</v>
      </c>
    </row>
    <row r="81" spans="2:15" s="10" customFormat="1" ht="30" customHeight="1" x14ac:dyDescent="0.15">
      <c r="B81" s="47" t="s">
        <v>91</v>
      </c>
      <c r="C81" s="48" t="s">
        <v>32</v>
      </c>
      <c r="D81" s="38" t="s">
        <v>50</v>
      </c>
      <c r="E81" s="19">
        <v>69059000</v>
      </c>
      <c r="F81" s="19">
        <v>7958903</v>
      </c>
      <c r="G81" s="19">
        <v>17674631</v>
      </c>
      <c r="H81" s="19">
        <v>15458683</v>
      </c>
      <c r="I81" s="19">
        <v>24213854</v>
      </c>
      <c r="J81" s="50">
        <f t="shared" si="9"/>
        <v>65306071</v>
      </c>
      <c r="K81" s="39">
        <f t="shared" si="10"/>
        <v>0.37077493147612572</v>
      </c>
      <c r="L81" s="53">
        <v>28771366</v>
      </c>
      <c r="M81" s="35">
        <v>66638819</v>
      </c>
      <c r="N81" s="9">
        <f t="shared" si="11"/>
        <v>0.43175083880163001</v>
      </c>
      <c r="O81" s="15" t="s">
        <v>148</v>
      </c>
    </row>
    <row r="82" spans="2:15" s="10" customFormat="1" ht="30" customHeight="1" x14ac:dyDescent="0.15">
      <c r="B82" s="47" t="s">
        <v>91</v>
      </c>
      <c r="C82" s="48" t="s">
        <v>33</v>
      </c>
      <c r="D82" s="38" t="s">
        <v>8</v>
      </c>
      <c r="E82" s="19">
        <v>812000</v>
      </c>
      <c r="F82" s="19">
        <v>188593</v>
      </c>
      <c r="G82" s="19">
        <v>115580</v>
      </c>
      <c r="H82" s="19">
        <v>0</v>
      </c>
      <c r="I82" s="19">
        <v>342839</v>
      </c>
      <c r="J82" s="50">
        <f t="shared" si="9"/>
        <v>647012</v>
      </c>
      <c r="K82" s="39">
        <f t="shared" si="10"/>
        <v>0.52988043498420434</v>
      </c>
      <c r="L82" s="53">
        <v>270698</v>
      </c>
      <c r="M82" s="35">
        <v>544808</v>
      </c>
      <c r="N82" s="9">
        <f t="shared" si="11"/>
        <v>0.49686862160614381</v>
      </c>
      <c r="O82" s="15" t="s">
        <v>147</v>
      </c>
    </row>
    <row r="83" spans="2:15" ht="30" customHeight="1" x14ac:dyDescent="0.15">
      <c r="B83" s="47" t="s">
        <v>92</v>
      </c>
      <c r="C83" s="48" t="s">
        <v>34</v>
      </c>
      <c r="D83" s="38" t="s">
        <v>8</v>
      </c>
      <c r="E83" s="19">
        <v>43010000</v>
      </c>
      <c r="F83" s="19">
        <v>5807341</v>
      </c>
      <c r="G83" s="19">
        <v>11335663</v>
      </c>
      <c r="H83" s="19">
        <v>10622960</v>
      </c>
      <c r="I83" s="19">
        <v>9513883</v>
      </c>
      <c r="J83" s="50">
        <f t="shared" si="9"/>
        <v>37279847</v>
      </c>
      <c r="K83" s="39">
        <f t="shared" si="10"/>
        <v>0.25520177161671292</v>
      </c>
      <c r="L83" s="53">
        <v>11757133</v>
      </c>
      <c r="M83" s="35">
        <v>39674856</v>
      </c>
      <c r="N83" s="9">
        <f t="shared" si="11"/>
        <v>0.29633713100307157</v>
      </c>
      <c r="O83" s="15" t="s">
        <v>148</v>
      </c>
    </row>
    <row r="84" spans="2:15" s="10" customFormat="1" ht="30" customHeight="1" x14ac:dyDescent="0.15">
      <c r="B84" s="47" t="s">
        <v>92</v>
      </c>
      <c r="C84" s="48" t="s">
        <v>34</v>
      </c>
      <c r="D84" s="38" t="s">
        <v>50</v>
      </c>
      <c r="E84" s="19">
        <v>2531845400</v>
      </c>
      <c r="F84" s="19">
        <v>287878037</v>
      </c>
      <c r="G84" s="19">
        <v>463562845</v>
      </c>
      <c r="H84" s="19">
        <v>614352886</v>
      </c>
      <c r="I84" s="19">
        <v>1141686071</v>
      </c>
      <c r="J84" s="50">
        <f t="shared" si="9"/>
        <v>2507479839</v>
      </c>
      <c r="K84" s="39">
        <f t="shared" si="10"/>
        <v>0.45531216372822847</v>
      </c>
      <c r="L84" s="53">
        <v>1208326677</v>
      </c>
      <c r="M84" s="35">
        <v>2476588635</v>
      </c>
      <c r="N84" s="9">
        <f>L84/M84</f>
        <v>0.4878996293221704</v>
      </c>
      <c r="O84" s="15" t="s">
        <v>148</v>
      </c>
    </row>
    <row r="85" spans="2:15" ht="30" customHeight="1" x14ac:dyDescent="0.15">
      <c r="B85" s="47" t="s">
        <v>92</v>
      </c>
      <c r="C85" s="48" t="s">
        <v>35</v>
      </c>
      <c r="D85" s="38" t="s">
        <v>8</v>
      </c>
      <c r="E85" s="19">
        <v>23074000</v>
      </c>
      <c r="F85" s="19">
        <v>3183666</v>
      </c>
      <c r="G85" s="19">
        <v>3825818</v>
      </c>
      <c r="H85" s="19">
        <v>7049257</v>
      </c>
      <c r="I85" s="19">
        <v>6296929</v>
      </c>
      <c r="J85" s="50">
        <f t="shared" si="9"/>
        <v>20355670</v>
      </c>
      <c r="K85" s="39">
        <f t="shared" si="10"/>
        <v>0.30934520946743588</v>
      </c>
      <c r="L85" s="53">
        <v>4519658</v>
      </c>
      <c r="M85" s="35">
        <v>18904708</v>
      </c>
      <c r="N85" s="9">
        <f>L85/M85</f>
        <v>0.23907579000955742</v>
      </c>
      <c r="O85" s="15" t="s">
        <v>147</v>
      </c>
    </row>
    <row r="86" spans="2:15" s="10" customFormat="1" ht="30" customHeight="1" x14ac:dyDescent="0.15">
      <c r="B86" s="47" t="s">
        <v>92</v>
      </c>
      <c r="C86" s="48" t="s">
        <v>35</v>
      </c>
      <c r="D86" s="38" t="s">
        <v>50</v>
      </c>
      <c r="E86" s="19">
        <v>4810000</v>
      </c>
      <c r="F86" s="19">
        <v>435258</v>
      </c>
      <c r="G86" s="19">
        <v>1221014</v>
      </c>
      <c r="H86" s="19">
        <v>1099690</v>
      </c>
      <c r="I86" s="19">
        <v>1459824</v>
      </c>
      <c r="J86" s="50">
        <f t="shared" si="9"/>
        <v>4215786</v>
      </c>
      <c r="K86" s="39">
        <f t="shared" si="10"/>
        <v>0.34627564112599646</v>
      </c>
      <c r="L86" s="53">
        <v>1472407</v>
      </c>
      <c r="M86" s="35">
        <v>4181637</v>
      </c>
      <c r="N86" s="9">
        <f t="shared" si="11"/>
        <v>0.35211258174729176</v>
      </c>
      <c r="O86" s="15" t="s">
        <v>148</v>
      </c>
    </row>
    <row r="87" spans="2:15" ht="30" customHeight="1" x14ac:dyDescent="0.15">
      <c r="B87" s="47" t="s">
        <v>92</v>
      </c>
      <c r="C87" s="48" t="s">
        <v>65</v>
      </c>
      <c r="D87" s="38" t="s">
        <v>8</v>
      </c>
      <c r="E87" s="19">
        <v>376566000</v>
      </c>
      <c r="F87" s="19">
        <v>41694562</v>
      </c>
      <c r="G87" s="19">
        <v>52272087</v>
      </c>
      <c r="H87" s="19">
        <v>91167533</v>
      </c>
      <c r="I87" s="19">
        <v>90381133</v>
      </c>
      <c r="J87" s="50">
        <f t="shared" si="9"/>
        <v>275515315</v>
      </c>
      <c r="K87" s="39">
        <f t="shared" si="10"/>
        <v>0.32804395283797561</v>
      </c>
      <c r="L87" s="53">
        <v>90494278</v>
      </c>
      <c r="M87" s="35">
        <v>283967976</v>
      </c>
      <c r="N87" s="9">
        <f>L87/M87</f>
        <v>0.31867775822721645</v>
      </c>
      <c r="O87" s="15" t="s">
        <v>148</v>
      </c>
    </row>
    <row r="88" spans="2:15" s="10" customFormat="1" ht="30" customHeight="1" x14ac:dyDescent="0.15">
      <c r="B88" s="47" t="s">
        <v>92</v>
      </c>
      <c r="C88" s="48" t="s">
        <v>65</v>
      </c>
      <c r="D88" s="38" t="s">
        <v>50</v>
      </c>
      <c r="E88" s="19">
        <v>1269613000</v>
      </c>
      <c r="F88" s="19">
        <v>168782805</v>
      </c>
      <c r="G88" s="19">
        <v>234427008</v>
      </c>
      <c r="H88" s="19">
        <v>318194581</v>
      </c>
      <c r="I88" s="19">
        <v>547484428</v>
      </c>
      <c r="J88" s="50">
        <f t="shared" si="9"/>
        <v>1268888822</v>
      </c>
      <c r="K88" s="39">
        <f t="shared" si="10"/>
        <v>0.43146761048542043</v>
      </c>
      <c r="L88" s="53">
        <v>538953285</v>
      </c>
      <c r="M88" s="35">
        <v>1235282131</v>
      </c>
      <c r="N88" s="9">
        <f t="shared" si="11"/>
        <v>0.43629975005280797</v>
      </c>
      <c r="O88" s="15" t="s">
        <v>148</v>
      </c>
    </row>
    <row r="89" spans="2:15" ht="30" customHeight="1" x14ac:dyDescent="0.15">
      <c r="B89" s="47" t="s">
        <v>92</v>
      </c>
      <c r="C89" s="48" t="s">
        <v>66</v>
      </c>
      <c r="D89" s="38" t="s">
        <v>8</v>
      </c>
      <c r="E89" s="19">
        <v>330234000</v>
      </c>
      <c r="F89" s="19">
        <v>38170935</v>
      </c>
      <c r="G89" s="19">
        <v>63787036</v>
      </c>
      <c r="H89" s="19">
        <v>80298804</v>
      </c>
      <c r="I89" s="19">
        <v>75741425</v>
      </c>
      <c r="J89" s="50">
        <f t="shared" si="9"/>
        <v>257998200</v>
      </c>
      <c r="K89" s="39">
        <f t="shared" si="10"/>
        <v>0.29357346291563274</v>
      </c>
      <c r="L89" s="53">
        <v>69040612</v>
      </c>
      <c r="M89" s="35">
        <v>256558792</v>
      </c>
      <c r="N89" s="9">
        <f t="shared" si="11"/>
        <v>0.26910249873643</v>
      </c>
      <c r="O89" s="15" t="s">
        <v>147</v>
      </c>
    </row>
    <row r="90" spans="2:15" s="10" customFormat="1" ht="30" customHeight="1" x14ac:dyDescent="0.15">
      <c r="B90" s="47" t="s">
        <v>92</v>
      </c>
      <c r="C90" s="48" t="s">
        <v>66</v>
      </c>
      <c r="D90" s="38" t="s">
        <v>50</v>
      </c>
      <c r="E90" s="19">
        <v>1131385000</v>
      </c>
      <c r="F90" s="19">
        <v>179184376</v>
      </c>
      <c r="G90" s="19">
        <v>213211028</v>
      </c>
      <c r="H90" s="19">
        <v>314143875</v>
      </c>
      <c r="I90" s="19">
        <v>421852585</v>
      </c>
      <c r="J90" s="50">
        <f t="shared" si="9"/>
        <v>1128391864</v>
      </c>
      <c r="K90" s="39">
        <f t="shared" si="10"/>
        <v>0.37385291267927823</v>
      </c>
      <c r="L90" s="53">
        <v>500323972</v>
      </c>
      <c r="M90" s="35">
        <v>1105733030</v>
      </c>
      <c r="N90" s="9">
        <f t="shared" si="11"/>
        <v>0.45248170980295305</v>
      </c>
      <c r="O90" s="15" t="s">
        <v>148</v>
      </c>
    </row>
    <row r="91" spans="2:15" ht="30" customHeight="1" x14ac:dyDescent="0.15">
      <c r="B91" s="47" t="s">
        <v>92</v>
      </c>
      <c r="C91" s="48" t="s">
        <v>67</v>
      </c>
      <c r="D91" s="38" t="s">
        <v>8</v>
      </c>
      <c r="E91" s="19">
        <v>77117000</v>
      </c>
      <c r="F91" s="19">
        <v>8590438</v>
      </c>
      <c r="G91" s="19">
        <v>13115290</v>
      </c>
      <c r="H91" s="19">
        <v>17448634</v>
      </c>
      <c r="I91" s="19">
        <v>32734219</v>
      </c>
      <c r="J91" s="50">
        <f t="shared" si="9"/>
        <v>71888581</v>
      </c>
      <c r="K91" s="39">
        <f t="shared" si="10"/>
        <v>0.45534657305309728</v>
      </c>
      <c r="L91" s="53">
        <v>30154917</v>
      </c>
      <c r="M91" s="35">
        <v>72697853</v>
      </c>
      <c r="N91" s="9">
        <f t="shared" si="11"/>
        <v>0.41479790331634692</v>
      </c>
      <c r="O91" s="15" t="s">
        <v>147</v>
      </c>
    </row>
    <row r="92" spans="2:15" s="10" customFormat="1" ht="30" customHeight="1" x14ac:dyDescent="0.15">
      <c r="B92" s="47" t="s">
        <v>92</v>
      </c>
      <c r="C92" s="48" t="s">
        <v>67</v>
      </c>
      <c r="D92" s="38" t="s">
        <v>50</v>
      </c>
      <c r="E92" s="19">
        <v>724268000</v>
      </c>
      <c r="F92" s="19">
        <v>129706971</v>
      </c>
      <c r="G92" s="19">
        <v>127535407</v>
      </c>
      <c r="H92" s="19">
        <v>196848479</v>
      </c>
      <c r="I92" s="19">
        <v>269689137</v>
      </c>
      <c r="J92" s="50">
        <f t="shared" si="9"/>
        <v>723779994</v>
      </c>
      <c r="K92" s="39">
        <f t="shared" si="10"/>
        <v>0.37261203575074225</v>
      </c>
      <c r="L92" s="53">
        <v>276062237</v>
      </c>
      <c r="M92" s="35">
        <v>695451151</v>
      </c>
      <c r="N92" s="9">
        <f t="shared" si="11"/>
        <v>0.39695417370874408</v>
      </c>
      <c r="O92" s="15" t="s">
        <v>148</v>
      </c>
    </row>
    <row r="93" spans="2:15" ht="30" customHeight="1" x14ac:dyDescent="0.15">
      <c r="B93" s="47" t="s">
        <v>92</v>
      </c>
      <c r="C93" s="48" t="s">
        <v>68</v>
      </c>
      <c r="D93" s="38" t="s">
        <v>8</v>
      </c>
      <c r="E93" s="19">
        <v>17666000</v>
      </c>
      <c r="F93" s="19">
        <v>1304971</v>
      </c>
      <c r="G93" s="19">
        <v>2310987</v>
      </c>
      <c r="H93" s="19">
        <v>2913349</v>
      </c>
      <c r="I93" s="19">
        <v>3400262</v>
      </c>
      <c r="J93" s="50">
        <f t="shared" si="9"/>
        <v>9929569</v>
      </c>
      <c r="K93" s="39">
        <f t="shared" si="10"/>
        <v>0.34243802525567829</v>
      </c>
      <c r="L93" s="53">
        <v>3752327</v>
      </c>
      <c r="M93" s="35">
        <v>11080074</v>
      </c>
      <c r="N93" s="9">
        <f t="shared" si="11"/>
        <v>0.33865540970213737</v>
      </c>
      <c r="O93" s="15" t="s">
        <v>148</v>
      </c>
    </row>
    <row r="94" spans="2:15" s="10" customFormat="1" ht="30" customHeight="1" x14ac:dyDescent="0.15">
      <c r="B94" s="47" t="s">
        <v>92</v>
      </c>
      <c r="C94" s="48" t="s">
        <v>68</v>
      </c>
      <c r="D94" s="38" t="s">
        <v>50</v>
      </c>
      <c r="E94" s="19">
        <v>285487000</v>
      </c>
      <c r="F94" s="19">
        <v>46504586</v>
      </c>
      <c r="G94" s="19">
        <v>54321555</v>
      </c>
      <c r="H94" s="19">
        <v>71676745</v>
      </c>
      <c r="I94" s="19">
        <v>112894428</v>
      </c>
      <c r="J94" s="50">
        <f t="shared" si="9"/>
        <v>285397314</v>
      </c>
      <c r="K94" s="39">
        <f t="shared" si="10"/>
        <v>0.39556934302472097</v>
      </c>
      <c r="L94" s="53">
        <v>114276391</v>
      </c>
      <c r="M94" s="35">
        <v>265465317</v>
      </c>
      <c r="N94" s="9">
        <f t="shared" si="11"/>
        <v>0.4304757860327193</v>
      </c>
      <c r="O94" s="15" t="s">
        <v>148</v>
      </c>
    </row>
    <row r="95" spans="2:15" ht="30" customHeight="1" x14ac:dyDescent="0.15">
      <c r="B95" s="47" t="s">
        <v>92</v>
      </c>
      <c r="C95" s="48" t="s">
        <v>80</v>
      </c>
      <c r="D95" s="38" t="s">
        <v>8</v>
      </c>
      <c r="E95" s="19">
        <v>3744000</v>
      </c>
      <c r="F95" s="19">
        <v>302262</v>
      </c>
      <c r="G95" s="19">
        <v>519881</v>
      </c>
      <c r="H95" s="19">
        <v>419805</v>
      </c>
      <c r="I95" s="19">
        <v>1288475</v>
      </c>
      <c r="J95" s="50">
        <f t="shared" si="9"/>
        <v>2530423</v>
      </c>
      <c r="K95" s="39">
        <f t="shared" si="10"/>
        <v>0.50919352218976832</v>
      </c>
      <c r="L95" s="53">
        <v>1122586</v>
      </c>
      <c r="M95" s="35">
        <v>2910916</v>
      </c>
      <c r="N95" s="9">
        <f t="shared" si="11"/>
        <v>0.38564699221825705</v>
      </c>
      <c r="O95" s="15" t="s">
        <v>147</v>
      </c>
    </row>
    <row r="96" spans="2:15" s="10" customFormat="1" ht="30" customHeight="1" x14ac:dyDescent="0.15">
      <c r="B96" s="47" t="s">
        <v>92</v>
      </c>
      <c r="C96" s="48" t="s">
        <v>80</v>
      </c>
      <c r="D96" s="38" t="s">
        <v>50</v>
      </c>
      <c r="E96" s="19">
        <v>30775000</v>
      </c>
      <c r="F96" s="19">
        <v>6706611</v>
      </c>
      <c r="G96" s="19">
        <v>5532649</v>
      </c>
      <c r="H96" s="19">
        <v>10886065</v>
      </c>
      <c r="I96" s="19">
        <v>7644205</v>
      </c>
      <c r="J96" s="50">
        <f t="shared" si="9"/>
        <v>30769530</v>
      </c>
      <c r="K96" s="39">
        <f t="shared" si="10"/>
        <v>0.248434246476953</v>
      </c>
      <c r="L96" s="53">
        <v>11415712</v>
      </c>
      <c r="M96" s="35">
        <v>29251962</v>
      </c>
      <c r="N96" s="9">
        <f t="shared" si="11"/>
        <v>0.39025457506064037</v>
      </c>
      <c r="O96" s="15" t="s">
        <v>148</v>
      </c>
    </row>
    <row r="97" spans="2:15" ht="30" customHeight="1" x14ac:dyDescent="0.15">
      <c r="B97" s="47" t="s">
        <v>92</v>
      </c>
      <c r="C97" s="48" t="s">
        <v>129</v>
      </c>
      <c r="D97" s="38" t="s">
        <v>8</v>
      </c>
      <c r="E97" s="19">
        <v>0</v>
      </c>
      <c r="F97" s="19">
        <v>0</v>
      </c>
      <c r="G97" s="19">
        <v>0</v>
      </c>
      <c r="H97" s="19">
        <v>0</v>
      </c>
      <c r="I97" s="19">
        <v>0</v>
      </c>
      <c r="J97" s="50">
        <f t="shared" si="9"/>
        <v>0</v>
      </c>
      <c r="K97" s="39" t="e">
        <f t="shared" si="10"/>
        <v>#DIV/0!</v>
      </c>
      <c r="L97" s="53">
        <v>0</v>
      </c>
      <c r="M97" s="35">
        <v>0</v>
      </c>
      <c r="N97" s="9" t="e">
        <f t="shared" si="11"/>
        <v>#DIV/0!</v>
      </c>
      <c r="O97" s="15" t="s">
        <v>148</v>
      </c>
    </row>
    <row r="98" spans="2:15" s="10" customFormat="1" ht="30" customHeight="1" x14ac:dyDescent="0.15">
      <c r="B98" s="47" t="s">
        <v>93</v>
      </c>
      <c r="C98" s="48" t="s">
        <v>36</v>
      </c>
      <c r="D98" s="38" t="s">
        <v>8</v>
      </c>
      <c r="E98" s="19">
        <v>24106000</v>
      </c>
      <c r="F98" s="19">
        <v>5193975</v>
      </c>
      <c r="G98" s="19">
        <v>9563062</v>
      </c>
      <c r="H98" s="19">
        <v>4292235</v>
      </c>
      <c r="I98" s="19">
        <v>3226976</v>
      </c>
      <c r="J98" s="50">
        <f t="shared" si="9"/>
        <v>22276248</v>
      </c>
      <c r="K98" s="39">
        <f t="shared" si="10"/>
        <v>0.14486173793719662</v>
      </c>
      <c r="L98" s="53">
        <v>2379796</v>
      </c>
      <c r="M98" s="35">
        <v>21491261</v>
      </c>
      <c r="N98" s="9">
        <f t="shared" si="11"/>
        <v>0.11073319522758576</v>
      </c>
      <c r="O98" s="15" t="s">
        <v>147</v>
      </c>
    </row>
    <row r="99" spans="2:15" ht="30" customHeight="1" x14ac:dyDescent="0.15">
      <c r="B99" s="47" t="s">
        <v>93</v>
      </c>
      <c r="C99" s="48" t="s">
        <v>36</v>
      </c>
      <c r="D99" s="38" t="s">
        <v>50</v>
      </c>
      <c r="E99" s="19">
        <v>322337000</v>
      </c>
      <c r="F99" s="19">
        <v>36491897</v>
      </c>
      <c r="G99" s="19">
        <v>64982877</v>
      </c>
      <c r="H99" s="19">
        <v>76410594</v>
      </c>
      <c r="I99" s="19">
        <v>136543504</v>
      </c>
      <c r="J99" s="50">
        <f t="shared" si="9"/>
        <v>314428872</v>
      </c>
      <c r="K99" s="39">
        <f t="shared" si="10"/>
        <v>0.43425879796432942</v>
      </c>
      <c r="L99" s="53">
        <v>134598763</v>
      </c>
      <c r="M99" s="35">
        <v>314970397</v>
      </c>
      <c r="N99" s="9">
        <f t="shared" si="11"/>
        <v>0.42733782057619846</v>
      </c>
      <c r="O99" s="15" t="s">
        <v>147</v>
      </c>
    </row>
    <row r="100" spans="2:15" s="10" customFormat="1" ht="30" customHeight="1" x14ac:dyDescent="0.15">
      <c r="B100" s="47" t="s">
        <v>93</v>
      </c>
      <c r="C100" s="48" t="s">
        <v>37</v>
      </c>
      <c r="D100" s="38" t="s">
        <v>8</v>
      </c>
      <c r="E100" s="19">
        <v>915000</v>
      </c>
      <c r="F100" s="19">
        <v>0</v>
      </c>
      <c r="G100" s="19">
        <v>332074</v>
      </c>
      <c r="H100" s="19">
        <v>382707</v>
      </c>
      <c r="I100" s="19">
        <v>134234</v>
      </c>
      <c r="J100" s="50">
        <f t="shared" si="9"/>
        <v>849015</v>
      </c>
      <c r="K100" s="39">
        <f t="shared" si="10"/>
        <v>0.15810556939512257</v>
      </c>
      <c r="L100" s="53">
        <v>48010</v>
      </c>
      <c r="M100" s="35">
        <v>710900</v>
      </c>
      <c r="N100" s="9">
        <f t="shared" si="11"/>
        <v>6.7534111689407789E-2</v>
      </c>
      <c r="O100" s="15" t="s">
        <v>147</v>
      </c>
    </row>
    <row r="101" spans="2:15" ht="30" customHeight="1" x14ac:dyDescent="0.15">
      <c r="B101" s="47" t="s">
        <v>93</v>
      </c>
      <c r="C101" s="48" t="s">
        <v>37</v>
      </c>
      <c r="D101" s="38" t="s">
        <v>50</v>
      </c>
      <c r="E101" s="19">
        <v>89000</v>
      </c>
      <c r="F101" s="19">
        <v>0</v>
      </c>
      <c r="G101" s="19">
        <v>0</v>
      </c>
      <c r="H101" s="19">
        <v>2322</v>
      </c>
      <c r="I101" s="19">
        <v>2835</v>
      </c>
      <c r="J101" s="50">
        <f t="shared" si="9"/>
        <v>5157</v>
      </c>
      <c r="K101" s="39">
        <f t="shared" si="10"/>
        <v>0.54973821989528793</v>
      </c>
      <c r="L101" s="53">
        <v>3780</v>
      </c>
      <c r="M101" s="35">
        <v>5292</v>
      </c>
      <c r="N101" s="9">
        <f t="shared" si="11"/>
        <v>0.7142857142857143</v>
      </c>
      <c r="O101" s="15" t="s">
        <v>148</v>
      </c>
    </row>
    <row r="102" spans="2:15" s="10" customFormat="1" ht="30" customHeight="1" x14ac:dyDescent="0.15">
      <c r="B102" s="47" t="s">
        <v>93</v>
      </c>
      <c r="C102" s="48" t="s">
        <v>38</v>
      </c>
      <c r="D102" s="38" t="s">
        <v>8</v>
      </c>
      <c r="E102" s="19">
        <v>66218000</v>
      </c>
      <c r="F102" s="19">
        <v>9061308</v>
      </c>
      <c r="G102" s="19">
        <v>8809356</v>
      </c>
      <c r="H102" s="19">
        <v>15578120</v>
      </c>
      <c r="I102" s="19">
        <v>15846058</v>
      </c>
      <c r="J102" s="50">
        <f t="shared" si="9"/>
        <v>49294842</v>
      </c>
      <c r="K102" s="39">
        <f t="shared" si="10"/>
        <v>0.32145468688184453</v>
      </c>
      <c r="L102" s="53">
        <v>18116564</v>
      </c>
      <c r="M102" s="35">
        <v>54503816</v>
      </c>
      <c r="N102" s="9">
        <f t="shared" si="11"/>
        <v>0.33239074489756826</v>
      </c>
      <c r="O102" s="15" t="s">
        <v>148</v>
      </c>
    </row>
    <row r="103" spans="2:15" ht="30" customHeight="1" x14ac:dyDescent="0.15">
      <c r="B103" s="47" t="s">
        <v>93</v>
      </c>
      <c r="C103" s="48" t="s">
        <v>38</v>
      </c>
      <c r="D103" s="38" t="s">
        <v>50</v>
      </c>
      <c r="E103" s="19">
        <v>41989000</v>
      </c>
      <c r="F103" s="19">
        <v>3520458</v>
      </c>
      <c r="G103" s="19">
        <v>6384399</v>
      </c>
      <c r="H103" s="19">
        <v>10804627</v>
      </c>
      <c r="I103" s="19">
        <v>15746878</v>
      </c>
      <c r="J103" s="50">
        <f t="shared" si="9"/>
        <v>36456362</v>
      </c>
      <c r="K103" s="39">
        <f t="shared" si="10"/>
        <v>0.43193772324292806</v>
      </c>
      <c r="L103" s="53">
        <v>14279177</v>
      </c>
      <c r="M103" s="35">
        <v>36070098</v>
      </c>
      <c r="N103" s="9">
        <f t="shared" si="11"/>
        <v>0.3958729748946066</v>
      </c>
      <c r="O103" s="15" t="s">
        <v>147</v>
      </c>
    </row>
    <row r="104" spans="2:15" s="10" customFormat="1" ht="30" customHeight="1" x14ac:dyDescent="0.15">
      <c r="B104" s="47" t="s">
        <v>93</v>
      </c>
      <c r="C104" s="48" t="s">
        <v>51</v>
      </c>
      <c r="D104" s="38" t="s">
        <v>8</v>
      </c>
      <c r="E104" s="19">
        <v>73435000</v>
      </c>
      <c r="F104" s="19">
        <v>10506401</v>
      </c>
      <c r="G104" s="19">
        <v>14831094</v>
      </c>
      <c r="H104" s="19">
        <v>20550691</v>
      </c>
      <c r="I104" s="19">
        <v>16471518</v>
      </c>
      <c r="J104" s="50">
        <f t="shared" si="9"/>
        <v>62359704</v>
      </c>
      <c r="K104" s="39">
        <f t="shared" si="10"/>
        <v>0.26413720629591186</v>
      </c>
      <c r="L104" s="53">
        <v>17042604</v>
      </c>
      <c r="M104" s="35">
        <v>60352603</v>
      </c>
      <c r="N104" s="9">
        <f t="shared" si="11"/>
        <v>0.28238390977104999</v>
      </c>
      <c r="O104" s="15" t="s">
        <v>148</v>
      </c>
    </row>
    <row r="105" spans="2:15" ht="30" customHeight="1" x14ac:dyDescent="0.15">
      <c r="B105" s="47" t="s">
        <v>93</v>
      </c>
      <c r="C105" s="48" t="s">
        <v>51</v>
      </c>
      <c r="D105" s="38" t="s">
        <v>50</v>
      </c>
      <c r="E105" s="19">
        <v>225184000</v>
      </c>
      <c r="F105" s="19">
        <v>27761049</v>
      </c>
      <c r="G105" s="19">
        <v>39706487</v>
      </c>
      <c r="H105" s="19">
        <v>49709474</v>
      </c>
      <c r="I105" s="19">
        <v>89281546</v>
      </c>
      <c r="J105" s="50">
        <f t="shared" si="9"/>
        <v>206458556</v>
      </c>
      <c r="K105" s="39">
        <f t="shared" si="10"/>
        <v>0.43244294511097908</v>
      </c>
      <c r="L105" s="53">
        <v>101629741</v>
      </c>
      <c r="M105" s="35">
        <v>207611813</v>
      </c>
      <c r="N105" s="9">
        <f t="shared" si="11"/>
        <v>0.48951810367360937</v>
      </c>
      <c r="O105" s="15" t="s">
        <v>148</v>
      </c>
    </row>
    <row r="106" spans="2:15" s="10" customFormat="1" ht="30" customHeight="1" x14ac:dyDescent="0.15">
      <c r="B106" s="47" t="s">
        <v>152</v>
      </c>
      <c r="C106" s="48" t="s">
        <v>94</v>
      </c>
      <c r="D106" s="38" t="s">
        <v>8</v>
      </c>
      <c r="E106" s="19">
        <v>18761000</v>
      </c>
      <c r="F106" s="19">
        <v>3809084</v>
      </c>
      <c r="G106" s="19">
        <v>2615103</v>
      </c>
      <c r="H106" s="19">
        <v>3937349</v>
      </c>
      <c r="I106" s="19">
        <v>5852368</v>
      </c>
      <c r="J106" s="50">
        <f t="shared" si="9"/>
        <v>16213904</v>
      </c>
      <c r="K106" s="39">
        <f t="shared" si="10"/>
        <v>0.36094749296653045</v>
      </c>
      <c r="L106" s="53">
        <v>3910317</v>
      </c>
      <c r="M106" s="35">
        <v>16455152</v>
      </c>
      <c r="N106" s="9">
        <f t="shared" si="11"/>
        <v>0.23763481491997157</v>
      </c>
      <c r="O106" s="15" t="s">
        <v>156</v>
      </c>
    </row>
    <row r="107" spans="2:15" ht="30" customHeight="1" x14ac:dyDescent="0.15">
      <c r="B107" s="47" t="s">
        <v>93</v>
      </c>
      <c r="C107" s="48" t="s">
        <v>94</v>
      </c>
      <c r="D107" s="38" t="s">
        <v>50</v>
      </c>
      <c r="E107" s="19">
        <v>68073000</v>
      </c>
      <c r="F107" s="19">
        <v>4844952</v>
      </c>
      <c r="G107" s="19">
        <v>10472768</v>
      </c>
      <c r="H107" s="19">
        <v>15305283</v>
      </c>
      <c r="I107" s="19">
        <v>32989326</v>
      </c>
      <c r="J107" s="50">
        <f t="shared" si="9"/>
        <v>63612329</v>
      </c>
      <c r="K107" s="39">
        <f t="shared" si="10"/>
        <v>0.51859956267282714</v>
      </c>
      <c r="L107" s="53">
        <v>32362933</v>
      </c>
      <c r="M107" s="35">
        <v>65259078</v>
      </c>
      <c r="N107" s="9">
        <f t="shared" si="11"/>
        <v>0.49591465267100465</v>
      </c>
      <c r="O107" s="15" t="s">
        <v>147</v>
      </c>
    </row>
    <row r="108" spans="2:15" s="10" customFormat="1" ht="30" customHeight="1" x14ac:dyDescent="0.15">
      <c r="B108" s="47" t="s">
        <v>93</v>
      </c>
      <c r="C108" s="48" t="s">
        <v>52</v>
      </c>
      <c r="D108" s="38" t="s">
        <v>8</v>
      </c>
      <c r="E108" s="19">
        <v>1037000</v>
      </c>
      <c r="F108" s="19">
        <v>0</v>
      </c>
      <c r="G108" s="19">
        <v>68780</v>
      </c>
      <c r="H108" s="19">
        <v>300420</v>
      </c>
      <c r="I108" s="19">
        <v>413345</v>
      </c>
      <c r="J108" s="50">
        <f t="shared" si="9"/>
        <v>782545</v>
      </c>
      <c r="K108" s="39">
        <f t="shared" ref="K108:K141" si="12">I108/J108</f>
        <v>0.52820604565871609</v>
      </c>
      <c r="L108" s="53">
        <v>258880</v>
      </c>
      <c r="M108" s="35">
        <v>695600</v>
      </c>
      <c r="N108" s="9">
        <f t="shared" si="11"/>
        <v>0.37216791259344451</v>
      </c>
      <c r="O108" s="15" t="s">
        <v>147</v>
      </c>
    </row>
    <row r="109" spans="2:15" ht="30" customHeight="1" x14ac:dyDescent="0.15">
      <c r="B109" s="47" t="s">
        <v>93</v>
      </c>
      <c r="C109" s="48" t="s">
        <v>52</v>
      </c>
      <c r="D109" s="38" t="s">
        <v>50</v>
      </c>
      <c r="E109" s="19">
        <v>17013000</v>
      </c>
      <c r="F109" s="19">
        <v>917488</v>
      </c>
      <c r="G109" s="19">
        <v>3726469</v>
      </c>
      <c r="H109" s="19">
        <v>4261008</v>
      </c>
      <c r="I109" s="19">
        <v>6971682</v>
      </c>
      <c r="J109" s="50">
        <f t="shared" si="9"/>
        <v>15876647</v>
      </c>
      <c r="K109" s="39">
        <f t="shared" si="12"/>
        <v>0.43911551349601713</v>
      </c>
      <c r="L109" s="53">
        <v>6926425</v>
      </c>
      <c r="M109" s="35">
        <v>15716531</v>
      </c>
      <c r="N109" s="9">
        <f t="shared" si="11"/>
        <v>0.44070953062097484</v>
      </c>
      <c r="O109" s="15" t="s">
        <v>148</v>
      </c>
    </row>
    <row r="110" spans="2:15" s="10" customFormat="1" ht="30" customHeight="1" x14ac:dyDescent="0.15">
      <c r="B110" s="47" t="s">
        <v>93</v>
      </c>
      <c r="C110" s="48" t="s">
        <v>81</v>
      </c>
      <c r="D110" s="38" t="s">
        <v>8</v>
      </c>
      <c r="E110" s="19">
        <v>317000</v>
      </c>
      <c r="F110" s="19">
        <v>54180</v>
      </c>
      <c r="G110" s="19">
        <v>75760</v>
      </c>
      <c r="H110" s="19">
        <v>0</v>
      </c>
      <c r="I110" s="19">
        <v>0</v>
      </c>
      <c r="J110" s="50">
        <f t="shared" si="9"/>
        <v>129940</v>
      </c>
      <c r="K110" s="39">
        <f t="shared" si="12"/>
        <v>0</v>
      </c>
      <c r="L110" s="53">
        <v>62980</v>
      </c>
      <c r="M110" s="35">
        <v>116840</v>
      </c>
      <c r="N110" s="9">
        <f t="shared" si="11"/>
        <v>0.53902773022937345</v>
      </c>
      <c r="O110" s="15" t="s">
        <v>148</v>
      </c>
    </row>
    <row r="111" spans="2:15" ht="30" customHeight="1" x14ac:dyDescent="0.15">
      <c r="B111" s="47" t="s">
        <v>93</v>
      </c>
      <c r="C111" s="48" t="s">
        <v>81</v>
      </c>
      <c r="D111" s="38" t="s">
        <v>50</v>
      </c>
      <c r="E111" s="19">
        <v>51000</v>
      </c>
      <c r="F111" s="19">
        <v>369</v>
      </c>
      <c r="G111" s="19">
        <v>964</v>
      </c>
      <c r="H111" s="19">
        <v>29981</v>
      </c>
      <c r="I111" s="19">
        <v>1951</v>
      </c>
      <c r="J111" s="50">
        <f t="shared" si="9"/>
        <v>33265</v>
      </c>
      <c r="K111" s="39">
        <f t="shared" si="12"/>
        <v>5.8650232977604091E-2</v>
      </c>
      <c r="L111" s="53">
        <v>3912</v>
      </c>
      <c r="M111" s="35">
        <v>34104</v>
      </c>
      <c r="N111" s="9">
        <f t="shared" si="11"/>
        <v>0.11470795214637579</v>
      </c>
      <c r="O111" s="15" t="s">
        <v>148</v>
      </c>
    </row>
    <row r="112" spans="2:15" s="10" customFormat="1" ht="30" customHeight="1" x14ac:dyDescent="0.15">
      <c r="B112" s="47" t="s">
        <v>93</v>
      </c>
      <c r="C112" s="48" t="s">
        <v>121</v>
      </c>
      <c r="D112" s="38" t="s">
        <v>8</v>
      </c>
      <c r="E112" s="19">
        <v>92950000</v>
      </c>
      <c r="F112" s="19">
        <v>17379275</v>
      </c>
      <c r="G112" s="19">
        <v>19398870</v>
      </c>
      <c r="H112" s="19">
        <v>18264637</v>
      </c>
      <c r="I112" s="19">
        <v>19734935</v>
      </c>
      <c r="J112" s="50">
        <f t="shared" si="9"/>
        <v>74777717</v>
      </c>
      <c r="K112" s="39">
        <f t="shared" si="12"/>
        <v>0.26391464986822211</v>
      </c>
      <c r="L112" s="53">
        <v>22629077</v>
      </c>
      <c r="M112" s="35">
        <v>78209782</v>
      </c>
      <c r="N112" s="9">
        <f t="shared" si="11"/>
        <v>0.28933819301529318</v>
      </c>
      <c r="O112" s="15" t="s">
        <v>148</v>
      </c>
    </row>
    <row r="113" spans="2:15" ht="30" customHeight="1" x14ac:dyDescent="0.15">
      <c r="B113" s="47" t="s">
        <v>93</v>
      </c>
      <c r="C113" s="48" t="s">
        <v>121</v>
      </c>
      <c r="D113" s="38" t="s">
        <v>50</v>
      </c>
      <c r="E113" s="19">
        <v>178990000</v>
      </c>
      <c r="F113" s="19">
        <v>17511992</v>
      </c>
      <c r="G113" s="19">
        <v>30688177</v>
      </c>
      <c r="H113" s="19">
        <v>42902065</v>
      </c>
      <c r="I113" s="19">
        <v>77416573</v>
      </c>
      <c r="J113" s="50">
        <f t="shared" si="9"/>
        <v>168518807</v>
      </c>
      <c r="K113" s="39">
        <f t="shared" si="12"/>
        <v>0.45939426214903123</v>
      </c>
      <c r="L113" s="53">
        <v>73550793</v>
      </c>
      <c r="M113" s="35">
        <v>173024905</v>
      </c>
      <c r="N113" s="9">
        <f t="shared" si="11"/>
        <v>0.42508789702846533</v>
      </c>
      <c r="O113" s="15" t="s">
        <v>147</v>
      </c>
    </row>
    <row r="114" spans="2:15" s="10" customFormat="1" ht="30" customHeight="1" x14ac:dyDescent="0.15">
      <c r="B114" s="47" t="s">
        <v>95</v>
      </c>
      <c r="C114" s="48" t="s">
        <v>39</v>
      </c>
      <c r="D114" s="38" t="s">
        <v>8</v>
      </c>
      <c r="E114" s="19">
        <v>47572000</v>
      </c>
      <c r="F114" s="19">
        <v>3649868</v>
      </c>
      <c r="G114" s="19">
        <v>5357603</v>
      </c>
      <c r="H114" s="19">
        <v>9050095</v>
      </c>
      <c r="I114" s="19">
        <v>18746863</v>
      </c>
      <c r="J114" s="50">
        <f t="shared" si="9"/>
        <v>36804429</v>
      </c>
      <c r="K114" s="39">
        <f t="shared" si="12"/>
        <v>0.50936432134295573</v>
      </c>
      <c r="L114" s="53">
        <v>16856904</v>
      </c>
      <c r="M114" s="35">
        <v>34122017</v>
      </c>
      <c r="N114" s="9">
        <f t="shared" si="11"/>
        <v>0.49401839287519256</v>
      </c>
      <c r="O114" s="15" t="s">
        <v>147</v>
      </c>
    </row>
    <row r="115" spans="2:15" s="10" customFormat="1" ht="30" customHeight="1" x14ac:dyDescent="0.15">
      <c r="B115" s="47" t="s">
        <v>95</v>
      </c>
      <c r="C115" s="48" t="s">
        <v>39</v>
      </c>
      <c r="D115" s="38" t="s">
        <v>50</v>
      </c>
      <c r="E115" s="19">
        <v>1398943000</v>
      </c>
      <c r="F115" s="19">
        <v>154387733</v>
      </c>
      <c r="G115" s="19">
        <v>304078900</v>
      </c>
      <c r="H115" s="19">
        <v>329295790</v>
      </c>
      <c r="I115" s="19">
        <v>587285467</v>
      </c>
      <c r="J115" s="50">
        <f t="shared" si="9"/>
        <v>1375047890</v>
      </c>
      <c r="K115" s="39">
        <f t="shared" si="12"/>
        <v>0.42710182770434274</v>
      </c>
      <c r="L115" s="53">
        <v>597710901</v>
      </c>
      <c r="M115" s="35">
        <v>1358606124</v>
      </c>
      <c r="N115" s="9">
        <f t="shared" si="11"/>
        <v>0.43994421226383346</v>
      </c>
      <c r="O115" s="15" t="s">
        <v>148</v>
      </c>
    </row>
    <row r="116" spans="2:15" ht="30" customHeight="1" x14ac:dyDescent="0.15">
      <c r="B116" s="47" t="s">
        <v>95</v>
      </c>
      <c r="C116" s="48" t="s">
        <v>40</v>
      </c>
      <c r="D116" s="38" t="s">
        <v>8</v>
      </c>
      <c r="E116" s="19">
        <v>354156000</v>
      </c>
      <c r="F116" s="19">
        <v>26711410</v>
      </c>
      <c r="G116" s="19">
        <v>58007532</v>
      </c>
      <c r="H116" s="19">
        <v>76218248</v>
      </c>
      <c r="I116" s="19">
        <v>129930340</v>
      </c>
      <c r="J116" s="50">
        <f t="shared" si="9"/>
        <v>290867530</v>
      </c>
      <c r="K116" s="39">
        <f t="shared" si="12"/>
        <v>0.44669936173350117</v>
      </c>
      <c r="L116" s="53">
        <v>123272794</v>
      </c>
      <c r="M116" s="35">
        <v>310596731</v>
      </c>
      <c r="N116" s="9">
        <f t="shared" si="11"/>
        <v>0.39689018491311812</v>
      </c>
      <c r="O116" s="15" t="s">
        <v>147</v>
      </c>
    </row>
    <row r="117" spans="2:15" s="10" customFormat="1" ht="30" customHeight="1" x14ac:dyDescent="0.15">
      <c r="B117" s="47" t="s">
        <v>96</v>
      </c>
      <c r="C117" s="48" t="s">
        <v>69</v>
      </c>
      <c r="D117" s="38" t="s">
        <v>8</v>
      </c>
      <c r="E117" s="19">
        <v>38000</v>
      </c>
      <c r="F117" s="19">
        <v>0</v>
      </c>
      <c r="G117" s="19">
        <v>0</v>
      </c>
      <c r="H117" s="19">
        <v>30600</v>
      </c>
      <c r="I117" s="19">
        <v>0</v>
      </c>
      <c r="J117" s="50">
        <f t="shared" si="9"/>
        <v>30600</v>
      </c>
      <c r="K117" s="39">
        <f t="shared" si="12"/>
        <v>0</v>
      </c>
      <c r="L117" s="53">
        <v>0</v>
      </c>
      <c r="M117" s="35">
        <v>0</v>
      </c>
      <c r="N117" s="9" t="e">
        <f t="shared" si="11"/>
        <v>#DIV/0!</v>
      </c>
      <c r="O117" s="15" t="s">
        <v>148</v>
      </c>
    </row>
    <row r="118" spans="2:15" s="10" customFormat="1" ht="30" customHeight="1" x14ac:dyDescent="0.15">
      <c r="B118" s="47" t="s">
        <v>96</v>
      </c>
      <c r="C118" s="48" t="s">
        <v>69</v>
      </c>
      <c r="D118" s="38" t="s">
        <v>50</v>
      </c>
      <c r="E118" s="19">
        <v>13619000</v>
      </c>
      <c r="F118" s="19">
        <v>987869</v>
      </c>
      <c r="G118" s="19">
        <v>2770143</v>
      </c>
      <c r="H118" s="19">
        <v>2329901</v>
      </c>
      <c r="I118" s="19">
        <v>5233354</v>
      </c>
      <c r="J118" s="50">
        <f t="shared" si="9"/>
        <v>11321267</v>
      </c>
      <c r="K118" s="39">
        <f t="shared" si="12"/>
        <v>0.46225868535738979</v>
      </c>
      <c r="L118" s="53">
        <v>5739275</v>
      </c>
      <c r="M118" s="35">
        <v>12014412</v>
      </c>
      <c r="N118" s="9">
        <f t="shared" si="11"/>
        <v>0.47769919992755366</v>
      </c>
      <c r="O118" s="15" t="s">
        <v>148</v>
      </c>
    </row>
    <row r="119" spans="2:15" ht="30" customHeight="1" x14ac:dyDescent="0.15">
      <c r="B119" s="47" t="s">
        <v>96</v>
      </c>
      <c r="C119" s="48" t="s">
        <v>41</v>
      </c>
      <c r="D119" s="38" t="s">
        <v>8</v>
      </c>
      <c r="E119" s="19">
        <v>42465000</v>
      </c>
      <c r="F119" s="19">
        <v>5425362</v>
      </c>
      <c r="G119" s="19">
        <v>11675254</v>
      </c>
      <c r="H119" s="19">
        <v>12625163</v>
      </c>
      <c r="I119" s="19">
        <v>11577365</v>
      </c>
      <c r="J119" s="50">
        <f t="shared" si="9"/>
        <v>41303144</v>
      </c>
      <c r="K119" s="39">
        <f t="shared" si="12"/>
        <v>0.28030226948340786</v>
      </c>
      <c r="L119" s="53">
        <v>9354718</v>
      </c>
      <c r="M119" s="35">
        <v>40245590</v>
      </c>
      <c r="N119" s="9">
        <f t="shared" si="11"/>
        <v>0.23244082146640166</v>
      </c>
      <c r="O119" s="15" t="s">
        <v>147</v>
      </c>
    </row>
    <row r="120" spans="2:15" s="10" customFormat="1" ht="30" customHeight="1" x14ac:dyDescent="0.15">
      <c r="B120" s="47" t="s">
        <v>97</v>
      </c>
      <c r="C120" s="48" t="s">
        <v>42</v>
      </c>
      <c r="D120" s="38" t="s">
        <v>8</v>
      </c>
      <c r="E120" s="19">
        <v>3010000</v>
      </c>
      <c r="F120" s="19">
        <v>1212</v>
      </c>
      <c r="G120" s="19">
        <v>424387</v>
      </c>
      <c r="H120" s="19">
        <v>1005492</v>
      </c>
      <c r="I120" s="19">
        <v>1243806</v>
      </c>
      <c r="J120" s="50">
        <f t="shared" si="9"/>
        <v>2674897</v>
      </c>
      <c r="K120" s="39">
        <f t="shared" si="12"/>
        <v>0.46499210997657103</v>
      </c>
      <c r="L120" s="53">
        <v>1325917</v>
      </c>
      <c r="M120" s="35">
        <v>2166424</v>
      </c>
      <c r="N120" s="9">
        <f t="shared" si="11"/>
        <v>0.61203023969453807</v>
      </c>
      <c r="O120" s="15" t="s">
        <v>148</v>
      </c>
    </row>
    <row r="121" spans="2:15" s="10" customFormat="1" ht="30" customHeight="1" x14ac:dyDescent="0.15">
      <c r="B121" s="47" t="s">
        <v>97</v>
      </c>
      <c r="C121" s="48" t="s">
        <v>138</v>
      </c>
      <c r="D121" s="38" t="s">
        <v>50</v>
      </c>
      <c r="E121" s="19">
        <v>137566000</v>
      </c>
      <c r="F121" s="19">
        <v>25292023</v>
      </c>
      <c r="G121" s="19">
        <v>23340106</v>
      </c>
      <c r="H121" s="19">
        <v>34209413</v>
      </c>
      <c r="I121" s="19">
        <v>48599874</v>
      </c>
      <c r="J121" s="50">
        <f t="shared" si="9"/>
        <v>131441416</v>
      </c>
      <c r="K121" s="39">
        <f t="shared" si="12"/>
        <v>0.36974551461009825</v>
      </c>
      <c r="L121" s="53">
        <v>39836981</v>
      </c>
      <c r="M121" s="35">
        <v>114213207</v>
      </c>
      <c r="N121" s="9">
        <f t="shared" si="11"/>
        <v>0.3487948727330632</v>
      </c>
      <c r="O121" s="15" t="s">
        <v>147</v>
      </c>
    </row>
    <row r="122" spans="2:15" s="10" customFormat="1" ht="30" customHeight="1" x14ac:dyDescent="0.15">
      <c r="B122" s="47" t="s">
        <v>97</v>
      </c>
      <c r="C122" s="48" t="s">
        <v>9</v>
      </c>
      <c r="D122" s="38" t="s">
        <v>8</v>
      </c>
      <c r="E122" s="19">
        <v>16912000</v>
      </c>
      <c r="F122" s="19">
        <v>1402380</v>
      </c>
      <c r="G122" s="19">
        <v>2435654</v>
      </c>
      <c r="H122" s="19">
        <v>2769188</v>
      </c>
      <c r="I122" s="19">
        <v>7116848</v>
      </c>
      <c r="J122" s="50">
        <f t="shared" si="9"/>
        <v>13724070</v>
      </c>
      <c r="K122" s="39">
        <f t="shared" si="12"/>
        <v>0.5185668682832425</v>
      </c>
      <c r="L122" s="53">
        <v>3896905</v>
      </c>
      <c r="M122" s="35">
        <v>13169283</v>
      </c>
      <c r="N122" s="9">
        <f t="shared" si="11"/>
        <v>0.29590866867998811</v>
      </c>
      <c r="O122" s="15" t="s">
        <v>154</v>
      </c>
    </row>
    <row r="123" spans="2:15" ht="30" customHeight="1" x14ac:dyDescent="0.15">
      <c r="B123" s="47" t="s">
        <v>97</v>
      </c>
      <c r="C123" s="48" t="s">
        <v>82</v>
      </c>
      <c r="D123" s="38" t="s">
        <v>8</v>
      </c>
      <c r="E123" s="19">
        <v>34491000</v>
      </c>
      <c r="F123" s="19">
        <v>435624</v>
      </c>
      <c r="G123" s="19">
        <v>2179407</v>
      </c>
      <c r="H123" s="19">
        <v>7744285</v>
      </c>
      <c r="I123" s="19">
        <v>16875715</v>
      </c>
      <c r="J123" s="50">
        <f t="shared" si="9"/>
        <v>27235031</v>
      </c>
      <c r="K123" s="39">
        <f t="shared" si="12"/>
        <v>0.61963267087891327</v>
      </c>
      <c r="L123" s="53">
        <v>11035382</v>
      </c>
      <c r="M123" s="35">
        <v>23042811</v>
      </c>
      <c r="N123" s="9">
        <f t="shared" si="11"/>
        <v>0.4789078033925635</v>
      </c>
      <c r="O123" s="15" t="s">
        <v>154</v>
      </c>
    </row>
    <row r="124" spans="2:15" s="10" customFormat="1" ht="30" customHeight="1" x14ac:dyDescent="0.15">
      <c r="B124" s="47" t="s">
        <v>98</v>
      </c>
      <c r="C124" s="48" t="s">
        <v>43</v>
      </c>
      <c r="D124" s="38" t="s">
        <v>8</v>
      </c>
      <c r="E124" s="19">
        <v>64011000</v>
      </c>
      <c r="F124" s="19">
        <v>8384522</v>
      </c>
      <c r="G124" s="19">
        <v>15556108</v>
      </c>
      <c r="H124" s="19">
        <v>19237502</v>
      </c>
      <c r="I124" s="19">
        <v>15965305</v>
      </c>
      <c r="J124" s="50">
        <f t="shared" si="9"/>
        <v>59143437</v>
      </c>
      <c r="K124" s="39">
        <f t="shared" si="12"/>
        <v>0.26994212392492511</v>
      </c>
      <c r="L124" s="53">
        <v>16905075</v>
      </c>
      <c r="M124" s="35">
        <v>52303464</v>
      </c>
      <c r="N124" s="9">
        <f t="shared" si="11"/>
        <v>0.32321138424024842</v>
      </c>
      <c r="O124" s="15" t="s">
        <v>148</v>
      </c>
    </row>
    <row r="125" spans="2:15" s="10" customFormat="1" ht="30" customHeight="1" x14ac:dyDescent="0.15">
      <c r="B125" s="47" t="s">
        <v>98</v>
      </c>
      <c r="C125" s="48" t="s">
        <v>43</v>
      </c>
      <c r="D125" s="38" t="s">
        <v>50</v>
      </c>
      <c r="E125" s="19">
        <v>1238842000</v>
      </c>
      <c r="F125" s="19">
        <v>149121047</v>
      </c>
      <c r="G125" s="19">
        <v>235149192</v>
      </c>
      <c r="H125" s="19">
        <v>308894349</v>
      </c>
      <c r="I125" s="19">
        <v>533268723</v>
      </c>
      <c r="J125" s="50">
        <f t="shared" si="9"/>
        <v>1226433311</v>
      </c>
      <c r="K125" s="39">
        <f t="shared" si="12"/>
        <v>0.43481265407345088</v>
      </c>
      <c r="L125" s="53">
        <v>580819211</v>
      </c>
      <c r="M125" s="35">
        <v>1256087988</v>
      </c>
      <c r="N125" s="9">
        <f t="shared" si="11"/>
        <v>0.46240328428329813</v>
      </c>
      <c r="O125" s="15" t="s">
        <v>148</v>
      </c>
    </row>
    <row r="126" spans="2:15" ht="30" customHeight="1" x14ac:dyDescent="0.15">
      <c r="B126" s="47" t="s">
        <v>98</v>
      </c>
      <c r="C126" s="48" t="s">
        <v>44</v>
      </c>
      <c r="D126" s="38" t="s">
        <v>8</v>
      </c>
      <c r="E126" s="19">
        <v>192307000</v>
      </c>
      <c r="F126" s="19">
        <v>16150310</v>
      </c>
      <c r="G126" s="19">
        <v>31907356</v>
      </c>
      <c r="H126" s="19">
        <v>45572889</v>
      </c>
      <c r="I126" s="19">
        <v>73602727</v>
      </c>
      <c r="J126" s="50">
        <f t="shared" si="9"/>
        <v>167233282</v>
      </c>
      <c r="K126" s="39">
        <f t="shared" si="12"/>
        <v>0.44012008925352553</v>
      </c>
      <c r="L126" s="53">
        <v>64267561</v>
      </c>
      <c r="M126" s="35">
        <v>189604848</v>
      </c>
      <c r="N126" s="9">
        <f t="shared" si="11"/>
        <v>0.33895526236755297</v>
      </c>
      <c r="O126" s="15" t="s">
        <v>153</v>
      </c>
    </row>
    <row r="127" spans="2:15" s="10" customFormat="1" ht="30" customHeight="1" x14ac:dyDescent="0.15">
      <c r="B127" s="47" t="s">
        <v>98</v>
      </c>
      <c r="C127" s="48" t="s">
        <v>45</v>
      </c>
      <c r="D127" s="38" t="s">
        <v>8</v>
      </c>
      <c r="E127" s="19">
        <v>18694000</v>
      </c>
      <c r="F127" s="19">
        <v>435230</v>
      </c>
      <c r="G127" s="19">
        <v>1284366</v>
      </c>
      <c r="H127" s="19">
        <v>7060242</v>
      </c>
      <c r="I127" s="19">
        <v>7050900</v>
      </c>
      <c r="J127" s="50">
        <f t="shared" si="9"/>
        <v>15830738</v>
      </c>
      <c r="K127" s="39">
        <f t="shared" si="12"/>
        <v>0.44539300694635969</v>
      </c>
      <c r="L127" s="53">
        <v>3267953</v>
      </c>
      <c r="M127" s="35">
        <v>8880030</v>
      </c>
      <c r="N127" s="9">
        <f t="shared" si="11"/>
        <v>0.36801148194319161</v>
      </c>
      <c r="O127" s="15" t="s">
        <v>153</v>
      </c>
    </row>
    <row r="128" spans="2:15" s="10" customFormat="1" ht="30" customHeight="1" x14ac:dyDescent="0.15">
      <c r="B128" s="47" t="s">
        <v>98</v>
      </c>
      <c r="C128" s="48" t="s">
        <v>45</v>
      </c>
      <c r="D128" s="38" t="s">
        <v>50</v>
      </c>
      <c r="E128" s="19">
        <v>217387000</v>
      </c>
      <c r="F128" s="19">
        <v>23387438</v>
      </c>
      <c r="G128" s="19">
        <v>44289475</v>
      </c>
      <c r="H128" s="19">
        <v>65872648</v>
      </c>
      <c r="I128" s="19">
        <v>76626885</v>
      </c>
      <c r="J128" s="50">
        <f t="shared" si="9"/>
        <v>210176446</v>
      </c>
      <c r="K128" s="39">
        <f t="shared" si="12"/>
        <v>0.36458359848752986</v>
      </c>
      <c r="L128" s="53">
        <v>99325612</v>
      </c>
      <c r="M128" s="35">
        <v>208382166</v>
      </c>
      <c r="N128" s="9">
        <f t="shared" si="11"/>
        <v>0.47665121208117206</v>
      </c>
      <c r="O128" s="15" t="s">
        <v>148</v>
      </c>
    </row>
    <row r="129" spans="2:15" s="10" customFormat="1" ht="30" customHeight="1" x14ac:dyDescent="0.15">
      <c r="B129" s="47" t="s">
        <v>98</v>
      </c>
      <c r="C129" s="48" t="s">
        <v>28</v>
      </c>
      <c r="D129" s="38" t="s">
        <v>8</v>
      </c>
      <c r="E129" s="19">
        <v>0</v>
      </c>
      <c r="F129" s="19">
        <v>0</v>
      </c>
      <c r="G129" s="19">
        <v>0</v>
      </c>
      <c r="H129" s="19">
        <v>0</v>
      </c>
      <c r="I129" s="19">
        <v>0</v>
      </c>
      <c r="J129" s="50">
        <f t="shared" si="9"/>
        <v>0</v>
      </c>
      <c r="K129" s="39" t="e">
        <f t="shared" si="12"/>
        <v>#DIV/0!</v>
      </c>
      <c r="L129" s="53">
        <v>0</v>
      </c>
      <c r="M129" s="35">
        <v>0</v>
      </c>
      <c r="N129" s="9" t="e">
        <f t="shared" si="11"/>
        <v>#DIV/0!</v>
      </c>
      <c r="O129" s="15" t="s">
        <v>148</v>
      </c>
    </row>
    <row r="130" spans="2:15" s="10" customFormat="1" ht="30" customHeight="1" x14ac:dyDescent="0.15">
      <c r="B130" s="47" t="s">
        <v>98</v>
      </c>
      <c r="C130" s="48" t="s">
        <v>29</v>
      </c>
      <c r="D130" s="38" t="s">
        <v>8</v>
      </c>
      <c r="E130" s="19">
        <v>2698000</v>
      </c>
      <c r="F130" s="19">
        <v>150947</v>
      </c>
      <c r="G130" s="19">
        <v>0</v>
      </c>
      <c r="H130" s="19">
        <v>0</v>
      </c>
      <c r="I130" s="19">
        <v>58146</v>
      </c>
      <c r="J130" s="50">
        <f t="shared" si="9"/>
        <v>209093</v>
      </c>
      <c r="K130" s="39">
        <f t="shared" si="12"/>
        <v>0.27808678434954781</v>
      </c>
      <c r="L130" s="53">
        <v>198653</v>
      </c>
      <c r="M130" s="35">
        <v>1956715</v>
      </c>
      <c r="N130" s="9">
        <f t="shared" si="11"/>
        <v>0.10152372726738437</v>
      </c>
      <c r="O130" s="15" t="s">
        <v>148</v>
      </c>
    </row>
    <row r="131" spans="2:15" ht="30" customHeight="1" x14ac:dyDescent="0.15">
      <c r="B131" s="47" t="s">
        <v>98</v>
      </c>
      <c r="C131" s="48" t="s">
        <v>126</v>
      </c>
      <c r="D131" s="38" t="s">
        <v>8</v>
      </c>
      <c r="E131" s="19">
        <v>589000</v>
      </c>
      <c r="F131" s="19">
        <v>0</v>
      </c>
      <c r="G131" s="19">
        <v>0</v>
      </c>
      <c r="H131" s="19">
        <v>3846</v>
      </c>
      <c r="I131" s="19">
        <v>414446</v>
      </c>
      <c r="J131" s="50">
        <f t="shared" si="9"/>
        <v>418292</v>
      </c>
      <c r="K131" s="39">
        <f t="shared" si="12"/>
        <v>0.99080546603807862</v>
      </c>
      <c r="L131" s="53">
        <v>338299</v>
      </c>
      <c r="M131" s="35">
        <v>345967</v>
      </c>
      <c r="N131" s="9">
        <f t="shared" si="11"/>
        <v>0.97783603638497318</v>
      </c>
      <c r="O131" s="15" t="s">
        <v>147</v>
      </c>
    </row>
    <row r="132" spans="2:15" s="10" customFormat="1" ht="30" customHeight="1" x14ac:dyDescent="0.15">
      <c r="B132" s="48" t="s">
        <v>46</v>
      </c>
      <c r="C132" s="48" t="s">
        <v>46</v>
      </c>
      <c r="D132" s="38" t="s">
        <v>8</v>
      </c>
      <c r="E132" s="19">
        <v>36281000</v>
      </c>
      <c r="F132" s="19">
        <v>5450091</v>
      </c>
      <c r="G132" s="19">
        <v>7981581</v>
      </c>
      <c r="H132" s="19">
        <v>5814486</v>
      </c>
      <c r="I132" s="19">
        <v>15400796</v>
      </c>
      <c r="J132" s="50">
        <f t="shared" si="9"/>
        <v>34646954</v>
      </c>
      <c r="K132" s="39">
        <f t="shared" si="12"/>
        <v>0.44450649254765656</v>
      </c>
      <c r="L132" s="53">
        <v>11304290</v>
      </c>
      <c r="M132" s="35">
        <v>35723037</v>
      </c>
      <c r="N132" s="9">
        <f t="shared" si="11"/>
        <v>0.31644258017592403</v>
      </c>
      <c r="O132" s="15" t="s">
        <v>155</v>
      </c>
    </row>
    <row r="133" spans="2:15" ht="30" customHeight="1" x14ac:dyDescent="0.15">
      <c r="B133" s="48" t="s">
        <v>46</v>
      </c>
      <c r="C133" s="48" t="s">
        <v>46</v>
      </c>
      <c r="D133" s="38" t="s">
        <v>50</v>
      </c>
      <c r="E133" s="19">
        <v>98920000</v>
      </c>
      <c r="F133" s="19">
        <v>14770427</v>
      </c>
      <c r="G133" s="19">
        <v>18599489</v>
      </c>
      <c r="H133" s="19">
        <v>25719342</v>
      </c>
      <c r="I133" s="19">
        <v>33043344</v>
      </c>
      <c r="J133" s="50">
        <f t="shared" si="9"/>
        <v>92132602</v>
      </c>
      <c r="K133" s="39">
        <f t="shared" si="12"/>
        <v>0.35864985122204623</v>
      </c>
      <c r="L133" s="53">
        <v>36753526</v>
      </c>
      <c r="M133" s="35">
        <v>95746960</v>
      </c>
      <c r="N133" s="9">
        <f t="shared" si="11"/>
        <v>0.38386102284605172</v>
      </c>
      <c r="O133" s="15" t="s">
        <v>148</v>
      </c>
    </row>
    <row r="134" spans="2:15" s="10" customFormat="1" ht="30" customHeight="1" x14ac:dyDescent="0.15">
      <c r="B134" s="48" t="s">
        <v>99</v>
      </c>
      <c r="C134" s="48" t="s">
        <v>47</v>
      </c>
      <c r="D134" s="38" t="s">
        <v>8</v>
      </c>
      <c r="E134" s="19">
        <v>164620000</v>
      </c>
      <c r="F134" s="19">
        <v>8713766</v>
      </c>
      <c r="G134" s="19">
        <v>46162764</v>
      </c>
      <c r="H134" s="19">
        <v>43416847</v>
      </c>
      <c r="I134" s="19">
        <v>55443325</v>
      </c>
      <c r="J134" s="50">
        <f t="shared" si="9"/>
        <v>153736702</v>
      </c>
      <c r="K134" s="39">
        <f t="shared" si="12"/>
        <v>0.36063818384760199</v>
      </c>
      <c r="L134" s="53">
        <v>57958213</v>
      </c>
      <c r="M134" s="35">
        <v>151057825</v>
      </c>
      <c r="N134" s="9">
        <f t="shared" si="11"/>
        <v>0.38368229517405006</v>
      </c>
      <c r="O134" s="15" t="s">
        <v>148</v>
      </c>
    </row>
    <row r="135" spans="2:15" ht="30" customHeight="1" x14ac:dyDescent="0.15">
      <c r="B135" s="48" t="s">
        <v>99</v>
      </c>
      <c r="C135" s="48" t="s">
        <v>130</v>
      </c>
      <c r="D135" s="38" t="s">
        <v>50</v>
      </c>
      <c r="E135" s="19">
        <v>641406000</v>
      </c>
      <c r="F135" s="19">
        <v>25565335</v>
      </c>
      <c r="G135" s="19">
        <v>125204202</v>
      </c>
      <c r="H135" s="19">
        <v>111480763</v>
      </c>
      <c r="I135" s="19">
        <v>367617156</v>
      </c>
      <c r="J135" s="50">
        <f t="shared" si="9"/>
        <v>629867456</v>
      </c>
      <c r="K135" s="39">
        <f t="shared" si="12"/>
        <v>0.58364208612168711</v>
      </c>
      <c r="L135" s="53">
        <v>325516990</v>
      </c>
      <c r="M135" s="35">
        <v>640980560</v>
      </c>
      <c r="N135" s="9">
        <f t="shared" si="11"/>
        <v>0.50784221911503835</v>
      </c>
      <c r="O135" s="15" t="s">
        <v>147</v>
      </c>
    </row>
    <row r="136" spans="2:15" s="10" customFormat="1" ht="30" customHeight="1" x14ac:dyDescent="0.15">
      <c r="B136" s="48" t="s">
        <v>99</v>
      </c>
      <c r="C136" s="48" t="s">
        <v>144</v>
      </c>
      <c r="D136" s="38" t="s">
        <v>8</v>
      </c>
      <c r="E136" s="19">
        <v>1300000</v>
      </c>
      <c r="F136" s="19">
        <v>0</v>
      </c>
      <c r="G136" s="19">
        <v>0</v>
      </c>
      <c r="H136" s="19">
        <v>0</v>
      </c>
      <c r="I136" s="19">
        <v>1198082</v>
      </c>
      <c r="J136" s="50">
        <f t="shared" ref="J136:J137" si="13">G136+H136+F136+I136</f>
        <v>1198082</v>
      </c>
      <c r="K136" s="39">
        <f t="shared" ref="K136:K137" si="14">I136/J136</f>
        <v>1</v>
      </c>
      <c r="L136" s="53">
        <v>0</v>
      </c>
      <c r="M136" s="35">
        <v>0</v>
      </c>
      <c r="N136" s="9" t="e">
        <f t="shared" ref="N136:N137" si="15">L136/M136</f>
        <v>#DIV/0!</v>
      </c>
      <c r="O136" s="15" t="s">
        <v>148</v>
      </c>
    </row>
    <row r="137" spans="2:15" ht="30" customHeight="1" x14ac:dyDescent="0.15">
      <c r="B137" s="48" t="s">
        <v>99</v>
      </c>
      <c r="C137" s="48" t="s">
        <v>145</v>
      </c>
      <c r="D137" s="38" t="s">
        <v>50</v>
      </c>
      <c r="E137" s="19">
        <v>0</v>
      </c>
      <c r="F137" s="19">
        <v>0</v>
      </c>
      <c r="G137" s="19">
        <v>0</v>
      </c>
      <c r="H137" s="19">
        <v>0</v>
      </c>
      <c r="I137" s="19">
        <v>0</v>
      </c>
      <c r="J137" s="50">
        <f t="shared" si="13"/>
        <v>0</v>
      </c>
      <c r="K137" s="39" t="e">
        <f t="shared" si="14"/>
        <v>#DIV/0!</v>
      </c>
      <c r="L137" s="53">
        <v>0</v>
      </c>
      <c r="M137" s="35">
        <v>0</v>
      </c>
      <c r="N137" s="9" t="e">
        <f t="shared" si="15"/>
        <v>#DIV/0!</v>
      </c>
      <c r="O137" s="15" t="s">
        <v>148</v>
      </c>
    </row>
    <row r="138" spans="2:15" ht="30" customHeight="1" x14ac:dyDescent="0.15">
      <c r="B138" s="48" t="s">
        <v>99</v>
      </c>
      <c r="C138" s="48" t="s">
        <v>48</v>
      </c>
      <c r="D138" s="38" t="s">
        <v>8</v>
      </c>
      <c r="E138" s="19">
        <v>382449059</v>
      </c>
      <c r="F138" s="19">
        <v>22395300</v>
      </c>
      <c r="G138" s="19">
        <v>75732694</v>
      </c>
      <c r="H138" s="19">
        <v>80231496</v>
      </c>
      <c r="I138" s="19">
        <v>176965889</v>
      </c>
      <c r="J138" s="50">
        <f t="shared" si="9"/>
        <v>355325379</v>
      </c>
      <c r="K138" s="39">
        <f t="shared" si="12"/>
        <v>0.49803897908457589</v>
      </c>
      <c r="L138" s="53">
        <v>157716754</v>
      </c>
      <c r="M138" s="35">
        <v>317981716</v>
      </c>
      <c r="N138" s="9">
        <f t="shared" si="11"/>
        <v>0.49599315326671173</v>
      </c>
      <c r="O138" s="15" t="s">
        <v>147</v>
      </c>
    </row>
    <row r="139" spans="2:15" ht="30" customHeight="1" x14ac:dyDescent="0.15">
      <c r="B139" s="48" t="s">
        <v>99</v>
      </c>
      <c r="C139" s="48" t="s">
        <v>48</v>
      </c>
      <c r="D139" s="38" t="s">
        <v>50</v>
      </c>
      <c r="E139" s="19">
        <v>1883103000</v>
      </c>
      <c r="F139" s="19">
        <v>146937170</v>
      </c>
      <c r="G139" s="19">
        <v>313736630</v>
      </c>
      <c r="H139" s="19">
        <v>443667224</v>
      </c>
      <c r="I139" s="19">
        <v>961283764</v>
      </c>
      <c r="J139" s="50">
        <f t="shared" si="9"/>
        <v>1865624788</v>
      </c>
      <c r="K139" s="39">
        <f t="shared" si="12"/>
        <v>0.51526103758008168</v>
      </c>
      <c r="L139" s="53">
        <v>925191303</v>
      </c>
      <c r="M139" s="35">
        <v>1851792644</v>
      </c>
      <c r="N139" s="9">
        <f t="shared" si="11"/>
        <v>0.499619277567451</v>
      </c>
      <c r="O139" s="15" t="s">
        <v>147</v>
      </c>
    </row>
    <row r="140" spans="2:15" ht="30" customHeight="1" x14ac:dyDescent="0.15">
      <c r="B140" s="48" t="s">
        <v>99</v>
      </c>
      <c r="C140" s="48" t="s">
        <v>100</v>
      </c>
      <c r="D140" s="38" t="s">
        <v>8</v>
      </c>
      <c r="E140" s="19">
        <v>1203000</v>
      </c>
      <c r="F140" s="19">
        <v>105839</v>
      </c>
      <c r="G140" s="19">
        <v>302864</v>
      </c>
      <c r="H140" s="19">
        <v>414662</v>
      </c>
      <c r="I140" s="19">
        <v>272507</v>
      </c>
      <c r="J140" s="50">
        <f t="shared" ref="J140:J144" si="16">G140+H140+F140+I140</f>
        <v>1095872</v>
      </c>
      <c r="K140" s="39">
        <f t="shared" si="12"/>
        <v>0.24866681510249372</v>
      </c>
      <c r="L140" s="53">
        <v>247690</v>
      </c>
      <c r="M140" s="35">
        <v>1110515</v>
      </c>
      <c r="N140" s="9">
        <f t="shared" si="11"/>
        <v>0.22304066131479539</v>
      </c>
      <c r="O140" s="15" t="s">
        <v>147</v>
      </c>
    </row>
    <row r="141" spans="2:15" s="10" customFormat="1" ht="30" customHeight="1" x14ac:dyDescent="0.15">
      <c r="B141" s="48" t="s">
        <v>99</v>
      </c>
      <c r="C141" s="48" t="s">
        <v>100</v>
      </c>
      <c r="D141" s="38" t="s">
        <v>50</v>
      </c>
      <c r="E141" s="19">
        <v>126398000</v>
      </c>
      <c r="F141" s="19">
        <v>17582439</v>
      </c>
      <c r="G141" s="19">
        <v>19686096</v>
      </c>
      <c r="H141" s="19">
        <v>39029684</v>
      </c>
      <c r="I141" s="19">
        <v>46230251</v>
      </c>
      <c r="J141" s="50">
        <f t="shared" si="16"/>
        <v>122528470</v>
      </c>
      <c r="K141" s="39">
        <f t="shared" si="12"/>
        <v>0.37730211598985935</v>
      </c>
      <c r="L141" s="53">
        <v>41303519</v>
      </c>
      <c r="M141" s="35">
        <v>136013616</v>
      </c>
      <c r="N141" s="9">
        <f t="shared" si="11"/>
        <v>0.30367194266785763</v>
      </c>
      <c r="O141" s="15" t="s">
        <v>147</v>
      </c>
    </row>
    <row r="142" spans="2:15" ht="30" customHeight="1" x14ac:dyDescent="0.15">
      <c r="B142" s="48" t="s">
        <v>99</v>
      </c>
      <c r="C142" s="48" t="s">
        <v>131</v>
      </c>
      <c r="D142" s="38" t="s">
        <v>8</v>
      </c>
      <c r="E142" s="19">
        <v>3338000</v>
      </c>
      <c r="F142" s="19">
        <v>140585</v>
      </c>
      <c r="G142" s="19">
        <v>982528</v>
      </c>
      <c r="H142" s="19">
        <v>1096911</v>
      </c>
      <c r="I142" s="19">
        <v>997758</v>
      </c>
      <c r="J142" s="50">
        <f t="shared" si="16"/>
        <v>3217782</v>
      </c>
      <c r="K142" s="39">
        <f t="shared" ref="K142:K146" si="17">I142/J142</f>
        <v>0.31007631965123805</v>
      </c>
      <c r="L142" s="53">
        <v>1147632</v>
      </c>
      <c r="M142" s="35">
        <v>3117277</v>
      </c>
      <c r="N142" s="9">
        <f t="shared" si="11"/>
        <v>0.36815207631532265</v>
      </c>
      <c r="O142" s="15" t="s">
        <v>148</v>
      </c>
    </row>
    <row r="143" spans="2:15" ht="30" customHeight="1" x14ac:dyDescent="0.15">
      <c r="B143" s="48" t="s">
        <v>99</v>
      </c>
      <c r="C143" s="48" t="s">
        <v>132</v>
      </c>
      <c r="D143" s="38" t="s">
        <v>8</v>
      </c>
      <c r="E143" s="19">
        <v>37000</v>
      </c>
      <c r="F143" s="19">
        <v>0</v>
      </c>
      <c r="G143" s="19">
        <v>33632</v>
      </c>
      <c r="H143" s="19">
        <v>0</v>
      </c>
      <c r="I143" s="19">
        <v>0</v>
      </c>
      <c r="J143" s="50">
        <f t="shared" si="16"/>
        <v>33632</v>
      </c>
      <c r="K143" s="39">
        <f t="shared" si="17"/>
        <v>0</v>
      </c>
      <c r="L143" s="19">
        <v>0</v>
      </c>
      <c r="M143" s="35">
        <v>36386</v>
      </c>
      <c r="N143" s="9">
        <f t="shared" si="11"/>
        <v>0</v>
      </c>
      <c r="O143" s="15" t="s">
        <v>148</v>
      </c>
    </row>
    <row r="144" spans="2:15" s="10" customFormat="1" ht="30" customHeight="1" x14ac:dyDescent="0.15">
      <c r="B144" s="48" t="s">
        <v>99</v>
      </c>
      <c r="C144" s="48" t="s">
        <v>129</v>
      </c>
      <c r="D144" s="38" t="s">
        <v>8</v>
      </c>
      <c r="E144" s="19" t="e">
        <f>SUMIFS(#REF!,#REF!,$B144,#REF!,$C144,#REF!,$D144,#REF!,"出納整理期間")</f>
        <v>#REF!</v>
      </c>
      <c r="F144" s="19" t="e">
        <f>SUMIFS(#REF!,#REF!,$B144,#REF!,$C144,#REF!,$D144,#REF!,"第１四半期")</f>
        <v>#REF!</v>
      </c>
      <c r="G144" s="19" t="e">
        <f>SUMIFS(#REF!,#REF!,$B144,#REF!,$C144,#REF!,$D144,#REF!,"第２四半期")</f>
        <v>#REF!</v>
      </c>
      <c r="H144" s="19" t="e">
        <f>SUMIFS(#REF!,#REF!,$B144,#REF!,$C144,#REF!,$D144,#REF!,"第３四半期")</f>
        <v>#REF!</v>
      </c>
      <c r="I144" s="19" t="e">
        <f>SUM(SUMIFS(#REF!,#REF!,$B144,#REF!,$C144,#REF!,$D144,#REF!,"第４四半期"),SUMIFS(#REF!,#REF!,$B144,#REF!,$C144,#REF!,$D144,#REF!,"出納整理期間"))</f>
        <v>#REF!</v>
      </c>
      <c r="J144" s="50" t="e">
        <f t="shared" si="16"/>
        <v>#REF!</v>
      </c>
      <c r="K144" s="39" t="e">
        <f>I144/J144</f>
        <v>#REF!</v>
      </c>
      <c r="L144" s="53">
        <v>0</v>
      </c>
      <c r="M144" s="35">
        <v>0</v>
      </c>
      <c r="N144" s="9" t="e">
        <f t="shared" si="11"/>
        <v>#DIV/0!</v>
      </c>
      <c r="O144" s="15" t="s">
        <v>148</v>
      </c>
    </row>
    <row r="145" spans="2:15" s="10" customFormat="1" ht="12.75" customHeight="1" x14ac:dyDescent="0.15">
      <c r="B145" s="37"/>
      <c r="C145" s="37"/>
      <c r="D145" s="37"/>
      <c r="E145" s="19"/>
      <c r="F145" s="19"/>
      <c r="G145" s="19"/>
      <c r="H145" s="19"/>
      <c r="I145" s="19"/>
      <c r="J145" s="50">
        <f t="shared" ref="J145" si="18">G145+H145+F145+I145</f>
        <v>0</v>
      </c>
      <c r="K145" s="39" t="e">
        <f t="shared" si="17"/>
        <v>#DIV/0!</v>
      </c>
      <c r="L145" s="19"/>
      <c r="M145" s="35"/>
      <c r="N145" s="9"/>
      <c r="O145" s="15"/>
    </row>
    <row r="146" spans="2:15" s="10" customFormat="1" ht="35.25" customHeight="1" x14ac:dyDescent="0.15">
      <c r="B146" s="54" t="s">
        <v>101</v>
      </c>
      <c r="C146" s="54"/>
      <c r="D146" s="54"/>
      <c r="E146" s="40" t="e">
        <f t="shared" ref="E146:J146" si="19">SUBTOTAL(109,E8:E145)</f>
        <v>#REF!</v>
      </c>
      <c r="F146" s="40" t="e">
        <f t="shared" si="19"/>
        <v>#REF!</v>
      </c>
      <c r="G146" s="40" t="e">
        <f t="shared" si="19"/>
        <v>#REF!</v>
      </c>
      <c r="H146" s="40" t="e">
        <f t="shared" si="19"/>
        <v>#REF!</v>
      </c>
      <c r="I146" s="40" t="e">
        <f t="shared" si="19"/>
        <v>#REF!</v>
      </c>
      <c r="J146" s="50" t="e">
        <f t="shared" si="19"/>
        <v>#REF!</v>
      </c>
      <c r="K146" s="39" t="e">
        <f t="shared" si="17"/>
        <v>#REF!</v>
      </c>
      <c r="L146" s="40">
        <f>SUBTOTAL(109,L8:L145)</f>
        <v>9258786788</v>
      </c>
      <c r="M146" s="41">
        <f>SUBTOTAL(109,M8:M145)</f>
        <v>21455349214</v>
      </c>
      <c r="N146" s="39"/>
      <c r="O146" s="15"/>
    </row>
    <row r="147" spans="2:15" s="13" customFormat="1" x14ac:dyDescent="0.15">
      <c r="B147" s="29"/>
      <c r="C147" s="12"/>
      <c r="D147" s="10"/>
      <c r="E147" s="6"/>
      <c r="F147" s="18"/>
      <c r="G147" s="6"/>
      <c r="H147" s="6"/>
      <c r="I147" s="6"/>
      <c r="J147" s="6"/>
      <c r="K147" s="6"/>
      <c r="L147" s="36"/>
      <c r="M147" s="6"/>
      <c r="N147" s="25"/>
      <c r="O147" s="6"/>
    </row>
    <row r="148" spans="2:15" s="13" customFormat="1" x14ac:dyDescent="0.15">
      <c r="B148" s="29"/>
      <c r="C148" s="12"/>
      <c r="D148" s="10"/>
      <c r="E148" s="6"/>
      <c r="F148" s="18"/>
      <c r="G148" s="6"/>
      <c r="H148" s="6"/>
      <c r="I148" s="6"/>
      <c r="J148" s="6"/>
      <c r="K148" s="6"/>
      <c r="L148" s="36"/>
      <c r="M148" s="6"/>
      <c r="N148" s="25"/>
      <c r="O148" s="6"/>
    </row>
    <row r="149" spans="2:15" s="13" customFormat="1" x14ac:dyDescent="0.15">
      <c r="B149" s="29"/>
      <c r="C149" s="12"/>
      <c r="D149" s="10"/>
      <c r="E149" s="6"/>
      <c r="F149" s="18"/>
      <c r="G149" s="6"/>
      <c r="H149" s="6"/>
      <c r="I149" s="6"/>
      <c r="J149" s="6"/>
      <c r="K149" s="6"/>
      <c r="L149" s="36"/>
      <c r="M149" s="6"/>
      <c r="N149" s="25"/>
      <c r="O149" s="6"/>
    </row>
    <row r="150" spans="2:15" s="13" customFormat="1" x14ac:dyDescent="0.15">
      <c r="B150" s="29"/>
      <c r="C150" s="12"/>
      <c r="D150" s="10"/>
      <c r="E150" s="6"/>
      <c r="F150" s="18"/>
      <c r="G150" s="6"/>
      <c r="H150" s="6"/>
      <c r="I150" s="6"/>
      <c r="J150" s="6"/>
      <c r="K150" s="6"/>
      <c r="L150" s="36"/>
      <c r="M150" s="6"/>
      <c r="N150" s="25"/>
      <c r="O150" s="6"/>
    </row>
    <row r="151" spans="2:15" s="13" customFormat="1" x14ac:dyDescent="0.15">
      <c r="B151" s="29"/>
      <c r="C151" s="12"/>
      <c r="D151" s="10"/>
      <c r="E151" s="6"/>
      <c r="F151" s="18"/>
      <c r="G151" s="6"/>
      <c r="H151" s="6"/>
      <c r="I151" s="6"/>
      <c r="J151" s="6"/>
      <c r="K151" s="6"/>
      <c r="L151" s="36"/>
      <c r="M151" s="6"/>
      <c r="N151" s="25"/>
      <c r="O151" s="6"/>
    </row>
    <row r="152" spans="2:15" s="13" customFormat="1" x14ac:dyDescent="0.15">
      <c r="B152" s="29"/>
      <c r="C152" s="12"/>
      <c r="D152" s="10"/>
      <c r="E152" s="6"/>
      <c r="F152" s="18"/>
      <c r="G152" s="6"/>
      <c r="H152" s="6"/>
      <c r="I152" s="6"/>
      <c r="J152" s="6"/>
      <c r="K152" s="6"/>
      <c r="L152" s="36"/>
      <c r="M152" s="6"/>
      <c r="N152" s="25"/>
      <c r="O152" s="6"/>
    </row>
    <row r="153" spans="2:15" s="13" customFormat="1" x14ac:dyDescent="0.15">
      <c r="B153" s="29"/>
      <c r="C153" s="12"/>
      <c r="D153" s="10"/>
      <c r="E153" s="6"/>
      <c r="F153" s="18"/>
      <c r="G153" s="6"/>
      <c r="H153" s="6"/>
      <c r="I153" s="6"/>
      <c r="J153" s="6"/>
      <c r="K153" s="6"/>
      <c r="L153" s="36"/>
      <c r="M153" s="6"/>
      <c r="N153" s="25"/>
      <c r="O153" s="6"/>
    </row>
    <row r="154" spans="2:15" s="13" customFormat="1" x14ac:dyDescent="0.15">
      <c r="B154" s="29"/>
      <c r="C154" s="12"/>
      <c r="D154" s="10"/>
      <c r="E154" s="6"/>
      <c r="F154" s="18"/>
      <c r="G154" s="6"/>
      <c r="H154" s="6"/>
      <c r="I154" s="6"/>
      <c r="J154" s="6"/>
      <c r="K154" s="6"/>
      <c r="L154" s="36"/>
      <c r="M154" s="6"/>
      <c r="N154" s="25"/>
      <c r="O154" s="6"/>
    </row>
    <row r="155" spans="2:15" s="13" customFormat="1" x14ac:dyDescent="0.15">
      <c r="B155" s="29"/>
      <c r="C155" s="12"/>
      <c r="D155" s="10"/>
      <c r="E155" s="6"/>
      <c r="F155" s="18"/>
      <c r="G155" s="6"/>
      <c r="H155" s="6"/>
      <c r="I155" s="6"/>
      <c r="J155" s="6"/>
      <c r="K155" s="6"/>
      <c r="L155" s="36"/>
      <c r="M155" s="6"/>
      <c r="N155" s="25"/>
      <c r="O155" s="6"/>
    </row>
    <row r="156" spans="2:15" s="13" customFormat="1" x14ac:dyDescent="0.15">
      <c r="B156" s="29"/>
      <c r="C156" s="12"/>
      <c r="D156" s="10"/>
      <c r="E156" s="6"/>
      <c r="F156" s="18"/>
      <c r="G156" s="6"/>
      <c r="H156" s="6"/>
      <c r="I156" s="6"/>
      <c r="J156" s="6"/>
      <c r="K156" s="6"/>
      <c r="L156" s="36"/>
      <c r="M156" s="6"/>
      <c r="N156" s="25"/>
      <c r="O156" s="6"/>
    </row>
    <row r="157" spans="2:15" s="13" customFormat="1" x14ac:dyDescent="0.15">
      <c r="B157" s="29"/>
      <c r="C157" s="12"/>
      <c r="D157" s="10"/>
      <c r="E157" s="6"/>
      <c r="F157" s="18"/>
      <c r="G157" s="6"/>
      <c r="H157" s="6"/>
      <c r="I157" s="6"/>
      <c r="J157" s="6"/>
      <c r="K157" s="6"/>
      <c r="L157" s="36"/>
      <c r="M157" s="6"/>
      <c r="N157" s="25"/>
      <c r="O157" s="6"/>
    </row>
    <row r="158" spans="2:15" s="13" customFormat="1" x14ac:dyDescent="0.15">
      <c r="B158" s="29"/>
      <c r="C158" s="12"/>
      <c r="D158" s="10"/>
      <c r="E158" s="6"/>
      <c r="F158" s="18"/>
      <c r="G158" s="6"/>
      <c r="H158" s="6"/>
      <c r="I158" s="6"/>
      <c r="J158" s="6"/>
      <c r="K158" s="6"/>
      <c r="L158" s="36"/>
      <c r="M158" s="6"/>
      <c r="N158" s="25"/>
      <c r="O158" s="6"/>
    </row>
    <row r="159" spans="2:15" s="13" customFormat="1" x14ac:dyDescent="0.15">
      <c r="B159" s="29"/>
      <c r="C159" s="12"/>
      <c r="D159" s="10"/>
      <c r="E159" s="6"/>
      <c r="F159" s="18"/>
      <c r="G159" s="6"/>
      <c r="H159" s="6"/>
      <c r="I159" s="6"/>
      <c r="J159" s="6"/>
      <c r="K159" s="6"/>
      <c r="L159" s="36"/>
      <c r="M159" s="6"/>
      <c r="N159" s="25"/>
      <c r="O159" s="6"/>
    </row>
    <row r="160" spans="2:15" s="13" customFormat="1" x14ac:dyDescent="0.15">
      <c r="B160" s="29"/>
      <c r="C160" s="12"/>
      <c r="D160" s="10"/>
      <c r="E160" s="6"/>
      <c r="F160" s="18"/>
      <c r="G160" s="6"/>
      <c r="H160" s="6"/>
      <c r="I160" s="6"/>
      <c r="J160" s="6"/>
      <c r="K160" s="6"/>
      <c r="L160" s="36"/>
      <c r="M160" s="6"/>
      <c r="N160" s="25"/>
      <c r="O160" s="6"/>
    </row>
    <row r="161" spans="2:15" s="13" customFormat="1" x14ac:dyDescent="0.15">
      <c r="B161" s="29"/>
      <c r="C161" s="12"/>
      <c r="D161" s="10"/>
      <c r="E161" s="6"/>
      <c r="F161" s="18"/>
      <c r="G161" s="6"/>
      <c r="H161" s="6"/>
      <c r="I161" s="6"/>
      <c r="J161" s="6"/>
      <c r="K161" s="6"/>
      <c r="L161" s="36"/>
      <c r="M161" s="6"/>
      <c r="N161" s="25"/>
      <c r="O161" s="6"/>
    </row>
    <row r="162" spans="2:15" s="13" customFormat="1" x14ac:dyDescent="0.15">
      <c r="B162" s="29"/>
      <c r="C162" s="12"/>
      <c r="D162" s="10"/>
      <c r="E162" s="6"/>
      <c r="F162" s="18"/>
      <c r="G162" s="6"/>
      <c r="H162" s="6"/>
      <c r="I162" s="6"/>
      <c r="J162" s="6"/>
      <c r="K162" s="6"/>
      <c r="L162" s="36"/>
      <c r="M162" s="6"/>
      <c r="N162" s="25"/>
      <c r="O162" s="6"/>
    </row>
    <row r="163" spans="2:15" s="13" customFormat="1" x14ac:dyDescent="0.15">
      <c r="B163" s="29"/>
      <c r="C163" s="12"/>
      <c r="D163" s="10"/>
      <c r="E163" s="6"/>
      <c r="F163" s="18"/>
      <c r="G163" s="6"/>
      <c r="H163" s="6"/>
      <c r="I163" s="6"/>
      <c r="J163" s="6"/>
      <c r="K163" s="6"/>
      <c r="L163" s="36"/>
      <c r="M163" s="6"/>
      <c r="N163" s="25"/>
      <c r="O163" s="6"/>
    </row>
    <row r="164" spans="2:15" s="13" customFormat="1" x14ac:dyDescent="0.15">
      <c r="B164" s="29"/>
      <c r="C164" s="12"/>
      <c r="D164" s="10"/>
      <c r="E164" s="6"/>
      <c r="F164" s="18"/>
      <c r="G164" s="6"/>
      <c r="H164" s="6"/>
      <c r="I164" s="6"/>
      <c r="J164" s="6"/>
      <c r="K164" s="6"/>
      <c r="L164" s="36"/>
      <c r="M164" s="6"/>
      <c r="N164" s="25"/>
      <c r="O164" s="6"/>
    </row>
    <row r="165" spans="2:15" s="13" customFormat="1" x14ac:dyDescent="0.15">
      <c r="B165" s="29"/>
      <c r="C165" s="12"/>
      <c r="D165" s="10"/>
      <c r="E165" s="6"/>
      <c r="F165" s="18"/>
      <c r="G165" s="6"/>
      <c r="H165" s="6"/>
      <c r="I165" s="6"/>
      <c r="J165" s="6"/>
      <c r="K165" s="6"/>
      <c r="L165" s="36"/>
      <c r="M165" s="6"/>
      <c r="N165" s="25"/>
      <c r="O165" s="6"/>
    </row>
    <row r="166" spans="2:15" s="13" customFormat="1" x14ac:dyDescent="0.15">
      <c r="B166" s="29"/>
      <c r="C166" s="12"/>
      <c r="D166" s="10"/>
      <c r="E166" s="6"/>
      <c r="F166" s="18"/>
      <c r="G166" s="6"/>
      <c r="H166" s="6"/>
      <c r="I166" s="6"/>
      <c r="J166" s="6"/>
      <c r="K166" s="6"/>
      <c r="L166" s="36"/>
      <c r="M166" s="6"/>
      <c r="N166" s="25"/>
      <c r="O166" s="6"/>
    </row>
    <row r="167" spans="2:15" s="13" customFormat="1" x14ac:dyDescent="0.15">
      <c r="B167" s="29"/>
      <c r="C167" s="12"/>
      <c r="D167" s="10"/>
      <c r="E167" s="6"/>
      <c r="F167" s="18"/>
      <c r="G167" s="6"/>
      <c r="H167" s="6"/>
      <c r="I167" s="6"/>
      <c r="J167" s="6"/>
      <c r="K167" s="6"/>
      <c r="L167" s="36"/>
      <c r="M167" s="6"/>
      <c r="N167" s="25"/>
      <c r="O167" s="6"/>
    </row>
    <row r="168" spans="2:15" s="13" customFormat="1" x14ac:dyDescent="0.15">
      <c r="B168" s="29"/>
      <c r="C168" s="12"/>
      <c r="D168" s="10"/>
      <c r="E168" s="6"/>
      <c r="F168" s="18"/>
      <c r="G168" s="6"/>
      <c r="H168" s="6"/>
      <c r="I168" s="6"/>
      <c r="J168" s="6"/>
      <c r="K168" s="6"/>
      <c r="L168" s="36"/>
      <c r="M168" s="6"/>
      <c r="N168" s="25"/>
      <c r="O168" s="6"/>
    </row>
    <row r="169" spans="2:15" s="13" customFormat="1" x14ac:dyDescent="0.15">
      <c r="B169" s="29"/>
      <c r="C169" s="12"/>
      <c r="D169" s="10"/>
      <c r="E169" s="6"/>
      <c r="F169" s="18"/>
      <c r="G169" s="6"/>
      <c r="H169" s="6"/>
      <c r="I169" s="6"/>
      <c r="J169" s="6"/>
      <c r="K169" s="6"/>
      <c r="L169" s="36"/>
      <c r="M169" s="6"/>
      <c r="N169" s="25"/>
      <c r="O169" s="6"/>
    </row>
    <row r="170" spans="2:15" s="13" customFormat="1" x14ac:dyDescent="0.15">
      <c r="B170" s="29"/>
      <c r="C170" s="12"/>
      <c r="D170" s="10"/>
      <c r="E170" s="6"/>
      <c r="F170" s="18"/>
      <c r="G170" s="6"/>
      <c r="H170" s="6"/>
      <c r="I170" s="6"/>
      <c r="J170" s="6"/>
      <c r="K170" s="6"/>
      <c r="L170" s="36"/>
      <c r="M170" s="6"/>
      <c r="N170" s="25"/>
      <c r="O170" s="6"/>
    </row>
    <row r="171" spans="2:15" s="13" customFormat="1" x14ac:dyDescent="0.15">
      <c r="B171" s="29"/>
      <c r="C171" s="12"/>
      <c r="D171" s="10"/>
      <c r="E171" s="6"/>
      <c r="F171" s="18"/>
      <c r="G171" s="6"/>
      <c r="H171" s="6"/>
      <c r="I171" s="6"/>
      <c r="J171" s="6"/>
      <c r="K171" s="6"/>
      <c r="L171" s="36"/>
      <c r="M171" s="6"/>
      <c r="N171" s="25"/>
      <c r="O171" s="6"/>
    </row>
    <row r="172" spans="2:15" s="13" customFormat="1" x14ac:dyDescent="0.15">
      <c r="B172" s="29"/>
      <c r="C172" s="12"/>
      <c r="D172" s="10"/>
      <c r="E172" s="6"/>
      <c r="F172" s="18"/>
      <c r="G172" s="6"/>
      <c r="H172" s="6"/>
      <c r="I172" s="6"/>
      <c r="J172" s="6"/>
      <c r="K172" s="6"/>
      <c r="L172" s="36"/>
      <c r="M172" s="6"/>
      <c r="N172" s="25"/>
      <c r="O172" s="6"/>
    </row>
    <row r="173" spans="2:15" s="13" customFormat="1" x14ac:dyDescent="0.15">
      <c r="B173" s="29"/>
      <c r="C173" s="12"/>
      <c r="D173" s="10"/>
      <c r="E173" s="6"/>
      <c r="F173" s="18"/>
      <c r="G173" s="6"/>
      <c r="H173" s="6"/>
      <c r="I173" s="6"/>
      <c r="J173" s="6"/>
      <c r="K173" s="6"/>
      <c r="L173" s="36"/>
      <c r="M173" s="6"/>
      <c r="N173" s="25"/>
      <c r="O173" s="6"/>
    </row>
    <row r="174" spans="2:15" s="13" customFormat="1" x14ac:dyDescent="0.15">
      <c r="B174" s="29"/>
      <c r="C174" s="12"/>
      <c r="D174" s="10"/>
      <c r="E174" s="6"/>
      <c r="F174" s="18"/>
      <c r="G174" s="6"/>
      <c r="H174" s="6"/>
      <c r="I174" s="6"/>
      <c r="J174" s="6"/>
      <c r="K174" s="6"/>
      <c r="L174" s="36"/>
      <c r="M174" s="6"/>
      <c r="N174" s="25"/>
      <c r="O174" s="6"/>
    </row>
    <row r="175" spans="2:15" s="13" customFormat="1" x14ac:dyDescent="0.15">
      <c r="B175" s="29"/>
      <c r="C175" s="12"/>
      <c r="D175" s="10"/>
      <c r="E175" s="6"/>
      <c r="F175" s="18"/>
      <c r="G175" s="6"/>
      <c r="H175" s="6"/>
      <c r="I175" s="6"/>
      <c r="J175" s="6"/>
      <c r="K175" s="6"/>
      <c r="L175" s="36"/>
      <c r="M175" s="6"/>
      <c r="N175" s="25"/>
      <c r="O175" s="6"/>
    </row>
    <row r="176" spans="2:15" s="13" customFormat="1" x14ac:dyDescent="0.15">
      <c r="B176" s="29"/>
      <c r="C176" s="12"/>
      <c r="D176" s="10"/>
      <c r="E176" s="6"/>
      <c r="F176" s="18"/>
      <c r="G176" s="6"/>
      <c r="H176" s="6"/>
      <c r="I176" s="6"/>
      <c r="J176" s="6"/>
      <c r="K176" s="6"/>
      <c r="L176" s="36"/>
      <c r="M176" s="6"/>
      <c r="N176" s="25"/>
      <c r="O176" s="6"/>
    </row>
    <row r="177" spans="2:15" s="13" customFormat="1" x14ac:dyDescent="0.15">
      <c r="B177" s="29"/>
      <c r="C177" s="12"/>
      <c r="D177" s="10"/>
      <c r="E177" s="6"/>
      <c r="F177" s="18"/>
      <c r="G177" s="6"/>
      <c r="H177" s="6"/>
      <c r="I177" s="6"/>
      <c r="J177" s="6"/>
      <c r="K177" s="6"/>
      <c r="L177" s="36"/>
      <c r="M177" s="6"/>
      <c r="N177" s="25"/>
      <c r="O177" s="6"/>
    </row>
    <row r="178" spans="2:15" s="13" customFormat="1" x14ac:dyDescent="0.15">
      <c r="B178" s="29"/>
      <c r="C178" s="12"/>
      <c r="D178" s="10"/>
      <c r="E178" s="6"/>
      <c r="F178" s="18"/>
      <c r="G178" s="6"/>
      <c r="H178" s="6"/>
      <c r="I178" s="6"/>
      <c r="J178" s="6"/>
      <c r="K178" s="6"/>
      <c r="L178" s="36"/>
      <c r="M178" s="6"/>
      <c r="N178" s="25"/>
      <c r="O178" s="6"/>
    </row>
    <row r="179" spans="2:15" s="13" customFormat="1" x14ac:dyDescent="0.15">
      <c r="B179" s="29"/>
      <c r="C179" s="12"/>
      <c r="D179" s="10"/>
      <c r="E179" s="6"/>
      <c r="F179" s="18"/>
      <c r="G179" s="6"/>
      <c r="H179" s="6"/>
      <c r="I179" s="6"/>
      <c r="J179" s="6"/>
      <c r="K179" s="6"/>
      <c r="L179" s="36"/>
      <c r="M179" s="6"/>
      <c r="N179" s="25"/>
      <c r="O179" s="6"/>
    </row>
    <row r="180" spans="2:15" s="13" customFormat="1" x14ac:dyDescent="0.15">
      <c r="B180" s="29"/>
      <c r="C180" s="77"/>
      <c r="D180" s="78"/>
      <c r="E180" s="79"/>
      <c r="F180" s="80"/>
      <c r="G180" s="6"/>
      <c r="H180" s="6"/>
      <c r="I180" s="6"/>
      <c r="J180" s="6"/>
      <c r="K180" s="6"/>
      <c r="L180" s="36"/>
      <c r="M180" s="6"/>
      <c r="N180" s="25"/>
      <c r="O180" s="6"/>
    </row>
    <row r="181" spans="2:15" s="13" customFormat="1" x14ac:dyDescent="0.15">
      <c r="B181" s="29"/>
      <c r="C181" s="77"/>
      <c r="D181" s="78"/>
      <c r="E181" s="79"/>
      <c r="F181" s="80"/>
      <c r="G181" s="6"/>
      <c r="H181" s="6"/>
      <c r="I181" s="6"/>
      <c r="J181" s="6"/>
      <c r="K181" s="6"/>
      <c r="L181" s="36"/>
      <c r="M181" s="6"/>
      <c r="N181" s="25"/>
      <c r="O181" s="6"/>
    </row>
    <row r="182" spans="2:15" s="13" customFormat="1" x14ac:dyDescent="0.15">
      <c r="B182" s="29"/>
      <c r="C182" s="77"/>
      <c r="D182" s="78"/>
      <c r="E182" s="79"/>
      <c r="F182" s="80"/>
      <c r="G182" s="6"/>
      <c r="H182" s="6"/>
      <c r="I182" s="6"/>
      <c r="J182" s="6"/>
      <c r="K182" s="6"/>
      <c r="L182" s="36"/>
      <c r="M182" s="6"/>
      <c r="N182" s="25"/>
      <c r="O182" s="6"/>
    </row>
    <row r="183" spans="2:15" s="13" customFormat="1" x14ac:dyDescent="0.15">
      <c r="B183" s="29"/>
      <c r="C183" s="77"/>
      <c r="D183" s="78"/>
      <c r="E183" s="79"/>
      <c r="F183" s="80"/>
      <c r="G183" s="6"/>
      <c r="H183" s="6"/>
      <c r="I183" s="6"/>
      <c r="J183" s="6"/>
      <c r="K183" s="6"/>
      <c r="L183" s="36"/>
      <c r="M183" s="6"/>
      <c r="N183" s="25"/>
      <c r="O183" s="6"/>
    </row>
    <row r="184" spans="2:15" s="13" customFormat="1" x14ac:dyDescent="0.15">
      <c r="B184" s="29"/>
      <c r="C184" s="77"/>
      <c r="D184" s="78"/>
      <c r="E184" s="79"/>
      <c r="F184" s="80"/>
      <c r="G184" s="6"/>
      <c r="H184" s="6"/>
      <c r="I184" s="6"/>
      <c r="J184" s="6"/>
      <c r="K184" s="6"/>
      <c r="L184" s="36"/>
      <c r="M184" s="6"/>
      <c r="N184" s="25"/>
      <c r="O184" s="6"/>
    </row>
    <row r="185" spans="2:15" x14ac:dyDescent="0.15">
      <c r="C185" s="77"/>
      <c r="D185" s="78"/>
      <c r="E185" s="79"/>
      <c r="F185" s="80"/>
    </row>
    <row r="186" spans="2:15" x14ac:dyDescent="0.15">
      <c r="C186" s="77"/>
      <c r="D186" s="78"/>
      <c r="E186" s="79"/>
      <c r="F186" s="80"/>
    </row>
    <row r="187" spans="2:15" x14ac:dyDescent="0.15">
      <c r="C187" s="77"/>
      <c r="D187" s="78"/>
      <c r="E187" s="79"/>
      <c r="F187" s="80"/>
    </row>
    <row r="188" spans="2:15" x14ac:dyDescent="0.15">
      <c r="C188" s="77"/>
      <c r="D188" s="78"/>
      <c r="E188" s="79"/>
      <c r="F188" s="80"/>
    </row>
    <row r="189" spans="2:15" x14ac:dyDescent="0.15">
      <c r="C189" s="77"/>
      <c r="D189" s="78"/>
      <c r="E189" s="79"/>
      <c r="F189" s="80"/>
    </row>
    <row r="190" spans="2:15" x14ac:dyDescent="0.15">
      <c r="C190" s="77"/>
      <c r="D190" s="78"/>
      <c r="E190" s="79"/>
      <c r="F190" s="80"/>
    </row>
    <row r="191" spans="2:15" x14ac:dyDescent="0.15">
      <c r="C191" s="77"/>
      <c r="D191" s="78"/>
      <c r="E191" s="79"/>
      <c r="F191" s="80"/>
    </row>
    <row r="192" spans="2:15" x14ac:dyDescent="0.15">
      <c r="C192" s="77"/>
      <c r="D192" s="78"/>
      <c r="E192" s="79"/>
      <c r="F192" s="80"/>
    </row>
    <row r="193" spans="3:6" x14ac:dyDescent="0.15">
      <c r="C193" s="77"/>
      <c r="D193" s="78"/>
      <c r="E193" s="79"/>
      <c r="F193" s="80"/>
    </row>
    <row r="194" spans="3:6" x14ac:dyDescent="0.15">
      <c r="C194" s="77"/>
      <c r="D194" s="78"/>
      <c r="E194" s="79"/>
      <c r="F194" s="80"/>
    </row>
    <row r="195" spans="3:6" x14ac:dyDescent="0.15">
      <c r="C195" s="77"/>
      <c r="D195" s="78"/>
      <c r="E195" s="79"/>
      <c r="F195" s="80"/>
    </row>
    <row r="196" spans="3:6" x14ac:dyDescent="0.15">
      <c r="C196" s="77"/>
      <c r="D196" s="78"/>
      <c r="E196" s="79"/>
      <c r="F196" s="80"/>
    </row>
    <row r="197" spans="3:6" x14ac:dyDescent="0.15">
      <c r="C197" s="77"/>
      <c r="D197" s="78"/>
      <c r="E197" s="79"/>
      <c r="F197" s="80"/>
    </row>
    <row r="198" spans="3:6" x14ac:dyDescent="0.15">
      <c r="C198" s="77"/>
      <c r="D198" s="78"/>
      <c r="E198" s="79"/>
      <c r="F198" s="80"/>
    </row>
    <row r="199" spans="3:6" x14ac:dyDescent="0.15">
      <c r="C199" s="77"/>
      <c r="D199" s="78"/>
      <c r="E199" s="79"/>
      <c r="F199" s="80"/>
    </row>
    <row r="200" spans="3:6" x14ac:dyDescent="0.15">
      <c r="C200" s="77"/>
      <c r="D200" s="78"/>
      <c r="E200" s="79"/>
      <c r="F200" s="80"/>
    </row>
    <row r="201" spans="3:6" x14ac:dyDescent="0.15">
      <c r="C201" s="77"/>
      <c r="D201" s="78"/>
      <c r="E201" s="79"/>
      <c r="F201" s="80"/>
    </row>
    <row r="202" spans="3:6" x14ac:dyDescent="0.15">
      <c r="C202" s="77"/>
      <c r="D202" s="78"/>
      <c r="E202" s="79"/>
      <c r="F202" s="80"/>
    </row>
    <row r="203" spans="3:6" x14ac:dyDescent="0.15">
      <c r="C203" s="77"/>
      <c r="D203" s="78"/>
      <c r="E203" s="79"/>
      <c r="F203" s="80"/>
    </row>
    <row r="204" spans="3:6" x14ac:dyDescent="0.15">
      <c r="C204" s="77"/>
      <c r="D204" s="78"/>
      <c r="E204" s="79"/>
      <c r="F204" s="80"/>
    </row>
    <row r="205" spans="3:6" x14ac:dyDescent="0.15">
      <c r="C205" s="77"/>
      <c r="D205" s="78"/>
      <c r="E205" s="79"/>
      <c r="F205" s="80"/>
    </row>
    <row r="206" spans="3:6" x14ac:dyDescent="0.15">
      <c r="C206" s="77"/>
      <c r="D206" s="78"/>
      <c r="E206" s="79"/>
      <c r="F206" s="80"/>
    </row>
    <row r="207" spans="3:6" x14ac:dyDescent="0.15">
      <c r="C207" s="77"/>
      <c r="D207" s="78"/>
      <c r="E207" s="79"/>
      <c r="F207" s="80"/>
    </row>
    <row r="208" spans="3:6" x14ac:dyDescent="0.15">
      <c r="C208" s="77"/>
      <c r="D208" s="78"/>
      <c r="E208" s="79"/>
      <c r="F208" s="80"/>
    </row>
    <row r="209" spans="3:6" x14ac:dyDescent="0.15">
      <c r="C209" s="77"/>
      <c r="D209" s="78"/>
      <c r="E209" s="79"/>
      <c r="F209" s="80"/>
    </row>
    <row r="210" spans="3:6" x14ac:dyDescent="0.15">
      <c r="C210" s="77"/>
      <c r="D210" s="78"/>
      <c r="E210" s="79"/>
      <c r="F210" s="80"/>
    </row>
    <row r="211" spans="3:6" x14ac:dyDescent="0.15">
      <c r="C211" s="77"/>
      <c r="D211" s="78"/>
      <c r="E211" s="79"/>
      <c r="F211" s="80"/>
    </row>
    <row r="212" spans="3:6" x14ac:dyDescent="0.15">
      <c r="C212" s="77"/>
      <c r="D212" s="78"/>
      <c r="E212" s="79"/>
      <c r="F212" s="80"/>
    </row>
    <row r="213" spans="3:6" x14ac:dyDescent="0.15">
      <c r="C213" s="77"/>
      <c r="D213" s="78"/>
      <c r="E213" s="79"/>
      <c r="F213" s="80"/>
    </row>
    <row r="214" spans="3:6" x14ac:dyDescent="0.15">
      <c r="C214" s="77"/>
      <c r="D214" s="78"/>
      <c r="E214" s="79"/>
      <c r="F214" s="80"/>
    </row>
    <row r="215" spans="3:6" x14ac:dyDescent="0.15">
      <c r="C215" s="77"/>
      <c r="D215" s="78"/>
      <c r="E215" s="79"/>
      <c r="F215" s="80"/>
    </row>
    <row r="216" spans="3:6" x14ac:dyDescent="0.15">
      <c r="C216" s="77"/>
      <c r="D216" s="78"/>
      <c r="E216" s="79"/>
      <c r="F216" s="80"/>
    </row>
    <row r="217" spans="3:6" x14ac:dyDescent="0.15">
      <c r="C217" s="77"/>
      <c r="D217" s="78"/>
      <c r="E217" s="79"/>
      <c r="F217" s="80"/>
    </row>
    <row r="218" spans="3:6" x14ac:dyDescent="0.15">
      <c r="C218" s="77"/>
      <c r="D218" s="78"/>
      <c r="E218" s="79"/>
      <c r="F218" s="80"/>
    </row>
    <row r="219" spans="3:6" x14ac:dyDescent="0.15">
      <c r="C219" s="77"/>
      <c r="D219" s="78"/>
      <c r="E219" s="79"/>
      <c r="F219" s="80"/>
    </row>
    <row r="220" spans="3:6" x14ac:dyDescent="0.15">
      <c r="C220" s="77"/>
      <c r="D220" s="78"/>
      <c r="E220" s="79"/>
      <c r="F220" s="80"/>
    </row>
    <row r="221" spans="3:6" x14ac:dyDescent="0.15">
      <c r="C221" s="77"/>
      <c r="D221" s="78"/>
      <c r="E221" s="79"/>
      <c r="F221" s="80"/>
    </row>
    <row r="222" spans="3:6" x14ac:dyDescent="0.15">
      <c r="C222" s="77"/>
      <c r="D222" s="78"/>
      <c r="E222" s="79"/>
      <c r="F222" s="80"/>
    </row>
    <row r="223" spans="3:6" x14ac:dyDescent="0.15">
      <c r="C223" s="77"/>
      <c r="D223" s="78"/>
      <c r="E223" s="79"/>
      <c r="F223" s="80"/>
    </row>
    <row r="224" spans="3:6" x14ac:dyDescent="0.15">
      <c r="C224" s="77"/>
      <c r="D224" s="78"/>
      <c r="E224" s="79"/>
      <c r="F224" s="80"/>
    </row>
    <row r="225" spans="3:6" x14ac:dyDescent="0.15">
      <c r="C225" s="77"/>
      <c r="D225" s="78"/>
      <c r="E225" s="79"/>
      <c r="F225" s="80"/>
    </row>
    <row r="226" spans="3:6" x14ac:dyDescent="0.15">
      <c r="C226" s="77"/>
      <c r="D226" s="78"/>
      <c r="E226" s="79"/>
      <c r="F226" s="80"/>
    </row>
    <row r="227" spans="3:6" x14ac:dyDescent="0.15">
      <c r="C227" s="77"/>
      <c r="D227" s="78"/>
      <c r="E227" s="79"/>
      <c r="F227" s="80"/>
    </row>
    <row r="228" spans="3:6" x14ac:dyDescent="0.15">
      <c r="C228" s="77"/>
      <c r="D228" s="78"/>
      <c r="E228" s="79"/>
      <c r="F228" s="80"/>
    </row>
    <row r="229" spans="3:6" x14ac:dyDescent="0.15">
      <c r="C229" s="77"/>
      <c r="D229" s="78"/>
      <c r="E229" s="79"/>
      <c r="F229" s="80"/>
    </row>
    <row r="230" spans="3:6" x14ac:dyDescent="0.15">
      <c r="C230" s="77"/>
      <c r="D230" s="78"/>
      <c r="E230" s="79"/>
      <c r="F230" s="80"/>
    </row>
    <row r="231" spans="3:6" x14ac:dyDescent="0.15">
      <c r="C231" s="77"/>
      <c r="D231" s="78"/>
      <c r="E231" s="79"/>
      <c r="F231" s="80"/>
    </row>
    <row r="232" spans="3:6" x14ac:dyDescent="0.15">
      <c r="C232" s="77"/>
      <c r="D232" s="78"/>
      <c r="E232" s="79"/>
      <c r="F232" s="80"/>
    </row>
    <row r="233" spans="3:6" x14ac:dyDescent="0.15">
      <c r="C233" s="77"/>
      <c r="D233" s="78"/>
      <c r="E233" s="79"/>
      <c r="F233" s="80"/>
    </row>
    <row r="234" spans="3:6" x14ac:dyDescent="0.15">
      <c r="C234" s="77"/>
      <c r="D234" s="78"/>
      <c r="E234" s="79"/>
      <c r="F234" s="80"/>
    </row>
    <row r="235" spans="3:6" x14ac:dyDescent="0.15">
      <c r="C235" s="77"/>
      <c r="D235" s="78"/>
      <c r="E235" s="79"/>
      <c r="F235" s="80"/>
    </row>
    <row r="236" spans="3:6" x14ac:dyDescent="0.15">
      <c r="C236" s="77"/>
      <c r="D236" s="78"/>
      <c r="E236" s="79"/>
      <c r="F236" s="80"/>
    </row>
    <row r="237" spans="3:6" x14ac:dyDescent="0.15">
      <c r="C237" s="77"/>
      <c r="D237" s="78"/>
      <c r="E237" s="79"/>
      <c r="F237" s="80"/>
    </row>
    <row r="238" spans="3:6" x14ac:dyDescent="0.15">
      <c r="C238" s="77"/>
      <c r="D238" s="78"/>
      <c r="E238" s="79"/>
      <c r="F238" s="80"/>
    </row>
    <row r="239" spans="3:6" x14ac:dyDescent="0.15">
      <c r="C239" s="77"/>
      <c r="D239" s="78"/>
      <c r="E239" s="79"/>
      <c r="F239" s="80"/>
    </row>
    <row r="240" spans="3:6" x14ac:dyDescent="0.15">
      <c r="C240" s="77"/>
      <c r="D240" s="78"/>
      <c r="E240" s="79"/>
      <c r="F240" s="80"/>
    </row>
    <row r="241" spans="3:6" x14ac:dyDescent="0.15">
      <c r="C241" s="77"/>
      <c r="D241" s="78"/>
      <c r="E241" s="79"/>
      <c r="F241" s="80"/>
    </row>
    <row r="242" spans="3:6" x14ac:dyDescent="0.15">
      <c r="C242" s="77"/>
      <c r="D242" s="78"/>
      <c r="E242" s="79"/>
      <c r="F242" s="80"/>
    </row>
    <row r="243" spans="3:6" x14ac:dyDescent="0.15">
      <c r="C243" s="77"/>
      <c r="D243" s="78"/>
      <c r="E243" s="79"/>
      <c r="F243" s="80"/>
    </row>
    <row r="244" spans="3:6" x14ac:dyDescent="0.15">
      <c r="C244" s="77"/>
      <c r="D244" s="78"/>
      <c r="E244" s="79"/>
      <c r="F244" s="80"/>
    </row>
    <row r="245" spans="3:6" x14ac:dyDescent="0.15">
      <c r="C245" s="77"/>
      <c r="D245" s="78"/>
      <c r="E245" s="79"/>
      <c r="F245" s="80"/>
    </row>
    <row r="246" spans="3:6" x14ac:dyDescent="0.15">
      <c r="C246" s="77"/>
      <c r="D246" s="78"/>
      <c r="E246" s="79"/>
      <c r="F246" s="80"/>
    </row>
    <row r="247" spans="3:6" x14ac:dyDescent="0.15">
      <c r="C247" s="77"/>
      <c r="D247" s="78"/>
      <c r="E247" s="79"/>
      <c r="F247" s="80"/>
    </row>
    <row r="248" spans="3:6" x14ac:dyDescent="0.15">
      <c r="C248" s="77"/>
      <c r="D248" s="78"/>
      <c r="E248" s="79"/>
      <c r="F248" s="80"/>
    </row>
    <row r="249" spans="3:6" x14ac:dyDescent="0.15">
      <c r="C249" s="77"/>
      <c r="D249" s="78"/>
      <c r="E249" s="79"/>
      <c r="F249" s="80"/>
    </row>
    <row r="250" spans="3:6" x14ac:dyDescent="0.15">
      <c r="C250" s="77"/>
      <c r="D250" s="78"/>
      <c r="E250" s="79"/>
      <c r="F250" s="80"/>
    </row>
    <row r="251" spans="3:6" x14ac:dyDescent="0.15">
      <c r="C251" s="77"/>
      <c r="D251" s="78"/>
      <c r="E251" s="79"/>
      <c r="F251" s="80"/>
    </row>
    <row r="252" spans="3:6" x14ac:dyDescent="0.15">
      <c r="C252" s="77"/>
      <c r="D252" s="78"/>
      <c r="E252" s="79"/>
      <c r="F252" s="80"/>
    </row>
    <row r="253" spans="3:6" x14ac:dyDescent="0.15">
      <c r="C253" s="77"/>
      <c r="D253" s="78"/>
      <c r="E253" s="79"/>
      <c r="F253" s="80"/>
    </row>
    <row r="254" spans="3:6" x14ac:dyDescent="0.15">
      <c r="C254" s="77"/>
      <c r="D254" s="78"/>
      <c r="E254" s="79"/>
      <c r="F254" s="80"/>
    </row>
    <row r="255" spans="3:6" x14ac:dyDescent="0.15">
      <c r="C255" s="77"/>
      <c r="D255" s="78"/>
      <c r="E255" s="79"/>
      <c r="F255" s="80"/>
    </row>
    <row r="256" spans="3:6" x14ac:dyDescent="0.15">
      <c r="C256" s="77"/>
      <c r="D256" s="78"/>
      <c r="E256" s="79"/>
      <c r="F256" s="80"/>
    </row>
    <row r="257" spans="3:6" x14ac:dyDescent="0.15">
      <c r="C257" s="77"/>
      <c r="D257" s="78"/>
      <c r="E257" s="79"/>
      <c r="F257" s="80"/>
    </row>
    <row r="258" spans="3:6" x14ac:dyDescent="0.15">
      <c r="C258" s="77"/>
      <c r="D258" s="78"/>
      <c r="E258" s="79"/>
      <c r="F258" s="80"/>
    </row>
    <row r="259" spans="3:6" x14ac:dyDescent="0.15">
      <c r="C259" s="77"/>
      <c r="D259" s="78"/>
      <c r="E259" s="79"/>
      <c r="F259" s="80"/>
    </row>
    <row r="260" spans="3:6" x14ac:dyDescent="0.15">
      <c r="C260" s="77"/>
      <c r="D260" s="78"/>
      <c r="E260" s="79"/>
      <c r="F260" s="80"/>
    </row>
    <row r="261" spans="3:6" x14ac:dyDescent="0.15">
      <c r="C261" s="77"/>
      <c r="D261" s="78"/>
      <c r="E261" s="79"/>
      <c r="F261" s="80"/>
    </row>
    <row r="262" spans="3:6" x14ac:dyDescent="0.15">
      <c r="C262" s="77"/>
      <c r="D262" s="78"/>
      <c r="E262" s="79"/>
      <c r="F262" s="80"/>
    </row>
    <row r="263" spans="3:6" x14ac:dyDescent="0.15">
      <c r="C263" s="77"/>
      <c r="D263" s="78"/>
      <c r="E263" s="79"/>
      <c r="F263" s="80"/>
    </row>
    <row r="264" spans="3:6" x14ac:dyDescent="0.15">
      <c r="C264" s="77"/>
      <c r="D264" s="78"/>
      <c r="E264" s="79"/>
      <c r="F264" s="80"/>
    </row>
    <row r="265" spans="3:6" x14ac:dyDescent="0.15">
      <c r="C265" s="77"/>
      <c r="D265" s="78"/>
      <c r="E265" s="79"/>
      <c r="F265" s="80"/>
    </row>
    <row r="266" spans="3:6" x14ac:dyDescent="0.15">
      <c r="C266" s="77"/>
      <c r="D266" s="78"/>
      <c r="E266" s="79"/>
      <c r="F266" s="80"/>
    </row>
    <row r="267" spans="3:6" x14ac:dyDescent="0.15">
      <c r="C267" s="77"/>
      <c r="D267" s="78"/>
      <c r="E267" s="79"/>
      <c r="F267" s="80"/>
    </row>
    <row r="268" spans="3:6" x14ac:dyDescent="0.15">
      <c r="C268" s="77"/>
      <c r="D268" s="78"/>
      <c r="E268" s="79"/>
      <c r="F268" s="80"/>
    </row>
    <row r="269" spans="3:6" x14ac:dyDescent="0.15">
      <c r="C269" s="77"/>
      <c r="D269" s="78"/>
      <c r="E269" s="79"/>
      <c r="F269" s="80"/>
    </row>
    <row r="270" spans="3:6" x14ac:dyDescent="0.15">
      <c r="C270" s="77"/>
      <c r="D270" s="78"/>
      <c r="E270" s="79"/>
      <c r="F270" s="80"/>
    </row>
    <row r="271" spans="3:6" x14ac:dyDescent="0.15">
      <c r="C271" s="77"/>
      <c r="D271" s="78"/>
      <c r="E271" s="79"/>
      <c r="F271" s="80"/>
    </row>
    <row r="272" spans="3:6" x14ac:dyDescent="0.15">
      <c r="C272" s="77"/>
      <c r="D272" s="78"/>
      <c r="E272" s="79"/>
      <c r="F272" s="80"/>
    </row>
    <row r="273" spans="3:6" x14ac:dyDescent="0.15">
      <c r="C273" s="77"/>
      <c r="D273" s="78"/>
      <c r="E273" s="79"/>
      <c r="F273" s="80"/>
    </row>
    <row r="274" spans="3:6" x14ac:dyDescent="0.15">
      <c r="C274" s="77"/>
      <c r="D274" s="78"/>
      <c r="E274" s="79"/>
      <c r="F274" s="80"/>
    </row>
    <row r="275" spans="3:6" x14ac:dyDescent="0.15">
      <c r="C275" s="77"/>
      <c r="D275" s="78"/>
      <c r="E275" s="79"/>
      <c r="F275" s="80"/>
    </row>
    <row r="276" spans="3:6" x14ac:dyDescent="0.15">
      <c r="C276" s="77"/>
      <c r="D276" s="78"/>
      <c r="E276" s="79"/>
      <c r="F276" s="80"/>
    </row>
    <row r="277" spans="3:6" x14ac:dyDescent="0.15">
      <c r="C277" s="77"/>
      <c r="D277" s="78"/>
      <c r="E277" s="79"/>
      <c r="F277" s="80"/>
    </row>
    <row r="278" spans="3:6" x14ac:dyDescent="0.15">
      <c r="C278" s="77"/>
      <c r="D278" s="78"/>
      <c r="E278" s="79"/>
      <c r="F278" s="80"/>
    </row>
    <row r="279" spans="3:6" x14ac:dyDescent="0.15">
      <c r="C279" s="77"/>
      <c r="D279" s="78"/>
      <c r="E279" s="79"/>
      <c r="F279" s="80"/>
    </row>
    <row r="280" spans="3:6" x14ac:dyDescent="0.15">
      <c r="C280" s="77"/>
      <c r="D280" s="78"/>
      <c r="E280" s="79"/>
      <c r="F280" s="80"/>
    </row>
    <row r="281" spans="3:6" x14ac:dyDescent="0.15">
      <c r="C281" s="77"/>
      <c r="D281" s="78"/>
      <c r="E281" s="79"/>
      <c r="F281" s="80"/>
    </row>
    <row r="282" spans="3:6" x14ac:dyDescent="0.15">
      <c r="C282" s="77"/>
      <c r="D282" s="78"/>
      <c r="E282" s="79"/>
      <c r="F282" s="80"/>
    </row>
    <row r="283" spans="3:6" x14ac:dyDescent="0.15">
      <c r="C283" s="77"/>
      <c r="D283" s="78"/>
      <c r="E283" s="79"/>
      <c r="F283" s="80"/>
    </row>
    <row r="284" spans="3:6" x14ac:dyDescent="0.15">
      <c r="C284" s="77"/>
      <c r="D284" s="78"/>
      <c r="E284" s="79"/>
      <c r="F284" s="80"/>
    </row>
    <row r="285" spans="3:6" x14ac:dyDescent="0.15">
      <c r="C285" s="77"/>
      <c r="D285" s="78"/>
      <c r="E285" s="79"/>
      <c r="F285" s="80"/>
    </row>
    <row r="286" spans="3:6" x14ac:dyDescent="0.15">
      <c r="C286" s="77"/>
      <c r="D286" s="78"/>
      <c r="E286" s="79"/>
      <c r="F286" s="80"/>
    </row>
    <row r="287" spans="3:6" x14ac:dyDescent="0.15">
      <c r="C287" s="77"/>
      <c r="D287" s="78"/>
      <c r="E287" s="79"/>
      <c r="F287" s="80"/>
    </row>
    <row r="288" spans="3:6" x14ac:dyDescent="0.15">
      <c r="C288" s="77"/>
      <c r="D288" s="78"/>
      <c r="E288" s="79"/>
      <c r="F288" s="80"/>
    </row>
    <row r="289" spans="3:6" x14ac:dyDescent="0.15">
      <c r="C289" s="77"/>
      <c r="D289" s="78"/>
      <c r="E289" s="79"/>
      <c r="F289" s="80"/>
    </row>
    <row r="290" spans="3:6" x14ac:dyDescent="0.15">
      <c r="C290" s="77"/>
      <c r="D290" s="78"/>
      <c r="E290" s="79"/>
      <c r="F290" s="80"/>
    </row>
    <row r="291" spans="3:6" x14ac:dyDescent="0.15">
      <c r="C291" s="77"/>
      <c r="D291" s="78"/>
      <c r="E291" s="79"/>
      <c r="F291" s="80"/>
    </row>
    <row r="292" spans="3:6" x14ac:dyDescent="0.15">
      <c r="C292" s="77"/>
      <c r="D292" s="78"/>
      <c r="E292" s="79"/>
      <c r="F292" s="80"/>
    </row>
    <row r="293" spans="3:6" x14ac:dyDescent="0.15">
      <c r="C293" s="77"/>
      <c r="D293" s="78"/>
      <c r="E293" s="79"/>
      <c r="F293" s="80"/>
    </row>
    <row r="294" spans="3:6" x14ac:dyDescent="0.15">
      <c r="C294" s="77"/>
      <c r="D294" s="78"/>
      <c r="E294" s="79"/>
      <c r="F294" s="80"/>
    </row>
    <row r="295" spans="3:6" x14ac:dyDescent="0.15">
      <c r="C295" s="77"/>
      <c r="D295" s="78"/>
      <c r="E295" s="79"/>
      <c r="F295" s="80"/>
    </row>
    <row r="296" spans="3:6" x14ac:dyDescent="0.15">
      <c r="C296" s="77"/>
      <c r="D296" s="78"/>
      <c r="E296" s="79"/>
      <c r="F296" s="80"/>
    </row>
    <row r="297" spans="3:6" x14ac:dyDescent="0.15">
      <c r="C297" s="77"/>
      <c r="D297" s="78"/>
      <c r="E297" s="79"/>
      <c r="F297" s="80"/>
    </row>
    <row r="298" spans="3:6" x14ac:dyDescent="0.15">
      <c r="C298" s="77"/>
      <c r="D298" s="78"/>
      <c r="E298" s="79"/>
      <c r="F298" s="80"/>
    </row>
    <row r="299" spans="3:6" x14ac:dyDescent="0.15">
      <c r="C299" s="77"/>
      <c r="D299" s="78"/>
      <c r="E299" s="79"/>
      <c r="F299" s="80"/>
    </row>
    <row r="300" spans="3:6" x14ac:dyDescent="0.15">
      <c r="C300" s="77"/>
      <c r="D300" s="78"/>
      <c r="E300" s="79"/>
      <c r="F300" s="80"/>
    </row>
    <row r="301" spans="3:6" x14ac:dyDescent="0.15">
      <c r="C301" s="77"/>
      <c r="D301" s="78"/>
      <c r="E301" s="79"/>
      <c r="F301" s="80"/>
    </row>
    <row r="302" spans="3:6" x14ac:dyDescent="0.15">
      <c r="C302" s="77"/>
      <c r="D302" s="78"/>
      <c r="E302" s="79"/>
      <c r="F302" s="80"/>
    </row>
    <row r="303" spans="3:6" x14ac:dyDescent="0.15">
      <c r="C303" s="77"/>
      <c r="D303" s="78"/>
      <c r="E303" s="79"/>
      <c r="F303" s="80"/>
    </row>
    <row r="304" spans="3:6" x14ac:dyDescent="0.15">
      <c r="C304" s="77"/>
      <c r="D304" s="78"/>
      <c r="E304" s="79"/>
      <c r="F304" s="80"/>
    </row>
    <row r="305" spans="3:6" x14ac:dyDescent="0.15">
      <c r="C305" s="77"/>
      <c r="D305" s="78"/>
      <c r="E305" s="79"/>
      <c r="F305" s="80"/>
    </row>
    <row r="306" spans="3:6" x14ac:dyDescent="0.15">
      <c r="C306" s="77"/>
      <c r="D306" s="78"/>
      <c r="E306" s="79"/>
      <c r="F306" s="80"/>
    </row>
    <row r="307" spans="3:6" x14ac:dyDescent="0.15">
      <c r="C307" s="77"/>
      <c r="D307" s="78"/>
      <c r="E307" s="79"/>
      <c r="F307" s="80"/>
    </row>
    <row r="308" spans="3:6" x14ac:dyDescent="0.15">
      <c r="C308" s="77"/>
      <c r="D308" s="78"/>
      <c r="E308" s="79"/>
      <c r="F308" s="80"/>
    </row>
    <row r="309" spans="3:6" x14ac:dyDescent="0.15">
      <c r="C309" s="77"/>
      <c r="D309" s="78"/>
      <c r="E309" s="79"/>
      <c r="F309" s="80"/>
    </row>
    <row r="310" spans="3:6" x14ac:dyDescent="0.15">
      <c r="C310" s="77"/>
      <c r="D310" s="78"/>
      <c r="E310" s="79"/>
      <c r="F310" s="80"/>
    </row>
    <row r="311" spans="3:6" x14ac:dyDescent="0.15">
      <c r="C311" s="77"/>
      <c r="D311" s="78"/>
      <c r="E311" s="79"/>
      <c r="F311" s="80"/>
    </row>
    <row r="312" spans="3:6" x14ac:dyDescent="0.15">
      <c r="C312" s="77"/>
      <c r="D312" s="78"/>
      <c r="E312" s="79"/>
      <c r="F312" s="80"/>
    </row>
    <row r="313" spans="3:6" x14ac:dyDescent="0.15">
      <c r="C313" s="77"/>
      <c r="D313" s="78"/>
      <c r="E313" s="79"/>
      <c r="F313" s="80"/>
    </row>
    <row r="314" spans="3:6" x14ac:dyDescent="0.15">
      <c r="C314" s="77"/>
      <c r="D314" s="78"/>
      <c r="E314" s="79"/>
      <c r="F314" s="80"/>
    </row>
    <row r="315" spans="3:6" x14ac:dyDescent="0.15">
      <c r="C315" s="77"/>
      <c r="D315" s="78"/>
      <c r="E315" s="79"/>
      <c r="F315" s="80"/>
    </row>
    <row r="316" spans="3:6" x14ac:dyDescent="0.15">
      <c r="C316" s="77"/>
      <c r="D316" s="78"/>
      <c r="E316" s="79"/>
      <c r="F316" s="80"/>
    </row>
    <row r="317" spans="3:6" x14ac:dyDescent="0.15">
      <c r="C317" s="77"/>
      <c r="D317" s="78"/>
      <c r="E317" s="79"/>
      <c r="F317" s="80"/>
    </row>
    <row r="318" spans="3:6" x14ac:dyDescent="0.15">
      <c r="C318" s="77"/>
      <c r="D318" s="78"/>
      <c r="E318" s="79"/>
      <c r="F318" s="80"/>
    </row>
    <row r="319" spans="3:6" x14ac:dyDescent="0.15">
      <c r="C319" s="77"/>
      <c r="D319" s="78"/>
      <c r="E319" s="79"/>
      <c r="F319" s="80"/>
    </row>
    <row r="320" spans="3:6" x14ac:dyDescent="0.15">
      <c r="C320" s="77"/>
      <c r="D320" s="78"/>
      <c r="E320" s="79"/>
      <c r="F320" s="80"/>
    </row>
    <row r="321" spans="3:6" x14ac:dyDescent="0.15">
      <c r="C321" s="77"/>
      <c r="D321" s="78"/>
      <c r="E321" s="79"/>
      <c r="F321" s="80"/>
    </row>
    <row r="322" spans="3:6" x14ac:dyDescent="0.15">
      <c r="C322" s="77"/>
      <c r="D322" s="78"/>
      <c r="E322" s="79"/>
      <c r="F322" s="80"/>
    </row>
    <row r="323" spans="3:6" x14ac:dyDescent="0.15">
      <c r="C323" s="77"/>
      <c r="D323" s="78"/>
      <c r="E323" s="79"/>
      <c r="F323" s="80"/>
    </row>
    <row r="324" spans="3:6" x14ac:dyDescent="0.15">
      <c r="C324" s="77"/>
      <c r="D324" s="78"/>
      <c r="E324" s="79"/>
      <c r="F324" s="80"/>
    </row>
    <row r="325" spans="3:6" x14ac:dyDescent="0.15">
      <c r="C325" s="77"/>
      <c r="D325" s="78"/>
      <c r="E325" s="79"/>
      <c r="F325" s="80"/>
    </row>
    <row r="326" spans="3:6" x14ac:dyDescent="0.15">
      <c r="C326" s="77"/>
      <c r="D326" s="78"/>
      <c r="E326" s="79"/>
      <c r="F326" s="80"/>
    </row>
    <row r="327" spans="3:6" x14ac:dyDescent="0.15">
      <c r="C327" s="77"/>
      <c r="D327" s="78"/>
      <c r="E327" s="79"/>
      <c r="F327" s="80"/>
    </row>
    <row r="328" spans="3:6" x14ac:dyDescent="0.15">
      <c r="C328" s="77"/>
      <c r="D328" s="78"/>
      <c r="E328" s="79"/>
      <c r="F328" s="80"/>
    </row>
    <row r="329" spans="3:6" x14ac:dyDescent="0.15">
      <c r="C329" s="77"/>
      <c r="D329" s="78"/>
      <c r="E329" s="79"/>
      <c r="F329" s="80"/>
    </row>
    <row r="330" spans="3:6" x14ac:dyDescent="0.15">
      <c r="C330" s="77"/>
      <c r="D330" s="78"/>
      <c r="E330" s="79"/>
      <c r="F330" s="80"/>
    </row>
    <row r="331" spans="3:6" x14ac:dyDescent="0.15">
      <c r="C331" s="77"/>
      <c r="D331" s="78"/>
      <c r="E331" s="79"/>
      <c r="F331" s="80"/>
    </row>
    <row r="332" spans="3:6" x14ac:dyDescent="0.15">
      <c r="C332" s="77"/>
      <c r="D332" s="78"/>
      <c r="E332" s="79"/>
      <c r="F332" s="80"/>
    </row>
    <row r="333" spans="3:6" x14ac:dyDescent="0.15">
      <c r="C333" s="77"/>
      <c r="D333" s="78"/>
      <c r="E333" s="79"/>
      <c r="F333" s="80"/>
    </row>
    <row r="334" spans="3:6" x14ac:dyDescent="0.15">
      <c r="C334" s="77"/>
      <c r="D334" s="78"/>
      <c r="E334" s="79"/>
      <c r="F334" s="80"/>
    </row>
    <row r="335" spans="3:6" x14ac:dyDescent="0.15">
      <c r="C335" s="77"/>
      <c r="D335" s="78"/>
      <c r="E335" s="79"/>
      <c r="F335" s="80"/>
    </row>
    <row r="336" spans="3:6" x14ac:dyDescent="0.15">
      <c r="C336" s="77"/>
      <c r="D336" s="78"/>
      <c r="E336" s="79"/>
      <c r="F336" s="80"/>
    </row>
    <row r="337" spans="3:6" x14ac:dyDescent="0.15">
      <c r="C337" s="77"/>
      <c r="D337" s="78"/>
      <c r="E337" s="79"/>
      <c r="F337" s="80"/>
    </row>
    <row r="338" spans="3:6" x14ac:dyDescent="0.15">
      <c r="C338" s="77"/>
      <c r="D338" s="78"/>
      <c r="E338" s="79"/>
      <c r="F338" s="80"/>
    </row>
    <row r="339" spans="3:6" x14ac:dyDescent="0.15">
      <c r="C339" s="77"/>
      <c r="D339" s="78"/>
      <c r="E339" s="79"/>
      <c r="F339" s="80"/>
    </row>
    <row r="340" spans="3:6" x14ac:dyDescent="0.15">
      <c r="C340" s="77"/>
      <c r="D340" s="78"/>
      <c r="E340" s="79"/>
      <c r="F340" s="80"/>
    </row>
    <row r="341" spans="3:6" x14ac:dyDescent="0.15">
      <c r="C341" s="77"/>
      <c r="D341" s="78"/>
      <c r="E341" s="79"/>
      <c r="F341" s="80"/>
    </row>
    <row r="342" spans="3:6" x14ac:dyDescent="0.15">
      <c r="C342" s="77"/>
      <c r="D342" s="78"/>
      <c r="E342" s="79"/>
      <c r="F342" s="80"/>
    </row>
    <row r="343" spans="3:6" x14ac:dyDescent="0.15">
      <c r="C343" s="77"/>
      <c r="D343" s="78"/>
      <c r="E343" s="79"/>
      <c r="F343" s="80"/>
    </row>
    <row r="344" spans="3:6" x14ac:dyDescent="0.15">
      <c r="C344" s="77"/>
      <c r="D344" s="78"/>
      <c r="E344" s="79"/>
      <c r="F344" s="80"/>
    </row>
    <row r="345" spans="3:6" x14ac:dyDescent="0.15">
      <c r="C345" s="77"/>
      <c r="D345" s="78"/>
      <c r="E345" s="79"/>
      <c r="F345" s="80"/>
    </row>
    <row r="346" spans="3:6" x14ac:dyDescent="0.15">
      <c r="C346" s="77"/>
      <c r="D346" s="78"/>
      <c r="E346" s="79"/>
      <c r="F346" s="80"/>
    </row>
    <row r="347" spans="3:6" x14ac:dyDescent="0.15">
      <c r="C347" s="77"/>
      <c r="D347" s="78"/>
      <c r="E347" s="79"/>
      <c r="F347" s="80"/>
    </row>
    <row r="348" spans="3:6" x14ac:dyDescent="0.15">
      <c r="C348" s="77"/>
      <c r="D348" s="78"/>
      <c r="E348" s="79"/>
      <c r="F348" s="80"/>
    </row>
    <row r="349" spans="3:6" x14ac:dyDescent="0.15">
      <c r="C349" s="77"/>
      <c r="D349" s="78"/>
      <c r="E349" s="79"/>
      <c r="F349" s="80"/>
    </row>
    <row r="350" spans="3:6" x14ac:dyDescent="0.15">
      <c r="C350" s="77"/>
      <c r="D350" s="78"/>
      <c r="E350" s="79"/>
      <c r="F350" s="80"/>
    </row>
    <row r="351" spans="3:6" x14ac:dyDescent="0.15">
      <c r="C351" s="77"/>
      <c r="D351" s="78"/>
      <c r="E351" s="79"/>
      <c r="F351" s="80"/>
    </row>
    <row r="352" spans="3:6" x14ac:dyDescent="0.15">
      <c r="C352" s="77"/>
      <c r="D352" s="78"/>
      <c r="E352" s="79"/>
      <c r="F352" s="80"/>
    </row>
    <row r="353" spans="3:6" x14ac:dyDescent="0.15">
      <c r="C353" s="77"/>
      <c r="D353" s="78"/>
      <c r="E353" s="79"/>
      <c r="F353" s="80"/>
    </row>
    <row r="354" spans="3:6" x14ac:dyDescent="0.15">
      <c r="C354" s="77"/>
      <c r="D354" s="78"/>
      <c r="E354" s="79"/>
      <c r="F354" s="80"/>
    </row>
    <row r="355" spans="3:6" x14ac:dyDescent="0.15">
      <c r="C355" s="77"/>
      <c r="D355" s="78"/>
      <c r="E355" s="79"/>
      <c r="F355" s="80"/>
    </row>
    <row r="356" spans="3:6" x14ac:dyDescent="0.15">
      <c r="C356" s="77"/>
      <c r="D356" s="78"/>
      <c r="E356" s="79"/>
      <c r="F356" s="80"/>
    </row>
    <row r="357" spans="3:6" x14ac:dyDescent="0.15">
      <c r="C357" s="77"/>
      <c r="D357" s="78"/>
      <c r="E357" s="79"/>
      <c r="F357" s="80"/>
    </row>
    <row r="358" spans="3:6" x14ac:dyDescent="0.15">
      <c r="C358" s="77"/>
      <c r="D358" s="78"/>
      <c r="E358" s="79"/>
      <c r="F358" s="80"/>
    </row>
    <row r="359" spans="3:6" x14ac:dyDescent="0.15">
      <c r="C359" s="77"/>
      <c r="D359" s="78"/>
      <c r="E359" s="79"/>
      <c r="F359" s="80"/>
    </row>
    <row r="360" spans="3:6" x14ac:dyDescent="0.15">
      <c r="C360" s="77"/>
      <c r="D360" s="78"/>
      <c r="E360" s="79"/>
      <c r="F360" s="80"/>
    </row>
    <row r="361" spans="3:6" x14ac:dyDescent="0.15">
      <c r="C361" s="77"/>
      <c r="D361" s="78"/>
      <c r="E361" s="79"/>
      <c r="F361" s="80"/>
    </row>
    <row r="362" spans="3:6" x14ac:dyDescent="0.15">
      <c r="C362" s="77"/>
      <c r="D362" s="78"/>
      <c r="E362" s="79"/>
      <c r="F362" s="80"/>
    </row>
    <row r="363" spans="3:6" x14ac:dyDescent="0.15">
      <c r="C363" s="77"/>
      <c r="D363" s="78"/>
      <c r="E363" s="79"/>
      <c r="F363" s="80"/>
    </row>
    <row r="364" spans="3:6" x14ac:dyDescent="0.15">
      <c r="C364" s="77"/>
      <c r="D364" s="78"/>
      <c r="E364" s="79"/>
      <c r="F364" s="80"/>
    </row>
    <row r="365" spans="3:6" x14ac:dyDescent="0.15">
      <c r="C365" s="77"/>
      <c r="D365" s="78"/>
      <c r="E365" s="79"/>
      <c r="F365" s="80"/>
    </row>
    <row r="366" spans="3:6" x14ac:dyDescent="0.15">
      <c r="C366" s="77"/>
      <c r="D366" s="78"/>
      <c r="E366" s="79"/>
      <c r="F366" s="80"/>
    </row>
    <row r="367" spans="3:6" x14ac:dyDescent="0.15">
      <c r="C367" s="77"/>
      <c r="D367" s="78"/>
      <c r="E367" s="79"/>
      <c r="F367" s="80"/>
    </row>
    <row r="368" spans="3:6" x14ac:dyDescent="0.15">
      <c r="C368" s="77"/>
      <c r="D368" s="78"/>
      <c r="E368" s="79"/>
      <c r="F368" s="80"/>
    </row>
    <row r="369" spans="3:6" x14ac:dyDescent="0.15">
      <c r="C369" s="77"/>
      <c r="D369" s="78"/>
      <c r="E369" s="79"/>
      <c r="F369" s="80"/>
    </row>
    <row r="370" spans="3:6" x14ac:dyDescent="0.15">
      <c r="C370" s="77"/>
      <c r="D370" s="78"/>
      <c r="E370" s="79"/>
      <c r="F370" s="80"/>
    </row>
    <row r="371" spans="3:6" x14ac:dyDescent="0.15">
      <c r="C371" s="77"/>
      <c r="D371" s="78"/>
      <c r="E371" s="79"/>
      <c r="F371" s="80"/>
    </row>
    <row r="372" spans="3:6" x14ac:dyDescent="0.15">
      <c r="C372" s="77"/>
      <c r="D372" s="78"/>
      <c r="E372" s="79"/>
      <c r="F372" s="80"/>
    </row>
    <row r="373" spans="3:6" x14ac:dyDescent="0.15">
      <c r="C373" s="77"/>
      <c r="D373" s="78"/>
      <c r="E373" s="79"/>
      <c r="F373" s="80"/>
    </row>
    <row r="374" spans="3:6" x14ac:dyDescent="0.15">
      <c r="C374" s="77"/>
      <c r="D374" s="78"/>
      <c r="E374" s="79"/>
      <c r="F374" s="80"/>
    </row>
    <row r="375" spans="3:6" x14ac:dyDescent="0.15">
      <c r="C375" s="77"/>
      <c r="D375" s="78"/>
      <c r="E375" s="79"/>
      <c r="F375" s="80"/>
    </row>
    <row r="376" spans="3:6" x14ac:dyDescent="0.15">
      <c r="C376" s="77"/>
      <c r="D376" s="78"/>
      <c r="E376" s="79"/>
      <c r="F376" s="80"/>
    </row>
    <row r="377" spans="3:6" x14ac:dyDescent="0.15">
      <c r="C377" s="77"/>
      <c r="D377" s="78"/>
      <c r="E377" s="79"/>
      <c r="F377" s="80"/>
    </row>
    <row r="378" spans="3:6" x14ac:dyDescent="0.15">
      <c r="C378" s="77"/>
      <c r="D378" s="78"/>
      <c r="E378" s="79"/>
      <c r="F378" s="80"/>
    </row>
    <row r="379" spans="3:6" x14ac:dyDescent="0.15">
      <c r="C379" s="77"/>
      <c r="D379" s="78"/>
      <c r="E379" s="79"/>
      <c r="F379" s="80"/>
    </row>
    <row r="380" spans="3:6" x14ac:dyDescent="0.15">
      <c r="C380" s="77"/>
      <c r="D380" s="78"/>
      <c r="E380" s="79"/>
      <c r="F380" s="80"/>
    </row>
    <row r="381" spans="3:6" x14ac:dyDescent="0.15">
      <c r="C381" s="77"/>
      <c r="D381" s="78"/>
      <c r="E381" s="79"/>
      <c r="F381" s="80"/>
    </row>
    <row r="382" spans="3:6" x14ac:dyDescent="0.15">
      <c r="C382" s="77"/>
      <c r="D382" s="78"/>
      <c r="E382" s="79"/>
      <c r="F382" s="80"/>
    </row>
    <row r="383" spans="3:6" x14ac:dyDescent="0.15">
      <c r="C383" s="77"/>
      <c r="D383" s="78"/>
      <c r="E383" s="79"/>
      <c r="F383" s="80"/>
    </row>
    <row r="384" spans="3:6" x14ac:dyDescent="0.15">
      <c r="C384" s="77"/>
      <c r="D384" s="78"/>
      <c r="E384" s="79"/>
      <c r="F384" s="80"/>
    </row>
    <row r="385" spans="3:6" x14ac:dyDescent="0.15">
      <c r="C385" s="77"/>
      <c r="D385" s="78"/>
      <c r="E385" s="79"/>
      <c r="F385" s="80"/>
    </row>
    <row r="386" spans="3:6" x14ac:dyDescent="0.15">
      <c r="C386" s="77"/>
      <c r="D386" s="78"/>
      <c r="E386" s="79"/>
      <c r="F386" s="80"/>
    </row>
    <row r="387" spans="3:6" x14ac:dyDescent="0.15">
      <c r="C387" s="77"/>
      <c r="D387" s="78"/>
      <c r="E387" s="79"/>
      <c r="F387" s="80"/>
    </row>
    <row r="388" spans="3:6" x14ac:dyDescent="0.15">
      <c r="C388" s="77"/>
      <c r="D388" s="78"/>
      <c r="E388" s="79"/>
      <c r="F388" s="80"/>
    </row>
    <row r="389" spans="3:6" x14ac:dyDescent="0.15">
      <c r="C389" s="77"/>
      <c r="D389" s="78"/>
      <c r="E389" s="79"/>
      <c r="F389" s="80"/>
    </row>
    <row r="390" spans="3:6" x14ac:dyDescent="0.15">
      <c r="C390" s="77"/>
      <c r="D390" s="78"/>
      <c r="E390" s="79"/>
      <c r="F390" s="80"/>
    </row>
    <row r="391" spans="3:6" x14ac:dyDescent="0.15">
      <c r="C391" s="77"/>
      <c r="D391" s="78"/>
      <c r="E391" s="79"/>
      <c r="F391" s="80"/>
    </row>
    <row r="392" spans="3:6" x14ac:dyDescent="0.15">
      <c r="C392" s="77"/>
      <c r="D392" s="78"/>
      <c r="E392" s="79"/>
      <c r="F392" s="80"/>
    </row>
    <row r="393" spans="3:6" x14ac:dyDescent="0.15">
      <c r="C393" s="77"/>
      <c r="D393" s="78"/>
      <c r="E393" s="79"/>
      <c r="F393" s="80"/>
    </row>
    <row r="394" spans="3:6" x14ac:dyDescent="0.15">
      <c r="C394" s="77"/>
      <c r="D394" s="78"/>
      <c r="E394" s="79"/>
      <c r="F394" s="80"/>
    </row>
    <row r="395" spans="3:6" x14ac:dyDescent="0.15">
      <c r="C395" s="77"/>
      <c r="D395" s="78"/>
      <c r="E395" s="79"/>
      <c r="F395" s="80"/>
    </row>
    <row r="396" spans="3:6" x14ac:dyDescent="0.15">
      <c r="C396" s="77"/>
      <c r="D396" s="78"/>
      <c r="E396" s="79"/>
      <c r="F396" s="80"/>
    </row>
    <row r="397" spans="3:6" x14ac:dyDescent="0.15">
      <c r="C397" s="77"/>
      <c r="D397" s="78"/>
      <c r="E397" s="79"/>
      <c r="F397" s="80"/>
    </row>
    <row r="398" spans="3:6" x14ac:dyDescent="0.15">
      <c r="C398" s="77"/>
      <c r="D398" s="78"/>
      <c r="E398" s="79"/>
      <c r="F398" s="80"/>
    </row>
    <row r="399" spans="3:6" x14ac:dyDescent="0.15">
      <c r="C399" s="77"/>
      <c r="D399" s="78"/>
      <c r="E399" s="79"/>
      <c r="F399" s="80"/>
    </row>
    <row r="400" spans="3:6" x14ac:dyDescent="0.15">
      <c r="C400" s="77"/>
      <c r="D400" s="78"/>
      <c r="E400" s="79"/>
      <c r="F400" s="80"/>
    </row>
    <row r="401" spans="3:6" x14ac:dyDescent="0.15">
      <c r="C401" s="77"/>
      <c r="D401" s="78"/>
      <c r="E401" s="79"/>
      <c r="F401" s="80"/>
    </row>
    <row r="402" spans="3:6" x14ac:dyDescent="0.15">
      <c r="C402" s="77"/>
      <c r="D402" s="78"/>
      <c r="E402" s="79"/>
      <c r="F402" s="80"/>
    </row>
    <row r="403" spans="3:6" x14ac:dyDescent="0.15">
      <c r="C403" s="77"/>
      <c r="D403" s="78"/>
      <c r="E403" s="79"/>
      <c r="F403" s="80"/>
    </row>
    <row r="404" spans="3:6" x14ac:dyDescent="0.15">
      <c r="C404" s="77"/>
      <c r="D404" s="78"/>
      <c r="E404" s="79"/>
      <c r="F404" s="80"/>
    </row>
    <row r="405" spans="3:6" x14ac:dyDescent="0.15">
      <c r="C405" s="77"/>
      <c r="D405" s="78"/>
      <c r="E405" s="79"/>
      <c r="F405" s="80"/>
    </row>
    <row r="406" spans="3:6" x14ac:dyDescent="0.15">
      <c r="C406" s="77"/>
      <c r="D406" s="78"/>
      <c r="E406" s="79"/>
      <c r="F406" s="80"/>
    </row>
    <row r="407" spans="3:6" x14ac:dyDescent="0.15">
      <c r="C407" s="77"/>
      <c r="D407" s="78"/>
      <c r="E407" s="79"/>
      <c r="F407" s="80"/>
    </row>
    <row r="408" spans="3:6" x14ac:dyDescent="0.15">
      <c r="C408" s="77"/>
      <c r="D408" s="78"/>
      <c r="E408" s="79"/>
      <c r="F408" s="80"/>
    </row>
    <row r="409" spans="3:6" x14ac:dyDescent="0.15">
      <c r="C409" s="77"/>
      <c r="D409" s="78"/>
      <c r="E409" s="79"/>
      <c r="F409" s="80"/>
    </row>
    <row r="410" spans="3:6" x14ac:dyDescent="0.15">
      <c r="C410" s="77"/>
      <c r="D410" s="78"/>
      <c r="E410" s="79"/>
      <c r="F410" s="80"/>
    </row>
    <row r="411" spans="3:6" x14ac:dyDescent="0.15">
      <c r="C411" s="77"/>
      <c r="D411" s="78"/>
      <c r="E411" s="79"/>
      <c r="F411" s="80"/>
    </row>
    <row r="412" spans="3:6" x14ac:dyDescent="0.15">
      <c r="C412" s="77"/>
      <c r="D412" s="78"/>
      <c r="E412" s="79"/>
      <c r="F412" s="80"/>
    </row>
    <row r="413" spans="3:6" x14ac:dyDescent="0.15">
      <c r="C413" s="77"/>
      <c r="D413" s="78"/>
      <c r="E413" s="79"/>
      <c r="F413" s="80"/>
    </row>
    <row r="414" spans="3:6" x14ac:dyDescent="0.15">
      <c r="C414" s="77"/>
      <c r="D414" s="78"/>
      <c r="E414" s="79"/>
      <c r="F414" s="80"/>
    </row>
    <row r="415" spans="3:6" x14ac:dyDescent="0.15">
      <c r="C415" s="77"/>
      <c r="D415" s="78"/>
      <c r="E415" s="79"/>
      <c r="F415" s="80"/>
    </row>
    <row r="416" spans="3:6" x14ac:dyDescent="0.15">
      <c r="C416" s="77"/>
      <c r="D416" s="78"/>
      <c r="E416" s="79"/>
      <c r="F416" s="80"/>
    </row>
    <row r="417" spans="3:6" x14ac:dyDescent="0.15">
      <c r="C417" s="77"/>
      <c r="D417" s="78"/>
      <c r="E417" s="79"/>
      <c r="F417" s="80"/>
    </row>
    <row r="418" spans="3:6" x14ac:dyDescent="0.15">
      <c r="C418" s="77"/>
      <c r="D418" s="78"/>
      <c r="E418" s="79"/>
      <c r="F418" s="80"/>
    </row>
    <row r="419" spans="3:6" x14ac:dyDescent="0.15">
      <c r="C419" s="77"/>
      <c r="D419" s="78"/>
      <c r="E419" s="79"/>
      <c r="F419" s="80"/>
    </row>
    <row r="420" spans="3:6" x14ac:dyDescent="0.15">
      <c r="C420" s="77"/>
      <c r="D420" s="78"/>
      <c r="E420" s="79"/>
      <c r="F420" s="80"/>
    </row>
    <row r="421" spans="3:6" x14ac:dyDescent="0.15">
      <c r="C421" s="77"/>
      <c r="D421" s="78"/>
      <c r="E421" s="79"/>
      <c r="F421" s="80"/>
    </row>
    <row r="422" spans="3:6" x14ac:dyDescent="0.15">
      <c r="C422" s="77"/>
      <c r="D422" s="78"/>
      <c r="E422" s="79"/>
      <c r="F422" s="80"/>
    </row>
    <row r="423" spans="3:6" x14ac:dyDescent="0.15">
      <c r="C423" s="77"/>
      <c r="D423" s="78"/>
      <c r="E423" s="79"/>
      <c r="F423" s="80"/>
    </row>
    <row r="424" spans="3:6" x14ac:dyDescent="0.15">
      <c r="C424" s="77"/>
      <c r="D424" s="78"/>
      <c r="E424" s="79"/>
      <c r="F424" s="80"/>
    </row>
    <row r="425" spans="3:6" x14ac:dyDescent="0.15">
      <c r="C425" s="77"/>
      <c r="D425" s="78"/>
      <c r="E425" s="79"/>
      <c r="F425" s="80"/>
    </row>
    <row r="426" spans="3:6" x14ac:dyDescent="0.15">
      <c r="C426" s="77"/>
      <c r="D426" s="78"/>
      <c r="E426" s="79"/>
      <c r="F426" s="80"/>
    </row>
    <row r="427" spans="3:6" x14ac:dyDescent="0.15">
      <c r="C427" s="77"/>
      <c r="D427" s="78"/>
      <c r="E427" s="79"/>
      <c r="F427" s="80"/>
    </row>
    <row r="428" spans="3:6" x14ac:dyDescent="0.15">
      <c r="C428" s="77"/>
      <c r="D428" s="78"/>
      <c r="E428" s="79"/>
      <c r="F428" s="80"/>
    </row>
    <row r="429" spans="3:6" x14ac:dyDescent="0.15">
      <c r="C429" s="77"/>
      <c r="D429" s="78"/>
      <c r="E429" s="79"/>
      <c r="F429" s="80"/>
    </row>
    <row r="430" spans="3:6" x14ac:dyDescent="0.15">
      <c r="C430" s="77"/>
      <c r="D430" s="78"/>
      <c r="E430" s="79"/>
      <c r="F430" s="80"/>
    </row>
    <row r="431" spans="3:6" x14ac:dyDescent="0.15">
      <c r="C431" s="77"/>
      <c r="D431" s="78"/>
      <c r="E431" s="79"/>
      <c r="F431" s="80"/>
    </row>
    <row r="432" spans="3:6" x14ac:dyDescent="0.15">
      <c r="C432" s="77"/>
      <c r="D432" s="78"/>
      <c r="E432" s="79"/>
      <c r="F432" s="80"/>
    </row>
    <row r="433" spans="3:6" x14ac:dyDescent="0.15">
      <c r="C433" s="77"/>
      <c r="D433" s="78"/>
      <c r="E433" s="79"/>
      <c r="F433" s="80"/>
    </row>
    <row r="434" spans="3:6" x14ac:dyDescent="0.15">
      <c r="C434" s="77"/>
      <c r="D434" s="78"/>
      <c r="E434" s="79"/>
      <c r="F434" s="80"/>
    </row>
    <row r="435" spans="3:6" x14ac:dyDescent="0.15">
      <c r="C435" s="77"/>
      <c r="D435" s="78"/>
      <c r="E435" s="79"/>
      <c r="F435" s="80"/>
    </row>
    <row r="436" spans="3:6" x14ac:dyDescent="0.15">
      <c r="C436" s="77"/>
      <c r="D436" s="78"/>
      <c r="E436" s="79"/>
      <c r="F436" s="80"/>
    </row>
    <row r="437" spans="3:6" x14ac:dyDescent="0.15">
      <c r="C437" s="77"/>
      <c r="D437" s="78"/>
      <c r="E437" s="79"/>
      <c r="F437" s="80"/>
    </row>
    <row r="438" spans="3:6" x14ac:dyDescent="0.15">
      <c r="C438" s="77"/>
      <c r="D438" s="78"/>
      <c r="E438" s="79"/>
      <c r="F438" s="80"/>
    </row>
    <row r="439" spans="3:6" x14ac:dyDescent="0.15">
      <c r="C439" s="77"/>
      <c r="D439" s="78"/>
      <c r="E439" s="79"/>
      <c r="F439" s="80"/>
    </row>
    <row r="440" spans="3:6" x14ac:dyDescent="0.15">
      <c r="C440" s="77"/>
      <c r="D440" s="78"/>
      <c r="E440" s="79"/>
      <c r="F440" s="80"/>
    </row>
    <row r="441" spans="3:6" x14ac:dyDescent="0.15">
      <c r="C441" s="77"/>
      <c r="D441" s="78"/>
      <c r="E441" s="79"/>
      <c r="F441" s="80"/>
    </row>
    <row r="442" spans="3:6" x14ac:dyDescent="0.15">
      <c r="C442" s="77"/>
      <c r="D442" s="78"/>
      <c r="E442" s="79"/>
      <c r="F442" s="80"/>
    </row>
    <row r="443" spans="3:6" x14ac:dyDescent="0.15">
      <c r="C443" s="77"/>
      <c r="D443" s="78"/>
      <c r="E443" s="79"/>
      <c r="F443" s="80"/>
    </row>
    <row r="444" spans="3:6" x14ac:dyDescent="0.15">
      <c r="C444" s="77"/>
      <c r="D444" s="78"/>
      <c r="E444" s="79"/>
      <c r="F444" s="80"/>
    </row>
    <row r="445" spans="3:6" x14ac:dyDescent="0.15">
      <c r="C445" s="77"/>
      <c r="D445" s="78"/>
      <c r="E445" s="79"/>
      <c r="F445" s="80"/>
    </row>
    <row r="446" spans="3:6" x14ac:dyDescent="0.15">
      <c r="C446" s="77"/>
      <c r="D446" s="78"/>
      <c r="E446" s="79"/>
      <c r="F446" s="80"/>
    </row>
    <row r="447" spans="3:6" x14ac:dyDescent="0.15">
      <c r="C447" s="77"/>
      <c r="D447" s="78"/>
      <c r="E447" s="79"/>
      <c r="F447" s="80"/>
    </row>
    <row r="448" spans="3:6" x14ac:dyDescent="0.15">
      <c r="C448" s="77"/>
      <c r="D448" s="78"/>
      <c r="E448" s="79"/>
      <c r="F448" s="80"/>
    </row>
    <row r="449" spans="3:6" x14ac:dyDescent="0.15">
      <c r="C449" s="77"/>
      <c r="D449" s="78"/>
      <c r="E449" s="79"/>
      <c r="F449" s="80"/>
    </row>
    <row r="450" spans="3:6" x14ac:dyDescent="0.15">
      <c r="C450" s="77"/>
      <c r="D450" s="78"/>
      <c r="E450" s="79"/>
      <c r="F450" s="80"/>
    </row>
    <row r="451" spans="3:6" x14ac:dyDescent="0.15">
      <c r="C451" s="77"/>
      <c r="D451" s="78"/>
      <c r="E451" s="79"/>
      <c r="F451" s="80"/>
    </row>
    <row r="452" spans="3:6" x14ac:dyDescent="0.15">
      <c r="C452" s="77"/>
      <c r="D452" s="78"/>
      <c r="E452" s="79"/>
      <c r="F452" s="80"/>
    </row>
    <row r="453" spans="3:6" x14ac:dyDescent="0.15">
      <c r="C453" s="77"/>
      <c r="D453" s="78"/>
      <c r="E453" s="79"/>
      <c r="F453" s="80"/>
    </row>
    <row r="454" spans="3:6" x14ac:dyDescent="0.15">
      <c r="C454" s="77"/>
      <c r="D454" s="78"/>
      <c r="E454" s="79"/>
      <c r="F454" s="80"/>
    </row>
    <row r="455" spans="3:6" x14ac:dyDescent="0.15">
      <c r="C455" s="77"/>
      <c r="D455" s="78"/>
      <c r="E455" s="79"/>
      <c r="F455" s="80"/>
    </row>
    <row r="456" spans="3:6" x14ac:dyDescent="0.15">
      <c r="C456" s="77"/>
      <c r="D456" s="78"/>
      <c r="E456" s="79"/>
      <c r="F456" s="80"/>
    </row>
    <row r="457" spans="3:6" x14ac:dyDescent="0.15">
      <c r="C457" s="77"/>
      <c r="D457" s="78"/>
      <c r="E457" s="79"/>
      <c r="F457" s="80"/>
    </row>
    <row r="458" spans="3:6" x14ac:dyDescent="0.15">
      <c r="C458" s="77"/>
      <c r="D458" s="78"/>
      <c r="E458" s="79"/>
      <c r="F458" s="80"/>
    </row>
    <row r="459" spans="3:6" x14ac:dyDescent="0.15">
      <c r="C459" s="77"/>
      <c r="D459" s="78"/>
      <c r="E459" s="79"/>
      <c r="F459" s="80"/>
    </row>
    <row r="460" spans="3:6" x14ac:dyDescent="0.15">
      <c r="C460" s="77"/>
      <c r="D460" s="78"/>
      <c r="E460" s="79"/>
      <c r="F460" s="80"/>
    </row>
    <row r="461" spans="3:6" x14ac:dyDescent="0.15">
      <c r="C461" s="77"/>
      <c r="D461" s="78"/>
      <c r="E461" s="79"/>
      <c r="F461" s="80"/>
    </row>
    <row r="462" spans="3:6" x14ac:dyDescent="0.15">
      <c r="C462" s="77"/>
      <c r="D462" s="78"/>
      <c r="E462" s="79"/>
      <c r="F462" s="80"/>
    </row>
    <row r="463" spans="3:6" x14ac:dyDescent="0.15">
      <c r="C463" s="77"/>
      <c r="D463" s="78"/>
      <c r="E463" s="79"/>
      <c r="F463" s="80"/>
    </row>
    <row r="464" spans="3:6" x14ac:dyDescent="0.15">
      <c r="C464" s="77"/>
      <c r="D464" s="78"/>
      <c r="E464" s="79"/>
      <c r="F464" s="80"/>
    </row>
    <row r="465" spans="3:6" x14ac:dyDescent="0.15">
      <c r="C465" s="77"/>
      <c r="D465" s="78"/>
      <c r="E465" s="79"/>
      <c r="F465" s="80"/>
    </row>
    <row r="466" spans="3:6" x14ac:dyDescent="0.15">
      <c r="C466" s="77"/>
      <c r="D466" s="78"/>
      <c r="E466" s="79"/>
      <c r="F466" s="80"/>
    </row>
    <row r="467" spans="3:6" x14ac:dyDescent="0.15">
      <c r="C467" s="77"/>
      <c r="D467" s="78"/>
      <c r="E467" s="79"/>
      <c r="F467" s="80"/>
    </row>
    <row r="468" spans="3:6" x14ac:dyDescent="0.15">
      <c r="C468" s="77"/>
      <c r="D468" s="78"/>
      <c r="E468" s="79"/>
      <c r="F468" s="80"/>
    </row>
    <row r="469" spans="3:6" x14ac:dyDescent="0.15">
      <c r="C469" s="77"/>
      <c r="D469" s="78"/>
      <c r="E469" s="79"/>
      <c r="F469" s="80"/>
    </row>
    <row r="470" spans="3:6" x14ac:dyDescent="0.15">
      <c r="C470" s="77"/>
      <c r="D470" s="78"/>
      <c r="E470" s="79"/>
      <c r="F470" s="80"/>
    </row>
    <row r="471" spans="3:6" x14ac:dyDescent="0.15">
      <c r="C471" s="77"/>
      <c r="D471" s="78"/>
      <c r="E471" s="79"/>
      <c r="F471" s="80"/>
    </row>
    <row r="472" spans="3:6" x14ac:dyDescent="0.15">
      <c r="C472" s="77"/>
      <c r="D472" s="78"/>
      <c r="E472" s="79"/>
      <c r="F472" s="80"/>
    </row>
    <row r="473" spans="3:6" x14ac:dyDescent="0.15">
      <c r="C473" s="77"/>
      <c r="D473" s="78"/>
      <c r="E473" s="79"/>
      <c r="F473" s="80"/>
    </row>
    <row r="474" spans="3:6" x14ac:dyDescent="0.15">
      <c r="C474" s="77"/>
      <c r="D474" s="78"/>
      <c r="E474" s="79"/>
      <c r="F474" s="80"/>
    </row>
    <row r="475" spans="3:6" x14ac:dyDescent="0.15">
      <c r="C475" s="77"/>
      <c r="D475" s="78"/>
      <c r="E475" s="79"/>
      <c r="F475" s="80"/>
    </row>
    <row r="476" spans="3:6" x14ac:dyDescent="0.15">
      <c r="C476" s="77"/>
      <c r="D476" s="78"/>
      <c r="E476" s="79"/>
      <c r="F476" s="80"/>
    </row>
    <row r="477" spans="3:6" x14ac:dyDescent="0.15">
      <c r="C477" s="77"/>
      <c r="D477" s="78"/>
      <c r="E477" s="79"/>
      <c r="F477" s="80"/>
    </row>
    <row r="478" spans="3:6" x14ac:dyDescent="0.15">
      <c r="C478" s="77"/>
      <c r="D478" s="78"/>
      <c r="E478" s="79"/>
      <c r="F478" s="80"/>
    </row>
    <row r="479" spans="3:6" x14ac:dyDescent="0.15">
      <c r="C479" s="77"/>
      <c r="D479" s="78"/>
      <c r="E479" s="79"/>
      <c r="F479" s="80"/>
    </row>
    <row r="480" spans="3:6" x14ac:dyDescent="0.15">
      <c r="C480" s="77"/>
      <c r="D480" s="78"/>
      <c r="E480" s="79"/>
      <c r="F480" s="80"/>
    </row>
    <row r="481" spans="3:6" x14ac:dyDescent="0.15">
      <c r="C481" s="77"/>
      <c r="D481" s="78"/>
      <c r="E481" s="79"/>
      <c r="F481" s="80"/>
    </row>
    <row r="482" spans="3:6" x14ac:dyDescent="0.15">
      <c r="C482" s="77"/>
      <c r="D482" s="78"/>
      <c r="E482" s="79"/>
      <c r="F482" s="80"/>
    </row>
    <row r="483" spans="3:6" x14ac:dyDescent="0.15">
      <c r="C483" s="77"/>
      <c r="D483" s="78"/>
      <c r="E483" s="79"/>
      <c r="F483" s="80"/>
    </row>
    <row r="484" spans="3:6" x14ac:dyDescent="0.15">
      <c r="C484" s="77"/>
      <c r="D484" s="78"/>
      <c r="E484" s="79"/>
      <c r="F484" s="80"/>
    </row>
    <row r="485" spans="3:6" x14ac:dyDescent="0.15">
      <c r="C485" s="77"/>
      <c r="D485" s="78"/>
      <c r="E485" s="79"/>
      <c r="F485" s="80"/>
    </row>
    <row r="486" spans="3:6" x14ac:dyDescent="0.15">
      <c r="C486" s="77"/>
      <c r="D486" s="78"/>
      <c r="E486" s="79"/>
      <c r="F486" s="80"/>
    </row>
    <row r="487" spans="3:6" x14ac:dyDescent="0.15">
      <c r="C487" s="77"/>
      <c r="D487" s="78"/>
      <c r="E487" s="79"/>
      <c r="F487" s="80"/>
    </row>
    <row r="488" spans="3:6" x14ac:dyDescent="0.15">
      <c r="C488" s="77"/>
      <c r="D488" s="78"/>
      <c r="E488" s="79"/>
      <c r="F488" s="80"/>
    </row>
    <row r="489" spans="3:6" x14ac:dyDescent="0.15">
      <c r="C489" s="77"/>
      <c r="D489" s="78"/>
      <c r="E489" s="79"/>
      <c r="F489" s="80"/>
    </row>
    <row r="490" spans="3:6" x14ac:dyDescent="0.15">
      <c r="C490" s="77"/>
      <c r="D490" s="78"/>
      <c r="E490" s="79"/>
      <c r="F490" s="80"/>
    </row>
    <row r="491" spans="3:6" x14ac:dyDescent="0.15">
      <c r="C491" s="77"/>
      <c r="D491" s="78"/>
      <c r="E491" s="79"/>
      <c r="F491" s="80"/>
    </row>
    <row r="492" spans="3:6" x14ac:dyDescent="0.15">
      <c r="C492" s="77"/>
      <c r="D492" s="78"/>
      <c r="E492" s="79"/>
      <c r="F492" s="80"/>
    </row>
    <row r="493" spans="3:6" x14ac:dyDescent="0.15">
      <c r="C493" s="77"/>
      <c r="D493" s="78"/>
      <c r="E493" s="79"/>
      <c r="F493" s="80"/>
    </row>
    <row r="494" spans="3:6" x14ac:dyDescent="0.15">
      <c r="C494" s="77"/>
      <c r="D494" s="78"/>
      <c r="E494" s="79"/>
      <c r="F494" s="80"/>
    </row>
    <row r="495" spans="3:6" x14ac:dyDescent="0.15">
      <c r="C495" s="77"/>
      <c r="D495" s="78"/>
      <c r="E495" s="79"/>
      <c r="F495" s="80"/>
    </row>
    <row r="496" spans="3:6" x14ac:dyDescent="0.15">
      <c r="C496" s="77"/>
      <c r="D496" s="78"/>
      <c r="E496" s="79"/>
      <c r="F496" s="80"/>
    </row>
    <row r="497" spans="3:6" x14ac:dyDescent="0.15">
      <c r="C497" s="77"/>
      <c r="D497" s="78"/>
      <c r="E497" s="79"/>
      <c r="F497" s="80"/>
    </row>
    <row r="498" spans="3:6" x14ac:dyDescent="0.15">
      <c r="C498" s="77"/>
      <c r="D498" s="78"/>
      <c r="E498" s="79"/>
      <c r="F498" s="80"/>
    </row>
    <row r="499" spans="3:6" x14ac:dyDescent="0.15">
      <c r="C499" s="77"/>
      <c r="D499" s="78"/>
      <c r="E499" s="79"/>
      <c r="F499" s="80"/>
    </row>
    <row r="500" spans="3:6" x14ac:dyDescent="0.15">
      <c r="C500" s="77"/>
      <c r="D500" s="78"/>
      <c r="E500" s="79"/>
      <c r="F500" s="80"/>
    </row>
    <row r="501" spans="3:6" x14ac:dyDescent="0.15">
      <c r="C501" s="77"/>
      <c r="D501" s="78"/>
      <c r="E501" s="79"/>
      <c r="F501" s="80"/>
    </row>
    <row r="502" spans="3:6" x14ac:dyDescent="0.15">
      <c r="C502" s="77"/>
      <c r="D502" s="78"/>
      <c r="E502" s="79"/>
      <c r="F502" s="80"/>
    </row>
    <row r="503" spans="3:6" x14ac:dyDescent="0.15">
      <c r="C503" s="77"/>
      <c r="D503" s="78"/>
      <c r="E503" s="79"/>
      <c r="F503" s="80"/>
    </row>
    <row r="504" spans="3:6" x14ac:dyDescent="0.15">
      <c r="C504" s="77"/>
      <c r="D504" s="78"/>
      <c r="E504" s="79"/>
      <c r="F504" s="80"/>
    </row>
    <row r="505" spans="3:6" x14ac:dyDescent="0.15">
      <c r="C505" s="77"/>
      <c r="D505" s="78"/>
      <c r="E505" s="79"/>
      <c r="F505" s="80"/>
    </row>
    <row r="506" spans="3:6" x14ac:dyDescent="0.15">
      <c r="C506" s="77"/>
      <c r="D506" s="78"/>
      <c r="E506" s="79"/>
      <c r="F506" s="80"/>
    </row>
    <row r="507" spans="3:6" x14ac:dyDescent="0.15">
      <c r="C507" s="77"/>
      <c r="D507" s="78"/>
      <c r="E507" s="79"/>
      <c r="F507" s="80"/>
    </row>
    <row r="508" spans="3:6" x14ac:dyDescent="0.15">
      <c r="C508" s="77"/>
      <c r="D508" s="78"/>
      <c r="E508" s="79"/>
      <c r="F508" s="80"/>
    </row>
    <row r="509" spans="3:6" x14ac:dyDescent="0.15">
      <c r="C509" s="77"/>
      <c r="D509" s="78"/>
      <c r="E509" s="79"/>
      <c r="F509" s="80"/>
    </row>
    <row r="510" spans="3:6" x14ac:dyDescent="0.15">
      <c r="C510" s="77"/>
      <c r="D510" s="78"/>
      <c r="E510" s="79"/>
      <c r="F510" s="80"/>
    </row>
    <row r="511" spans="3:6" x14ac:dyDescent="0.15">
      <c r="C511" s="77"/>
      <c r="D511" s="78"/>
      <c r="E511" s="79"/>
      <c r="F511" s="80"/>
    </row>
    <row r="512" spans="3:6" x14ac:dyDescent="0.15">
      <c r="C512" s="77"/>
      <c r="D512" s="78"/>
      <c r="E512" s="79"/>
      <c r="F512" s="80"/>
    </row>
    <row r="513" spans="3:6" x14ac:dyDescent="0.15">
      <c r="C513" s="77"/>
      <c r="D513" s="78"/>
      <c r="E513" s="79"/>
      <c r="F513" s="80"/>
    </row>
    <row r="514" spans="3:6" x14ac:dyDescent="0.15">
      <c r="C514" s="77"/>
      <c r="D514" s="78"/>
      <c r="E514" s="79"/>
      <c r="F514" s="80"/>
    </row>
    <row r="515" spans="3:6" x14ac:dyDescent="0.15">
      <c r="C515" s="77"/>
      <c r="D515" s="78"/>
      <c r="E515" s="79"/>
      <c r="F515" s="80"/>
    </row>
    <row r="516" spans="3:6" x14ac:dyDescent="0.15">
      <c r="C516" s="77"/>
      <c r="D516" s="78"/>
      <c r="E516" s="79"/>
      <c r="F516" s="80"/>
    </row>
    <row r="517" spans="3:6" x14ac:dyDescent="0.15">
      <c r="C517" s="77"/>
      <c r="D517" s="78"/>
      <c r="E517" s="79"/>
      <c r="F517" s="80"/>
    </row>
    <row r="518" spans="3:6" x14ac:dyDescent="0.15">
      <c r="C518" s="77"/>
      <c r="D518" s="78"/>
      <c r="E518" s="79"/>
      <c r="F518" s="80"/>
    </row>
    <row r="519" spans="3:6" x14ac:dyDescent="0.15">
      <c r="C519" s="77"/>
      <c r="D519" s="78"/>
      <c r="E519" s="79"/>
      <c r="F519" s="80"/>
    </row>
    <row r="520" spans="3:6" x14ac:dyDescent="0.15">
      <c r="C520" s="77"/>
      <c r="D520" s="78"/>
      <c r="E520" s="79"/>
      <c r="F520" s="80"/>
    </row>
    <row r="521" spans="3:6" x14ac:dyDescent="0.15">
      <c r="C521" s="77"/>
      <c r="D521" s="78"/>
      <c r="E521" s="79"/>
      <c r="F521" s="80"/>
    </row>
    <row r="522" spans="3:6" x14ac:dyDescent="0.15">
      <c r="C522" s="77"/>
      <c r="D522" s="78"/>
      <c r="E522" s="79"/>
      <c r="F522" s="80"/>
    </row>
    <row r="523" spans="3:6" x14ac:dyDescent="0.15">
      <c r="C523" s="77"/>
      <c r="D523" s="78"/>
      <c r="E523" s="79"/>
      <c r="F523" s="80"/>
    </row>
    <row r="524" spans="3:6" x14ac:dyDescent="0.15">
      <c r="C524" s="77"/>
      <c r="D524" s="78"/>
      <c r="E524" s="79"/>
      <c r="F524" s="80"/>
    </row>
    <row r="525" spans="3:6" x14ac:dyDescent="0.15">
      <c r="C525" s="77"/>
      <c r="D525" s="78"/>
      <c r="E525" s="79"/>
      <c r="F525" s="80"/>
    </row>
    <row r="526" spans="3:6" x14ac:dyDescent="0.15">
      <c r="C526" s="77"/>
      <c r="D526" s="78"/>
      <c r="E526" s="79"/>
      <c r="F526" s="80"/>
    </row>
    <row r="527" spans="3:6" x14ac:dyDescent="0.15">
      <c r="C527" s="77"/>
      <c r="D527" s="78"/>
      <c r="E527" s="79"/>
      <c r="F527" s="80"/>
    </row>
    <row r="528" spans="3:6" x14ac:dyDescent="0.15">
      <c r="C528" s="77"/>
      <c r="D528" s="78"/>
      <c r="E528" s="79"/>
      <c r="F528" s="80"/>
    </row>
    <row r="529" spans="3:6" x14ac:dyDescent="0.15">
      <c r="C529" s="77"/>
      <c r="D529" s="78"/>
      <c r="E529" s="79"/>
      <c r="F529" s="80"/>
    </row>
    <row r="530" spans="3:6" x14ac:dyDescent="0.15">
      <c r="C530" s="77"/>
      <c r="D530" s="78"/>
      <c r="E530" s="79"/>
      <c r="F530" s="80"/>
    </row>
    <row r="531" spans="3:6" x14ac:dyDescent="0.15">
      <c r="C531" s="77"/>
      <c r="D531" s="78"/>
      <c r="E531" s="79"/>
      <c r="F531" s="80"/>
    </row>
    <row r="532" spans="3:6" x14ac:dyDescent="0.15">
      <c r="C532" s="77"/>
      <c r="D532" s="78"/>
      <c r="E532" s="79"/>
      <c r="F532" s="80"/>
    </row>
    <row r="533" spans="3:6" x14ac:dyDescent="0.15">
      <c r="C533" s="77"/>
      <c r="D533" s="78"/>
      <c r="E533" s="79"/>
      <c r="F533" s="80"/>
    </row>
    <row r="534" spans="3:6" x14ac:dyDescent="0.15">
      <c r="C534" s="77"/>
      <c r="D534" s="78"/>
      <c r="E534" s="79"/>
      <c r="F534" s="80"/>
    </row>
    <row r="535" spans="3:6" x14ac:dyDescent="0.15">
      <c r="C535" s="77"/>
      <c r="D535" s="78"/>
      <c r="E535" s="79"/>
      <c r="F535" s="80"/>
    </row>
    <row r="536" spans="3:6" x14ac:dyDescent="0.15">
      <c r="C536" s="77"/>
      <c r="D536" s="78"/>
      <c r="E536" s="79"/>
      <c r="F536" s="80"/>
    </row>
    <row r="537" spans="3:6" x14ac:dyDescent="0.15">
      <c r="C537" s="77"/>
      <c r="D537" s="78"/>
      <c r="E537" s="79"/>
      <c r="F537" s="80"/>
    </row>
    <row r="538" spans="3:6" x14ac:dyDescent="0.15">
      <c r="C538" s="77"/>
      <c r="D538" s="78"/>
      <c r="E538" s="79"/>
      <c r="F538" s="80"/>
    </row>
    <row r="539" spans="3:6" x14ac:dyDescent="0.15">
      <c r="C539" s="77"/>
      <c r="D539" s="78"/>
      <c r="E539" s="79"/>
      <c r="F539" s="80"/>
    </row>
    <row r="540" spans="3:6" x14ac:dyDescent="0.15">
      <c r="C540" s="77"/>
      <c r="D540" s="78"/>
      <c r="E540" s="79"/>
      <c r="F540" s="80"/>
    </row>
    <row r="541" spans="3:6" x14ac:dyDescent="0.15">
      <c r="C541" s="77"/>
      <c r="D541" s="78"/>
      <c r="E541" s="79"/>
      <c r="F541" s="80"/>
    </row>
    <row r="542" spans="3:6" x14ac:dyDescent="0.15">
      <c r="C542" s="77"/>
      <c r="D542" s="78"/>
      <c r="E542" s="79"/>
      <c r="F542" s="80"/>
    </row>
    <row r="543" spans="3:6" x14ac:dyDescent="0.15">
      <c r="C543" s="77"/>
      <c r="D543" s="78"/>
      <c r="E543" s="79"/>
      <c r="F543" s="80"/>
    </row>
    <row r="544" spans="3:6" x14ac:dyDescent="0.15">
      <c r="C544" s="77"/>
      <c r="D544" s="78"/>
      <c r="E544" s="79"/>
      <c r="F544" s="80"/>
    </row>
    <row r="545" spans="3:6" x14ac:dyDescent="0.15">
      <c r="C545" s="77"/>
      <c r="D545" s="78"/>
      <c r="E545" s="79"/>
      <c r="F545" s="80"/>
    </row>
    <row r="546" spans="3:6" x14ac:dyDescent="0.15">
      <c r="C546" s="77"/>
      <c r="D546" s="78"/>
      <c r="E546" s="79"/>
      <c r="F546" s="80"/>
    </row>
    <row r="547" spans="3:6" x14ac:dyDescent="0.15">
      <c r="C547" s="77"/>
      <c r="D547" s="78"/>
      <c r="E547" s="79"/>
      <c r="F547" s="80"/>
    </row>
    <row r="548" spans="3:6" x14ac:dyDescent="0.15">
      <c r="C548" s="77"/>
      <c r="D548" s="78"/>
      <c r="E548" s="79"/>
      <c r="F548" s="80"/>
    </row>
    <row r="549" spans="3:6" x14ac:dyDescent="0.15">
      <c r="C549" s="77"/>
      <c r="D549" s="78"/>
      <c r="E549" s="79"/>
      <c r="F549" s="80"/>
    </row>
    <row r="550" spans="3:6" x14ac:dyDescent="0.15">
      <c r="C550" s="77"/>
      <c r="D550" s="78"/>
      <c r="E550" s="79"/>
      <c r="F550" s="80"/>
    </row>
    <row r="551" spans="3:6" x14ac:dyDescent="0.15">
      <c r="C551" s="77"/>
      <c r="D551" s="78"/>
      <c r="E551" s="79"/>
      <c r="F551" s="80"/>
    </row>
    <row r="552" spans="3:6" x14ac:dyDescent="0.15">
      <c r="C552" s="77"/>
      <c r="D552" s="78"/>
      <c r="E552" s="79"/>
      <c r="F552" s="80"/>
    </row>
    <row r="553" spans="3:6" x14ac:dyDescent="0.15">
      <c r="C553" s="77"/>
      <c r="D553" s="78"/>
      <c r="E553" s="79"/>
      <c r="F553" s="80"/>
    </row>
    <row r="554" spans="3:6" x14ac:dyDescent="0.15">
      <c r="C554" s="77"/>
      <c r="D554" s="78"/>
      <c r="E554" s="79"/>
      <c r="F554" s="80"/>
    </row>
    <row r="555" spans="3:6" x14ac:dyDescent="0.15">
      <c r="C555" s="77"/>
      <c r="D555" s="78"/>
      <c r="E555" s="79"/>
      <c r="F555" s="80"/>
    </row>
    <row r="556" spans="3:6" x14ac:dyDescent="0.15">
      <c r="C556" s="77"/>
      <c r="D556" s="78"/>
      <c r="E556" s="79"/>
      <c r="F556" s="80"/>
    </row>
    <row r="557" spans="3:6" x14ac:dyDescent="0.15">
      <c r="C557" s="77"/>
      <c r="D557" s="78"/>
      <c r="E557" s="79"/>
      <c r="F557" s="80"/>
    </row>
    <row r="558" spans="3:6" x14ac:dyDescent="0.15">
      <c r="C558" s="77"/>
      <c r="D558" s="78"/>
      <c r="E558" s="79"/>
      <c r="F558" s="80"/>
    </row>
    <row r="559" spans="3:6" x14ac:dyDescent="0.15">
      <c r="C559" s="77"/>
      <c r="D559" s="78"/>
      <c r="E559" s="79"/>
      <c r="F559" s="80"/>
    </row>
    <row r="560" spans="3:6" x14ac:dyDescent="0.15">
      <c r="C560" s="77"/>
      <c r="D560" s="78"/>
      <c r="E560" s="79"/>
      <c r="F560" s="80"/>
    </row>
    <row r="561" spans="3:6" x14ac:dyDescent="0.15">
      <c r="C561" s="77"/>
      <c r="D561" s="78"/>
      <c r="E561" s="79"/>
      <c r="F561" s="80"/>
    </row>
    <row r="562" spans="3:6" x14ac:dyDescent="0.15">
      <c r="C562" s="77"/>
      <c r="D562" s="78"/>
      <c r="E562" s="79"/>
      <c r="F562" s="80"/>
    </row>
    <row r="563" spans="3:6" x14ac:dyDescent="0.15">
      <c r="C563" s="77"/>
      <c r="D563" s="78"/>
      <c r="E563" s="79"/>
      <c r="F563" s="80"/>
    </row>
    <row r="564" spans="3:6" x14ac:dyDescent="0.15">
      <c r="C564" s="77"/>
      <c r="D564" s="78"/>
      <c r="E564" s="79"/>
      <c r="F564" s="80"/>
    </row>
    <row r="565" spans="3:6" x14ac:dyDescent="0.15">
      <c r="C565" s="77"/>
      <c r="D565" s="78"/>
      <c r="E565" s="79"/>
      <c r="F565" s="80"/>
    </row>
    <row r="566" spans="3:6" x14ac:dyDescent="0.15">
      <c r="C566" s="77"/>
      <c r="D566" s="78"/>
      <c r="E566" s="79"/>
      <c r="F566" s="80"/>
    </row>
    <row r="567" spans="3:6" x14ac:dyDescent="0.15">
      <c r="C567" s="77"/>
      <c r="D567" s="78"/>
      <c r="E567" s="79"/>
      <c r="F567" s="80"/>
    </row>
    <row r="568" spans="3:6" x14ac:dyDescent="0.15">
      <c r="C568" s="77"/>
      <c r="D568" s="78"/>
      <c r="E568" s="79"/>
      <c r="F568" s="80"/>
    </row>
    <row r="569" spans="3:6" x14ac:dyDescent="0.15">
      <c r="C569" s="77"/>
      <c r="D569" s="78"/>
      <c r="E569" s="79"/>
      <c r="F569" s="80"/>
    </row>
    <row r="570" spans="3:6" x14ac:dyDescent="0.15">
      <c r="C570" s="77"/>
      <c r="D570" s="78"/>
      <c r="E570" s="79"/>
      <c r="F570" s="80"/>
    </row>
    <row r="571" spans="3:6" x14ac:dyDescent="0.15">
      <c r="C571" s="77"/>
      <c r="D571" s="78"/>
      <c r="E571" s="79"/>
      <c r="F571" s="80"/>
    </row>
    <row r="572" spans="3:6" x14ac:dyDescent="0.15">
      <c r="C572" s="77"/>
      <c r="D572" s="78"/>
      <c r="E572" s="79"/>
      <c r="F572" s="80"/>
    </row>
    <row r="573" spans="3:6" x14ac:dyDescent="0.15">
      <c r="C573" s="77"/>
      <c r="D573" s="78"/>
      <c r="E573" s="79"/>
      <c r="F573" s="80"/>
    </row>
    <row r="574" spans="3:6" x14ac:dyDescent="0.15">
      <c r="C574" s="77"/>
      <c r="D574" s="78"/>
      <c r="E574" s="79"/>
      <c r="F574" s="80"/>
    </row>
    <row r="575" spans="3:6" x14ac:dyDescent="0.15">
      <c r="C575" s="77"/>
      <c r="D575" s="78"/>
      <c r="E575" s="79"/>
      <c r="F575" s="80"/>
    </row>
    <row r="576" spans="3:6" x14ac:dyDescent="0.15">
      <c r="C576" s="77"/>
      <c r="D576" s="78"/>
      <c r="E576" s="79"/>
      <c r="F576" s="80"/>
    </row>
    <row r="577" spans="3:6" x14ac:dyDescent="0.15">
      <c r="C577" s="77"/>
      <c r="D577" s="78"/>
      <c r="E577" s="79"/>
      <c r="F577" s="80"/>
    </row>
    <row r="578" spans="3:6" x14ac:dyDescent="0.15">
      <c r="C578" s="77"/>
      <c r="D578" s="78"/>
      <c r="E578" s="79"/>
      <c r="F578" s="80"/>
    </row>
    <row r="579" spans="3:6" x14ac:dyDescent="0.15">
      <c r="C579" s="77"/>
      <c r="D579" s="78"/>
      <c r="E579" s="79"/>
      <c r="F579" s="80"/>
    </row>
    <row r="580" spans="3:6" x14ac:dyDescent="0.15">
      <c r="C580" s="77"/>
      <c r="D580" s="78"/>
      <c r="E580" s="79"/>
      <c r="F580" s="80"/>
    </row>
    <row r="581" spans="3:6" x14ac:dyDescent="0.15">
      <c r="C581" s="77"/>
      <c r="D581" s="78"/>
      <c r="E581" s="79"/>
      <c r="F581" s="80"/>
    </row>
    <row r="582" spans="3:6" x14ac:dyDescent="0.15">
      <c r="C582" s="77"/>
      <c r="D582" s="78"/>
      <c r="E582" s="79"/>
      <c r="F582" s="80"/>
    </row>
    <row r="583" spans="3:6" x14ac:dyDescent="0.15">
      <c r="C583" s="77"/>
      <c r="D583" s="78"/>
      <c r="E583" s="79"/>
      <c r="F583" s="80"/>
    </row>
    <row r="584" spans="3:6" x14ac:dyDescent="0.15">
      <c r="C584" s="77"/>
      <c r="D584" s="78"/>
      <c r="E584" s="79"/>
      <c r="F584" s="80"/>
    </row>
    <row r="585" spans="3:6" x14ac:dyDescent="0.15">
      <c r="C585" s="77"/>
      <c r="D585" s="78"/>
      <c r="E585" s="79"/>
      <c r="F585" s="80"/>
    </row>
    <row r="586" spans="3:6" x14ac:dyDescent="0.15">
      <c r="C586" s="77"/>
      <c r="D586" s="78"/>
      <c r="E586" s="79"/>
      <c r="F586" s="80"/>
    </row>
    <row r="587" spans="3:6" x14ac:dyDescent="0.15">
      <c r="C587" s="77"/>
      <c r="D587" s="78"/>
      <c r="E587" s="79"/>
      <c r="F587" s="80"/>
    </row>
    <row r="588" spans="3:6" x14ac:dyDescent="0.15">
      <c r="C588" s="77"/>
      <c r="D588" s="78"/>
      <c r="E588" s="79"/>
      <c r="F588" s="80"/>
    </row>
    <row r="589" spans="3:6" x14ac:dyDescent="0.15">
      <c r="C589" s="77"/>
      <c r="D589" s="78"/>
      <c r="E589" s="79"/>
      <c r="F589" s="80"/>
    </row>
    <row r="590" spans="3:6" x14ac:dyDescent="0.15">
      <c r="C590" s="77"/>
      <c r="D590" s="78"/>
      <c r="E590" s="79"/>
      <c r="F590" s="80"/>
    </row>
    <row r="591" spans="3:6" x14ac:dyDescent="0.15">
      <c r="C591" s="77"/>
      <c r="D591" s="78"/>
      <c r="E591" s="79"/>
      <c r="F591" s="80"/>
    </row>
    <row r="592" spans="3:6" x14ac:dyDescent="0.15">
      <c r="C592" s="77"/>
      <c r="D592" s="78"/>
      <c r="E592" s="79"/>
      <c r="F592" s="80"/>
    </row>
    <row r="593" spans="3:6" x14ac:dyDescent="0.15">
      <c r="C593" s="77"/>
      <c r="D593" s="78"/>
      <c r="E593" s="79"/>
      <c r="F593" s="80"/>
    </row>
    <row r="594" spans="3:6" x14ac:dyDescent="0.15">
      <c r="C594" s="77"/>
      <c r="D594" s="78"/>
      <c r="E594" s="79"/>
      <c r="F594" s="80"/>
    </row>
    <row r="595" spans="3:6" x14ac:dyDescent="0.15">
      <c r="C595" s="77"/>
      <c r="D595" s="78"/>
      <c r="E595" s="79"/>
      <c r="F595" s="80"/>
    </row>
    <row r="596" spans="3:6" x14ac:dyDescent="0.15">
      <c r="C596" s="77"/>
      <c r="D596" s="78"/>
      <c r="E596" s="79"/>
      <c r="F596" s="80"/>
    </row>
    <row r="597" spans="3:6" x14ac:dyDescent="0.15">
      <c r="C597" s="77"/>
      <c r="D597" s="78"/>
      <c r="E597" s="79"/>
      <c r="F597" s="80"/>
    </row>
    <row r="598" spans="3:6" x14ac:dyDescent="0.15">
      <c r="C598" s="77"/>
      <c r="D598" s="78"/>
      <c r="E598" s="79"/>
      <c r="F598" s="80"/>
    </row>
    <row r="599" spans="3:6" x14ac:dyDescent="0.15">
      <c r="C599" s="77"/>
      <c r="D599" s="78"/>
      <c r="E599" s="79"/>
      <c r="F599" s="80"/>
    </row>
    <row r="600" spans="3:6" x14ac:dyDescent="0.15">
      <c r="C600" s="77"/>
      <c r="D600" s="78"/>
      <c r="E600" s="79"/>
      <c r="F600" s="80"/>
    </row>
    <row r="601" spans="3:6" x14ac:dyDescent="0.15">
      <c r="C601" s="77"/>
      <c r="D601" s="78"/>
      <c r="E601" s="79"/>
      <c r="F601" s="80"/>
    </row>
    <row r="602" spans="3:6" x14ac:dyDescent="0.15">
      <c r="C602" s="77"/>
      <c r="D602" s="78"/>
      <c r="E602" s="79"/>
      <c r="F602" s="80"/>
    </row>
    <row r="603" spans="3:6" x14ac:dyDescent="0.15">
      <c r="C603" s="77"/>
      <c r="D603" s="78"/>
      <c r="E603" s="79"/>
      <c r="F603" s="80"/>
    </row>
    <row r="604" spans="3:6" x14ac:dyDescent="0.15">
      <c r="C604" s="77"/>
      <c r="D604" s="78"/>
      <c r="E604" s="79"/>
      <c r="F604" s="80"/>
    </row>
    <row r="605" spans="3:6" x14ac:dyDescent="0.15">
      <c r="C605" s="77"/>
      <c r="D605" s="78"/>
      <c r="E605" s="79"/>
      <c r="F605" s="80"/>
    </row>
    <row r="606" spans="3:6" x14ac:dyDescent="0.15">
      <c r="C606" s="77"/>
      <c r="D606" s="78"/>
      <c r="E606" s="79"/>
      <c r="F606" s="80"/>
    </row>
    <row r="607" spans="3:6" x14ac:dyDescent="0.15">
      <c r="C607" s="77"/>
      <c r="D607" s="78"/>
      <c r="E607" s="79"/>
      <c r="F607" s="80"/>
    </row>
    <row r="608" spans="3:6" x14ac:dyDescent="0.15">
      <c r="C608" s="77"/>
      <c r="D608" s="78"/>
      <c r="E608" s="79"/>
      <c r="F608" s="80"/>
    </row>
    <row r="609" spans="3:6" x14ac:dyDescent="0.15">
      <c r="C609" s="77"/>
      <c r="D609" s="78"/>
      <c r="E609" s="79"/>
      <c r="F609" s="80"/>
    </row>
    <row r="610" spans="3:6" x14ac:dyDescent="0.15">
      <c r="C610" s="77"/>
      <c r="D610" s="78"/>
      <c r="E610" s="79"/>
      <c r="F610" s="80"/>
    </row>
    <row r="611" spans="3:6" x14ac:dyDescent="0.15">
      <c r="C611" s="77"/>
      <c r="D611" s="78"/>
      <c r="E611" s="79"/>
      <c r="F611" s="80"/>
    </row>
    <row r="612" spans="3:6" x14ac:dyDescent="0.15">
      <c r="C612" s="77"/>
      <c r="D612" s="78"/>
      <c r="E612" s="79"/>
      <c r="F612" s="80"/>
    </row>
    <row r="613" spans="3:6" x14ac:dyDescent="0.15">
      <c r="C613" s="77"/>
      <c r="D613" s="78"/>
      <c r="E613" s="79"/>
      <c r="F613" s="80"/>
    </row>
    <row r="614" spans="3:6" x14ac:dyDescent="0.15">
      <c r="C614" s="77"/>
      <c r="D614" s="78"/>
      <c r="E614" s="79"/>
      <c r="F614" s="80"/>
    </row>
    <row r="615" spans="3:6" x14ac:dyDescent="0.15">
      <c r="C615" s="77"/>
      <c r="D615" s="78"/>
      <c r="E615" s="79"/>
      <c r="F615" s="80"/>
    </row>
    <row r="616" spans="3:6" x14ac:dyDescent="0.15">
      <c r="C616" s="77"/>
      <c r="D616" s="78"/>
      <c r="E616" s="79"/>
      <c r="F616" s="80"/>
    </row>
    <row r="617" spans="3:6" x14ac:dyDescent="0.15">
      <c r="C617" s="77"/>
      <c r="D617" s="78"/>
      <c r="E617" s="79"/>
      <c r="F617" s="80"/>
    </row>
    <row r="618" spans="3:6" x14ac:dyDescent="0.15">
      <c r="C618" s="77"/>
      <c r="D618" s="78"/>
      <c r="E618" s="79"/>
      <c r="F618" s="80"/>
    </row>
    <row r="619" spans="3:6" x14ac:dyDescent="0.15">
      <c r="C619" s="77"/>
      <c r="D619" s="78"/>
      <c r="E619" s="79"/>
      <c r="F619" s="80"/>
    </row>
    <row r="620" spans="3:6" x14ac:dyDescent="0.15">
      <c r="C620" s="77"/>
      <c r="D620" s="78"/>
      <c r="E620" s="79"/>
      <c r="F620" s="80"/>
    </row>
    <row r="621" spans="3:6" x14ac:dyDescent="0.15">
      <c r="C621" s="77"/>
      <c r="D621" s="78"/>
      <c r="E621" s="79"/>
      <c r="F621" s="80"/>
    </row>
    <row r="622" spans="3:6" x14ac:dyDescent="0.15">
      <c r="C622" s="77"/>
      <c r="D622" s="78"/>
      <c r="E622" s="79"/>
      <c r="F622" s="80"/>
    </row>
    <row r="623" spans="3:6" x14ac:dyDescent="0.15">
      <c r="C623" s="77"/>
      <c r="D623" s="78"/>
      <c r="E623" s="79"/>
      <c r="F623" s="80"/>
    </row>
    <row r="624" spans="3:6" x14ac:dyDescent="0.15">
      <c r="C624" s="77"/>
      <c r="D624" s="78"/>
      <c r="E624" s="79"/>
      <c r="F624" s="80"/>
    </row>
    <row r="625" spans="3:6" x14ac:dyDescent="0.15">
      <c r="C625" s="77"/>
      <c r="D625" s="78"/>
      <c r="E625" s="79"/>
      <c r="F625" s="80"/>
    </row>
    <row r="626" spans="3:6" x14ac:dyDescent="0.15">
      <c r="C626" s="77"/>
      <c r="D626" s="78"/>
      <c r="E626" s="79"/>
      <c r="F626" s="80"/>
    </row>
    <row r="627" spans="3:6" x14ac:dyDescent="0.15">
      <c r="C627" s="77"/>
      <c r="D627" s="78"/>
      <c r="E627" s="79"/>
      <c r="F627" s="80"/>
    </row>
    <row r="628" spans="3:6" x14ac:dyDescent="0.15">
      <c r="C628" s="77"/>
      <c r="D628" s="78"/>
      <c r="E628" s="79"/>
      <c r="F628" s="80"/>
    </row>
    <row r="629" spans="3:6" x14ac:dyDescent="0.15">
      <c r="C629" s="77"/>
      <c r="D629" s="78"/>
      <c r="E629" s="79"/>
      <c r="F629" s="80"/>
    </row>
    <row r="630" spans="3:6" x14ac:dyDescent="0.15">
      <c r="C630" s="77"/>
      <c r="D630" s="78"/>
      <c r="E630" s="79"/>
      <c r="F630" s="80"/>
    </row>
    <row r="631" spans="3:6" x14ac:dyDescent="0.15">
      <c r="C631" s="77"/>
      <c r="D631" s="78"/>
      <c r="E631" s="79"/>
      <c r="F631" s="80"/>
    </row>
    <row r="632" spans="3:6" x14ac:dyDescent="0.15">
      <c r="C632" s="77"/>
      <c r="D632" s="78"/>
      <c r="E632" s="79"/>
      <c r="F632" s="80"/>
    </row>
    <row r="633" spans="3:6" x14ac:dyDescent="0.15">
      <c r="C633" s="77"/>
      <c r="D633" s="78"/>
      <c r="E633" s="79"/>
      <c r="F633" s="80"/>
    </row>
    <row r="634" spans="3:6" x14ac:dyDescent="0.15">
      <c r="C634" s="77"/>
      <c r="D634" s="78"/>
      <c r="E634" s="79"/>
      <c r="F634" s="80"/>
    </row>
    <row r="635" spans="3:6" x14ac:dyDescent="0.15">
      <c r="C635" s="77"/>
      <c r="D635" s="78"/>
      <c r="E635" s="79"/>
      <c r="F635" s="80"/>
    </row>
    <row r="636" spans="3:6" x14ac:dyDescent="0.15">
      <c r="C636" s="77"/>
      <c r="D636" s="78"/>
      <c r="E636" s="79"/>
      <c r="F636" s="80"/>
    </row>
    <row r="637" spans="3:6" x14ac:dyDescent="0.15">
      <c r="C637" s="77"/>
      <c r="D637" s="78"/>
      <c r="E637" s="79"/>
      <c r="F637" s="80"/>
    </row>
    <row r="638" spans="3:6" x14ac:dyDescent="0.15">
      <c r="C638" s="77"/>
      <c r="D638" s="78"/>
      <c r="E638" s="79"/>
      <c r="F638" s="80"/>
    </row>
    <row r="639" spans="3:6" x14ac:dyDescent="0.15">
      <c r="C639" s="77"/>
      <c r="D639" s="78"/>
      <c r="E639" s="79"/>
      <c r="F639" s="80"/>
    </row>
    <row r="640" spans="3:6" x14ac:dyDescent="0.15">
      <c r="C640" s="77"/>
      <c r="D640" s="78"/>
      <c r="E640" s="79"/>
      <c r="F640" s="80"/>
    </row>
    <row r="641" spans="3:6" x14ac:dyDescent="0.15">
      <c r="C641" s="77"/>
      <c r="D641" s="78"/>
      <c r="E641" s="79"/>
      <c r="F641" s="80"/>
    </row>
    <row r="642" spans="3:6" x14ac:dyDescent="0.15">
      <c r="C642" s="77"/>
      <c r="D642" s="78"/>
      <c r="E642" s="79"/>
      <c r="F642" s="80"/>
    </row>
    <row r="643" spans="3:6" x14ac:dyDescent="0.15">
      <c r="C643" s="77"/>
      <c r="D643" s="78"/>
      <c r="E643" s="79"/>
      <c r="F643" s="80"/>
    </row>
    <row r="644" spans="3:6" x14ac:dyDescent="0.15">
      <c r="C644" s="77"/>
      <c r="D644" s="78"/>
      <c r="E644" s="79"/>
      <c r="F644" s="80"/>
    </row>
    <row r="645" spans="3:6" x14ac:dyDescent="0.15">
      <c r="C645" s="77"/>
      <c r="D645" s="78"/>
      <c r="E645" s="79"/>
      <c r="F645" s="80"/>
    </row>
    <row r="646" spans="3:6" x14ac:dyDescent="0.15">
      <c r="C646" s="77"/>
      <c r="D646" s="78"/>
      <c r="E646" s="79"/>
      <c r="F646" s="80"/>
    </row>
    <row r="647" spans="3:6" x14ac:dyDescent="0.15">
      <c r="C647" s="77"/>
      <c r="D647" s="78"/>
      <c r="E647" s="79"/>
      <c r="F647" s="80"/>
    </row>
    <row r="648" spans="3:6" x14ac:dyDescent="0.15">
      <c r="C648" s="77"/>
      <c r="D648" s="78"/>
      <c r="E648" s="79"/>
      <c r="F648" s="80"/>
    </row>
    <row r="649" spans="3:6" x14ac:dyDescent="0.15">
      <c r="C649" s="77"/>
      <c r="D649" s="78"/>
      <c r="E649" s="79"/>
      <c r="F649" s="80"/>
    </row>
    <row r="650" spans="3:6" x14ac:dyDescent="0.15">
      <c r="C650" s="77"/>
      <c r="D650" s="78"/>
      <c r="E650" s="79"/>
      <c r="F650" s="80"/>
    </row>
    <row r="651" spans="3:6" x14ac:dyDescent="0.15">
      <c r="C651" s="77"/>
      <c r="D651" s="78"/>
      <c r="E651" s="79"/>
      <c r="F651" s="80"/>
    </row>
    <row r="652" spans="3:6" x14ac:dyDescent="0.15">
      <c r="C652" s="77"/>
      <c r="D652" s="78"/>
      <c r="E652" s="79"/>
      <c r="F652" s="80"/>
    </row>
    <row r="653" spans="3:6" x14ac:dyDescent="0.15">
      <c r="C653" s="77"/>
      <c r="D653" s="78"/>
      <c r="E653" s="79"/>
      <c r="F653" s="80"/>
    </row>
    <row r="654" spans="3:6" x14ac:dyDescent="0.15">
      <c r="C654" s="77"/>
      <c r="D654" s="78"/>
      <c r="E654" s="79"/>
      <c r="F654" s="80"/>
    </row>
    <row r="655" spans="3:6" x14ac:dyDescent="0.15">
      <c r="C655" s="77"/>
      <c r="D655" s="78"/>
      <c r="E655" s="79"/>
      <c r="F655" s="80"/>
    </row>
    <row r="656" spans="3:6" x14ac:dyDescent="0.15">
      <c r="C656" s="77"/>
      <c r="D656" s="78"/>
      <c r="E656" s="79"/>
      <c r="F656" s="80"/>
    </row>
    <row r="657" spans="3:6" x14ac:dyDescent="0.15">
      <c r="C657" s="77"/>
      <c r="D657" s="78"/>
      <c r="E657" s="79"/>
      <c r="F657" s="80"/>
    </row>
    <row r="658" spans="3:6" x14ac:dyDescent="0.15">
      <c r="C658" s="77"/>
      <c r="D658" s="78"/>
      <c r="E658" s="79"/>
      <c r="F658" s="80"/>
    </row>
    <row r="659" spans="3:6" x14ac:dyDescent="0.15">
      <c r="C659" s="77"/>
      <c r="D659" s="78"/>
      <c r="E659" s="79"/>
      <c r="F659" s="80"/>
    </row>
    <row r="660" spans="3:6" x14ac:dyDescent="0.15">
      <c r="C660" s="77"/>
      <c r="D660" s="78"/>
      <c r="E660" s="79"/>
      <c r="F660" s="80"/>
    </row>
    <row r="661" spans="3:6" x14ac:dyDescent="0.15">
      <c r="C661" s="77"/>
      <c r="D661" s="78"/>
      <c r="E661" s="79"/>
      <c r="F661" s="80"/>
    </row>
    <row r="662" spans="3:6" x14ac:dyDescent="0.15">
      <c r="C662" s="77"/>
      <c r="D662" s="78"/>
      <c r="E662" s="79"/>
      <c r="F662" s="80"/>
    </row>
    <row r="663" spans="3:6" x14ac:dyDescent="0.15">
      <c r="C663" s="77"/>
      <c r="D663" s="78"/>
      <c r="E663" s="79"/>
      <c r="F663" s="80"/>
    </row>
    <row r="664" spans="3:6" x14ac:dyDescent="0.15">
      <c r="C664" s="77"/>
      <c r="D664" s="78"/>
      <c r="E664" s="79"/>
      <c r="F664" s="80"/>
    </row>
    <row r="665" spans="3:6" x14ac:dyDescent="0.15">
      <c r="C665" s="77"/>
      <c r="D665" s="78"/>
      <c r="E665" s="79"/>
      <c r="F665" s="80"/>
    </row>
    <row r="666" spans="3:6" x14ac:dyDescent="0.15">
      <c r="C666" s="77"/>
      <c r="D666" s="78"/>
      <c r="E666" s="79"/>
      <c r="F666" s="80"/>
    </row>
    <row r="667" spans="3:6" x14ac:dyDescent="0.15">
      <c r="C667" s="77"/>
      <c r="D667" s="78"/>
      <c r="E667" s="79"/>
      <c r="F667" s="80"/>
    </row>
    <row r="668" spans="3:6" x14ac:dyDescent="0.15">
      <c r="C668" s="77"/>
      <c r="D668" s="78"/>
      <c r="E668" s="79"/>
      <c r="F668" s="80"/>
    </row>
    <row r="669" spans="3:6" x14ac:dyDescent="0.15">
      <c r="C669" s="77"/>
      <c r="D669" s="78"/>
      <c r="E669" s="79"/>
      <c r="F669" s="80"/>
    </row>
    <row r="670" spans="3:6" x14ac:dyDescent="0.15">
      <c r="C670" s="77"/>
      <c r="D670" s="78"/>
      <c r="E670" s="79"/>
      <c r="F670" s="80"/>
    </row>
    <row r="671" spans="3:6" x14ac:dyDescent="0.15">
      <c r="C671" s="77"/>
      <c r="D671" s="78"/>
      <c r="E671" s="79"/>
      <c r="F671" s="80"/>
    </row>
    <row r="672" spans="3:6" x14ac:dyDescent="0.15">
      <c r="C672" s="77"/>
      <c r="D672" s="78"/>
      <c r="E672" s="79"/>
      <c r="F672" s="80"/>
    </row>
    <row r="673" spans="3:6" x14ac:dyDescent="0.15">
      <c r="C673" s="77"/>
      <c r="D673" s="78"/>
      <c r="E673" s="79"/>
      <c r="F673" s="80"/>
    </row>
    <row r="674" spans="3:6" x14ac:dyDescent="0.15">
      <c r="C674" s="77"/>
      <c r="D674" s="78"/>
      <c r="E674" s="79"/>
      <c r="F674" s="80"/>
    </row>
    <row r="675" spans="3:6" x14ac:dyDescent="0.15">
      <c r="C675" s="77"/>
      <c r="D675" s="78"/>
      <c r="E675" s="79"/>
      <c r="F675" s="80"/>
    </row>
    <row r="676" spans="3:6" x14ac:dyDescent="0.15">
      <c r="C676" s="77"/>
      <c r="D676" s="78"/>
      <c r="E676" s="79"/>
      <c r="F676" s="80"/>
    </row>
    <row r="677" spans="3:6" x14ac:dyDescent="0.15">
      <c r="C677" s="77"/>
      <c r="D677" s="78"/>
      <c r="E677" s="79"/>
      <c r="F677" s="80"/>
    </row>
    <row r="678" spans="3:6" x14ac:dyDescent="0.15">
      <c r="C678" s="77"/>
      <c r="D678" s="78"/>
      <c r="E678" s="79"/>
      <c r="F678" s="80"/>
    </row>
    <row r="679" spans="3:6" x14ac:dyDescent="0.15">
      <c r="C679" s="77"/>
      <c r="D679" s="78"/>
      <c r="E679" s="79"/>
      <c r="F679" s="80"/>
    </row>
    <row r="680" spans="3:6" x14ac:dyDescent="0.15">
      <c r="C680" s="77"/>
      <c r="D680" s="78"/>
      <c r="E680" s="79"/>
      <c r="F680" s="80"/>
    </row>
    <row r="681" spans="3:6" x14ac:dyDescent="0.15">
      <c r="C681" s="77"/>
      <c r="D681" s="78"/>
      <c r="E681" s="79"/>
      <c r="F681" s="80"/>
    </row>
    <row r="682" spans="3:6" x14ac:dyDescent="0.15">
      <c r="C682" s="77"/>
      <c r="D682" s="78"/>
      <c r="E682" s="79"/>
      <c r="F682" s="80"/>
    </row>
    <row r="683" spans="3:6" x14ac:dyDescent="0.15">
      <c r="C683" s="77"/>
      <c r="D683" s="78"/>
      <c r="E683" s="79"/>
      <c r="F683" s="80"/>
    </row>
    <row r="684" spans="3:6" x14ac:dyDescent="0.15">
      <c r="C684" s="77"/>
      <c r="D684" s="78"/>
      <c r="E684" s="79"/>
      <c r="F684" s="80"/>
    </row>
    <row r="685" spans="3:6" x14ac:dyDescent="0.15">
      <c r="C685" s="77"/>
      <c r="D685" s="78"/>
      <c r="E685" s="79"/>
      <c r="F685" s="80"/>
    </row>
    <row r="686" spans="3:6" x14ac:dyDescent="0.15">
      <c r="C686" s="77"/>
      <c r="D686" s="78"/>
      <c r="E686" s="79"/>
      <c r="F686" s="80"/>
    </row>
    <row r="687" spans="3:6" x14ac:dyDescent="0.15">
      <c r="C687" s="77"/>
      <c r="D687" s="78"/>
      <c r="E687" s="79"/>
      <c r="F687" s="80"/>
    </row>
    <row r="688" spans="3:6" x14ac:dyDescent="0.15">
      <c r="C688" s="77"/>
      <c r="D688" s="78"/>
      <c r="E688" s="79"/>
      <c r="F688" s="80"/>
    </row>
    <row r="689" spans="3:6" x14ac:dyDescent="0.15">
      <c r="C689" s="77"/>
      <c r="D689" s="78"/>
      <c r="E689" s="79"/>
      <c r="F689" s="80"/>
    </row>
    <row r="690" spans="3:6" x14ac:dyDescent="0.15">
      <c r="C690" s="77"/>
      <c r="D690" s="78"/>
      <c r="E690" s="79"/>
      <c r="F690" s="80"/>
    </row>
    <row r="691" spans="3:6" x14ac:dyDescent="0.15">
      <c r="C691" s="77"/>
      <c r="D691" s="78"/>
      <c r="E691" s="79"/>
      <c r="F691" s="80"/>
    </row>
    <row r="692" spans="3:6" x14ac:dyDescent="0.15">
      <c r="C692" s="77"/>
      <c r="D692" s="78"/>
      <c r="E692" s="79"/>
      <c r="F692" s="80"/>
    </row>
    <row r="693" spans="3:6" x14ac:dyDescent="0.15">
      <c r="C693" s="77"/>
      <c r="D693" s="78"/>
      <c r="E693" s="79"/>
      <c r="F693" s="80"/>
    </row>
    <row r="694" spans="3:6" x14ac:dyDescent="0.15">
      <c r="C694" s="77"/>
      <c r="D694" s="78"/>
      <c r="E694" s="79"/>
      <c r="F694" s="80"/>
    </row>
    <row r="695" spans="3:6" x14ac:dyDescent="0.15">
      <c r="C695" s="77"/>
      <c r="D695" s="78"/>
      <c r="E695" s="79"/>
      <c r="F695" s="80"/>
    </row>
    <row r="696" spans="3:6" x14ac:dyDescent="0.15">
      <c r="C696" s="77"/>
      <c r="D696" s="78"/>
      <c r="E696" s="79"/>
      <c r="F696" s="80"/>
    </row>
    <row r="697" spans="3:6" x14ac:dyDescent="0.15">
      <c r="C697" s="77"/>
      <c r="D697" s="78"/>
      <c r="E697" s="79"/>
      <c r="F697" s="80"/>
    </row>
    <row r="698" spans="3:6" x14ac:dyDescent="0.15">
      <c r="C698" s="77"/>
      <c r="D698" s="78"/>
      <c r="E698" s="79"/>
      <c r="F698" s="80"/>
    </row>
    <row r="699" spans="3:6" x14ac:dyDescent="0.15">
      <c r="C699" s="77"/>
      <c r="D699" s="78"/>
      <c r="E699" s="79"/>
      <c r="F699" s="80"/>
    </row>
    <row r="700" spans="3:6" x14ac:dyDescent="0.15">
      <c r="C700" s="77"/>
      <c r="D700" s="78"/>
      <c r="E700" s="79"/>
      <c r="F700" s="80"/>
    </row>
    <row r="701" spans="3:6" x14ac:dyDescent="0.15">
      <c r="C701" s="77"/>
      <c r="D701" s="78"/>
      <c r="E701" s="79"/>
      <c r="F701" s="80"/>
    </row>
    <row r="702" spans="3:6" x14ac:dyDescent="0.15">
      <c r="C702" s="77"/>
      <c r="D702" s="78"/>
      <c r="E702" s="79"/>
      <c r="F702" s="80"/>
    </row>
    <row r="703" spans="3:6" x14ac:dyDescent="0.15">
      <c r="C703" s="77"/>
      <c r="D703" s="78"/>
      <c r="E703" s="79"/>
      <c r="F703" s="80"/>
    </row>
    <row r="704" spans="3:6" x14ac:dyDescent="0.15">
      <c r="C704" s="77"/>
      <c r="D704" s="78"/>
      <c r="E704" s="79"/>
      <c r="F704" s="80"/>
    </row>
    <row r="705" spans="3:6" x14ac:dyDescent="0.15">
      <c r="C705" s="77"/>
      <c r="D705" s="78"/>
      <c r="E705" s="79"/>
      <c r="F705" s="80"/>
    </row>
    <row r="706" spans="3:6" x14ac:dyDescent="0.15">
      <c r="C706" s="77"/>
      <c r="D706" s="78"/>
      <c r="E706" s="79"/>
      <c r="F706" s="80"/>
    </row>
    <row r="707" spans="3:6" x14ac:dyDescent="0.15">
      <c r="C707" s="77"/>
      <c r="D707" s="78"/>
      <c r="E707" s="79"/>
      <c r="F707" s="80"/>
    </row>
    <row r="708" spans="3:6" x14ac:dyDescent="0.15">
      <c r="C708" s="77"/>
      <c r="D708" s="78"/>
      <c r="E708" s="79"/>
      <c r="F708" s="80"/>
    </row>
    <row r="709" spans="3:6" x14ac:dyDescent="0.15">
      <c r="C709" s="77"/>
      <c r="D709" s="78"/>
      <c r="E709" s="79"/>
      <c r="F709" s="80"/>
    </row>
    <row r="710" spans="3:6" x14ac:dyDescent="0.15">
      <c r="C710" s="77"/>
      <c r="D710" s="78"/>
      <c r="E710" s="79"/>
      <c r="F710" s="80"/>
    </row>
    <row r="711" spans="3:6" x14ac:dyDescent="0.15">
      <c r="C711" s="77"/>
      <c r="D711" s="78"/>
      <c r="E711" s="79"/>
      <c r="F711" s="80"/>
    </row>
    <row r="712" spans="3:6" x14ac:dyDescent="0.15">
      <c r="C712" s="77"/>
      <c r="D712" s="78"/>
      <c r="E712" s="79"/>
      <c r="F712" s="80"/>
    </row>
    <row r="713" spans="3:6" x14ac:dyDescent="0.15">
      <c r="C713" s="77"/>
      <c r="D713" s="78"/>
      <c r="E713" s="79"/>
      <c r="F713" s="80"/>
    </row>
    <row r="714" spans="3:6" x14ac:dyDescent="0.15">
      <c r="C714" s="77"/>
      <c r="D714" s="78"/>
      <c r="E714" s="79"/>
      <c r="F714" s="80"/>
    </row>
    <row r="715" spans="3:6" x14ac:dyDescent="0.15">
      <c r="C715" s="77"/>
      <c r="D715" s="78"/>
      <c r="E715" s="79"/>
      <c r="F715" s="80"/>
    </row>
    <row r="716" spans="3:6" x14ac:dyDescent="0.15">
      <c r="C716" s="77"/>
      <c r="D716" s="78"/>
      <c r="E716" s="79"/>
      <c r="F716" s="80"/>
    </row>
    <row r="717" spans="3:6" x14ac:dyDescent="0.15">
      <c r="C717" s="77"/>
      <c r="D717" s="78"/>
      <c r="E717" s="79"/>
      <c r="F717" s="80"/>
    </row>
    <row r="718" spans="3:6" x14ac:dyDescent="0.15">
      <c r="C718" s="77"/>
      <c r="D718" s="78"/>
      <c r="E718" s="79"/>
      <c r="F718" s="80"/>
    </row>
    <row r="719" spans="3:6" x14ac:dyDescent="0.15">
      <c r="C719" s="77"/>
      <c r="D719" s="78"/>
      <c r="E719" s="79"/>
      <c r="F719" s="80"/>
    </row>
    <row r="720" spans="3:6" x14ac:dyDescent="0.15">
      <c r="C720" s="77"/>
      <c r="D720" s="78"/>
      <c r="E720" s="79"/>
      <c r="F720" s="80"/>
    </row>
    <row r="721" spans="3:6" x14ac:dyDescent="0.15">
      <c r="C721" s="77"/>
      <c r="D721" s="78"/>
      <c r="E721" s="79"/>
      <c r="F721" s="80"/>
    </row>
    <row r="722" spans="3:6" x14ac:dyDescent="0.15">
      <c r="C722" s="77"/>
      <c r="D722" s="78"/>
      <c r="E722" s="79"/>
      <c r="F722" s="80"/>
    </row>
    <row r="723" spans="3:6" x14ac:dyDescent="0.15">
      <c r="C723" s="77"/>
      <c r="D723" s="78"/>
      <c r="E723" s="79"/>
      <c r="F723" s="80"/>
    </row>
    <row r="724" spans="3:6" x14ac:dyDescent="0.15">
      <c r="C724" s="77"/>
      <c r="D724" s="78"/>
      <c r="E724" s="79"/>
      <c r="F724" s="80"/>
    </row>
    <row r="725" spans="3:6" x14ac:dyDescent="0.15">
      <c r="C725" s="77"/>
      <c r="D725" s="78"/>
      <c r="E725" s="79"/>
      <c r="F725" s="80"/>
    </row>
    <row r="726" spans="3:6" x14ac:dyDescent="0.15">
      <c r="C726" s="77"/>
      <c r="D726" s="78"/>
      <c r="E726" s="79"/>
      <c r="F726" s="80"/>
    </row>
    <row r="727" spans="3:6" x14ac:dyDescent="0.15">
      <c r="C727" s="77"/>
      <c r="D727" s="78"/>
      <c r="E727" s="79"/>
      <c r="F727" s="80"/>
    </row>
    <row r="728" spans="3:6" x14ac:dyDescent="0.15">
      <c r="C728" s="77"/>
      <c r="D728" s="78"/>
      <c r="E728" s="79"/>
      <c r="F728" s="80"/>
    </row>
    <row r="729" spans="3:6" x14ac:dyDescent="0.15">
      <c r="C729" s="77"/>
      <c r="D729" s="78"/>
      <c r="E729" s="79"/>
      <c r="F729" s="80"/>
    </row>
    <row r="730" spans="3:6" x14ac:dyDescent="0.15">
      <c r="C730" s="77"/>
      <c r="D730" s="78"/>
      <c r="E730" s="79"/>
      <c r="F730" s="80"/>
    </row>
    <row r="731" spans="3:6" x14ac:dyDescent="0.15">
      <c r="C731" s="77"/>
      <c r="D731" s="78"/>
      <c r="E731" s="79"/>
      <c r="F731" s="80"/>
    </row>
    <row r="732" spans="3:6" x14ac:dyDescent="0.15">
      <c r="C732" s="77"/>
      <c r="D732" s="78"/>
      <c r="E732" s="79"/>
      <c r="F732" s="80"/>
    </row>
    <row r="733" spans="3:6" x14ac:dyDescent="0.15">
      <c r="C733" s="77"/>
      <c r="D733" s="78"/>
      <c r="E733" s="79"/>
      <c r="F733" s="80"/>
    </row>
    <row r="734" spans="3:6" x14ac:dyDescent="0.15">
      <c r="C734" s="77"/>
      <c r="D734" s="78"/>
      <c r="E734" s="79"/>
      <c r="F734" s="80"/>
    </row>
    <row r="735" spans="3:6" x14ac:dyDescent="0.15">
      <c r="C735" s="77"/>
      <c r="D735" s="78"/>
      <c r="E735" s="79"/>
      <c r="F735" s="80"/>
    </row>
    <row r="736" spans="3:6" x14ac:dyDescent="0.15">
      <c r="C736" s="77"/>
      <c r="D736" s="78"/>
      <c r="E736" s="79"/>
      <c r="F736" s="80"/>
    </row>
    <row r="737" spans="3:6" x14ac:dyDescent="0.15">
      <c r="C737" s="77"/>
      <c r="D737" s="78"/>
      <c r="E737" s="79"/>
      <c r="F737" s="80"/>
    </row>
    <row r="738" spans="3:6" x14ac:dyDescent="0.15">
      <c r="C738" s="77"/>
      <c r="D738" s="78"/>
      <c r="E738" s="79"/>
      <c r="F738" s="80"/>
    </row>
    <row r="739" spans="3:6" x14ac:dyDescent="0.15">
      <c r="C739" s="77"/>
      <c r="D739" s="78"/>
      <c r="E739" s="79"/>
      <c r="F739" s="80"/>
    </row>
    <row r="740" spans="3:6" x14ac:dyDescent="0.15">
      <c r="C740" s="77"/>
      <c r="D740" s="78"/>
      <c r="E740" s="79"/>
      <c r="F740" s="80"/>
    </row>
    <row r="741" spans="3:6" x14ac:dyDescent="0.15">
      <c r="C741" s="77"/>
      <c r="D741" s="78"/>
      <c r="E741" s="79"/>
      <c r="F741" s="80"/>
    </row>
    <row r="742" spans="3:6" x14ac:dyDescent="0.15">
      <c r="C742" s="77"/>
      <c r="D742" s="78"/>
      <c r="E742" s="79"/>
      <c r="F742" s="80"/>
    </row>
    <row r="743" spans="3:6" x14ac:dyDescent="0.15">
      <c r="C743" s="77"/>
      <c r="D743" s="78"/>
      <c r="E743" s="79"/>
      <c r="F743" s="80"/>
    </row>
    <row r="744" spans="3:6" x14ac:dyDescent="0.15">
      <c r="C744" s="77"/>
      <c r="D744" s="78"/>
      <c r="E744" s="79"/>
      <c r="F744" s="80"/>
    </row>
    <row r="745" spans="3:6" x14ac:dyDescent="0.15">
      <c r="C745" s="77"/>
      <c r="D745" s="78"/>
      <c r="E745" s="79"/>
      <c r="F745" s="80"/>
    </row>
    <row r="746" spans="3:6" x14ac:dyDescent="0.15">
      <c r="C746" s="77"/>
      <c r="D746" s="78"/>
      <c r="E746" s="79"/>
      <c r="F746" s="80"/>
    </row>
    <row r="747" spans="3:6" x14ac:dyDescent="0.15">
      <c r="C747" s="77"/>
      <c r="D747" s="78"/>
      <c r="E747" s="79"/>
      <c r="F747" s="80"/>
    </row>
    <row r="748" spans="3:6" x14ac:dyDescent="0.15">
      <c r="C748" s="77"/>
      <c r="D748" s="78"/>
      <c r="E748" s="79"/>
      <c r="F748" s="80"/>
    </row>
    <row r="749" spans="3:6" x14ac:dyDescent="0.15">
      <c r="C749" s="77"/>
      <c r="D749" s="78"/>
      <c r="E749" s="79"/>
      <c r="F749" s="80"/>
    </row>
    <row r="750" spans="3:6" x14ac:dyDescent="0.15">
      <c r="C750" s="77"/>
      <c r="D750" s="78"/>
      <c r="E750" s="79"/>
      <c r="F750" s="80"/>
    </row>
    <row r="751" spans="3:6" x14ac:dyDescent="0.15">
      <c r="C751" s="77"/>
      <c r="D751" s="78"/>
      <c r="E751" s="79"/>
      <c r="F751" s="80"/>
    </row>
    <row r="752" spans="3:6" x14ac:dyDescent="0.15">
      <c r="C752" s="77"/>
      <c r="D752" s="78"/>
      <c r="E752" s="79"/>
      <c r="F752" s="80"/>
    </row>
    <row r="753" spans="3:6" x14ac:dyDescent="0.15">
      <c r="C753" s="77"/>
      <c r="D753" s="78"/>
      <c r="E753" s="79"/>
      <c r="F753" s="80"/>
    </row>
    <row r="754" spans="3:6" x14ac:dyDescent="0.15">
      <c r="C754" s="77"/>
      <c r="D754" s="78"/>
      <c r="E754" s="79"/>
      <c r="F754" s="80"/>
    </row>
    <row r="755" spans="3:6" x14ac:dyDescent="0.15">
      <c r="C755" s="77"/>
      <c r="D755" s="78"/>
      <c r="E755" s="79"/>
      <c r="F755" s="80"/>
    </row>
    <row r="756" spans="3:6" x14ac:dyDescent="0.15">
      <c r="C756" s="77"/>
      <c r="D756" s="78"/>
      <c r="E756" s="79"/>
      <c r="F756" s="80"/>
    </row>
    <row r="757" spans="3:6" x14ac:dyDescent="0.15">
      <c r="C757" s="77"/>
      <c r="D757" s="78"/>
      <c r="E757" s="79"/>
      <c r="F757" s="80"/>
    </row>
    <row r="758" spans="3:6" x14ac:dyDescent="0.15">
      <c r="C758" s="77"/>
      <c r="D758" s="78"/>
      <c r="E758" s="79"/>
      <c r="F758" s="80"/>
    </row>
    <row r="759" spans="3:6" x14ac:dyDescent="0.15">
      <c r="C759" s="77"/>
      <c r="D759" s="78"/>
      <c r="E759" s="79"/>
      <c r="F759" s="80"/>
    </row>
    <row r="760" spans="3:6" x14ac:dyDescent="0.15">
      <c r="C760" s="77"/>
      <c r="D760" s="78"/>
      <c r="E760" s="79"/>
      <c r="F760" s="80"/>
    </row>
    <row r="761" spans="3:6" x14ac:dyDescent="0.15">
      <c r="C761" s="77"/>
      <c r="D761" s="78"/>
      <c r="E761" s="79"/>
      <c r="F761" s="80"/>
    </row>
    <row r="762" spans="3:6" x14ac:dyDescent="0.15">
      <c r="C762" s="77"/>
      <c r="D762" s="78"/>
      <c r="E762" s="79"/>
      <c r="F762" s="80"/>
    </row>
    <row r="763" spans="3:6" x14ac:dyDescent="0.15">
      <c r="C763" s="77"/>
      <c r="D763" s="78"/>
      <c r="E763" s="79"/>
      <c r="F763" s="80"/>
    </row>
    <row r="764" spans="3:6" x14ac:dyDescent="0.15">
      <c r="C764" s="77"/>
      <c r="D764" s="78"/>
      <c r="E764" s="79"/>
      <c r="F764" s="80"/>
    </row>
    <row r="765" spans="3:6" x14ac:dyDescent="0.15">
      <c r="C765" s="77"/>
      <c r="D765" s="78"/>
      <c r="E765" s="79"/>
      <c r="F765" s="80"/>
    </row>
    <row r="766" spans="3:6" x14ac:dyDescent="0.15">
      <c r="C766" s="77"/>
      <c r="D766" s="78"/>
      <c r="E766" s="79"/>
      <c r="F766" s="80"/>
    </row>
    <row r="767" spans="3:6" x14ac:dyDescent="0.15">
      <c r="C767" s="77"/>
      <c r="D767" s="78"/>
      <c r="E767" s="79"/>
      <c r="F767" s="80"/>
    </row>
    <row r="768" spans="3:6" x14ac:dyDescent="0.15">
      <c r="C768" s="77"/>
      <c r="D768" s="78"/>
      <c r="E768" s="79"/>
      <c r="F768" s="80"/>
    </row>
    <row r="769" spans="3:6" x14ac:dyDescent="0.15">
      <c r="C769" s="77"/>
      <c r="D769" s="78"/>
      <c r="E769" s="79"/>
      <c r="F769" s="80"/>
    </row>
    <row r="770" spans="3:6" x14ac:dyDescent="0.15">
      <c r="C770" s="77"/>
      <c r="D770" s="78"/>
      <c r="E770" s="79"/>
      <c r="F770" s="80"/>
    </row>
    <row r="771" spans="3:6" x14ac:dyDescent="0.15">
      <c r="C771" s="77"/>
      <c r="D771" s="78"/>
      <c r="E771" s="79"/>
      <c r="F771" s="80"/>
    </row>
    <row r="772" spans="3:6" x14ac:dyDescent="0.15">
      <c r="C772" s="77"/>
      <c r="D772" s="78"/>
      <c r="E772" s="79"/>
      <c r="F772" s="80"/>
    </row>
    <row r="773" spans="3:6" x14ac:dyDescent="0.15">
      <c r="C773" s="77"/>
      <c r="D773" s="78"/>
      <c r="E773" s="79"/>
      <c r="F773" s="80"/>
    </row>
    <row r="774" spans="3:6" x14ac:dyDescent="0.15">
      <c r="C774" s="77"/>
      <c r="D774" s="78"/>
      <c r="E774" s="79"/>
      <c r="F774" s="80"/>
    </row>
    <row r="775" spans="3:6" x14ac:dyDescent="0.15">
      <c r="C775" s="77"/>
      <c r="D775" s="78"/>
      <c r="E775" s="79"/>
      <c r="F775" s="80"/>
    </row>
    <row r="776" spans="3:6" x14ac:dyDescent="0.15">
      <c r="C776" s="77"/>
      <c r="D776" s="78"/>
      <c r="E776" s="79"/>
      <c r="F776" s="80"/>
    </row>
    <row r="777" spans="3:6" x14ac:dyDescent="0.15">
      <c r="C777" s="77"/>
      <c r="D777" s="78"/>
      <c r="E777" s="79"/>
      <c r="F777" s="80"/>
    </row>
    <row r="778" spans="3:6" x14ac:dyDescent="0.15">
      <c r="C778" s="77"/>
      <c r="D778" s="78"/>
      <c r="E778" s="79"/>
      <c r="F778" s="80"/>
    </row>
    <row r="779" spans="3:6" x14ac:dyDescent="0.15">
      <c r="C779" s="77"/>
      <c r="D779" s="78"/>
      <c r="E779" s="79"/>
      <c r="F779" s="80"/>
    </row>
    <row r="780" spans="3:6" x14ac:dyDescent="0.15">
      <c r="C780" s="77"/>
      <c r="D780" s="78"/>
      <c r="E780" s="79"/>
      <c r="F780" s="80"/>
    </row>
    <row r="781" spans="3:6" x14ac:dyDescent="0.15">
      <c r="C781" s="77"/>
      <c r="D781" s="78"/>
      <c r="E781" s="79"/>
      <c r="F781" s="80"/>
    </row>
    <row r="782" spans="3:6" x14ac:dyDescent="0.15">
      <c r="C782" s="77"/>
      <c r="D782" s="78"/>
      <c r="E782" s="79"/>
      <c r="F782" s="80"/>
    </row>
    <row r="783" spans="3:6" x14ac:dyDescent="0.15">
      <c r="C783" s="77"/>
      <c r="D783" s="78"/>
      <c r="E783" s="79"/>
      <c r="F783" s="80"/>
    </row>
    <row r="784" spans="3:6" x14ac:dyDescent="0.15">
      <c r="C784" s="77"/>
      <c r="D784" s="78"/>
      <c r="E784" s="79"/>
      <c r="F784" s="80"/>
    </row>
    <row r="785" spans="3:6" x14ac:dyDescent="0.15">
      <c r="C785" s="77"/>
      <c r="D785" s="78"/>
      <c r="E785" s="79"/>
      <c r="F785" s="80"/>
    </row>
    <row r="786" spans="3:6" x14ac:dyDescent="0.15">
      <c r="C786" s="77"/>
      <c r="D786" s="78"/>
      <c r="E786" s="79"/>
      <c r="F786" s="80"/>
    </row>
    <row r="787" spans="3:6" x14ac:dyDescent="0.15">
      <c r="C787" s="77"/>
      <c r="D787" s="78"/>
      <c r="E787" s="79"/>
      <c r="F787" s="80"/>
    </row>
    <row r="788" spans="3:6" x14ac:dyDescent="0.15">
      <c r="C788" s="77"/>
      <c r="D788" s="78"/>
      <c r="E788" s="79"/>
      <c r="F788" s="80"/>
    </row>
    <row r="789" spans="3:6" x14ac:dyDescent="0.15">
      <c r="C789" s="77"/>
      <c r="D789" s="78"/>
      <c r="E789" s="79"/>
      <c r="F789" s="80"/>
    </row>
    <row r="790" spans="3:6" x14ac:dyDescent="0.15">
      <c r="C790" s="77"/>
      <c r="D790" s="78"/>
      <c r="E790" s="79"/>
      <c r="F790" s="80"/>
    </row>
    <row r="791" spans="3:6" x14ac:dyDescent="0.15">
      <c r="C791" s="77"/>
      <c r="D791" s="78"/>
      <c r="E791" s="79"/>
      <c r="F791" s="80"/>
    </row>
    <row r="792" spans="3:6" x14ac:dyDescent="0.15">
      <c r="C792" s="77"/>
      <c r="D792" s="78"/>
      <c r="E792" s="79"/>
      <c r="F792" s="80"/>
    </row>
    <row r="793" spans="3:6" x14ac:dyDescent="0.15">
      <c r="C793" s="77"/>
      <c r="D793" s="78"/>
      <c r="E793" s="79"/>
      <c r="F793" s="80"/>
    </row>
    <row r="794" spans="3:6" x14ac:dyDescent="0.15">
      <c r="C794" s="77"/>
      <c r="D794" s="78"/>
      <c r="E794" s="79"/>
      <c r="F794" s="80"/>
    </row>
    <row r="795" spans="3:6" x14ac:dyDescent="0.15">
      <c r="C795" s="77"/>
      <c r="D795" s="78"/>
      <c r="E795" s="79"/>
      <c r="F795" s="80"/>
    </row>
    <row r="796" spans="3:6" x14ac:dyDescent="0.15">
      <c r="C796" s="77"/>
      <c r="D796" s="78"/>
      <c r="E796" s="79"/>
      <c r="F796" s="80"/>
    </row>
    <row r="797" spans="3:6" x14ac:dyDescent="0.15">
      <c r="C797" s="77"/>
      <c r="D797" s="78"/>
      <c r="E797" s="79"/>
      <c r="F797" s="80"/>
    </row>
    <row r="798" spans="3:6" x14ac:dyDescent="0.15">
      <c r="C798" s="77"/>
      <c r="D798" s="78"/>
      <c r="E798" s="79"/>
      <c r="F798" s="80"/>
    </row>
    <row r="799" spans="3:6" x14ac:dyDescent="0.15">
      <c r="C799" s="77"/>
      <c r="D799" s="78"/>
      <c r="E799" s="79"/>
      <c r="F799" s="80"/>
    </row>
    <row r="800" spans="3:6" x14ac:dyDescent="0.15">
      <c r="C800" s="77"/>
      <c r="D800" s="78"/>
      <c r="E800" s="79"/>
      <c r="F800" s="80"/>
    </row>
    <row r="801" spans="3:6" x14ac:dyDescent="0.15">
      <c r="C801" s="77"/>
      <c r="D801" s="78"/>
      <c r="E801" s="79"/>
      <c r="F801" s="80"/>
    </row>
    <row r="802" spans="3:6" x14ac:dyDescent="0.15">
      <c r="C802" s="77"/>
      <c r="D802" s="78"/>
      <c r="E802" s="79"/>
      <c r="F802" s="80"/>
    </row>
    <row r="803" spans="3:6" x14ac:dyDescent="0.15">
      <c r="C803" s="77"/>
      <c r="D803" s="78"/>
      <c r="E803" s="79"/>
      <c r="F803" s="80"/>
    </row>
    <row r="804" spans="3:6" x14ac:dyDescent="0.15">
      <c r="C804" s="77"/>
      <c r="D804" s="78"/>
      <c r="E804" s="79"/>
      <c r="F804" s="80"/>
    </row>
    <row r="805" spans="3:6" x14ac:dyDescent="0.15">
      <c r="C805" s="77"/>
      <c r="D805" s="78"/>
      <c r="E805" s="79"/>
      <c r="F805" s="80"/>
    </row>
    <row r="806" spans="3:6" x14ac:dyDescent="0.15">
      <c r="C806" s="77"/>
      <c r="D806" s="78"/>
      <c r="E806" s="79"/>
      <c r="F806" s="80"/>
    </row>
    <row r="807" spans="3:6" x14ac:dyDescent="0.15">
      <c r="C807" s="77"/>
      <c r="D807" s="78"/>
      <c r="E807" s="79"/>
      <c r="F807" s="80"/>
    </row>
    <row r="808" spans="3:6" x14ac:dyDescent="0.15">
      <c r="C808" s="77"/>
      <c r="D808" s="78"/>
      <c r="E808" s="79"/>
      <c r="F808" s="80"/>
    </row>
    <row r="809" spans="3:6" x14ac:dyDescent="0.15">
      <c r="C809" s="77"/>
      <c r="D809" s="78"/>
      <c r="E809" s="79"/>
      <c r="F809" s="80"/>
    </row>
    <row r="810" spans="3:6" x14ac:dyDescent="0.15">
      <c r="C810" s="77"/>
      <c r="D810" s="78"/>
      <c r="E810" s="79"/>
      <c r="F810" s="80"/>
    </row>
    <row r="811" spans="3:6" x14ac:dyDescent="0.15">
      <c r="C811" s="77"/>
      <c r="D811" s="78"/>
      <c r="E811" s="79"/>
      <c r="F811" s="80"/>
    </row>
    <row r="812" spans="3:6" x14ac:dyDescent="0.15">
      <c r="C812" s="77"/>
      <c r="D812" s="78"/>
      <c r="E812" s="79"/>
      <c r="F812" s="80"/>
    </row>
    <row r="813" spans="3:6" x14ac:dyDescent="0.15">
      <c r="C813" s="77"/>
      <c r="D813" s="78"/>
      <c r="E813" s="79"/>
      <c r="F813" s="80"/>
    </row>
    <row r="814" spans="3:6" x14ac:dyDescent="0.15">
      <c r="C814" s="77"/>
      <c r="D814" s="78"/>
      <c r="E814" s="79"/>
      <c r="F814" s="80"/>
    </row>
    <row r="815" spans="3:6" x14ac:dyDescent="0.15">
      <c r="C815" s="77"/>
      <c r="D815" s="78"/>
      <c r="E815" s="79"/>
      <c r="F815" s="80"/>
    </row>
    <row r="816" spans="3:6" x14ac:dyDescent="0.15">
      <c r="C816" s="77"/>
      <c r="D816" s="78"/>
      <c r="E816" s="79"/>
      <c r="F816" s="80"/>
    </row>
    <row r="817" spans="3:6" x14ac:dyDescent="0.15">
      <c r="C817" s="77"/>
      <c r="D817" s="78"/>
      <c r="E817" s="79"/>
      <c r="F817" s="80"/>
    </row>
    <row r="818" spans="3:6" x14ac:dyDescent="0.15">
      <c r="C818" s="77"/>
      <c r="D818" s="78"/>
      <c r="E818" s="79"/>
      <c r="F818" s="80"/>
    </row>
    <row r="819" spans="3:6" x14ac:dyDescent="0.15">
      <c r="C819" s="77"/>
      <c r="D819" s="78"/>
      <c r="E819" s="79"/>
      <c r="F819" s="80"/>
    </row>
    <row r="820" spans="3:6" x14ac:dyDescent="0.15">
      <c r="C820" s="77"/>
      <c r="D820" s="78"/>
      <c r="E820" s="79"/>
      <c r="F820" s="80"/>
    </row>
    <row r="821" spans="3:6" x14ac:dyDescent="0.15">
      <c r="C821" s="77"/>
      <c r="D821" s="78"/>
      <c r="E821" s="79"/>
      <c r="F821" s="80"/>
    </row>
    <row r="822" spans="3:6" x14ac:dyDescent="0.15">
      <c r="C822" s="77"/>
      <c r="D822" s="78"/>
      <c r="E822" s="79"/>
      <c r="F822" s="80"/>
    </row>
    <row r="823" spans="3:6" x14ac:dyDescent="0.15">
      <c r="C823" s="77"/>
      <c r="D823" s="78"/>
      <c r="E823" s="79"/>
      <c r="F823" s="80"/>
    </row>
    <row r="824" spans="3:6" x14ac:dyDescent="0.15">
      <c r="C824" s="77"/>
      <c r="D824" s="78"/>
      <c r="E824" s="79"/>
      <c r="F824" s="80"/>
    </row>
    <row r="825" spans="3:6" x14ac:dyDescent="0.15">
      <c r="C825" s="77"/>
      <c r="D825" s="78"/>
      <c r="E825" s="79"/>
      <c r="F825" s="80"/>
    </row>
    <row r="826" spans="3:6" x14ac:dyDescent="0.15">
      <c r="C826" s="77"/>
      <c r="D826" s="78"/>
      <c r="E826" s="79"/>
      <c r="F826" s="80"/>
    </row>
    <row r="827" spans="3:6" x14ac:dyDescent="0.15">
      <c r="C827" s="77"/>
      <c r="D827" s="78"/>
      <c r="E827" s="79"/>
      <c r="F827" s="80"/>
    </row>
    <row r="828" spans="3:6" x14ac:dyDescent="0.15">
      <c r="C828" s="77"/>
      <c r="D828" s="78"/>
      <c r="E828" s="79"/>
      <c r="F828" s="80"/>
    </row>
    <row r="829" spans="3:6" x14ac:dyDescent="0.15">
      <c r="C829" s="77"/>
      <c r="D829" s="78"/>
      <c r="E829" s="79"/>
      <c r="F829" s="80"/>
    </row>
    <row r="830" spans="3:6" x14ac:dyDescent="0.15">
      <c r="C830" s="77"/>
      <c r="D830" s="78"/>
      <c r="E830" s="79"/>
      <c r="F830" s="80"/>
    </row>
    <row r="831" spans="3:6" x14ac:dyDescent="0.15">
      <c r="C831" s="77"/>
      <c r="D831" s="78"/>
      <c r="E831" s="79"/>
      <c r="F831" s="80"/>
    </row>
    <row r="832" spans="3:6" x14ac:dyDescent="0.15">
      <c r="C832" s="77"/>
      <c r="D832" s="78"/>
      <c r="E832" s="79"/>
      <c r="F832" s="80"/>
    </row>
    <row r="833" spans="3:6" x14ac:dyDescent="0.15">
      <c r="C833" s="77"/>
      <c r="D833" s="78"/>
      <c r="E833" s="79"/>
      <c r="F833" s="80"/>
    </row>
    <row r="834" spans="3:6" x14ac:dyDescent="0.15">
      <c r="C834" s="77"/>
      <c r="D834" s="78"/>
      <c r="E834" s="79"/>
      <c r="F834" s="80"/>
    </row>
    <row r="835" spans="3:6" x14ac:dyDescent="0.15">
      <c r="C835" s="77"/>
      <c r="D835" s="78"/>
      <c r="E835" s="79"/>
      <c r="F835" s="80"/>
    </row>
    <row r="836" spans="3:6" x14ac:dyDescent="0.15">
      <c r="C836" s="77"/>
      <c r="D836" s="78"/>
      <c r="E836" s="79"/>
      <c r="F836" s="80"/>
    </row>
    <row r="837" spans="3:6" x14ac:dyDescent="0.15">
      <c r="C837" s="77"/>
      <c r="D837" s="78"/>
      <c r="E837" s="79"/>
      <c r="F837" s="80"/>
    </row>
    <row r="838" spans="3:6" x14ac:dyDescent="0.15">
      <c r="C838" s="77"/>
      <c r="D838" s="78"/>
      <c r="E838" s="79"/>
      <c r="F838" s="80"/>
    </row>
    <row r="839" spans="3:6" x14ac:dyDescent="0.15">
      <c r="C839" s="77"/>
      <c r="D839" s="78"/>
      <c r="E839" s="79"/>
      <c r="F839" s="80"/>
    </row>
    <row r="840" spans="3:6" x14ac:dyDescent="0.15">
      <c r="C840" s="77"/>
      <c r="D840" s="78"/>
      <c r="E840" s="79"/>
      <c r="F840" s="80"/>
    </row>
    <row r="841" spans="3:6" x14ac:dyDescent="0.15">
      <c r="C841" s="77"/>
      <c r="D841" s="78"/>
      <c r="E841" s="79"/>
      <c r="F841" s="80"/>
    </row>
    <row r="842" spans="3:6" x14ac:dyDescent="0.15">
      <c r="C842" s="77"/>
      <c r="D842" s="78"/>
      <c r="E842" s="79"/>
      <c r="F842" s="80"/>
    </row>
    <row r="843" spans="3:6" x14ac:dyDescent="0.15">
      <c r="C843" s="77"/>
      <c r="D843" s="78"/>
      <c r="E843" s="79"/>
      <c r="F843" s="80"/>
    </row>
    <row r="844" spans="3:6" x14ac:dyDescent="0.15">
      <c r="C844" s="77"/>
      <c r="D844" s="78"/>
      <c r="E844" s="79"/>
      <c r="F844" s="80"/>
    </row>
    <row r="845" spans="3:6" x14ac:dyDescent="0.15">
      <c r="C845" s="77"/>
      <c r="D845" s="78"/>
      <c r="E845" s="79"/>
      <c r="F845" s="80"/>
    </row>
    <row r="846" spans="3:6" x14ac:dyDescent="0.15">
      <c r="C846" s="77"/>
      <c r="D846" s="78"/>
      <c r="E846" s="79"/>
      <c r="F846" s="80"/>
    </row>
    <row r="847" spans="3:6" x14ac:dyDescent="0.15">
      <c r="C847" s="77"/>
      <c r="D847" s="78"/>
      <c r="E847" s="79"/>
      <c r="F847" s="80"/>
    </row>
    <row r="848" spans="3:6" x14ac:dyDescent="0.15">
      <c r="C848" s="77"/>
      <c r="D848" s="78"/>
      <c r="E848" s="79"/>
      <c r="F848" s="80"/>
    </row>
    <row r="849" spans="3:6" x14ac:dyDescent="0.15">
      <c r="C849" s="77"/>
      <c r="D849" s="78"/>
      <c r="E849" s="79"/>
      <c r="F849" s="80"/>
    </row>
    <row r="850" spans="3:6" x14ac:dyDescent="0.15">
      <c r="C850" s="77"/>
      <c r="D850" s="78"/>
      <c r="E850" s="79"/>
      <c r="F850" s="80"/>
    </row>
    <row r="851" spans="3:6" x14ac:dyDescent="0.15">
      <c r="C851" s="77"/>
      <c r="D851" s="78"/>
      <c r="E851" s="79"/>
      <c r="F851" s="80"/>
    </row>
    <row r="852" spans="3:6" x14ac:dyDescent="0.15">
      <c r="C852" s="77"/>
      <c r="D852" s="78"/>
      <c r="E852" s="79"/>
      <c r="F852" s="80"/>
    </row>
    <row r="853" spans="3:6" x14ac:dyDescent="0.15">
      <c r="C853" s="77"/>
      <c r="D853" s="78"/>
      <c r="E853" s="79"/>
      <c r="F853" s="80"/>
    </row>
    <row r="854" spans="3:6" x14ac:dyDescent="0.15">
      <c r="C854" s="77"/>
      <c r="D854" s="78"/>
      <c r="E854" s="79"/>
      <c r="F854" s="80"/>
    </row>
    <row r="855" spans="3:6" x14ac:dyDescent="0.15">
      <c r="C855" s="77"/>
      <c r="D855" s="78"/>
      <c r="E855" s="79"/>
      <c r="F855" s="80"/>
    </row>
    <row r="856" spans="3:6" x14ac:dyDescent="0.15">
      <c r="C856" s="77"/>
      <c r="D856" s="78"/>
      <c r="E856" s="79"/>
      <c r="F856" s="80"/>
    </row>
    <row r="857" spans="3:6" x14ac:dyDescent="0.15">
      <c r="C857" s="77"/>
      <c r="D857" s="78"/>
      <c r="E857" s="79"/>
      <c r="F857" s="80"/>
    </row>
    <row r="858" spans="3:6" x14ac:dyDescent="0.15">
      <c r="C858" s="77"/>
      <c r="D858" s="78"/>
      <c r="E858" s="79"/>
      <c r="F858" s="80"/>
    </row>
    <row r="859" spans="3:6" x14ac:dyDescent="0.15">
      <c r="C859" s="77"/>
      <c r="D859" s="78"/>
      <c r="E859" s="79"/>
      <c r="F859" s="80"/>
    </row>
    <row r="860" spans="3:6" x14ac:dyDescent="0.15">
      <c r="C860" s="77"/>
      <c r="D860" s="78"/>
      <c r="E860" s="79"/>
      <c r="F860" s="80"/>
    </row>
    <row r="861" spans="3:6" x14ac:dyDescent="0.15">
      <c r="C861" s="77"/>
      <c r="D861" s="78"/>
      <c r="E861" s="79"/>
      <c r="F861" s="80"/>
    </row>
    <row r="862" spans="3:6" x14ac:dyDescent="0.15">
      <c r="C862" s="77"/>
      <c r="D862" s="78"/>
      <c r="E862" s="79"/>
      <c r="F862" s="80"/>
    </row>
    <row r="863" spans="3:6" x14ac:dyDescent="0.15">
      <c r="C863" s="77"/>
      <c r="D863" s="78"/>
      <c r="E863" s="79"/>
      <c r="F863" s="80"/>
    </row>
    <row r="864" spans="3:6" x14ac:dyDescent="0.15">
      <c r="C864" s="77"/>
      <c r="D864" s="78"/>
      <c r="E864" s="79"/>
      <c r="F864" s="80"/>
    </row>
    <row r="865" spans="3:6" x14ac:dyDescent="0.15">
      <c r="C865" s="77"/>
      <c r="D865" s="78"/>
      <c r="E865" s="79"/>
      <c r="F865" s="80"/>
    </row>
    <row r="866" spans="3:6" x14ac:dyDescent="0.15">
      <c r="C866" s="77"/>
      <c r="D866" s="78"/>
      <c r="E866" s="79"/>
      <c r="F866" s="80"/>
    </row>
    <row r="867" spans="3:6" x14ac:dyDescent="0.15">
      <c r="C867" s="77"/>
      <c r="D867" s="78"/>
      <c r="E867" s="79"/>
      <c r="F867" s="80"/>
    </row>
    <row r="868" spans="3:6" x14ac:dyDescent="0.15">
      <c r="C868" s="77"/>
      <c r="D868" s="78"/>
      <c r="E868" s="79"/>
      <c r="F868" s="80"/>
    </row>
    <row r="869" spans="3:6" x14ac:dyDescent="0.15">
      <c r="C869" s="77"/>
      <c r="D869" s="78"/>
      <c r="E869" s="79"/>
      <c r="F869" s="80"/>
    </row>
    <row r="870" spans="3:6" x14ac:dyDescent="0.15">
      <c r="C870" s="77"/>
      <c r="D870" s="78"/>
      <c r="E870" s="79"/>
      <c r="F870" s="80"/>
    </row>
    <row r="871" spans="3:6" x14ac:dyDescent="0.15">
      <c r="C871" s="77"/>
      <c r="D871" s="78"/>
      <c r="E871" s="79"/>
      <c r="F871" s="80"/>
    </row>
    <row r="872" spans="3:6" x14ac:dyDescent="0.15">
      <c r="C872" s="77"/>
      <c r="D872" s="78"/>
      <c r="E872" s="79"/>
      <c r="F872" s="80"/>
    </row>
    <row r="873" spans="3:6" x14ac:dyDescent="0.15">
      <c r="C873" s="77"/>
      <c r="D873" s="78"/>
      <c r="E873" s="79"/>
      <c r="F873" s="80"/>
    </row>
    <row r="874" spans="3:6" x14ac:dyDescent="0.15">
      <c r="C874" s="77"/>
      <c r="D874" s="78"/>
      <c r="E874" s="79"/>
      <c r="F874" s="80"/>
    </row>
    <row r="875" spans="3:6" x14ac:dyDescent="0.15">
      <c r="C875" s="77"/>
      <c r="D875" s="78"/>
      <c r="E875" s="79"/>
      <c r="F875" s="80"/>
    </row>
    <row r="876" spans="3:6" x14ac:dyDescent="0.15">
      <c r="C876" s="77"/>
      <c r="D876" s="78"/>
      <c r="E876" s="79"/>
      <c r="F876" s="80"/>
    </row>
    <row r="877" spans="3:6" x14ac:dyDescent="0.15">
      <c r="C877" s="77"/>
      <c r="D877" s="78"/>
      <c r="E877" s="79"/>
      <c r="F877" s="80"/>
    </row>
    <row r="878" spans="3:6" x14ac:dyDescent="0.15">
      <c r="C878" s="77"/>
      <c r="D878" s="78"/>
      <c r="E878" s="79"/>
      <c r="F878" s="80"/>
    </row>
    <row r="879" spans="3:6" x14ac:dyDescent="0.15">
      <c r="C879" s="77"/>
      <c r="D879" s="78"/>
      <c r="E879" s="79"/>
      <c r="F879" s="80"/>
    </row>
    <row r="880" spans="3:6" x14ac:dyDescent="0.15">
      <c r="C880" s="77"/>
      <c r="D880" s="78"/>
      <c r="E880" s="79"/>
      <c r="F880" s="80"/>
    </row>
    <row r="881" spans="3:6" x14ac:dyDescent="0.15">
      <c r="C881" s="77"/>
      <c r="D881" s="78"/>
      <c r="E881" s="79"/>
      <c r="F881" s="80"/>
    </row>
    <row r="882" spans="3:6" x14ac:dyDescent="0.15">
      <c r="C882" s="77"/>
      <c r="D882" s="78"/>
      <c r="E882" s="79"/>
      <c r="F882" s="80"/>
    </row>
    <row r="883" spans="3:6" x14ac:dyDescent="0.15">
      <c r="C883" s="77"/>
      <c r="D883" s="78"/>
      <c r="E883" s="79"/>
      <c r="F883" s="80"/>
    </row>
    <row r="884" spans="3:6" x14ac:dyDescent="0.15">
      <c r="C884" s="77"/>
      <c r="D884" s="78"/>
      <c r="E884" s="79"/>
      <c r="F884" s="80"/>
    </row>
    <row r="885" spans="3:6" x14ac:dyDescent="0.15">
      <c r="C885" s="77"/>
      <c r="D885" s="78"/>
      <c r="E885" s="79"/>
      <c r="F885" s="80"/>
    </row>
    <row r="886" spans="3:6" x14ac:dyDescent="0.15">
      <c r="C886" s="77"/>
      <c r="D886" s="78"/>
      <c r="E886" s="79"/>
      <c r="F886" s="80"/>
    </row>
    <row r="887" spans="3:6" x14ac:dyDescent="0.15">
      <c r="C887" s="77"/>
      <c r="D887" s="78"/>
      <c r="E887" s="79"/>
      <c r="F887" s="80"/>
    </row>
    <row r="888" spans="3:6" x14ac:dyDescent="0.15">
      <c r="C888" s="77"/>
      <c r="D888" s="78"/>
      <c r="E888" s="79"/>
      <c r="F888" s="80"/>
    </row>
    <row r="889" spans="3:6" x14ac:dyDescent="0.15">
      <c r="C889" s="77"/>
      <c r="D889" s="78"/>
      <c r="E889" s="79"/>
      <c r="F889" s="80"/>
    </row>
    <row r="890" spans="3:6" x14ac:dyDescent="0.15">
      <c r="C890" s="77"/>
      <c r="D890" s="78"/>
      <c r="E890" s="79"/>
      <c r="F890" s="80"/>
    </row>
    <row r="891" spans="3:6" x14ac:dyDescent="0.15">
      <c r="C891" s="77"/>
      <c r="D891" s="78"/>
      <c r="E891" s="79"/>
      <c r="F891" s="80"/>
    </row>
    <row r="892" spans="3:6" x14ac:dyDescent="0.15">
      <c r="C892" s="77"/>
      <c r="D892" s="78"/>
      <c r="E892" s="79"/>
      <c r="F892" s="80"/>
    </row>
    <row r="893" spans="3:6" x14ac:dyDescent="0.15">
      <c r="C893" s="77"/>
      <c r="D893" s="78"/>
      <c r="E893" s="79"/>
      <c r="F893" s="80"/>
    </row>
    <row r="894" spans="3:6" x14ac:dyDescent="0.15">
      <c r="C894" s="77"/>
      <c r="D894" s="78"/>
      <c r="E894" s="79"/>
      <c r="F894" s="80"/>
    </row>
    <row r="895" spans="3:6" x14ac:dyDescent="0.15">
      <c r="C895" s="77"/>
      <c r="D895" s="78"/>
      <c r="E895" s="79"/>
      <c r="F895" s="80"/>
    </row>
    <row r="896" spans="3:6" x14ac:dyDescent="0.15">
      <c r="C896" s="77"/>
      <c r="D896" s="78"/>
      <c r="E896" s="79"/>
      <c r="F896" s="80"/>
    </row>
    <row r="897" spans="3:6" x14ac:dyDescent="0.15">
      <c r="C897" s="77"/>
      <c r="D897" s="78"/>
      <c r="E897" s="79"/>
      <c r="F897" s="80"/>
    </row>
    <row r="898" spans="3:6" x14ac:dyDescent="0.15">
      <c r="C898" s="77"/>
      <c r="D898" s="78"/>
      <c r="E898" s="79"/>
      <c r="F898" s="80"/>
    </row>
    <row r="899" spans="3:6" x14ac:dyDescent="0.15">
      <c r="C899" s="77"/>
      <c r="D899" s="78"/>
      <c r="E899" s="79"/>
      <c r="F899" s="80"/>
    </row>
    <row r="900" spans="3:6" x14ac:dyDescent="0.15">
      <c r="C900" s="77"/>
      <c r="D900" s="78"/>
      <c r="E900" s="79"/>
      <c r="F900" s="80"/>
    </row>
    <row r="901" spans="3:6" x14ac:dyDescent="0.15">
      <c r="C901" s="77"/>
      <c r="D901" s="78"/>
      <c r="E901" s="79"/>
      <c r="F901" s="80"/>
    </row>
    <row r="902" spans="3:6" x14ac:dyDescent="0.15">
      <c r="C902" s="77"/>
      <c r="D902" s="78"/>
      <c r="E902" s="79"/>
      <c r="F902" s="80"/>
    </row>
    <row r="903" spans="3:6" x14ac:dyDescent="0.15">
      <c r="C903" s="77"/>
      <c r="D903" s="78"/>
      <c r="E903" s="79"/>
      <c r="F903" s="80"/>
    </row>
    <row r="904" spans="3:6" x14ac:dyDescent="0.15">
      <c r="C904" s="77"/>
      <c r="D904" s="78"/>
      <c r="E904" s="79"/>
      <c r="F904" s="80"/>
    </row>
    <row r="905" spans="3:6" x14ac:dyDescent="0.15">
      <c r="C905" s="77"/>
      <c r="D905" s="78"/>
      <c r="E905" s="79"/>
      <c r="F905" s="80"/>
    </row>
    <row r="906" spans="3:6" x14ac:dyDescent="0.15">
      <c r="C906" s="77"/>
      <c r="D906" s="78"/>
      <c r="E906" s="79"/>
      <c r="F906" s="80"/>
    </row>
    <row r="907" spans="3:6" x14ac:dyDescent="0.15">
      <c r="C907" s="77"/>
      <c r="D907" s="78"/>
      <c r="E907" s="79"/>
      <c r="F907" s="80"/>
    </row>
    <row r="908" spans="3:6" x14ac:dyDescent="0.15">
      <c r="C908" s="77"/>
      <c r="D908" s="78"/>
      <c r="E908" s="79"/>
      <c r="F908" s="80"/>
    </row>
    <row r="909" spans="3:6" x14ac:dyDescent="0.15">
      <c r="C909" s="77"/>
      <c r="D909" s="78"/>
      <c r="E909" s="79"/>
      <c r="F909" s="80"/>
    </row>
    <row r="910" spans="3:6" x14ac:dyDescent="0.15">
      <c r="C910" s="77"/>
      <c r="D910" s="78"/>
      <c r="E910" s="79"/>
      <c r="F910" s="80"/>
    </row>
    <row r="911" spans="3:6" x14ac:dyDescent="0.15">
      <c r="C911" s="77"/>
      <c r="D911" s="78"/>
      <c r="E911" s="79"/>
      <c r="F911" s="80"/>
    </row>
    <row r="912" spans="3:6" x14ac:dyDescent="0.15">
      <c r="C912" s="77"/>
      <c r="D912" s="78"/>
      <c r="E912" s="79"/>
      <c r="F912" s="80"/>
    </row>
    <row r="913" spans="3:6" x14ac:dyDescent="0.15">
      <c r="C913" s="77"/>
      <c r="D913" s="78"/>
      <c r="E913" s="79"/>
      <c r="F913" s="80"/>
    </row>
    <row r="914" spans="3:6" x14ac:dyDescent="0.15">
      <c r="C914" s="77"/>
      <c r="D914" s="78"/>
      <c r="E914" s="79"/>
      <c r="F914" s="80"/>
    </row>
    <row r="915" spans="3:6" x14ac:dyDescent="0.15">
      <c r="C915" s="77"/>
      <c r="D915" s="78"/>
      <c r="E915" s="79"/>
      <c r="F915" s="80"/>
    </row>
    <row r="916" spans="3:6" x14ac:dyDescent="0.15">
      <c r="C916" s="77"/>
      <c r="D916" s="78"/>
      <c r="E916" s="79"/>
      <c r="F916" s="80"/>
    </row>
    <row r="917" spans="3:6" x14ac:dyDescent="0.15">
      <c r="C917" s="77"/>
      <c r="D917" s="78"/>
      <c r="E917" s="79"/>
      <c r="F917" s="80"/>
    </row>
    <row r="918" spans="3:6" x14ac:dyDescent="0.15">
      <c r="C918" s="77"/>
      <c r="D918" s="78"/>
      <c r="E918" s="79"/>
      <c r="F918" s="80"/>
    </row>
    <row r="919" spans="3:6" x14ac:dyDescent="0.15">
      <c r="C919" s="77"/>
      <c r="D919" s="78"/>
      <c r="E919" s="79"/>
      <c r="F919" s="80"/>
    </row>
    <row r="920" spans="3:6" x14ac:dyDescent="0.15">
      <c r="C920" s="77"/>
      <c r="D920" s="78"/>
      <c r="E920" s="79"/>
      <c r="F920" s="80"/>
    </row>
    <row r="921" spans="3:6" x14ac:dyDescent="0.15">
      <c r="C921" s="77"/>
      <c r="D921" s="78"/>
      <c r="E921" s="79"/>
      <c r="F921" s="80"/>
    </row>
    <row r="922" spans="3:6" x14ac:dyDescent="0.15">
      <c r="C922" s="77"/>
      <c r="D922" s="78"/>
      <c r="E922" s="79"/>
      <c r="F922" s="80"/>
    </row>
    <row r="923" spans="3:6" x14ac:dyDescent="0.15">
      <c r="C923" s="77"/>
      <c r="D923" s="78"/>
      <c r="E923" s="79"/>
      <c r="F923" s="80"/>
    </row>
    <row r="924" spans="3:6" x14ac:dyDescent="0.15">
      <c r="C924" s="77"/>
      <c r="D924" s="78"/>
      <c r="E924" s="79"/>
      <c r="F924" s="80"/>
    </row>
    <row r="925" spans="3:6" x14ac:dyDescent="0.15">
      <c r="C925" s="77"/>
      <c r="D925" s="78"/>
      <c r="E925" s="79"/>
      <c r="F925" s="80"/>
    </row>
    <row r="926" spans="3:6" x14ac:dyDescent="0.15">
      <c r="C926" s="77"/>
      <c r="D926" s="78"/>
      <c r="E926" s="79"/>
      <c r="F926" s="80"/>
    </row>
    <row r="927" spans="3:6" x14ac:dyDescent="0.15">
      <c r="C927" s="77"/>
      <c r="D927" s="78"/>
      <c r="E927" s="79"/>
      <c r="F927" s="80"/>
    </row>
    <row r="928" spans="3:6" x14ac:dyDescent="0.15">
      <c r="C928" s="77"/>
      <c r="D928" s="78"/>
      <c r="E928" s="79"/>
      <c r="F928" s="80"/>
    </row>
    <row r="929" spans="3:6" x14ac:dyDescent="0.15">
      <c r="C929" s="77"/>
      <c r="D929" s="78"/>
      <c r="E929" s="79"/>
      <c r="F929" s="80"/>
    </row>
    <row r="930" spans="3:6" x14ac:dyDescent="0.15">
      <c r="C930" s="77"/>
      <c r="D930" s="78"/>
      <c r="E930" s="79"/>
      <c r="F930" s="80"/>
    </row>
    <row r="931" spans="3:6" x14ac:dyDescent="0.15">
      <c r="C931" s="77"/>
      <c r="D931" s="78"/>
      <c r="E931" s="79"/>
      <c r="F931" s="80"/>
    </row>
    <row r="932" spans="3:6" x14ac:dyDescent="0.15">
      <c r="C932" s="77"/>
      <c r="D932" s="78"/>
      <c r="E932" s="79"/>
      <c r="F932" s="80"/>
    </row>
    <row r="933" spans="3:6" x14ac:dyDescent="0.15">
      <c r="C933" s="77"/>
      <c r="D933" s="78"/>
      <c r="E933" s="79"/>
      <c r="F933" s="80"/>
    </row>
    <row r="934" spans="3:6" x14ac:dyDescent="0.15">
      <c r="C934" s="77"/>
      <c r="D934" s="78"/>
      <c r="E934" s="79"/>
      <c r="F934" s="80"/>
    </row>
    <row r="935" spans="3:6" x14ac:dyDescent="0.15">
      <c r="C935" s="77"/>
      <c r="D935" s="78"/>
      <c r="E935" s="79"/>
      <c r="F935" s="80"/>
    </row>
    <row r="936" spans="3:6" x14ac:dyDescent="0.15">
      <c r="C936" s="77"/>
      <c r="D936" s="78"/>
      <c r="E936" s="79"/>
      <c r="F936" s="80"/>
    </row>
    <row r="937" spans="3:6" x14ac:dyDescent="0.15">
      <c r="C937" s="77"/>
      <c r="D937" s="78"/>
      <c r="E937" s="79"/>
      <c r="F937" s="80"/>
    </row>
    <row r="938" spans="3:6" x14ac:dyDescent="0.15">
      <c r="C938" s="77"/>
      <c r="D938" s="78"/>
      <c r="E938" s="79"/>
      <c r="F938" s="80"/>
    </row>
    <row r="939" spans="3:6" x14ac:dyDescent="0.15">
      <c r="C939" s="77"/>
      <c r="D939" s="78"/>
      <c r="E939" s="79"/>
      <c r="F939" s="80"/>
    </row>
    <row r="940" spans="3:6" x14ac:dyDescent="0.15">
      <c r="C940" s="77"/>
      <c r="D940" s="78"/>
      <c r="E940" s="79"/>
      <c r="F940" s="80"/>
    </row>
    <row r="941" spans="3:6" x14ac:dyDescent="0.15">
      <c r="C941" s="77"/>
      <c r="D941" s="78"/>
      <c r="E941" s="79"/>
      <c r="F941" s="80"/>
    </row>
    <row r="942" spans="3:6" x14ac:dyDescent="0.15">
      <c r="C942" s="77"/>
      <c r="D942" s="78"/>
      <c r="E942" s="79"/>
      <c r="F942" s="80"/>
    </row>
    <row r="943" spans="3:6" x14ac:dyDescent="0.15">
      <c r="C943" s="77"/>
      <c r="D943" s="78"/>
      <c r="E943" s="79"/>
      <c r="F943" s="80"/>
    </row>
    <row r="944" spans="3:6" x14ac:dyDescent="0.15">
      <c r="C944" s="77"/>
      <c r="D944" s="78"/>
      <c r="E944" s="79"/>
      <c r="F944" s="80"/>
    </row>
    <row r="945" spans="3:6" x14ac:dyDescent="0.15">
      <c r="C945" s="77"/>
      <c r="D945" s="78"/>
      <c r="E945" s="79"/>
      <c r="F945" s="80"/>
    </row>
    <row r="946" spans="3:6" x14ac:dyDescent="0.15">
      <c r="C946" s="77"/>
      <c r="D946" s="78"/>
      <c r="E946" s="79"/>
      <c r="F946" s="80"/>
    </row>
    <row r="947" spans="3:6" x14ac:dyDescent="0.15">
      <c r="C947" s="77"/>
      <c r="D947" s="78"/>
      <c r="E947" s="79"/>
      <c r="F947" s="80"/>
    </row>
    <row r="948" spans="3:6" x14ac:dyDescent="0.15">
      <c r="C948" s="77"/>
      <c r="D948" s="78"/>
      <c r="E948" s="79"/>
      <c r="F948" s="80"/>
    </row>
    <row r="949" spans="3:6" x14ac:dyDescent="0.15">
      <c r="C949" s="77"/>
      <c r="D949" s="78"/>
      <c r="E949" s="79"/>
      <c r="F949" s="80"/>
    </row>
    <row r="950" spans="3:6" x14ac:dyDescent="0.15">
      <c r="C950" s="77"/>
      <c r="D950" s="78"/>
      <c r="E950" s="79"/>
      <c r="F950" s="80"/>
    </row>
    <row r="951" spans="3:6" x14ac:dyDescent="0.15">
      <c r="C951" s="77"/>
      <c r="D951" s="78"/>
      <c r="E951" s="79"/>
      <c r="F951" s="80"/>
    </row>
    <row r="952" spans="3:6" x14ac:dyDescent="0.15">
      <c r="C952" s="77"/>
      <c r="D952" s="78"/>
      <c r="E952" s="79"/>
      <c r="F952" s="80"/>
    </row>
    <row r="953" spans="3:6" x14ac:dyDescent="0.15">
      <c r="C953" s="77"/>
      <c r="D953" s="78"/>
      <c r="E953" s="79"/>
      <c r="F953" s="80"/>
    </row>
    <row r="954" spans="3:6" x14ac:dyDescent="0.15">
      <c r="C954" s="77"/>
      <c r="D954" s="78"/>
      <c r="E954" s="79"/>
      <c r="F954" s="80"/>
    </row>
    <row r="955" spans="3:6" x14ac:dyDescent="0.15">
      <c r="C955" s="77"/>
      <c r="D955" s="78"/>
      <c r="E955" s="79"/>
      <c r="F955" s="80"/>
    </row>
    <row r="956" spans="3:6" x14ac:dyDescent="0.15">
      <c r="C956" s="77"/>
      <c r="D956" s="78"/>
      <c r="E956" s="79"/>
      <c r="F956" s="80"/>
    </row>
    <row r="957" spans="3:6" x14ac:dyDescent="0.15">
      <c r="C957" s="77"/>
      <c r="D957" s="78"/>
      <c r="E957" s="79"/>
      <c r="F957" s="80"/>
    </row>
    <row r="958" spans="3:6" x14ac:dyDescent="0.15">
      <c r="C958" s="77"/>
      <c r="D958" s="78"/>
      <c r="E958" s="79"/>
      <c r="F958" s="80"/>
    </row>
    <row r="959" spans="3:6" x14ac:dyDescent="0.15">
      <c r="C959" s="77"/>
      <c r="D959" s="78"/>
      <c r="E959" s="79"/>
      <c r="F959" s="80"/>
    </row>
    <row r="960" spans="3:6" x14ac:dyDescent="0.15">
      <c r="C960" s="77"/>
      <c r="D960" s="78"/>
      <c r="E960" s="79"/>
      <c r="F960" s="80"/>
    </row>
    <row r="961" spans="3:6" x14ac:dyDescent="0.15">
      <c r="C961" s="77"/>
      <c r="D961" s="78"/>
      <c r="E961" s="79"/>
      <c r="F961" s="80"/>
    </row>
    <row r="962" spans="3:6" x14ac:dyDescent="0.15">
      <c r="C962" s="77"/>
      <c r="D962" s="78"/>
      <c r="E962" s="79"/>
      <c r="F962" s="80"/>
    </row>
    <row r="963" spans="3:6" x14ac:dyDescent="0.15">
      <c r="C963" s="77"/>
      <c r="D963" s="78"/>
      <c r="E963" s="79"/>
      <c r="F963" s="80"/>
    </row>
    <row r="964" spans="3:6" x14ac:dyDescent="0.15">
      <c r="C964" s="77"/>
      <c r="D964" s="78"/>
      <c r="E964" s="79"/>
      <c r="F964" s="80"/>
    </row>
    <row r="965" spans="3:6" x14ac:dyDescent="0.15">
      <c r="C965" s="77"/>
      <c r="D965" s="78"/>
      <c r="E965" s="79"/>
      <c r="F965" s="80"/>
    </row>
    <row r="966" spans="3:6" x14ac:dyDescent="0.15">
      <c r="C966" s="77"/>
      <c r="D966" s="78"/>
      <c r="E966" s="79"/>
      <c r="F966" s="80"/>
    </row>
    <row r="967" spans="3:6" x14ac:dyDescent="0.15">
      <c r="C967" s="77"/>
      <c r="D967" s="78"/>
      <c r="E967" s="79"/>
      <c r="F967" s="80"/>
    </row>
    <row r="968" spans="3:6" x14ac:dyDescent="0.15">
      <c r="C968" s="77"/>
      <c r="D968" s="78"/>
      <c r="E968" s="79"/>
      <c r="F968" s="80"/>
    </row>
    <row r="969" spans="3:6" x14ac:dyDescent="0.15">
      <c r="C969" s="77"/>
      <c r="D969" s="78"/>
      <c r="E969" s="79"/>
      <c r="F969" s="80"/>
    </row>
    <row r="970" spans="3:6" x14ac:dyDescent="0.15">
      <c r="C970" s="77"/>
      <c r="D970" s="78"/>
      <c r="E970" s="79"/>
      <c r="F970" s="80"/>
    </row>
    <row r="971" spans="3:6" x14ac:dyDescent="0.15">
      <c r="C971" s="77"/>
      <c r="D971" s="78"/>
      <c r="E971" s="79"/>
      <c r="F971" s="80"/>
    </row>
    <row r="972" spans="3:6" x14ac:dyDescent="0.15">
      <c r="C972" s="77"/>
      <c r="D972" s="78"/>
      <c r="E972" s="79"/>
      <c r="F972" s="80"/>
    </row>
    <row r="973" spans="3:6" x14ac:dyDescent="0.15">
      <c r="C973" s="77"/>
      <c r="D973" s="78"/>
      <c r="E973" s="79"/>
      <c r="F973" s="80"/>
    </row>
    <row r="974" spans="3:6" x14ac:dyDescent="0.15">
      <c r="C974" s="77"/>
      <c r="D974" s="78"/>
      <c r="E974" s="79"/>
      <c r="F974" s="80"/>
    </row>
    <row r="975" spans="3:6" x14ac:dyDescent="0.15">
      <c r="C975" s="77"/>
      <c r="D975" s="78"/>
      <c r="E975" s="79"/>
      <c r="F975" s="80"/>
    </row>
    <row r="976" spans="3:6" x14ac:dyDescent="0.15">
      <c r="C976" s="77"/>
      <c r="D976" s="78"/>
      <c r="E976" s="79"/>
      <c r="F976" s="80"/>
    </row>
    <row r="977" spans="3:6" x14ac:dyDescent="0.15">
      <c r="C977" s="77"/>
      <c r="D977" s="78"/>
      <c r="E977" s="79"/>
      <c r="F977" s="80"/>
    </row>
    <row r="978" spans="3:6" x14ac:dyDescent="0.15">
      <c r="C978" s="77"/>
      <c r="D978" s="78"/>
      <c r="E978" s="79"/>
      <c r="F978" s="80"/>
    </row>
    <row r="979" spans="3:6" x14ac:dyDescent="0.15">
      <c r="C979" s="77"/>
      <c r="D979" s="78"/>
      <c r="E979" s="79"/>
      <c r="F979" s="80"/>
    </row>
    <row r="980" spans="3:6" x14ac:dyDescent="0.15">
      <c r="C980" s="77"/>
      <c r="D980" s="78"/>
      <c r="E980" s="79"/>
      <c r="F980" s="80"/>
    </row>
    <row r="981" spans="3:6" x14ac:dyDescent="0.15">
      <c r="C981" s="77"/>
      <c r="D981" s="78"/>
      <c r="E981" s="79"/>
      <c r="F981" s="80"/>
    </row>
    <row r="982" spans="3:6" x14ac:dyDescent="0.15">
      <c r="C982" s="77"/>
      <c r="D982" s="78"/>
      <c r="E982" s="79"/>
      <c r="F982" s="80"/>
    </row>
    <row r="983" spans="3:6" x14ac:dyDescent="0.15">
      <c r="C983" s="77"/>
      <c r="D983" s="78"/>
      <c r="E983" s="79"/>
      <c r="F983" s="80"/>
    </row>
    <row r="984" spans="3:6" x14ac:dyDescent="0.15">
      <c r="C984" s="77"/>
      <c r="D984" s="78"/>
      <c r="E984" s="79"/>
      <c r="F984" s="80"/>
    </row>
    <row r="985" spans="3:6" x14ac:dyDescent="0.15">
      <c r="C985" s="77"/>
      <c r="D985" s="78"/>
      <c r="E985" s="79"/>
      <c r="F985" s="80"/>
    </row>
    <row r="986" spans="3:6" x14ac:dyDescent="0.15">
      <c r="C986" s="77"/>
      <c r="D986" s="78"/>
      <c r="E986" s="79"/>
      <c r="F986" s="80"/>
    </row>
    <row r="987" spans="3:6" x14ac:dyDescent="0.15">
      <c r="C987" s="77"/>
      <c r="D987" s="78"/>
      <c r="E987" s="79"/>
      <c r="F987" s="80"/>
    </row>
    <row r="988" spans="3:6" x14ac:dyDescent="0.15">
      <c r="C988" s="77"/>
      <c r="D988" s="78"/>
      <c r="E988" s="79"/>
      <c r="F988" s="80"/>
    </row>
    <row r="989" spans="3:6" x14ac:dyDescent="0.15">
      <c r="C989" s="77"/>
      <c r="D989" s="78"/>
      <c r="E989" s="79"/>
      <c r="F989" s="80"/>
    </row>
    <row r="990" spans="3:6" x14ac:dyDescent="0.15">
      <c r="C990" s="77"/>
      <c r="D990" s="78"/>
      <c r="E990" s="79"/>
      <c r="F990" s="80"/>
    </row>
    <row r="991" spans="3:6" x14ac:dyDescent="0.15">
      <c r="C991" s="77"/>
      <c r="D991" s="78"/>
      <c r="E991" s="79"/>
      <c r="F991" s="80"/>
    </row>
    <row r="992" spans="3:6" x14ac:dyDescent="0.15">
      <c r="C992" s="77"/>
      <c r="D992" s="78"/>
      <c r="E992" s="79"/>
      <c r="F992" s="80"/>
    </row>
    <row r="993" spans="3:6" x14ac:dyDescent="0.15">
      <c r="C993" s="77"/>
      <c r="D993" s="78"/>
      <c r="E993" s="79"/>
      <c r="F993" s="80"/>
    </row>
    <row r="994" spans="3:6" x14ac:dyDescent="0.15">
      <c r="C994" s="77"/>
      <c r="D994" s="78"/>
      <c r="E994" s="79"/>
      <c r="F994" s="80"/>
    </row>
    <row r="995" spans="3:6" x14ac:dyDescent="0.15">
      <c r="C995" s="77"/>
      <c r="D995" s="78"/>
      <c r="E995" s="79"/>
      <c r="F995" s="80"/>
    </row>
    <row r="996" spans="3:6" x14ac:dyDescent="0.15">
      <c r="C996" s="77"/>
      <c r="D996" s="78"/>
      <c r="E996" s="79"/>
      <c r="F996" s="80"/>
    </row>
    <row r="997" spans="3:6" x14ac:dyDescent="0.15">
      <c r="C997" s="77"/>
      <c r="D997" s="78"/>
      <c r="E997" s="79"/>
      <c r="F997" s="80"/>
    </row>
    <row r="998" spans="3:6" x14ac:dyDescent="0.15">
      <c r="C998" s="77"/>
      <c r="D998" s="78"/>
      <c r="E998" s="79"/>
      <c r="F998" s="80"/>
    </row>
    <row r="999" spans="3:6" x14ac:dyDescent="0.15">
      <c r="C999" s="77"/>
      <c r="D999" s="78"/>
      <c r="E999" s="79"/>
      <c r="F999" s="80"/>
    </row>
    <row r="1000" spans="3:6" x14ac:dyDescent="0.15">
      <c r="C1000" s="77"/>
      <c r="D1000" s="78"/>
      <c r="E1000" s="79"/>
      <c r="F1000" s="80"/>
    </row>
    <row r="1001" spans="3:6" x14ac:dyDescent="0.15">
      <c r="C1001" s="77"/>
      <c r="D1001" s="78"/>
      <c r="E1001" s="79"/>
      <c r="F1001" s="80"/>
    </row>
    <row r="1002" spans="3:6" x14ac:dyDescent="0.15">
      <c r="C1002" s="77"/>
      <c r="D1002" s="78"/>
      <c r="E1002" s="79"/>
      <c r="F1002" s="80"/>
    </row>
    <row r="1003" spans="3:6" x14ac:dyDescent="0.15">
      <c r="C1003" s="77"/>
      <c r="D1003" s="78"/>
      <c r="E1003" s="79"/>
      <c r="F1003" s="80"/>
    </row>
    <row r="1004" spans="3:6" x14ac:dyDescent="0.15">
      <c r="C1004" s="77"/>
      <c r="D1004" s="78"/>
      <c r="E1004" s="79"/>
      <c r="F1004" s="80"/>
    </row>
    <row r="1005" spans="3:6" x14ac:dyDescent="0.15">
      <c r="C1005" s="77"/>
      <c r="D1005" s="78"/>
      <c r="E1005" s="79"/>
      <c r="F1005" s="80"/>
    </row>
    <row r="1006" spans="3:6" x14ac:dyDescent="0.15">
      <c r="C1006" s="77"/>
      <c r="D1006" s="78"/>
      <c r="E1006" s="79"/>
      <c r="F1006" s="80"/>
    </row>
    <row r="1007" spans="3:6" x14ac:dyDescent="0.15">
      <c r="C1007" s="77"/>
      <c r="D1007" s="78"/>
      <c r="E1007" s="79"/>
      <c r="F1007" s="80"/>
    </row>
    <row r="1008" spans="3:6" x14ac:dyDescent="0.15">
      <c r="C1008" s="77"/>
      <c r="D1008" s="78"/>
      <c r="E1008" s="79"/>
      <c r="F1008" s="80"/>
    </row>
    <row r="1009" spans="3:6" x14ac:dyDescent="0.15">
      <c r="C1009" s="77"/>
      <c r="D1009" s="78"/>
      <c r="E1009" s="79"/>
      <c r="F1009" s="80"/>
    </row>
    <row r="1010" spans="3:6" x14ac:dyDescent="0.15">
      <c r="C1010" s="77"/>
      <c r="D1010" s="78"/>
      <c r="E1010" s="79"/>
      <c r="F1010" s="80"/>
    </row>
    <row r="1011" spans="3:6" x14ac:dyDescent="0.15">
      <c r="C1011" s="77"/>
      <c r="D1011" s="78"/>
      <c r="E1011" s="79"/>
      <c r="F1011" s="80"/>
    </row>
    <row r="1012" spans="3:6" x14ac:dyDescent="0.15">
      <c r="C1012" s="77"/>
      <c r="D1012" s="78"/>
      <c r="E1012" s="79"/>
      <c r="F1012" s="80"/>
    </row>
    <row r="1013" spans="3:6" x14ac:dyDescent="0.15">
      <c r="C1013" s="77"/>
      <c r="D1013" s="78"/>
      <c r="E1013" s="79"/>
      <c r="F1013" s="80"/>
    </row>
    <row r="1014" spans="3:6" x14ac:dyDescent="0.15">
      <c r="C1014" s="77"/>
      <c r="D1014" s="78"/>
      <c r="E1014" s="79"/>
      <c r="F1014" s="80"/>
    </row>
    <row r="1015" spans="3:6" x14ac:dyDescent="0.15">
      <c r="C1015" s="77"/>
      <c r="D1015" s="78"/>
      <c r="E1015" s="79"/>
      <c r="F1015" s="80"/>
    </row>
    <row r="1016" spans="3:6" x14ac:dyDescent="0.15">
      <c r="C1016" s="77"/>
      <c r="D1016" s="78"/>
      <c r="E1016" s="79"/>
      <c r="F1016" s="80"/>
    </row>
    <row r="1017" spans="3:6" x14ac:dyDescent="0.15">
      <c r="C1017" s="77"/>
      <c r="D1017" s="78"/>
      <c r="E1017" s="79"/>
      <c r="F1017" s="80"/>
    </row>
    <row r="1018" spans="3:6" x14ac:dyDescent="0.15">
      <c r="C1018" s="77"/>
      <c r="D1018" s="78"/>
      <c r="E1018" s="79"/>
      <c r="F1018" s="80"/>
    </row>
    <row r="1019" spans="3:6" x14ac:dyDescent="0.15">
      <c r="C1019" s="77"/>
      <c r="D1019" s="78"/>
      <c r="E1019" s="79"/>
      <c r="F1019" s="80"/>
    </row>
    <row r="1020" spans="3:6" x14ac:dyDescent="0.15">
      <c r="C1020" s="77"/>
      <c r="D1020" s="78"/>
      <c r="E1020" s="79"/>
      <c r="F1020" s="80"/>
    </row>
    <row r="1021" spans="3:6" x14ac:dyDescent="0.15">
      <c r="C1021" s="77"/>
      <c r="D1021" s="78"/>
      <c r="E1021" s="79"/>
      <c r="F1021" s="80"/>
    </row>
    <row r="1022" spans="3:6" x14ac:dyDescent="0.15">
      <c r="C1022" s="77"/>
      <c r="D1022" s="78"/>
      <c r="E1022" s="79"/>
      <c r="F1022" s="80"/>
    </row>
    <row r="1023" spans="3:6" x14ac:dyDescent="0.15">
      <c r="C1023" s="77"/>
      <c r="D1023" s="78"/>
      <c r="E1023" s="79"/>
      <c r="F1023" s="80"/>
    </row>
    <row r="1024" spans="3:6" x14ac:dyDescent="0.15">
      <c r="C1024" s="77"/>
      <c r="D1024" s="78"/>
      <c r="E1024" s="79"/>
      <c r="F1024" s="80"/>
    </row>
    <row r="1025" spans="3:6" x14ac:dyDescent="0.15">
      <c r="C1025" s="77"/>
      <c r="D1025" s="78"/>
      <c r="E1025" s="79"/>
      <c r="F1025" s="80"/>
    </row>
    <row r="1026" spans="3:6" x14ac:dyDescent="0.15">
      <c r="C1026" s="77"/>
      <c r="D1026" s="78"/>
      <c r="E1026" s="79"/>
      <c r="F1026" s="80"/>
    </row>
    <row r="1027" spans="3:6" x14ac:dyDescent="0.15">
      <c r="C1027" s="77"/>
      <c r="D1027" s="78"/>
      <c r="E1027" s="79"/>
      <c r="F1027" s="80"/>
    </row>
    <row r="1028" spans="3:6" x14ac:dyDescent="0.15">
      <c r="C1028" s="77"/>
      <c r="D1028" s="78"/>
      <c r="E1028" s="79"/>
      <c r="F1028" s="80"/>
    </row>
    <row r="1029" spans="3:6" x14ac:dyDescent="0.15">
      <c r="C1029" s="77"/>
      <c r="D1029" s="78"/>
      <c r="E1029" s="79"/>
      <c r="F1029" s="80"/>
    </row>
    <row r="1030" spans="3:6" x14ac:dyDescent="0.15">
      <c r="C1030" s="77"/>
      <c r="D1030" s="78"/>
      <c r="E1030" s="79"/>
      <c r="F1030" s="80"/>
    </row>
    <row r="1031" spans="3:6" x14ac:dyDescent="0.15">
      <c r="C1031" s="77"/>
      <c r="D1031" s="78"/>
      <c r="E1031" s="79"/>
      <c r="F1031" s="80"/>
    </row>
    <row r="1032" spans="3:6" x14ac:dyDescent="0.15">
      <c r="C1032" s="77"/>
      <c r="D1032" s="78"/>
      <c r="E1032" s="79"/>
      <c r="F1032" s="80"/>
    </row>
    <row r="1033" spans="3:6" x14ac:dyDescent="0.15">
      <c r="C1033" s="77"/>
      <c r="D1033" s="78"/>
      <c r="E1033" s="79"/>
      <c r="F1033" s="80"/>
    </row>
    <row r="1034" spans="3:6" x14ac:dyDescent="0.15">
      <c r="C1034" s="77"/>
      <c r="D1034" s="78"/>
      <c r="E1034" s="79"/>
      <c r="F1034" s="80"/>
    </row>
    <row r="1035" spans="3:6" x14ac:dyDescent="0.15">
      <c r="C1035" s="77"/>
      <c r="D1035" s="78"/>
      <c r="E1035" s="79"/>
      <c r="F1035" s="80"/>
    </row>
    <row r="1036" spans="3:6" x14ac:dyDescent="0.15">
      <c r="C1036" s="77"/>
      <c r="D1036" s="78"/>
      <c r="E1036" s="79"/>
      <c r="F1036" s="80"/>
    </row>
    <row r="1037" spans="3:6" x14ac:dyDescent="0.15">
      <c r="C1037" s="77"/>
      <c r="D1037" s="78"/>
      <c r="E1037" s="79"/>
      <c r="F1037" s="80"/>
    </row>
    <row r="1038" spans="3:6" x14ac:dyDescent="0.15">
      <c r="C1038" s="77"/>
      <c r="D1038" s="78"/>
      <c r="E1038" s="79"/>
      <c r="F1038" s="80"/>
    </row>
    <row r="1039" spans="3:6" x14ac:dyDescent="0.15">
      <c r="C1039" s="77"/>
      <c r="D1039" s="78"/>
      <c r="E1039" s="79"/>
      <c r="F1039" s="80"/>
    </row>
    <row r="1040" spans="3:6" x14ac:dyDescent="0.15">
      <c r="C1040" s="77"/>
      <c r="D1040" s="78"/>
      <c r="E1040" s="79"/>
      <c r="F1040" s="80"/>
    </row>
    <row r="1041" spans="3:6" x14ac:dyDescent="0.15">
      <c r="C1041" s="77"/>
      <c r="D1041" s="78"/>
      <c r="E1041" s="79"/>
      <c r="F1041" s="80"/>
    </row>
    <row r="1042" spans="3:6" x14ac:dyDescent="0.15">
      <c r="C1042" s="77"/>
      <c r="D1042" s="78"/>
      <c r="E1042" s="79"/>
      <c r="F1042" s="80"/>
    </row>
    <row r="1043" spans="3:6" x14ac:dyDescent="0.15">
      <c r="C1043" s="77"/>
      <c r="D1043" s="78"/>
      <c r="E1043" s="79"/>
      <c r="F1043" s="80"/>
    </row>
    <row r="1044" spans="3:6" x14ac:dyDescent="0.15">
      <c r="C1044" s="77"/>
      <c r="D1044" s="78"/>
      <c r="E1044" s="79"/>
      <c r="F1044" s="80"/>
    </row>
    <row r="1045" spans="3:6" x14ac:dyDescent="0.15">
      <c r="C1045" s="77"/>
      <c r="D1045" s="78"/>
      <c r="E1045" s="79"/>
      <c r="F1045" s="80"/>
    </row>
    <row r="1046" spans="3:6" x14ac:dyDescent="0.15">
      <c r="C1046" s="77"/>
      <c r="D1046" s="78"/>
      <c r="E1046" s="79"/>
      <c r="F1046" s="80"/>
    </row>
    <row r="1047" spans="3:6" x14ac:dyDescent="0.15">
      <c r="C1047" s="77"/>
      <c r="D1047" s="78"/>
      <c r="E1047" s="79"/>
      <c r="F1047" s="80"/>
    </row>
    <row r="1048" spans="3:6" x14ac:dyDescent="0.15">
      <c r="C1048" s="77"/>
      <c r="D1048" s="78"/>
      <c r="E1048" s="79"/>
      <c r="F1048" s="80"/>
    </row>
    <row r="1049" spans="3:6" x14ac:dyDescent="0.15">
      <c r="C1049" s="77"/>
      <c r="D1049" s="78"/>
      <c r="E1049" s="79"/>
      <c r="F1049" s="80"/>
    </row>
    <row r="1050" spans="3:6" x14ac:dyDescent="0.15">
      <c r="C1050" s="77"/>
      <c r="D1050" s="78"/>
      <c r="E1050" s="79"/>
      <c r="F1050" s="80"/>
    </row>
    <row r="1051" spans="3:6" x14ac:dyDescent="0.15">
      <c r="C1051" s="77"/>
      <c r="D1051" s="78"/>
      <c r="E1051" s="79"/>
      <c r="F1051" s="80"/>
    </row>
    <row r="1052" spans="3:6" x14ac:dyDescent="0.15">
      <c r="C1052" s="77"/>
      <c r="D1052" s="78"/>
      <c r="E1052" s="79"/>
      <c r="F1052" s="80"/>
    </row>
    <row r="1053" spans="3:6" x14ac:dyDescent="0.15">
      <c r="C1053" s="77"/>
      <c r="D1053" s="78"/>
      <c r="E1053" s="79"/>
      <c r="F1053" s="80"/>
    </row>
    <row r="1054" spans="3:6" x14ac:dyDescent="0.15">
      <c r="C1054" s="77"/>
      <c r="D1054" s="78"/>
      <c r="E1054" s="79"/>
      <c r="F1054" s="80"/>
    </row>
    <row r="1055" spans="3:6" x14ac:dyDescent="0.15">
      <c r="C1055" s="77"/>
      <c r="D1055" s="78"/>
      <c r="E1055" s="79"/>
      <c r="F1055" s="80"/>
    </row>
    <row r="1056" spans="3:6" x14ac:dyDescent="0.15">
      <c r="C1056" s="77"/>
      <c r="D1056" s="78"/>
      <c r="E1056" s="79"/>
      <c r="F1056" s="80"/>
    </row>
    <row r="1057" spans="3:6" x14ac:dyDescent="0.15">
      <c r="C1057" s="77"/>
      <c r="D1057" s="78"/>
      <c r="E1057" s="79"/>
      <c r="F1057" s="80"/>
    </row>
    <row r="1058" spans="3:6" x14ac:dyDescent="0.15">
      <c r="C1058" s="77"/>
      <c r="D1058" s="78"/>
      <c r="E1058" s="79"/>
      <c r="F1058" s="80"/>
    </row>
    <row r="1059" spans="3:6" x14ac:dyDescent="0.15">
      <c r="C1059" s="77"/>
      <c r="D1059" s="78"/>
      <c r="E1059" s="79"/>
      <c r="F1059" s="80"/>
    </row>
    <row r="1060" spans="3:6" x14ac:dyDescent="0.15">
      <c r="C1060" s="77"/>
      <c r="D1060" s="78"/>
      <c r="E1060" s="79"/>
      <c r="F1060" s="80"/>
    </row>
    <row r="1061" spans="3:6" x14ac:dyDescent="0.15">
      <c r="C1061" s="77"/>
      <c r="D1061" s="78"/>
      <c r="E1061" s="79"/>
      <c r="F1061" s="80"/>
    </row>
    <row r="1062" spans="3:6" x14ac:dyDescent="0.15">
      <c r="C1062" s="77"/>
      <c r="D1062" s="78"/>
      <c r="E1062" s="79"/>
      <c r="F1062" s="80"/>
    </row>
    <row r="1063" spans="3:6" x14ac:dyDescent="0.15">
      <c r="C1063" s="77"/>
      <c r="D1063" s="78"/>
      <c r="E1063" s="79"/>
      <c r="F1063" s="80"/>
    </row>
    <row r="1064" spans="3:6" x14ac:dyDescent="0.15">
      <c r="C1064" s="77"/>
      <c r="D1064" s="78"/>
      <c r="E1064" s="79"/>
      <c r="F1064" s="80"/>
    </row>
    <row r="1065" spans="3:6" x14ac:dyDescent="0.15">
      <c r="C1065" s="77"/>
      <c r="D1065" s="78"/>
      <c r="E1065" s="79"/>
      <c r="F1065" s="80"/>
    </row>
    <row r="1066" spans="3:6" x14ac:dyDescent="0.15">
      <c r="C1066" s="77"/>
      <c r="D1066" s="78"/>
      <c r="E1066" s="79"/>
      <c r="F1066" s="80"/>
    </row>
    <row r="1067" spans="3:6" x14ac:dyDescent="0.15">
      <c r="C1067" s="77"/>
      <c r="D1067" s="78"/>
      <c r="E1067" s="79"/>
      <c r="F1067" s="80"/>
    </row>
    <row r="1068" spans="3:6" x14ac:dyDescent="0.15">
      <c r="C1068" s="77"/>
      <c r="D1068" s="78"/>
      <c r="E1068" s="79"/>
      <c r="F1068" s="80"/>
    </row>
    <row r="1069" spans="3:6" x14ac:dyDescent="0.15">
      <c r="C1069" s="77"/>
      <c r="D1069" s="78"/>
      <c r="E1069" s="79"/>
      <c r="F1069" s="80"/>
    </row>
    <row r="1070" spans="3:6" x14ac:dyDescent="0.15">
      <c r="C1070" s="77"/>
      <c r="D1070" s="78"/>
      <c r="E1070" s="79"/>
      <c r="F1070" s="80"/>
    </row>
    <row r="1071" spans="3:6" x14ac:dyDescent="0.15">
      <c r="C1071" s="77"/>
      <c r="D1071" s="78"/>
      <c r="E1071" s="79"/>
      <c r="F1071" s="80"/>
    </row>
    <row r="1072" spans="3:6" x14ac:dyDescent="0.15">
      <c r="C1072" s="77"/>
      <c r="D1072" s="78"/>
      <c r="E1072" s="79"/>
      <c r="F1072" s="80"/>
    </row>
    <row r="1073" spans="3:6" x14ac:dyDescent="0.15">
      <c r="C1073" s="77"/>
      <c r="D1073" s="78"/>
      <c r="E1073" s="79"/>
      <c r="F1073" s="80"/>
    </row>
    <row r="1074" spans="3:6" x14ac:dyDescent="0.15">
      <c r="C1074" s="77"/>
      <c r="D1074" s="78"/>
      <c r="E1074" s="79"/>
      <c r="F1074" s="80"/>
    </row>
    <row r="1075" spans="3:6" x14ac:dyDescent="0.15">
      <c r="C1075" s="77"/>
      <c r="D1075" s="78"/>
      <c r="E1075" s="79"/>
      <c r="F1075" s="80"/>
    </row>
    <row r="1076" spans="3:6" x14ac:dyDescent="0.15">
      <c r="C1076" s="77"/>
      <c r="D1076" s="78"/>
      <c r="E1076" s="79"/>
      <c r="F1076" s="80"/>
    </row>
    <row r="1077" spans="3:6" x14ac:dyDescent="0.15">
      <c r="C1077" s="77"/>
      <c r="D1077" s="78"/>
      <c r="E1077" s="79"/>
      <c r="F1077" s="80"/>
    </row>
    <row r="1078" spans="3:6" x14ac:dyDescent="0.15">
      <c r="C1078" s="77"/>
      <c r="D1078" s="78"/>
      <c r="E1078" s="79"/>
      <c r="F1078" s="80"/>
    </row>
    <row r="1079" spans="3:6" x14ac:dyDescent="0.15">
      <c r="C1079" s="77"/>
      <c r="D1079" s="78"/>
      <c r="E1079" s="79"/>
      <c r="F1079" s="80"/>
    </row>
    <row r="1080" spans="3:6" x14ac:dyDescent="0.15">
      <c r="C1080" s="77"/>
      <c r="D1080" s="78"/>
      <c r="E1080" s="79"/>
      <c r="F1080" s="80"/>
    </row>
    <row r="1081" spans="3:6" x14ac:dyDescent="0.15">
      <c r="C1081" s="77"/>
      <c r="D1081" s="78"/>
      <c r="E1081" s="79"/>
      <c r="F1081" s="80"/>
    </row>
    <row r="1082" spans="3:6" x14ac:dyDescent="0.15">
      <c r="C1082" s="77"/>
      <c r="D1082" s="78"/>
      <c r="E1082" s="79"/>
      <c r="F1082" s="80"/>
    </row>
    <row r="1083" spans="3:6" x14ac:dyDescent="0.15">
      <c r="C1083" s="77"/>
      <c r="D1083" s="78"/>
      <c r="E1083" s="79"/>
      <c r="F1083" s="80"/>
    </row>
    <row r="1084" spans="3:6" x14ac:dyDescent="0.15">
      <c r="C1084" s="77"/>
      <c r="D1084" s="78"/>
      <c r="E1084" s="79"/>
      <c r="F1084" s="80"/>
    </row>
    <row r="1085" spans="3:6" x14ac:dyDescent="0.15">
      <c r="C1085" s="77"/>
      <c r="D1085" s="78"/>
      <c r="E1085" s="79"/>
      <c r="F1085" s="80"/>
    </row>
    <row r="1086" spans="3:6" x14ac:dyDescent="0.15">
      <c r="C1086" s="77"/>
      <c r="D1086" s="78"/>
      <c r="E1086" s="79"/>
      <c r="F1086" s="80"/>
    </row>
    <row r="1087" spans="3:6" x14ac:dyDescent="0.15">
      <c r="C1087" s="77"/>
      <c r="D1087" s="78"/>
      <c r="E1087" s="79"/>
      <c r="F1087" s="80"/>
    </row>
    <row r="1088" spans="3:6" x14ac:dyDescent="0.15">
      <c r="C1088" s="77"/>
      <c r="D1088" s="78"/>
      <c r="E1088" s="79"/>
      <c r="F1088" s="80"/>
    </row>
    <row r="1089" spans="3:6" x14ac:dyDescent="0.15">
      <c r="C1089" s="77"/>
      <c r="D1089" s="78"/>
      <c r="E1089" s="79"/>
      <c r="F1089" s="80"/>
    </row>
    <row r="1090" spans="3:6" x14ac:dyDescent="0.15">
      <c r="C1090" s="77"/>
      <c r="D1090" s="78"/>
      <c r="E1090" s="79"/>
      <c r="F1090" s="80"/>
    </row>
    <row r="1091" spans="3:6" x14ac:dyDescent="0.15">
      <c r="C1091" s="77"/>
      <c r="D1091" s="78"/>
      <c r="E1091" s="79"/>
      <c r="F1091" s="80"/>
    </row>
    <row r="1092" spans="3:6" x14ac:dyDescent="0.15">
      <c r="C1092" s="77"/>
      <c r="D1092" s="78"/>
      <c r="E1092" s="79"/>
      <c r="F1092" s="80"/>
    </row>
    <row r="1093" spans="3:6" x14ac:dyDescent="0.15">
      <c r="C1093" s="77"/>
      <c r="D1093" s="78"/>
      <c r="E1093" s="79"/>
      <c r="F1093" s="80"/>
    </row>
    <row r="1094" spans="3:6" x14ac:dyDescent="0.15">
      <c r="C1094" s="77"/>
      <c r="D1094" s="78"/>
      <c r="E1094" s="79"/>
      <c r="F1094" s="80"/>
    </row>
    <row r="1095" spans="3:6" x14ac:dyDescent="0.15">
      <c r="C1095" s="77"/>
      <c r="D1095" s="78"/>
      <c r="E1095" s="79"/>
      <c r="F1095" s="80"/>
    </row>
    <row r="1096" spans="3:6" x14ac:dyDescent="0.15">
      <c r="C1096" s="77"/>
      <c r="D1096" s="78"/>
      <c r="E1096" s="79"/>
      <c r="F1096" s="80"/>
    </row>
    <row r="1097" spans="3:6" x14ac:dyDescent="0.15">
      <c r="C1097" s="77"/>
      <c r="D1097" s="78"/>
      <c r="E1097" s="79"/>
      <c r="F1097" s="80"/>
    </row>
    <row r="1098" spans="3:6" x14ac:dyDescent="0.15">
      <c r="C1098" s="77"/>
      <c r="D1098" s="78"/>
      <c r="E1098" s="79"/>
      <c r="F1098" s="80"/>
    </row>
    <row r="1099" spans="3:6" x14ac:dyDescent="0.15">
      <c r="C1099" s="77"/>
      <c r="D1099" s="78"/>
      <c r="E1099" s="79"/>
      <c r="F1099" s="80"/>
    </row>
    <row r="1100" spans="3:6" x14ac:dyDescent="0.15">
      <c r="C1100" s="77"/>
      <c r="D1100" s="78"/>
      <c r="E1100" s="79"/>
      <c r="F1100" s="80"/>
    </row>
    <row r="1101" spans="3:6" x14ac:dyDescent="0.15">
      <c r="C1101" s="77"/>
      <c r="D1101" s="78"/>
      <c r="E1101" s="79"/>
      <c r="F1101" s="80"/>
    </row>
    <row r="1102" spans="3:6" x14ac:dyDescent="0.15">
      <c r="C1102" s="77"/>
      <c r="D1102" s="78"/>
      <c r="E1102" s="79"/>
      <c r="F1102" s="80"/>
    </row>
    <row r="1103" spans="3:6" x14ac:dyDescent="0.15">
      <c r="C1103" s="77"/>
      <c r="D1103" s="78"/>
      <c r="E1103" s="79"/>
      <c r="F1103" s="80"/>
    </row>
    <row r="1104" spans="3:6" x14ac:dyDescent="0.15">
      <c r="C1104" s="77"/>
      <c r="D1104" s="78"/>
      <c r="E1104" s="79"/>
      <c r="F1104" s="80"/>
    </row>
    <row r="1105" spans="3:6" x14ac:dyDescent="0.15">
      <c r="C1105" s="77"/>
      <c r="D1105" s="78"/>
      <c r="E1105" s="79"/>
      <c r="F1105" s="80"/>
    </row>
    <row r="1106" spans="3:6" x14ac:dyDescent="0.15">
      <c r="C1106" s="77"/>
      <c r="D1106" s="78"/>
      <c r="E1106" s="79"/>
      <c r="F1106" s="80"/>
    </row>
    <row r="1107" spans="3:6" x14ac:dyDescent="0.15">
      <c r="C1107" s="77"/>
      <c r="D1107" s="78"/>
      <c r="E1107" s="79"/>
      <c r="F1107" s="80"/>
    </row>
    <row r="1108" spans="3:6" x14ac:dyDescent="0.15">
      <c r="C1108" s="77"/>
      <c r="D1108" s="78"/>
      <c r="E1108" s="79"/>
      <c r="F1108" s="80"/>
    </row>
    <row r="1109" spans="3:6" x14ac:dyDescent="0.15">
      <c r="C1109" s="77"/>
      <c r="D1109" s="78"/>
      <c r="E1109" s="79"/>
      <c r="F1109" s="80"/>
    </row>
    <row r="1110" spans="3:6" x14ac:dyDescent="0.15">
      <c r="C1110" s="77"/>
      <c r="D1110" s="78"/>
      <c r="E1110" s="79"/>
      <c r="F1110" s="80"/>
    </row>
    <row r="1111" spans="3:6" x14ac:dyDescent="0.15">
      <c r="C1111" s="77"/>
      <c r="D1111" s="78"/>
      <c r="E1111" s="79"/>
      <c r="F1111" s="80"/>
    </row>
    <row r="1112" spans="3:6" x14ac:dyDescent="0.15">
      <c r="C1112" s="77"/>
      <c r="D1112" s="78"/>
      <c r="E1112" s="79"/>
      <c r="F1112" s="80"/>
    </row>
    <row r="1113" spans="3:6" x14ac:dyDescent="0.15">
      <c r="C1113" s="77"/>
      <c r="D1113" s="78"/>
      <c r="E1113" s="79"/>
      <c r="F1113" s="80"/>
    </row>
    <row r="1114" spans="3:6" x14ac:dyDescent="0.15">
      <c r="C1114" s="77"/>
      <c r="D1114" s="78"/>
      <c r="E1114" s="79"/>
      <c r="F1114" s="80"/>
    </row>
    <row r="1115" spans="3:6" x14ac:dyDescent="0.15">
      <c r="C1115" s="77"/>
      <c r="D1115" s="78"/>
      <c r="E1115" s="79"/>
      <c r="F1115" s="80"/>
    </row>
    <row r="1116" spans="3:6" x14ac:dyDescent="0.15">
      <c r="C1116" s="77"/>
      <c r="D1116" s="78"/>
      <c r="E1116" s="79"/>
      <c r="F1116" s="80"/>
    </row>
    <row r="1117" spans="3:6" x14ac:dyDescent="0.15">
      <c r="C1117" s="77"/>
      <c r="D1117" s="78"/>
      <c r="E1117" s="79"/>
      <c r="F1117" s="80"/>
    </row>
    <row r="1118" spans="3:6" x14ac:dyDescent="0.15">
      <c r="C1118" s="77"/>
      <c r="D1118" s="78"/>
      <c r="E1118" s="79"/>
      <c r="F1118" s="80"/>
    </row>
    <row r="1119" spans="3:6" x14ac:dyDescent="0.15">
      <c r="C1119" s="77"/>
      <c r="D1119" s="78"/>
      <c r="E1119" s="79"/>
      <c r="F1119" s="80"/>
    </row>
    <row r="1120" spans="3:6" x14ac:dyDescent="0.15">
      <c r="C1120" s="77"/>
      <c r="D1120" s="78"/>
      <c r="E1120" s="79"/>
      <c r="F1120" s="80"/>
    </row>
    <row r="1121" spans="3:6" x14ac:dyDescent="0.15">
      <c r="C1121" s="77"/>
      <c r="D1121" s="78"/>
      <c r="E1121" s="79"/>
      <c r="F1121" s="80"/>
    </row>
    <row r="1122" spans="3:6" x14ac:dyDescent="0.15">
      <c r="C1122" s="77"/>
      <c r="D1122" s="78"/>
      <c r="E1122" s="79"/>
      <c r="F1122" s="80"/>
    </row>
    <row r="1123" spans="3:6" x14ac:dyDescent="0.15">
      <c r="C1123" s="77"/>
      <c r="D1123" s="78"/>
      <c r="E1123" s="79"/>
      <c r="F1123" s="80"/>
    </row>
    <row r="1124" spans="3:6" x14ac:dyDescent="0.15">
      <c r="C1124" s="77"/>
      <c r="D1124" s="78"/>
      <c r="E1124" s="79"/>
      <c r="F1124" s="80"/>
    </row>
    <row r="1125" spans="3:6" x14ac:dyDescent="0.15">
      <c r="C1125" s="77"/>
      <c r="D1125" s="78"/>
      <c r="E1125" s="79"/>
      <c r="F1125" s="80"/>
    </row>
    <row r="1126" spans="3:6" x14ac:dyDescent="0.15">
      <c r="C1126" s="77"/>
      <c r="D1126" s="78"/>
      <c r="E1126" s="79"/>
      <c r="F1126" s="80"/>
    </row>
    <row r="1127" spans="3:6" x14ac:dyDescent="0.15">
      <c r="C1127" s="77"/>
      <c r="D1127" s="78"/>
      <c r="E1127" s="79"/>
      <c r="F1127" s="80"/>
    </row>
    <row r="1128" spans="3:6" x14ac:dyDescent="0.15">
      <c r="C1128" s="77"/>
      <c r="D1128" s="78"/>
      <c r="E1128" s="79"/>
      <c r="F1128" s="80"/>
    </row>
    <row r="1129" spans="3:6" x14ac:dyDescent="0.15">
      <c r="C1129" s="77"/>
      <c r="D1129" s="78"/>
      <c r="E1129" s="79"/>
      <c r="F1129" s="80"/>
    </row>
    <row r="1130" spans="3:6" x14ac:dyDescent="0.15">
      <c r="C1130" s="77"/>
      <c r="D1130" s="78"/>
      <c r="E1130" s="79"/>
      <c r="F1130" s="80"/>
    </row>
    <row r="1131" spans="3:6" x14ac:dyDescent="0.15">
      <c r="C1131" s="77"/>
      <c r="D1131" s="78"/>
      <c r="E1131" s="79"/>
      <c r="F1131" s="80"/>
    </row>
    <row r="1132" spans="3:6" x14ac:dyDescent="0.15">
      <c r="C1132" s="77"/>
      <c r="D1132" s="78"/>
      <c r="E1132" s="79"/>
      <c r="F1132" s="80"/>
    </row>
    <row r="1133" spans="3:6" x14ac:dyDescent="0.15">
      <c r="C1133" s="77"/>
      <c r="D1133" s="78"/>
      <c r="E1133" s="79"/>
      <c r="F1133" s="80"/>
    </row>
    <row r="1134" spans="3:6" x14ac:dyDescent="0.15">
      <c r="C1134" s="77"/>
      <c r="D1134" s="78"/>
      <c r="E1134" s="79"/>
      <c r="F1134" s="80"/>
    </row>
    <row r="1135" spans="3:6" x14ac:dyDescent="0.15">
      <c r="C1135" s="77"/>
      <c r="D1135" s="78"/>
      <c r="E1135" s="79"/>
      <c r="F1135" s="80"/>
    </row>
    <row r="1136" spans="3:6" x14ac:dyDescent="0.15">
      <c r="C1136" s="77"/>
      <c r="D1136" s="78"/>
      <c r="E1136" s="79"/>
      <c r="F1136" s="80"/>
    </row>
    <row r="1137" spans="3:6" x14ac:dyDescent="0.15">
      <c r="C1137" s="77"/>
      <c r="D1137" s="78"/>
      <c r="E1137" s="79"/>
      <c r="F1137" s="80"/>
    </row>
    <row r="1138" spans="3:6" x14ac:dyDescent="0.15">
      <c r="C1138" s="77"/>
      <c r="D1138" s="78"/>
      <c r="E1138" s="79"/>
      <c r="F1138" s="80"/>
    </row>
    <row r="1139" spans="3:6" x14ac:dyDescent="0.15">
      <c r="C1139" s="77"/>
      <c r="D1139" s="78"/>
      <c r="E1139" s="79"/>
      <c r="F1139" s="80"/>
    </row>
    <row r="1140" spans="3:6" x14ac:dyDescent="0.15">
      <c r="C1140" s="77"/>
      <c r="D1140" s="78"/>
      <c r="E1140" s="79"/>
      <c r="F1140" s="80"/>
    </row>
    <row r="1141" spans="3:6" x14ac:dyDescent="0.15">
      <c r="C1141" s="77"/>
      <c r="D1141" s="78"/>
      <c r="E1141" s="79"/>
      <c r="F1141" s="80"/>
    </row>
    <row r="1142" spans="3:6" x14ac:dyDescent="0.15">
      <c r="C1142" s="77"/>
      <c r="D1142" s="78"/>
      <c r="E1142" s="79"/>
      <c r="F1142" s="80"/>
    </row>
    <row r="1143" spans="3:6" x14ac:dyDescent="0.15">
      <c r="C1143" s="77"/>
      <c r="D1143" s="78"/>
      <c r="E1143" s="79"/>
      <c r="F1143" s="80"/>
    </row>
    <row r="1144" spans="3:6" x14ac:dyDescent="0.15">
      <c r="C1144" s="77"/>
      <c r="D1144" s="78"/>
      <c r="E1144" s="79"/>
      <c r="F1144" s="80"/>
    </row>
    <row r="1145" spans="3:6" x14ac:dyDescent="0.15">
      <c r="C1145" s="77"/>
      <c r="D1145" s="78"/>
      <c r="E1145" s="79"/>
      <c r="F1145" s="80"/>
    </row>
    <row r="1146" spans="3:6" x14ac:dyDescent="0.15">
      <c r="C1146" s="77"/>
      <c r="D1146" s="78"/>
      <c r="E1146" s="79"/>
      <c r="F1146" s="80"/>
    </row>
    <row r="1147" spans="3:6" x14ac:dyDescent="0.15">
      <c r="C1147" s="77"/>
      <c r="D1147" s="78"/>
      <c r="E1147" s="79"/>
      <c r="F1147" s="80"/>
    </row>
    <row r="1148" spans="3:6" x14ac:dyDescent="0.15">
      <c r="C1148" s="77"/>
      <c r="D1148" s="78"/>
      <c r="E1148" s="79"/>
      <c r="F1148" s="80"/>
    </row>
    <row r="1149" spans="3:6" x14ac:dyDescent="0.15">
      <c r="C1149" s="77"/>
      <c r="D1149" s="78"/>
      <c r="E1149" s="79"/>
      <c r="F1149" s="80"/>
    </row>
    <row r="1150" spans="3:6" x14ac:dyDescent="0.15">
      <c r="C1150" s="77"/>
      <c r="D1150" s="78"/>
      <c r="E1150" s="79"/>
      <c r="F1150" s="80"/>
    </row>
    <row r="1151" spans="3:6" x14ac:dyDescent="0.15">
      <c r="C1151" s="77"/>
      <c r="D1151" s="78"/>
      <c r="E1151" s="79"/>
      <c r="F1151" s="80"/>
    </row>
    <row r="1152" spans="3:6" x14ac:dyDescent="0.15">
      <c r="C1152" s="77"/>
      <c r="D1152" s="78"/>
      <c r="E1152" s="79"/>
      <c r="F1152" s="80"/>
    </row>
    <row r="1153" spans="3:6" x14ac:dyDescent="0.15">
      <c r="C1153" s="77"/>
      <c r="D1153" s="78"/>
      <c r="E1153" s="79"/>
      <c r="F1153" s="80"/>
    </row>
    <row r="1154" spans="3:6" x14ac:dyDescent="0.15">
      <c r="C1154" s="77"/>
      <c r="D1154" s="78"/>
      <c r="E1154" s="79"/>
      <c r="F1154" s="80"/>
    </row>
    <row r="1155" spans="3:6" x14ac:dyDescent="0.15">
      <c r="C1155" s="77"/>
      <c r="D1155" s="78"/>
      <c r="E1155" s="79"/>
      <c r="F1155" s="80"/>
    </row>
    <row r="1156" spans="3:6" x14ac:dyDescent="0.15">
      <c r="C1156" s="77"/>
      <c r="D1156" s="78"/>
      <c r="E1156" s="79"/>
      <c r="F1156" s="80"/>
    </row>
    <row r="1157" spans="3:6" x14ac:dyDescent="0.15">
      <c r="C1157" s="77"/>
      <c r="D1157" s="78"/>
      <c r="E1157" s="79"/>
      <c r="F1157" s="80"/>
    </row>
    <row r="1158" spans="3:6" x14ac:dyDescent="0.15">
      <c r="C1158" s="77"/>
      <c r="D1158" s="78"/>
      <c r="E1158" s="79"/>
      <c r="F1158" s="80"/>
    </row>
    <row r="1159" spans="3:6" x14ac:dyDescent="0.15">
      <c r="C1159" s="77"/>
      <c r="D1159" s="78"/>
      <c r="E1159" s="79"/>
      <c r="F1159" s="80"/>
    </row>
    <row r="1160" spans="3:6" x14ac:dyDescent="0.15">
      <c r="C1160" s="77"/>
      <c r="D1160" s="78"/>
      <c r="E1160" s="79"/>
      <c r="F1160" s="80"/>
    </row>
    <row r="1161" spans="3:6" x14ac:dyDescent="0.15">
      <c r="C1161" s="77"/>
      <c r="D1161" s="78"/>
      <c r="E1161" s="79"/>
      <c r="F1161" s="80"/>
    </row>
    <row r="1162" spans="3:6" x14ac:dyDescent="0.15">
      <c r="C1162" s="77"/>
      <c r="D1162" s="78"/>
      <c r="E1162" s="79"/>
      <c r="F1162" s="80"/>
    </row>
    <row r="1163" spans="3:6" x14ac:dyDescent="0.15">
      <c r="C1163" s="77"/>
      <c r="D1163" s="78"/>
      <c r="E1163" s="79"/>
      <c r="F1163" s="80"/>
    </row>
    <row r="1164" spans="3:6" x14ac:dyDescent="0.15">
      <c r="C1164" s="77"/>
      <c r="D1164" s="78"/>
      <c r="E1164" s="79"/>
      <c r="F1164" s="80"/>
    </row>
    <row r="1165" spans="3:6" x14ac:dyDescent="0.15">
      <c r="C1165" s="77"/>
      <c r="D1165" s="78"/>
      <c r="E1165" s="79"/>
      <c r="F1165" s="80"/>
    </row>
    <row r="1166" spans="3:6" x14ac:dyDescent="0.15">
      <c r="C1166" s="77"/>
      <c r="D1166" s="78"/>
      <c r="E1166" s="79"/>
      <c r="F1166" s="80"/>
    </row>
    <row r="1167" spans="3:6" x14ac:dyDescent="0.15">
      <c r="C1167" s="77"/>
      <c r="D1167" s="78"/>
      <c r="E1167" s="79"/>
      <c r="F1167" s="80"/>
    </row>
    <row r="1168" spans="3:6" x14ac:dyDescent="0.15">
      <c r="C1168" s="77"/>
      <c r="D1168" s="78"/>
      <c r="E1168" s="79"/>
      <c r="F1168" s="80"/>
    </row>
    <row r="1169" spans="3:6" x14ac:dyDescent="0.15">
      <c r="C1169" s="77"/>
      <c r="D1169" s="78"/>
      <c r="E1169" s="79"/>
      <c r="F1169" s="80"/>
    </row>
    <row r="1170" spans="3:6" x14ac:dyDescent="0.15">
      <c r="C1170" s="77"/>
      <c r="D1170" s="78"/>
      <c r="E1170" s="79"/>
      <c r="F1170" s="80"/>
    </row>
    <row r="1171" spans="3:6" x14ac:dyDescent="0.15">
      <c r="C1171" s="77"/>
      <c r="D1171" s="78"/>
      <c r="E1171" s="79"/>
      <c r="F1171" s="80"/>
    </row>
    <row r="1172" spans="3:6" x14ac:dyDescent="0.15">
      <c r="C1172" s="77"/>
      <c r="D1172" s="78"/>
      <c r="E1172" s="79"/>
      <c r="F1172" s="80"/>
    </row>
    <row r="1173" spans="3:6" x14ac:dyDescent="0.15">
      <c r="C1173" s="77"/>
      <c r="D1173" s="78"/>
      <c r="E1173" s="79"/>
      <c r="F1173" s="80"/>
    </row>
    <row r="1174" spans="3:6" x14ac:dyDescent="0.15">
      <c r="C1174" s="77"/>
      <c r="D1174" s="78"/>
      <c r="E1174" s="79"/>
      <c r="F1174" s="80"/>
    </row>
    <row r="1175" spans="3:6" x14ac:dyDescent="0.15">
      <c r="C1175" s="77"/>
      <c r="D1175" s="78"/>
      <c r="E1175" s="79"/>
      <c r="F1175" s="80"/>
    </row>
    <row r="1176" spans="3:6" x14ac:dyDescent="0.15">
      <c r="C1176" s="77"/>
      <c r="D1176" s="78"/>
      <c r="E1176" s="79"/>
      <c r="F1176" s="80"/>
    </row>
    <row r="1177" spans="3:6" x14ac:dyDescent="0.15">
      <c r="C1177" s="77"/>
      <c r="D1177" s="78"/>
      <c r="E1177" s="79"/>
      <c r="F1177" s="80"/>
    </row>
    <row r="1178" spans="3:6" x14ac:dyDescent="0.15">
      <c r="C1178" s="77"/>
      <c r="D1178" s="78"/>
      <c r="E1178" s="79"/>
      <c r="F1178" s="80"/>
    </row>
    <row r="1179" spans="3:6" x14ac:dyDescent="0.15">
      <c r="C1179" s="77"/>
      <c r="D1179" s="78"/>
      <c r="E1179" s="79"/>
      <c r="F1179" s="80"/>
    </row>
    <row r="1180" spans="3:6" x14ac:dyDescent="0.15">
      <c r="C1180" s="77"/>
      <c r="D1180" s="78"/>
      <c r="E1180" s="79"/>
      <c r="F1180" s="80"/>
    </row>
    <row r="1181" spans="3:6" x14ac:dyDescent="0.15">
      <c r="C1181" s="77"/>
      <c r="D1181" s="78"/>
      <c r="E1181" s="79"/>
      <c r="F1181" s="80"/>
    </row>
    <row r="1182" spans="3:6" x14ac:dyDescent="0.15">
      <c r="C1182" s="77"/>
      <c r="D1182" s="78"/>
      <c r="E1182" s="79"/>
      <c r="F1182" s="80"/>
    </row>
    <row r="1183" spans="3:6" x14ac:dyDescent="0.15">
      <c r="C1183" s="77"/>
      <c r="D1183" s="78"/>
      <c r="E1183" s="79"/>
      <c r="F1183" s="80"/>
    </row>
    <row r="1184" spans="3:6" x14ac:dyDescent="0.15">
      <c r="C1184" s="77"/>
      <c r="D1184" s="78"/>
      <c r="E1184" s="79"/>
      <c r="F1184" s="80"/>
    </row>
    <row r="1185" spans="3:6" x14ac:dyDescent="0.15">
      <c r="C1185" s="77"/>
      <c r="D1185" s="78"/>
      <c r="E1185" s="79"/>
      <c r="F1185" s="80"/>
    </row>
    <row r="1186" spans="3:6" x14ac:dyDescent="0.15">
      <c r="C1186" s="77"/>
      <c r="D1186" s="78"/>
      <c r="E1186" s="79"/>
      <c r="F1186" s="80"/>
    </row>
    <row r="1187" spans="3:6" x14ac:dyDescent="0.15">
      <c r="C1187" s="77"/>
      <c r="D1187" s="78"/>
      <c r="E1187" s="79"/>
      <c r="F1187" s="80"/>
    </row>
    <row r="1188" spans="3:6" x14ac:dyDescent="0.15">
      <c r="C1188" s="77"/>
      <c r="D1188" s="78"/>
      <c r="E1188" s="79"/>
      <c r="F1188" s="80"/>
    </row>
    <row r="1189" spans="3:6" x14ac:dyDescent="0.15">
      <c r="C1189" s="77"/>
      <c r="D1189" s="78"/>
      <c r="E1189" s="79"/>
      <c r="F1189" s="80"/>
    </row>
    <row r="1190" spans="3:6" x14ac:dyDescent="0.15">
      <c r="C1190" s="77"/>
      <c r="D1190" s="78"/>
      <c r="E1190" s="79"/>
      <c r="F1190" s="80"/>
    </row>
    <row r="1191" spans="3:6" x14ac:dyDescent="0.15">
      <c r="C1191" s="77"/>
      <c r="D1191" s="78"/>
      <c r="E1191" s="79"/>
      <c r="F1191" s="80"/>
    </row>
    <row r="1192" spans="3:6" x14ac:dyDescent="0.15">
      <c r="C1192" s="77"/>
      <c r="D1192" s="78"/>
      <c r="E1192" s="79"/>
      <c r="F1192" s="80"/>
    </row>
    <row r="1193" spans="3:6" x14ac:dyDescent="0.15">
      <c r="C1193" s="77"/>
      <c r="D1193" s="78"/>
      <c r="E1193" s="79"/>
      <c r="F1193" s="80"/>
    </row>
    <row r="1194" spans="3:6" x14ac:dyDescent="0.15">
      <c r="C1194" s="77"/>
      <c r="D1194" s="78"/>
      <c r="E1194" s="79"/>
      <c r="F1194" s="80"/>
    </row>
    <row r="1195" spans="3:6" x14ac:dyDescent="0.15">
      <c r="C1195" s="77"/>
      <c r="D1195" s="78"/>
      <c r="E1195" s="79"/>
      <c r="F1195" s="80"/>
    </row>
    <row r="1196" spans="3:6" x14ac:dyDescent="0.15">
      <c r="C1196" s="77"/>
      <c r="D1196" s="78"/>
      <c r="E1196" s="79"/>
      <c r="F1196" s="80"/>
    </row>
    <row r="1197" spans="3:6" x14ac:dyDescent="0.15">
      <c r="C1197" s="77"/>
      <c r="D1197" s="78"/>
      <c r="E1197" s="79"/>
      <c r="F1197" s="80"/>
    </row>
    <row r="1198" spans="3:6" x14ac:dyDescent="0.15">
      <c r="C1198" s="77"/>
      <c r="D1198" s="78"/>
      <c r="E1198" s="79"/>
      <c r="F1198" s="80"/>
    </row>
    <row r="1199" spans="3:6" x14ac:dyDescent="0.15">
      <c r="C1199" s="77"/>
      <c r="D1199" s="78"/>
      <c r="E1199" s="79"/>
      <c r="F1199" s="80"/>
    </row>
    <row r="1200" spans="3:6" x14ac:dyDescent="0.15">
      <c r="C1200" s="77"/>
      <c r="D1200" s="78"/>
      <c r="E1200" s="79"/>
      <c r="F1200" s="80"/>
    </row>
    <row r="1201" spans="3:6" x14ac:dyDescent="0.15">
      <c r="C1201" s="77"/>
      <c r="D1201" s="78"/>
      <c r="E1201" s="79"/>
      <c r="F1201" s="80"/>
    </row>
    <row r="1202" spans="3:6" x14ac:dyDescent="0.15">
      <c r="C1202" s="77"/>
      <c r="D1202" s="78"/>
      <c r="E1202" s="79"/>
      <c r="F1202" s="80"/>
    </row>
    <row r="1203" spans="3:6" x14ac:dyDescent="0.15">
      <c r="C1203" s="77"/>
      <c r="D1203" s="78"/>
      <c r="E1203" s="79"/>
      <c r="F1203" s="80"/>
    </row>
    <row r="1204" spans="3:6" x14ac:dyDescent="0.15">
      <c r="C1204" s="77"/>
      <c r="D1204" s="78"/>
      <c r="E1204" s="79"/>
      <c r="F1204" s="80"/>
    </row>
    <row r="1205" spans="3:6" x14ac:dyDescent="0.15">
      <c r="C1205" s="77"/>
      <c r="D1205" s="78"/>
      <c r="E1205" s="79"/>
      <c r="F1205" s="80"/>
    </row>
    <row r="1206" spans="3:6" x14ac:dyDescent="0.15">
      <c r="C1206" s="77"/>
      <c r="D1206" s="78"/>
      <c r="E1206" s="79"/>
      <c r="F1206" s="80"/>
    </row>
    <row r="1207" spans="3:6" x14ac:dyDescent="0.15">
      <c r="C1207" s="77"/>
      <c r="D1207" s="78"/>
      <c r="E1207" s="79"/>
      <c r="F1207" s="80"/>
    </row>
    <row r="1208" spans="3:6" x14ac:dyDescent="0.15">
      <c r="C1208" s="77"/>
      <c r="D1208" s="78"/>
      <c r="E1208" s="79"/>
      <c r="F1208" s="80"/>
    </row>
    <row r="1209" spans="3:6" x14ac:dyDescent="0.15">
      <c r="C1209" s="77"/>
      <c r="D1209" s="78"/>
      <c r="E1209" s="79"/>
      <c r="F1209" s="80"/>
    </row>
    <row r="1210" spans="3:6" x14ac:dyDescent="0.15">
      <c r="C1210" s="77"/>
      <c r="D1210" s="78"/>
      <c r="E1210" s="79"/>
      <c r="F1210" s="80"/>
    </row>
    <row r="1211" spans="3:6" x14ac:dyDescent="0.15">
      <c r="C1211" s="77"/>
      <c r="D1211" s="78"/>
      <c r="E1211" s="79"/>
      <c r="F1211" s="80"/>
    </row>
    <row r="1212" spans="3:6" x14ac:dyDescent="0.15">
      <c r="C1212" s="77"/>
      <c r="D1212" s="78"/>
      <c r="E1212" s="79"/>
      <c r="F1212" s="80"/>
    </row>
    <row r="1213" spans="3:6" x14ac:dyDescent="0.15">
      <c r="C1213" s="77"/>
      <c r="D1213" s="78"/>
      <c r="E1213" s="79"/>
      <c r="F1213" s="80"/>
    </row>
    <row r="1214" spans="3:6" x14ac:dyDescent="0.15">
      <c r="C1214" s="77"/>
      <c r="D1214" s="78"/>
      <c r="E1214" s="79"/>
      <c r="F1214" s="80"/>
    </row>
    <row r="1215" spans="3:6" x14ac:dyDescent="0.15">
      <c r="C1215" s="77"/>
      <c r="D1215" s="78"/>
      <c r="E1215" s="79"/>
      <c r="F1215" s="80"/>
    </row>
    <row r="1216" spans="3:6" x14ac:dyDescent="0.15">
      <c r="C1216" s="77"/>
      <c r="D1216" s="78"/>
      <c r="E1216" s="79"/>
      <c r="F1216" s="80"/>
    </row>
    <row r="1217" spans="3:6" x14ac:dyDescent="0.15">
      <c r="C1217" s="77"/>
      <c r="D1217" s="78"/>
      <c r="E1217" s="79"/>
      <c r="F1217" s="80"/>
    </row>
    <row r="1218" spans="3:6" x14ac:dyDescent="0.15">
      <c r="C1218" s="77"/>
      <c r="D1218" s="78"/>
      <c r="E1218" s="79"/>
      <c r="F1218" s="80"/>
    </row>
    <row r="1219" spans="3:6" x14ac:dyDescent="0.15">
      <c r="C1219" s="77"/>
      <c r="D1219" s="78"/>
      <c r="E1219" s="79"/>
      <c r="F1219" s="80"/>
    </row>
    <row r="1220" spans="3:6" x14ac:dyDescent="0.15">
      <c r="C1220" s="77"/>
      <c r="D1220" s="78"/>
      <c r="E1220" s="79"/>
      <c r="F1220" s="80"/>
    </row>
    <row r="1221" spans="3:6" x14ac:dyDescent="0.15">
      <c r="C1221" s="77"/>
      <c r="D1221" s="78"/>
      <c r="E1221" s="79"/>
      <c r="F1221" s="80"/>
    </row>
    <row r="1222" spans="3:6" x14ac:dyDescent="0.15">
      <c r="C1222" s="77"/>
      <c r="D1222" s="78"/>
      <c r="E1222" s="79"/>
      <c r="F1222" s="80"/>
    </row>
    <row r="1223" spans="3:6" x14ac:dyDescent="0.15">
      <c r="C1223" s="77"/>
      <c r="D1223" s="78"/>
      <c r="E1223" s="79"/>
      <c r="F1223" s="80"/>
    </row>
    <row r="1224" spans="3:6" x14ac:dyDescent="0.15">
      <c r="C1224" s="77"/>
      <c r="D1224" s="78"/>
      <c r="E1224" s="79"/>
      <c r="F1224" s="80"/>
    </row>
    <row r="1225" spans="3:6" x14ac:dyDescent="0.15">
      <c r="C1225" s="77"/>
      <c r="D1225" s="78"/>
      <c r="E1225" s="79"/>
      <c r="F1225" s="80"/>
    </row>
    <row r="1226" spans="3:6" x14ac:dyDescent="0.15">
      <c r="C1226" s="77"/>
      <c r="D1226" s="78"/>
      <c r="E1226" s="79"/>
      <c r="F1226" s="80"/>
    </row>
    <row r="1227" spans="3:6" x14ac:dyDescent="0.15">
      <c r="C1227" s="77"/>
      <c r="D1227" s="78"/>
      <c r="E1227" s="79"/>
      <c r="F1227" s="80"/>
    </row>
    <row r="1228" spans="3:6" x14ac:dyDescent="0.15">
      <c r="C1228" s="77"/>
      <c r="D1228" s="78"/>
      <c r="E1228" s="79"/>
      <c r="F1228" s="80"/>
    </row>
    <row r="1229" spans="3:6" x14ac:dyDescent="0.15">
      <c r="C1229" s="77"/>
      <c r="D1229" s="78"/>
      <c r="E1229" s="79"/>
      <c r="F1229" s="80"/>
    </row>
    <row r="1230" spans="3:6" x14ac:dyDescent="0.15">
      <c r="C1230" s="77"/>
      <c r="D1230" s="78"/>
      <c r="E1230" s="79"/>
      <c r="F1230" s="80"/>
    </row>
    <row r="1231" spans="3:6" x14ac:dyDescent="0.15">
      <c r="C1231" s="77"/>
      <c r="D1231" s="78"/>
      <c r="E1231" s="79"/>
      <c r="F1231" s="80"/>
    </row>
    <row r="1232" spans="3:6" x14ac:dyDescent="0.15">
      <c r="C1232" s="77"/>
      <c r="D1232" s="78"/>
      <c r="E1232" s="79"/>
      <c r="F1232" s="80"/>
    </row>
    <row r="1233" spans="3:6" x14ac:dyDescent="0.15">
      <c r="C1233" s="77"/>
      <c r="D1233" s="78"/>
      <c r="E1233" s="79"/>
      <c r="F1233" s="80"/>
    </row>
    <row r="1234" spans="3:6" x14ac:dyDescent="0.15">
      <c r="C1234" s="77"/>
      <c r="D1234" s="78"/>
      <c r="E1234" s="79"/>
      <c r="F1234" s="80"/>
    </row>
    <row r="1235" spans="3:6" x14ac:dyDescent="0.15">
      <c r="C1235" s="77"/>
      <c r="D1235" s="78"/>
      <c r="E1235" s="79"/>
      <c r="F1235" s="80"/>
    </row>
    <row r="1236" spans="3:6" x14ac:dyDescent="0.15">
      <c r="C1236" s="77"/>
      <c r="D1236" s="78"/>
      <c r="E1236" s="79"/>
      <c r="F1236" s="80"/>
    </row>
    <row r="1237" spans="3:6" x14ac:dyDescent="0.15">
      <c r="C1237" s="77"/>
      <c r="D1237" s="78"/>
      <c r="E1237" s="79"/>
      <c r="F1237" s="80"/>
    </row>
    <row r="1238" spans="3:6" x14ac:dyDescent="0.15">
      <c r="C1238" s="77"/>
      <c r="D1238" s="78"/>
      <c r="E1238" s="79"/>
      <c r="F1238" s="80"/>
    </row>
    <row r="1239" spans="3:6" x14ac:dyDescent="0.15">
      <c r="C1239" s="77"/>
      <c r="D1239" s="78"/>
      <c r="E1239" s="79"/>
      <c r="F1239" s="80"/>
    </row>
    <row r="1240" spans="3:6" x14ac:dyDescent="0.15">
      <c r="C1240" s="77"/>
      <c r="D1240" s="78"/>
      <c r="E1240" s="79"/>
      <c r="F1240" s="80"/>
    </row>
    <row r="1241" spans="3:6" x14ac:dyDescent="0.15">
      <c r="C1241" s="77"/>
      <c r="D1241" s="78"/>
      <c r="E1241" s="79"/>
      <c r="F1241" s="80"/>
    </row>
    <row r="1242" spans="3:6" x14ac:dyDescent="0.15">
      <c r="C1242" s="77"/>
      <c r="D1242" s="78"/>
      <c r="E1242" s="79"/>
      <c r="F1242" s="80"/>
    </row>
    <row r="1243" spans="3:6" x14ac:dyDescent="0.15">
      <c r="C1243" s="77"/>
      <c r="D1243" s="78"/>
      <c r="E1243" s="79"/>
      <c r="F1243" s="80"/>
    </row>
    <row r="1244" spans="3:6" x14ac:dyDescent="0.15">
      <c r="C1244" s="77"/>
      <c r="D1244" s="78"/>
      <c r="E1244" s="79"/>
      <c r="F1244" s="80"/>
    </row>
    <row r="1245" spans="3:6" x14ac:dyDescent="0.15">
      <c r="C1245" s="77"/>
      <c r="D1245" s="78"/>
      <c r="E1245" s="79"/>
      <c r="F1245" s="80"/>
    </row>
    <row r="1246" spans="3:6" x14ac:dyDescent="0.15">
      <c r="C1246" s="77"/>
      <c r="D1246" s="78"/>
      <c r="E1246" s="79"/>
      <c r="F1246" s="80"/>
    </row>
    <row r="1247" spans="3:6" x14ac:dyDescent="0.15">
      <c r="C1247" s="77"/>
      <c r="D1247" s="78"/>
      <c r="E1247" s="79"/>
      <c r="F1247" s="80"/>
    </row>
    <row r="1248" spans="3:6" x14ac:dyDescent="0.15">
      <c r="C1248" s="77"/>
      <c r="D1248" s="78"/>
      <c r="E1248" s="79"/>
      <c r="F1248" s="80"/>
    </row>
    <row r="1249" spans="3:6" x14ac:dyDescent="0.15">
      <c r="C1249" s="77"/>
      <c r="D1249" s="78"/>
      <c r="E1249" s="79"/>
      <c r="F1249" s="80"/>
    </row>
    <row r="1250" spans="3:6" x14ac:dyDescent="0.15">
      <c r="C1250" s="77"/>
      <c r="D1250" s="78"/>
      <c r="E1250" s="79"/>
      <c r="F1250" s="80"/>
    </row>
    <row r="1251" spans="3:6" x14ac:dyDescent="0.15">
      <c r="C1251" s="77"/>
      <c r="D1251" s="78"/>
      <c r="E1251" s="79"/>
      <c r="F1251" s="80"/>
    </row>
    <row r="1252" spans="3:6" x14ac:dyDescent="0.15">
      <c r="C1252" s="77"/>
      <c r="D1252" s="78"/>
      <c r="E1252" s="79"/>
      <c r="F1252" s="80"/>
    </row>
    <row r="1253" spans="3:6" x14ac:dyDescent="0.15">
      <c r="C1253" s="77"/>
      <c r="D1253" s="78"/>
      <c r="E1253" s="79"/>
      <c r="F1253" s="80"/>
    </row>
    <row r="1254" spans="3:6" x14ac:dyDescent="0.15">
      <c r="C1254" s="77"/>
      <c r="D1254" s="78"/>
      <c r="E1254" s="79"/>
      <c r="F1254" s="80"/>
    </row>
    <row r="1255" spans="3:6" x14ac:dyDescent="0.15">
      <c r="C1255" s="77"/>
      <c r="D1255" s="78"/>
      <c r="E1255" s="79"/>
      <c r="F1255" s="80"/>
    </row>
    <row r="1256" spans="3:6" x14ac:dyDescent="0.15">
      <c r="C1256" s="77"/>
      <c r="D1256" s="78"/>
      <c r="E1256" s="79"/>
      <c r="F1256" s="80"/>
    </row>
    <row r="1257" spans="3:6" x14ac:dyDescent="0.15">
      <c r="C1257" s="77"/>
      <c r="D1257" s="78"/>
      <c r="E1257" s="79"/>
      <c r="F1257" s="80"/>
    </row>
    <row r="1258" spans="3:6" x14ac:dyDescent="0.15">
      <c r="C1258" s="77"/>
      <c r="D1258" s="78"/>
      <c r="E1258" s="79"/>
      <c r="F1258" s="80"/>
    </row>
    <row r="1259" spans="3:6" x14ac:dyDescent="0.15">
      <c r="C1259" s="77"/>
      <c r="D1259" s="78"/>
      <c r="E1259" s="79"/>
      <c r="F1259" s="80"/>
    </row>
    <row r="1260" spans="3:6" x14ac:dyDescent="0.15">
      <c r="C1260" s="77"/>
      <c r="D1260" s="78"/>
      <c r="E1260" s="79"/>
      <c r="F1260" s="80"/>
    </row>
    <row r="1261" spans="3:6" x14ac:dyDescent="0.15">
      <c r="C1261" s="77"/>
      <c r="D1261" s="78"/>
      <c r="E1261" s="79"/>
      <c r="F1261" s="80"/>
    </row>
    <row r="1262" spans="3:6" x14ac:dyDescent="0.15">
      <c r="C1262" s="77"/>
      <c r="D1262" s="78"/>
      <c r="E1262" s="79"/>
      <c r="F1262" s="80"/>
    </row>
    <row r="1263" spans="3:6" x14ac:dyDescent="0.15">
      <c r="C1263" s="77"/>
      <c r="D1263" s="78"/>
      <c r="E1263" s="79"/>
      <c r="F1263" s="80"/>
    </row>
    <row r="1264" spans="3:6" x14ac:dyDescent="0.15">
      <c r="C1264" s="77"/>
      <c r="D1264" s="78"/>
      <c r="E1264" s="79"/>
      <c r="F1264" s="80"/>
    </row>
    <row r="1265" spans="3:6" x14ac:dyDescent="0.15">
      <c r="C1265" s="77"/>
      <c r="D1265" s="78"/>
      <c r="E1265" s="79"/>
      <c r="F1265" s="80"/>
    </row>
    <row r="1266" spans="3:6" x14ac:dyDescent="0.15">
      <c r="C1266" s="77"/>
      <c r="D1266" s="78"/>
      <c r="E1266" s="79"/>
      <c r="F1266" s="80"/>
    </row>
    <row r="1267" spans="3:6" x14ac:dyDescent="0.15">
      <c r="C1267" s="77"/>
      <c r="D1267" s="78"/>
      <c r="E1267" s="79"/>
      <c r="F1267" s="80"/>
    </row>
    <row r="1268" spans="3:6" x14ac:dyDescent="0.15">
      <c r="C1268" s="77"/>
      <c r="D1268" s="78"/>
      <c r="E1268" s="79"/>
      <c r="F1268" s="80"/>
    </row>
    <row r="1269" spans="3:6" x14ac:dyDescent="0.15">
      <c r="C1269" s="77"/>
      <c r="D1269" s="78"/>
      <c r="E1269" s="79"/>
      <c r="F1269" s="80"/>
    </row>
    <row r="1270" spans="3:6" x14ac:dyDescent="0.15">
      <c r="C1270" s="77"/>
      <c r="D1270" s="78"/>
      <c r="E1270" s="79"/>
      <c r="F1270" s="80"/>
    </row>
    <row r="1271" spans="3:6" x14ac:dyDescent="0.15">
      <c r="C1271" s="77"/>
      <c r="D1271" s="78"/>
      <c r="E1271" s="79"/>
      <c r="F1271" s="80"/>
    </row>
    <row r="1272" spans="3:6" x14ac:dyDescent="0.15">
      <c r="C1272" s="77"/>
      <c r="D1272" s="78"/>
      <c r="E1272" s="79"/>
      <c r="F1272" s="80"/>
    </row>
    <row r="1273" spans="3:6" x14ac:dyDescent="0.15">
      <c r="C1273" s="77"/>
      <c r="D1273" s="78"/>
      <c r="E1273" s="79"/>
      <c r="F1273" s="80"/>
    </row>
    <row r="1274" spans="3:6" x14ac:dyDescent="0.15">
      <c r="C1274" s="77"/>
      <c r="D1274" s="78"/>
      <c r="E1274" s="79"/>
      <c r="F1274" s="80"/>
    </row>
    <row r="1275" spans="3:6" x14ac:dyDescent="0.15">
      <c r="C1275" s="77"/>
      <c r="D1275" s="78"/>
      <c r="E1275" s="79"/>
      <c r="F1275" s="80"/>
    </row>
    <row r="1276" spans="3:6" x14ac:dyDescent="0.15">
      <c r="C1276" s="77"/>
      <c r="D1276" s="78"/>
      <c r="E1276" s="79"/>
      <c r="F1276" s="80"/>
    </row>
    <row r="1277" spans="3:6" x14ac:dyDescent="0.15">
      <c r="C1277" s="77"/>
      <c r="D1277" s="78"/>
      <c r="E1277" s="79"/>
      <c r="F1277" s="80"/>
    </row>
    <row r="1278" spans="3:6" x14ac:dyDescent="0.15">
      <c r="C1278" s="77"/>
      <c r="D1278" s="78"/>
      <c r="E1278" s="79"/>
      <c r="F1278" s="80"/>
    </row>
    <row r="1279" spans="3:6" x14ac:dyDescent="0.15">
      <c r="C1279" s="77"/>
      <c r="D1279" s="78"/>
      <c r="E1279" s="79"/>
      <c r="F1279" s="80"/>
    </row>
    <row r="1280" spans="3:6" x14ac:dyDescent="0.15">
      <c r="C1280" s="77"/>
      <c r="D1280" s="78"/>
      <c r="E1280" s="79"/>
      <c r="F1280" s="80"/>
    </row>
    <row r="1281" spans="3:6" x14ac:dyDescent="0.15">
      <c r="C1281" s="77"/>
      <c r="D1281" s="78"/>
      <c r="E1281" s="79"/>
      <c r="F1281" s="80"/>
    </row>
    <row r="1282" spans="3:6" x14ac:dyDescent="0.15">
      <c r="C1282" s="77"/>
      <c r="D1282" s="78"/>
      <c r="E1282" s="79"/>
      <c r="F1282" s="80"/>
    </row>
    <row r="1283" spans="3:6" x14ac:dyDescent="0.15">
      <c r="C1283" s="77"/>
      <c r="D1283" s="78"/>
      <c r="E1283" s="79"/>
      <c r="F1283" s="80"/>
    </row>
    <row r="1284" spans="3:6" x14ac:dyDescent="0.15">
      <c r="C1284" s="77"/>
      <c r="D1284" s="78"/>
      <c r="E1284" s="79"/>
      <c r="F1284" s="80"/>
    </row>
    <row r="1285" spans="3:6" x14ac:dyDescent="0.15">
      <c r="C1285" s="77"/>
      <c r="D1285" s="78"/>
      <c r="E1285" s="79"/>
      <c r="F1285" s="80"/>
    </row>
    <row r="1286" spans="3:6" x14ac:dyDescent="0.15">
      <c r="C1286" s="77"/>
      <c r="D1286" s="78"/>
      <c r="E1286" s="79"/>
      <c r="F1286" s="80"/>
    </row>
    <row r="1287" spans="3:6" x14ac:dyDescent="0.15">
      <c r="C1287" s="77"/>
      <c r="D1287" s="78"/>
      <c r="E1287" s="79"/>
      <c r="F1287" s="80"/>
    </row>
    <row r="1288" spans="3:6" x14ac:dyDescent="0.15">
      <c r="C1288" s="77"/>
      <c r="D1288" s="78"/>
      <c r="E1288" s="79"/>
      <c r="F1288" s="80"/>
    </row>
    <row r="1289" spans="3:6" x14ac:dyDescent="0.15">
      <c r="C1289" s="77"/>
      <c r="D1289" s="78"/>
      <c r="E1289" s="79"/>
      <c r="F1289" s="80"/>
    </row>
    <row r="1290" spans="3:6" x14ac:dyDescent="0.15">
      <c r="C1290" s="77"/>
      <c r="D1290" s="78"/>
      <c r="E1290" s="79"/>
      <c r="F1290" s="80"/>
    </row>
    <row r="1291" spans="3:6" x14ac:dyDescent="0.15">
      <c r="C1291" s="77"/>
      <c r="D1291" s="78"/>
      <c r="E1291" s="79"/>
      <c r="F1291" s="80"/>
    </row>
    <row r="1292" spans="3:6" x14ac:dyDescent="0.15">
      <c r="C1292" s="77"/>
      <c r="D1292" s="78"/>
      <c r="E1292" s="79"/>
      <c r="F1292" s="80"/>
    </row>
    <row r="1293" spans="3:6" x14ac:dyDescent="0.15">
      <c r="C1293" s="77"/>
      <c r="D1293" s="78"/>
      <c r="E1293" s="79"/>
      <c r="F1293" s="80"/>
    </row>
    <row r="1294" spans="3:6" x14ac:dyDescent="0.15">
      <c r="C1294" s="77"/>
      <c r="D1294" s="78"/>
      <c r="E1294" s="79"/>
      <c r="F1294" s="80"/>
    </row>
    <row r="1295" spans="3:6" x14ac:dyDescent="0.15">
      <c r="C1295" s="77"/>
      <c r="D1295" s="78"/>
      <c r="E1295" s="79"/>
      <c r="F1295" s="80"/>
    </row>
    <row r="1296" spans="3:6" x14ac:dyDescent="0.15">
      <c r="C1296" s="77"/>
      <c r="D1296" s="78"/>
      <c r="E1296" s="79"/>
      <c r="F1296" s="80"/>
    </row>
    <row r="1297" spans="3:6" x14ac:dyDescent="0.15">
      <c r="C1297" s="77"/>
      <c r="D1297" s="78"/>
      <c r="E1297" s="79"/>
      <c r="F1297" s="80"/>
    </row>
    <row r="1298" spans="3:6" x14ac:dyDescent="0.15">
      <c r="C1298" s="77"/>
      <c r="D1298" s="78"/>
      <c r="E1298" s="79"/>
      <c r="F1298" s="80"/>
    </row>
    <row r="1299" spans="3:6" x14ac:dyDescent="0.15">
      <c r="C1299" s="77"/>
      <c r="D1299" s="78"/>
      <c r="E1299" s="79"/>
      <c r="F1299" s="80"/>
    </row>
    <row r="1300" spans="3:6" x14ac:dyDescent="0.15">
      <c r="C1300" s="77"/>
      <c r="D1300" s="78"/>
      <c r="E1300" s="79"/>
      <c r="F1300" s="80"/>
    </row>
    <row r="1301" spans="3:6" x14ac:dyDescent="0.15">
      <c r="C1301" s="77"/>
      <c r="D1301" s="78"/>
      <c r="E1301" s="79"/>
      <c r="F1301" s="80"/>
    </row>
    <row r="1302" spans="3:6" x14ac:dyDescent="0.15">
      <c r="C1302" s="77"/>
      <c r="D1302" s="78"/>
      <c r="E1302" s="79"/>
      <c r="F1302" s="80"/>
    </row>
    <row r="1303" spans="3:6" x14ac:dyDescent="0.15">
      <c r="C1303" s="77"/>
      <c r="D1303" s="78"/>
      <c r="E1303" s="79"/>
      <c r="F1303" s="80"/>
    </row>
    <row r="1304" spans="3:6" x14ac:dyDescent="0.15">
      <c r="C1304" s="77"/>
      <c r="D1304" s="78"/>
      <c r="E1304" s="79"/>
      <c r="F1304" s="80"/>
    </row>
    <row r="1305" spans="3:6" x14ac:dyDescent="0.15">
      <c r="C1305" s="77"/>
      <c r="D1305" s="78"/>
      <c r="E1305" s="79"/>
      <c r="F1305" s="80"/>
    </row>
    <row r="1306" spans="3:6" x14ac:dyDescent="0.15">
      <c r="C1306" s="77"/>
      <c r="D1306" s="78"/>
      <c r="E1306" s="79"/>
      <c r="F1306" s="80"/>
    </row>
    <row r="1307" spans="3:6" x14ac:dyDescent="0.15">
      <c r="C1307" s="77"/>
      <c r="D1307" s="78"/>
      <c r="E1307" s="79"/>
      <c r="F1307" s="80"/>
    </row>
    <row r="1308" spans="3:6" x14ac:dyDescent="0.15">
      <c r="C1308" s="77"/>
      <c r="D1308" s="78"/>
      <c r="E1308" s="79"/>
      <c r="F1308" s="80"/>
    </row>
    <row r="1309" spans="3:6" x14ac:dyDescent="0.15">
      <c r="C1309" s="77"/>
      <c r="D1309" s="78"/>
      <c r="E1309" s="79"/>
      <c r="F1309" s="80"/>
    </row>
    <row r="1310" spans="3:6" x14ac:dyDescent="0.15">
      <c r="C1310" s="77"/>
      <c r="D1310" s="78"/>
      <c r="E1310" s="79"/>
      <c r="F1310" s="80"/>
    </row>
    <row r="1311" spans="3:6" x14ac:dyDescent="0.15">
      <c r="C1311" s="77"/>
      <c r="D1311" s="78"/>
      <c r="E1311" s="79"/>
      <c r="F1311" s="80"/>
    </row>
    <row r="1312" spans="3:6" x14ac:dyDescent="0.15">
      <c r="C1312" s="77"/>
      <c r="D1312" s="78"/>
      <c r="E1312" s="79"/>
      <c r="F1312" s="80"/>
    </row>
    <row r="1313" spans="3:6" x14ac:dyDescent="0.15">
      <c r="C1313" s="77"/>
      <c r="D1313" s="78"/>
      <c r="E1313" s="79"/>
      <c r="F1313" s="80"/>
    </row>
    <row r="1314" spans="3:6" x14ac:dyDescent="0.15">
      <c r="C1314" s="77"/>
      <c r="D1314" s="78"/>
      <c r="E1314" s="79"/>
      <c r="F1314" s="80"/>
    </row>
    <row r="1315" spans="3:6" x14ac:dyDescent="0.15">
      <c r="C1315" s="77"/>
      <c r="D1315" s="78"/>
      <c r="E1315" s="79"/>
      <c r="F1315" s="80"/>
    </row>
    <row r="1316" spans="3:6" x14ac:dyDescent="0.15">
      <c r="C1316" s="77"/>
      <c r="D1316" s="78"/>
      <c r="E1316" s="79"/>
      <c r="F1316" s="80"/>
    </row>
    <row r="1317" spans="3:6" x14ac:dyDescent="0.15">
      <c r="C1317" s="77"/>
      <c r="D1317" s="78"/>
      <c r="E1317" s="79"/>
      <c r="F1317" s="80"/>
    </row>
    <row r="1318" spans="3:6" x14ac:dyDescent="0.15">
      <c r="C1318" s="77"/>
      <c r="D1318" s="78"/>
      <c r="E1318" s="79"/>
      <c r="F1318" s="80"/>
    </row>
    <row r="1319" spans="3:6" x14ac:dyDescent="0.15">
      <c r="C1319" s="77"/>
      <c r="D1319" s="78"/>
      <c r="E1319" s="79"/>
      <c r="F1319" s="80"/>
    </row>
    <row r="1320" spans="3:6" x14ac:dyDescent="0.15">
      <c r="C1320" s="77"/>
      <c r="D1320" s="78"/>
      <c r="E1320" s="79"/>
      <c r="F1320" s="80"/>
    </row>
    <row r="1321" spans="3:6" x14ac:dyDescent="0.15">
      <c r="C1321" s="77"/>
      <c r="D1321" s="78"/>
      <c r="E1321" s="79"/>
      <c r="F1321" s="80"/>
    </row>
    <row r="1322" spans="3:6" x14ac:dyDescent="0.15">
      <c r="C1322" s="77"/>
      <c r="D1322" s="78"/>
      <c r="E1322" s="79"/>
      <c r="F1322" s="80"/>
    </row>
    <row r="1323" spans="3:6" x14ac:dyDescent="0.15">
      <c r="C1323" s="77"/>
      <c r="D1323" s="78"/>
      <c r="E1323" s="79"/>
      <c r="F1323" s="80"/>
    </row>
    <row r="1324" spans="3:6" x14ac:dyDescent="0.15">
      <c r="C1324" s="77"/>
      <c r="D1324" s="78"/>
      <c r="E1324" s="79"/>
      <c r="F1324" s="80"/>
    </row>
    <row r="1325" spans="3:6" x14ac:dyDescent="0.15">
      <c r="C1325" s="77"/>
      <c r="D1325" s="78"/>
      <c r="E1325" s="79"/>
      <c r="F1325" s="80"/>
    </row>
    <row r="1326" spans="3:6" x14ac:dyDescent="0.15">
      <c r="C1326" s="77"/>
      <c r="D1326" s="78"/>
      <c r="E1326" s="79"/>
      <c r="F1326" s="80"/>
    </row>
    <row r="1327" spans="3:6" x14ac:dyDescent="0.15">
      <c r="C1327" s="77"/>
      <c r="D1327" s="78"/>
      <c r="E1327" s="79"/>
      <c r="F1327" s="80"/>
    </row>
    <row r="1328" spans="3:6" x14ac:dyDescent="0.15">
      <c r="C1328" s="77"/>
      <c r="D1328" s="78"/>
      <c r="E1328" s="79"/>
      <c r="F1328" s="80"/>
    </row>
    <row r="1329" spans="3:6" x14ac:dyDescent="0.15">
      <c r="C1329" s="77"/>
      <c r="D1329" s="78"/>
      <c r="E1329" s="79"/>
      <c r="F1329" s="80"/>
    </row>
    <row r="1330" spans="3:6" x14ac:dyDescent="0.15">
      <c r="C1330" s="77"/>
      <c r="D1330" s="78"/>
      <c r="E1330" s="79"/>
      <c r="F1330" s="80"/>
    </row>
    <row r="1331" spans="3:6" x14ac:dyDescent="0.15">
      <c r="C1331" s="77"/>
      <c r="D1331" s="78"/>
      <c r="E1331" s="79"/>
      <c r="F1331" s="80"/>
    </row>
    <row r="1332" spans="3:6" x14ac:dyDescent="0.15">
      <c r="C1332" s="77"/>
      <c r="D1332" s="78"/>
      <c r="E1332" s="79"/>
      <c r="F1332" s="80"/>
    </row>
    <row r="1333" spans="3:6" x14ac:dyDescent="0.15">
      <c r="C1333" s="77"/>
      <c r="D1333" s="78"/>
      <c r="E1333" s="79"/>
      <c r="F1333" s="80"/>
    </row>
    <row r="1334" spans="3:6" x14ac:dyDescent="0.15">
      <c r="C1334" s="77"/>
      <c r="D1334" s="78"/>
      <c r="E1334" s="79"/>
      <c r="F1334" s="80"/>
    </row>
    <row r="1335" spans="3:6" x14ac:dyDescent="0.15">
      <c r="C1335" s="77"/>
      <c r="D1335" s="78"/>
      <c r="E1335" s="79"/>
      <c r="F1335" s="80"/>
    </row>
    <row r="1336" spans="3:6" x14ac:dyDescent="0.15">
      <c r="C1336" s="77"/>
      <c r="D1336" s="78"/>
      <c r="E1336" s="79"/>
      <c r="F1336" s="80"/>
    </row>
    <row r="1337" spans="3:6" x14ac:dyDescent="0.15">
      <c r="C1337" s="77"/>
      <c r="D1337" s="78"/>
      <c r="E1337" s="79"/>
      <c r="F1337" s="80"/>
    </row>
    <row r="1338" spans="3:6" x14ac:dyDescent="0.15">
      <c r="C1338" s="77"/>
      <c r="D1338" s="78"/>
      <c r="E1338" s="79"/>
      <c r="F1338" s="80"/>
    </row>
    <row r="1339" spans="3:6" x14ac:dyDescent="0.15">
      <c r="C1339" s="77"/>
      <c r="D1339" s="78"/>
      <c r="E1339" s="79"/>
      <c r="F1339" s="80"/>
    </row>
    <row r="1340" spans="3:6" x14ac:dyDescent="0.15">
      <c r="C1340" s="77"/>
      <c r="D1340" s="78"/>
      <c r="E1340" s="79"/>
      <c r="F1340" s="80"/>
    </row>
    <row r="1341" spans="3:6" x14ac:dyDescent="0.15">
      <c r="C1341" s="77"/>
      <c r="D1341" s="78"/>
      <c r="E1341" s="79"/>
      <c r="F1341" s="80"/>
    </row>
    <row r="1342" spans="3:6" x14ac:dyDescent="0.15">
      <c r="C1342" s="77"/>
      <c r="D1342" s="78"/>
      <c r="E1342" s="79"/>
      <c r="F1342" s="80"/>
    </row>
    <row r="1343" spans="3:6" x14ac:dyDescent="0.15">
      <c r="C1343" s="77"/>
      <c r="D1343" s="78"/>
      <c r="E1343" s="79"/>
      <c r="F1343" s="80"/>
    </row>
    <row r="1344" spans="3:6" x14ac:dyDescent="0.15">
      <c r="C1344" s="77"/>
      <c r="D1344" s="78"/>
      <c r="E1344" s="79"/>
      <c r="F1344" s="80"/>
    </row>
    <row r="1345" spans="3:6" x14ac:dyDescent="0.15">
      <c r="C1345" s="77"/>
      <c r="D1345" s="78"/>
      <c r="E1345" s="79"/>
      <c r="F1345" s="80"/>
    </row>
    <row r="1346" spans="3:6" x14ac:dyDescent="0.15">
      <c r="C1346" s="77"/>
      <c r="D1346" s="78"/>
      <c r="E1346" s="79"/>
      <c r="F1346" s="80"/>
    </row>
    <row r="1347" spans="3:6" x14ac:dyDescent="0.15">
      <c r="C1347" s="77"/>
      <c r="D1347" s="78"/>
      <c r="E1347" s="79"/>
      <c r="F1347" s="80"/>
    </row>
    <row r="1348" spans="3:6" x14ac:dyDescent="0.15">
      <c r="C1348" s="77"/>
      <c r="D1348" s="78"/>
      <c r="E1348" s="79"/>
      <c r="F1348" s="80"/>
    </row>
    <row r="1349" spans="3:6" x14ac:dyDescent="0.15">
      <c r="C1349" s="77"/>
      <c r="D1349" s="78"/>
      <c r="E1349" s="79"/>
      <c r="F1349" s="80"/>
    </row>
    <row r="1350" spans="3:6" x14ac:dyDescent="0.15">
      <c r="C1350" s="77"/>
      <c r="D1350" s="78"/>
      <c r="E1350" s="79"/>
      <c r="F1350" s="80"/>
    </row>
    <row r="1351" spans="3:6" x14ac:dyDescent="0.15">
      <c r="C1351" s="77"/>
      <c r="D1351" s="78"/>
      <c r="E1351" s="79"/>
      <c r="F1351" s="80"/>
    </row>
    <row r="1352" spans="3:6" x14ac:dyDescent="0.15">
      <c r="C1352" s="77"/>
      <c r="D1352" s="78"/>
      <c r="E1352" s="79"/>
      <c r="F1352" s="80"/>
    </row>
    <row r="1353" spans="3:6" x14ac:dyDescent="0.15">
      <c r="C1353" s="77"/>
      <c r="D1353" s="78"/>
      <c r="E1353" s="79"/>
      <c r="F1353" s="80"/>
    </row>
    <row r="1354" spans="3:6" x14ac:dyDescent="0.15">
      <c r="C1354" s="77"/>
      <c r="D1354" s="78"/>
      <c r="E1354" s="79"/>
      <c r="F1354" s="80"/>
    </row>
    <row r="1355" spans="3:6" x14ac:dyDescent="0.15">
      <c r="C1355" s="77"/>
      <c r="D1355" s="78"/>
      <c r="E1355" s="79"/>
      <c r="F1355" s="80"/>
    </row>
    <row r="1356" spans="3:6" x14ac:dyDescent="0.15">
      <c r="C1356" s="77"/>
      <c r="D1356" s="78"/>
      <c r="E1356" s="79"/>
      <c r="F1356" s="80"/>
    </row>
    <row r="1357" spans="3:6" x14ac:dyDescent="0.15">
      <c r="C1357" s="77"/>
      <c r="D1357" s="78"/>
      <c r="E1357" s="79"/>
      <c r="F1357" s="80"/>
    </row>
    <row r="1358" spans="3:6" x14ac:dyDescent="0.15">
      <c r="C1358" s="77"/>
      <c r="D1358" s="78"/>
      <c r="E1358" s="79"/>
      <c r="F1358" s="80"/>
    </row>
    <row r="1359" spans="3:6" x14ac:dyDescent="0.15">
      <c r="C1359" s="77"/>
      <c r="D1359" s="78"/>
      <c r="E1359" s="79"/>
      <c r="F1359" s="80"/>
    </row>
    <row r="1360" spans="3:6" x14ac:dyDescent="0.15">
      <c r="C1360" s="77"/>
      <c r="D1360" s="78"/>
      <c r="E1360" s="79"/>
      <c r="F1360" s="80"/>
    </row>
    <row r="1361" spans="3:6" x14ac:dyDescent="0.15">
      <c r="C1361" s="77"/>
      <c r="D1361" s="78"/>
      <c r="E1361" s="79"/>
      <c r="F1361" s="80"/>
    </row>
    <row r="1362" spans="3:6" x14ac:dyDescent="0.15">
      <c r="C1362" s="77"/>
      <c r="D1362" s="78"/>
      <c r="E1362" s="79"/>
      <c r="F1362" s="80"/>
    </row>
    <row r="1363" spans="3:6" x14ac:dyDescent="0.15">
      <c r="C1363" s="77"/>
      <c r="D1363" s="78"/>
      <c r="E1363" s="79"/>
      <c r="F1363" s="80"/>
    </row>
    <row r="1364" spans="3:6" x14ac:dyDescent="0.15">
      <c r="C1364" s="77"/>
      <c r="D1364" s="78"/>
      <c r="E1364" s="79"/>
      <c r="F1364" s="80"/>
    </row>
    <row r="1365" spans="3:6" x14ac:dyDescent="0.15">
      <c r="C1365" s="77"/>
      <c r="D1365" s="78"/>
      <c r="E1365" s="79"/>
      <c r="F1365" s="80"/>
    </row>
    <row r="1366" spans="3:6" x14ac:dyDescent="0.15">
      <c r="C1366" s="77"/>
      <c r="D1366" s="78"/>
      <c r="E1366" s="79"/>
      <c r="F1366" s="80"/>
    </row>
    <row r="1367" spans="3:6" x14ac:dyDescent="0.15">
      <c r="C1367" s="77"/>
      <c r="D1367" s="78"/>
      <c r="E1367" s="79"/>
      <c r="F1367" s="80"/>
    </row>
    <row r="1368" spans="3:6" x14ac:dyDescent="0.15">
      <c r="C1368" s="77"/>
      <c r="D1368" s="78"/>
      <c r="E1368" s="79"/>
      <c r="F1368" s="80"/>
    </row>
    <row r="1369" spans="3:6" x14ac:dyDescent="0.15">
      <c r="C1369" s="77"/>
      <c r="D1369" s="78"/>
      <c r="E1369" s="79"/>
      <c r="F1369" s="80"/>
    </row>
    <row r="1370" spans="3:6" x14ac:dyDescent="0.15">
      <c r="C1370" s="77"/>
      <c r="D1370" s="78"/>
      <c r="E1370" s="79"/>
      <c r="F1370" s="80"/>
    </row>
    <row r="1371" spans="3:6" x14ac:dyDescent="0.15">
      <c r="C1371" s="77"/>
      <c r="D1371" s="78"/>
      <c r="E1371" s="79"/>
      <c r="F1371" s="80"/>
    </row>
    <row r="1372" spans="3:6" x14ac:dyDescent="0.15">
      <c r="C1372" s="77"/>
      <c r="D1372" s="78"/>
      <c r="E1372" s="79"/>
      <c r="F1372" s="80"/>
    </row>
    <row r="1373" spans="3:6" x14ac:dyDescent="0.15">
      <c r="C1373" s="77"/>
      <c r="D1373" s="78"/>
      <c r="E1373" s="79"/>
      <c r="F1373" s="80"/>
    </row>
    <row r="1374" spans="3:6" x14ac:dyDescent="0.15">
      <c r="C1374" s="77"/>
      <c r="D1374" s="78"/>
      <c r="E1374" s="79"/>
      <c r="F1374" s="80"/>
    </row>
    <row r="1375" spans="3:6" x14ac:dyDescent="0.15">
      <c r="C1375" s="77"/>
      <c r="D1375" s="78"/>
      <c r="E1375" s="79"/>
      <c r="F1375" s="80"/>
    </row>
    <row r="1376" spans="3:6" x14ac:dyDescent="0.15">
      <c r="C1376" s="77"/>
      <c r="D1376" s="78"/>
      <c r="E1376" s="79"/>
      <c r="F1376" s="80"/>
    </row>
    <row r="1377" spans="3:6" x14ac:dyDescent="0.15">
      <c r="C1377" s="77"/>
      <c r="D1377" s="78"/>
      <c r="E1377" s="79"/>
      <c r="F1377" s="80"/>
    </row>
    <row r="1378" spans="3:6" x14ac:dyDescent="0.15">
      <c r="C1378" s="77"/>
      <c r="D1378" s="78"/>
      <c r="E1378" s="79"/>
      <c r="F1378" s="80"/>
    </row>
    <row r="1379" spans="3:6" x14ac:dyDescent="0.15">
      <c r="C1379" s="77"/>
      <c r="D1379" s="78"/>
      <c r="E1379" s="79"/>
      <c r="F1379" s="80"/>
    </row>
    <row r="1380" spans="3:6" x14ac:dyDescent="0.15">
      <c r="C1380" s="77"/>
      <c r="D1380" s="78"/>
      <c r="E1380" s="79"/>
      <c r="F1380" s="80"/>
    </row>
    <row r="1381" spans="3:6" x14ac:dyDescent="0.15">
      <c r="C1381" s="77"/>
      <c r="D1381" s="78"/>
      <c r="E1381" s="79"/>
      <c r="F1381" s="80"/>
    </row>
    <row r="1382" spans="3:6" x14ac:dyDescent="0.15">
      <c r="C1382" s="77"/>
      <c r="D1382" s="78"/>
      <c r="E1382" s="79"/>
      <c r="F1382" s="80"/>
    </row>
    <row r="1383" spans="3:6" x14ac:dyDescent="0.15">
      <c r="C1383" s="77"/>
      <c r="D1383" s="78"/>
      <c r="E1383" s="79"/>
      <c r="F1383" s="80"/>
    </row>
    <row r="1384" spans="3:6" x14ac:dyDescent="0.15">
      <c r="C1384" s="77"/>
      <c r="D1384" s="78"/>
      <c r="E1384" s="79"/>
      <c r="F1384" s="80"/>
    </row>
    <row r="1385" spans="3:6" x14ac:dyDescent="0.15">
      <c r="C1385" s="77"/>
      <c r="D1385" s="78"/>
      <c r="E1385" s="79"/>
      <c r="F1385" s="80"/>
    </row>
    <row r="1386" spans="3:6" x14ac:dyDescent="0.15">
      <c r="C1386" s="77"/>
      <c r="D1386" s="78"/>
      <c r="E1386" s="79"/>
      <c r="F1386" s="80"/>
    </row>
    <row r="1387" spans="3:6" x14ac:dyDescent="0.15">
      <c r="C1387" s="77"/>
      <c r="D1387" s="78"/>
      <c r="E1387" s="79"/>
      <c r="F1387" s="80"/>
    </row>
    <row r="1388" spans="3:6" x14ac:dyDescent="0.15">
      <c r="C1388" s="77"/>
      <c r="D1388" s="78"/>
      <c r="E1388" s="79"/>
      <c r="F1388" s="80"/>
    </row>
    <row r="1389" spans="3:6" x14ac:dyDescent="0.15">
      <c r="C1389" s="77"/>
      <c r="D1389" s="78"/>
      <c r="E1389" s="79"/>
      <c r="F1389" s="80"/>
    </row>
    <row r="1390" spans="3:6" x14ac:dyDescent="0.15">
      <c r="C1390" s="77"/>
      <c r="D1390" s="78"/>
      <c r="E1390" s="79"/>
      <c r="F1390" s="80"/>
    </row>
    <row r="1391" spans="3:6" x14ac:dyDescent="0.15">
      <c r="C1391" s="77"/>
      <c r="D1391" s="78"/>
      <c r="E1391" s="79"/>
      <c r="F1391" s="80"/>
    </row>
    <row r="1392" spans="3:6" x14ac:dyDescent="0.15">
      <c r="C1392" s="77"/>
      <c r="D1392" s="78"/>
      <c r="E1392" s="79"/>
      <c r="F1392" s="80"/>
    </row>
    <row r="1393" spans="3:6" x14ac:dyDescent="0.15">
      <c r="C1393" s="77"/>
      <c r="D1393" s="78"/>
      <c r="E1393" s="79"/>
      <c r="F1393" s="80"/>
    </row>
    <row r="1394" spans="3:6" x14ac:dyDescent="0.15">
      <c r="C1394" s="77"/>
      <c r="D1394" s="78"/>
      <c r="E1394" s="79"/>
      <c r="F1394" s="80"/>
    </row>
    <row r="1395" spans="3:6" x14ac:dyDescent="0.15">
      <c r="C1395" s="77"/>
      <c r="D1395" s="78"/>
      <c r="E1395" s="79"/>
      <c r="F1395" s="80"/>
    </row>
    <row r="1396" spans="3:6" x14ac:dyDescent="0.15">
      <c r="C1396" s="77"/>
      <c r="D1396" s="78"/>
      <c r="E1396" s="79"/>
      <c r="F1396" s="80"/>
    </row>
    <row r="1397" spans="3:6" x14ac:dyDescent="0.15">
      <c r="C1397" s="77"/>
      <c r="D1397" s="78"/>
      <c r="E1397" s="79"/>
      <c r="F1397" s="80"/>
    </row>
    <row r="1398" spans="3:6" x14ac:dyDescent="0.15">
      <c r="C1398" s="77"/>
      <c r="D1398" s="78"/>
      <c r="E1398" s="79"/>
      <c r="F1398" s="80"/>
    </row>
    <row r="1399" spans="3:6" x14ac:dyDescent="0.15">
      <c r="C1399" s="77"/>
      <c r="D1399" s="78"/>
      <c r="E1399" s="79"/>
      <c r="F1399" s="80"/>
    </row>
    <row r="1400" spans="3:6" x14ac:dyDescent="0.15">
      <c r="C1400" s="77"/>
      <c r="D1400" s="78"/>
      <c r="E1400" s="79"/>
      <c r="F1400" s="80"/>
    </row>
    <row r="1401" spans="3:6" x14ac:dyDescent="0.15">
      <c r="C1401" s="77"/>
      <c r="D1401" s="78"/>
      <c r="E1401" s="79"/>
      <c r="F1401" s="80"/>
    </row>
    <row r="1402" spans="3:6" x14ac:dyDescent="0.15">
      <c r="C1402" s="77"/>
      <c r="D1402" s="78"/>
      <c r="E1402" s="79"/>
      <c r="F1402" s="80"/>
    </row>
    <row r="1403" spans="3:6" x14ac:dyDescent="0.15">
      <c r="C1403" s="77"/>
      <c r="D1403" s="78"/>
      <c r="E1403" s="79"/>
      <c r="F1403" s="80"/>
    </row>
    <row r="1404" spans="3:6" x14ac:dyDescent="0.15">
      <c r="C1404" s="77"/>
      <c r="D1404" s="78"/>
      <c r="E1404" s="79"/>
      <c r="F1404" s="80"/>
    </row>
    <row r="1405" spans="3:6" x14ac:dyDescent="0.15">
      <c r="C1405" s="77"/>
      <c r="D1405" s="78"/>
      <c r="E1405" s="79"/>
      <c r="F1405" s="80"/>
    </row>
    <row r="1406" spans="3:6" x14ac:dyDescent="0.15">
      <c r="C1406" s="77"/>
      <c r="D1406" s="78"/>
      <c r="E1406" s="79"/>
      <c r="F1406" s="80"/>
    </row>
    <row r="1407" spans="3:6" x14ac:dyDescent="0.15">
      <c r="C1407" s="77"/>
      <c r="D1407" s="78"/>
      <c r="E1407" s="79"/>
      <c r="F1407" s="80"/>
    </row>
    <row r="1408" spans="3:6" x14ac:dyDescent="0.15">
      <c r="C1408" s="77"/>
      <c r="D1408" s="78"/>
      <c r="E1408" s="79"/>
      <c r="F1408" s="80"/>
    </row>
    <row r="1409" spans="3:6" x14ac:dyDescent="0.15">
      <c r="C1409" s="77"/>
      <c r="D1409" s="78"/>
      <c r="E1409" s="79"/>
      <c r="F1409" s="80"/>
    </row>
    <row r="1410" spans="3:6" x14ac:dyDescent="0.15">
      <c r="C1410" s="77"/>
      <c r="D1410" s="78"/>
      <c r="E1410" s="79"/>
      <c r="F1410" s="80"/>
    </row>
    <row r="1411" spans="3:6" x14ac:dyDescent="0.15">
      <c r="C1411" s="77"/>
      <c r="D1411" s="78"/>
      <c r="E1411" s="79"/>
      <c r="F1411" s="80"/>
    </row>
    <row r="1412" spans="3:6" x14ac:dyDescent="0.15">
      <c r="C1412" s="77"/>
      <c r="D1412" s="78"/>
      <c r="E1412" s="79"/>
      <c r="F1412" s="80"/>
    </row>
    <row r="1413" spans="3:6" x14ac:dyDescent="0.15">
      <c r="C1413" s="77"/>
      <c r="D1413" s="78"/>
      <c r="E1413" s="79"/>
      <c r="F1413" s="80"/>
    </row>
    <row r="1414" spans="3:6" x14ac:dyDescent="0.15">
      <c r="C1414" s="77"/>
      <c r="D1414" s="78"/>
      <c r="E1414" s="79"/>
      <c r="F1414" s="80"/>
    </row>
    <row r="1415" spans="3:6" x14ac:dyDescent="0.15">
      <c r="C1415" s="77"/>
      <c r="D1415" s="78"/>
      <c r="E1415" s="79"/>
      <c r="F1415" s="80"/>
    </row>
    <row r="1416" spans="3:6" x14ac:dyDescent="0.15">
      <c r="C1416" s="77"/>
      <c r="D1416" s="78"/>
      <c r="E1416" s="79"/>
      <c r="F1416" s="80"/>
    </row>
    <row r="1417" spans="3:6" x14ac:dyDescent="0.15">
      <c r="C1417" s="77"/>
      <c r="D1417" s="78"/>
      <c r="E1417" s="79"/>
      <c r="F1417" s="80"/>
    </row>
    <row r="1418" spans="3:6" x14ac:dyDescent="0.15">
      <c r="C1418" s="77"/>
      <c r="D1418" s="78"/>
      <c r="E1418" s="79"/>
      <c r="F1418" s="80"/>
    </row>
    <row r="1419" spans="3:6" x14ac:dyDescent="0.15">
      <c r="C1419" s="77"/>
      <c r="D1419" s="78"/>
      <c r="E1419" s="79"/>
      <c r="F1419" s="80"/>
    </row>
    <row r="1420" spans="3:6" x14ac:dyDescent="0.15">
      <c r="C1420" s="77"/>
      <c r="D1420" s="78"/>
      <c r="E1420" s="79"/>
      <c r="F1420" s="80"/>
    </row>
    <row r="1421" spans="3:6" x14ac:dyDescent="0.15">
      <c r="C1421" s="77"/>
      <c r="D1421" s="78"/>
      <c r="E1421" s="79"/>
      <c r="F1421" s="80"/>
    </row>
    <row r="1422" spans="3:6" x14ac:dyDescent="0.15">
      <c r="C1422" s="77"/>
      <c r="D1422" s="78"/>
      <c r="E1422" s="79"/>
      <c r="F1422" s="80"/>
    </row>
    <row r="1423" spans="3:6" x14ac:dyDescent="0.15">
      <c r="C1423" s="77"/>
      <c r="D1423" s="78"/>
      <c r="E1423" s="79"/>
      <c r="F1423" s="80"/>
    </row>
    <row r="1424" spans="3:6" x14ac:dyDescent="0.15">
      <c r="C1424" s="77"/>
      <c r="D1424" s="78"/>
      <c r="E1424" s="79"/>
      <c r="F1424" s="80"/>
    </row>
    <row r="1425" spans="3:6" x14ac:dyDescent="0.15">
      <c r="C1425" s="77"/>
      <c r="D1425" s="78"/>
      <c r="E1425" s="79"/>
      <c r="F1425" s="80"/>
    </row>
    <row r="1426" spans="3:6" x14ac:dyDescent="0.15">
      <c r="C1426" s="77"/>
      <c r="D1426" s="78"/>
      <c r="E1426" s="79"/>
      <c r="F1426" s="80"/>
    </row>
    <row r="1427" spans="3:6" x14ac:dyDescent="0.15">
      <c r="C1427" s="77"/>
      <c r="D1427" s="78"/>
      <c r="E1427" s="79"/>
      <c r="F1427" s="80"/>
    </row>
    <row r="1428" spans="3:6" x14ac:dyDescent="0.15">
      <c r="C1428" s="77"/>
      <c r="D1428" s="78"/>
      <c r="E1428" s="79"/>
      <c r="F1428" s="80"/>
    </row>
    <row r="1429" spans="3:6" x14ac:dyDescent="0.15">
      <c r="C1429" s="77"/>
      <c r="D1429" s="78"/>
      <c r="E1429" s="79"/>
      <c r="F1429" s="80"/>
    </row>
    <row r="1430" spans="3:6" x14ac:dyDescent="0.15">
      <c r="C1430" s="77"/>
      <c r="D1430" s="78"/>
      <c r="E1430" s="79"/>
      <c r="F1430" s="80"/>
    </row>
    <row r="1431" spans="3:6" x14ac:dyDescent="0.15">
      <c r="C1431" s="77"/>
      <c r="D1431" s="78"/>
      <c r="E1431" s="79"/>
      <c r="F1431" s="80"/>
    </row>
    <row r="1432" spans="3:6" x14ac:dyDescent="0.15">
      <c r="C1432" s="77"/>
      <c r="D1432" s="78"/>
      <c r="E1432" s="79"/>
      <c r="F1432" s="80"/>
    </row>
    <row r="1433" spans="3:6" x14ac:dyDescent="0.15">
      <c r="C1433" s="77"/>
      <c r="D1433" s="78"/>
      <c r="E1433" s="79"/>
      <c r="F1433" s="80"/>
    </row>
    <row r="1434" spans="3:6" x14ac:dyDescent="0.15">
      <c r="C1434" s="77"/>
      <c r="D1434" s="78"/>
      <c r="E1434" s="79"/>
      <c r="F1434" s="80"/>
    </row>
    <row r="1435" spans="3:6" x14ac:dyDescent="0.15">
      <c r="C1435" s="77"/>
      <c r="D1435" s="78"/>
      <c r="E1435" s="79"/>
      <c r="F1435" s="80"/>
    </row>
    <row r="1436" spans="3:6" x14ac:dyDescent="0.15">
      <c r="C1436" s="77"/>
      <c r="D1436" s="78"/>
      <c r="E1436" s="79"/>
      <c r="F1436" s="80"/>
    </row>
    <row r="1437" spans="3:6" x14ac:dyDescent="0.15">
      <c r="C1437" s="77"/>
      <c r="D1437" s="78"/>
      <c r="E1437" s="79"/>
      <c r="F1437" s="80"/>
    </row>
    <row r="1438" spans="3:6" x14ac:dyDescent="0.15">
      <c r="C1438" s="77"/>
      <c r="D1438" s="78"/>
      <c r="E1438" s="79"/>
      <c r="F1438" s="80"/>
    </row>
    <row r="1439" spans="3:6" x14ac:dyDescent="0.15">
      <c r="C1439" s="77"/>
      <c r="D1439" s="78"/>
      <c r="E1439" s="79"/>
      <c r="F1439" s="80"/>
    </row>
    <row r="1440" spans="3:6" x14ac:dyDescent="0.15">
      <c r="C1440" s="77"/>
      <c r="D1440" s="78"/>
      <c r="E1440" s="79"/>
      <c r="F1440" s="80"/>
    </row>
    <row r="1441" spans="3:6" x14ac:dyDescent="0.15">
      <c r="C1441" s="77"/>
      <c r="D1441" s="78"/>
      <c r="E1441" s="79"/>
      <c r="F1441" s="80"/>
    </row>
    <row r="1442" spans="3:6" x14ac:dyDescent="0.15">
      <c r="C1442" s="77"/>
      <c r="D1442" s="78"/>
      <c r="E1442" s="79"/>
      <c r="F1442" s="80"/>
    </row>
    <row r="1443" spans="3:6" x14ac:dyDescent="0.15">
      <c r="C1443" s="77"/>
      <c r="D1443" s="78"/>
      <c r="E1443" s="79"/>
      <c r="F1443" s="80"/>
    </row>
    <row r="1444" spans="3:6" x14ac:dyDescent="0.15">
      <c r="C1444" s="77"/>
      <c r="D1444" s="78"/>
      <c r="E1444" s="79"/>
      <c r="F1444" s="80"/>
    </row>
    <row r="1445" spans="3:6" x14ac:dyDescent="0.15">
      <c r="C1445" s="77"/>
      <c r="D1445" s="78"/>
      <c r="E1445" s="79"/>
      <c r="F1445" s="80"/>
    </row>
    <row r="1446" spans="3:6" x14ac:dyDescent="0.15">
      <c r="C1446" s="77"/>
      <c r="D1446" s="78"/>
      <c r="E1446" s="79"/>
      <c r="F1446" s="80"/>
    </row>
    <row r="1447" spans="3:6" x14ac:dyDescent="0.15">
      <c r="C1447" s="77"/>
      <c r="D1447" s="78"/>
      <c r="E1447" s="79"/>
      <c r="F1447" s="80"/>
    </row>
    <row r="1448" spans="3:6" x14ac:dyDescent="0.15">
      <c r="C1448" s="77"/>
      <c r="D1448" s="78"/>
      <c r="E1448" s="79"/>
      <c r="F1448" s="80"/>
    </row>
    <row r="1449" spans="3:6" x14ac:dyDescent="0.15">
      <c r="C1449" s="77"/>
      <c r="D1449" s="78"/>
      <c r="E1449" s="79"/>
      <c r="F1449" s="80"/>
    </row>
    <row r="1450" spans="3:6" x14ac:dyDescent="0.15">
      <c r="C1450" s="77"/>
      <c r="D1450" s="78"/>
      <c r="E1450" s="79"/>
      <c r="F1450" s="80"/>
    </row>
    <row r="1451" spans="3:6" x14ac:dyDescent="0.15">
      <c r="C1451" s="77"/>
      <c r="D1451" s="78"/>
      <c r="E1451" s="79"/>
      <c r="F1451" s="80"/>
    </row>
    <row r="1452" spans="3:6" x14ac:dyDescent="0.15">
      <c r="C1452" s="77"/>
      <c r="D1452" s="78"/>
      <c r="E1452" s="79"/>
      <c r="F1452" s="80"/>
    </row>
    <row r="1453" spans="3:6" x14ac:dyDescent="0.15">
      <c r="C1453" s="77"/>
      <c r="D1453" s="78"/>
      <c r="E1453" s="79"/>
      <c r="F1453" s="80"/>
    </row>
    <row r="1454" spans="3:6" x14ac:dyDescent="0.15">
      <c r="C1454" s="77"/>
      <c r="D1454" s="78"/>
      <c r="E1454" s="79"/>
      <c r="F1454" s="80"/>
    </row>
    <row r="1455" spans="3:6" x14ac:dyDescent="0.15">
      <c r="C1455" s="77"/>
      <c r="D1455" s="78"/>
      <c r="E1455" s="79"/>
      <c r="F1455" s="80"/>
    </row>
    <row r="1456" spans="3:6" x14ac:dyDescent="0.15">
      <c r="C1456" s="77"/>
      <c r="D1456" s="78"/>
      <c r="E1456" s="79"/>
      <c r="F1456" s="80"/>
    </row>
    <row r="1457" spans="3:6" x14ac:dyDescent="0.15">
      <c r="C1457" s="77"/>
      <c r="D1457" s="78"/>
      <c r="E1457" s="79"/>
      <c r="F1457" s="80"/>
    </row>
    <row r="1458" spans="3:6" x14ac:dyDescent="0.15">
      <c r="C1458" s="77"/>
      <c r="D1458" s="78"/>
      <c r="E1458" s="79"/>
      <c r="F1458" s="80"/>
    </row>
    <row r="1459" spans="3:6" x14ac:dyDescent="0.15">
      <c r="C1459" s="77"/>
      <c r="D1459" s="78"/>
      <c r="E1459" s="79"/>
      <c r="F1459" s="80"/>
    </row>
    <row r="1460" spans="3:6" x14ac:dyDescent="0.15">
      <c r="C1460" s="77"/>
      <c r="D1460" s="78"/>
      <c r="E1460" s="79"/>
      <c r="F1460" s="80"/>
    </row>
    <row r="1461" spans="3:6" x14ac:dyDescent="0.15">
      <c r="C1461" s="77"/>
      <c r="D1461" s="78"/>
      <c r="E1461" s="79"/>
      <c r="F1461" s="80"/>
    </row>
    <row r="1462" spans="3:6" x14ac:dyDescent="0.15">
      <c r="C1462" s="77"/>
      <c r="D1462" s="78"/>
      <c r="E1462" s="79"/>
      <c r="F1462" s="80"/>
    </row>
    <row r="1463" spans="3:6" x14ac:dyDescent="0.15">
      <c r="C1463" s="77"/>
      <c r="D1463" s="78"/>
      <c r="E1463" s="79"/>
      <c r="F1463" s="80"/>
    </row>
    <row r="1464" spans="3:6" x14ac:dyDescent="0.15">
      <c r="C1464" s="77"/>
      <c r="D1464" s="78"/>
      <c r="E1464" s="79"/>
      <c r="F1464" s="80"/>
    </row>
    <row r="1465" spans="3:6" x14ac:dyDescent="0.15">
      <c r="C1465" s="77"/>
      <c r="D1465" s="78"/>
      <c r="E1465" s="79"/>
      <c r="F1465" s="80"/>
    </row>
    <row r="1466" spans="3:6" x14ac:dyDescent="0.15">
      <c r="C1466" s="77"/>
      <c r="D1466" s="78"/>
      <c r="E1466" s="79"/>
      <c r="F1466" s="80"/>
    </row>
    <row r="1467" spans="3:6" x14ac:dyDescent="0.15">
      <c r="C1467" s="77"/>
      <c r="D1467" s="78"/>
      <c r="E1467" s="79"/>
      <c r="F1467" s="80"/>
    </row>
    <row r="1468" spans="3:6" x14ac:dyDescent="0.15">
      <c r="C1468" s="77"/>
      <c r="D1468" s="78"/>
      <c r="E1468" s="79"/>
      <c r="F1468" s="80"/>
    </row>
    <row r="1469" spans="3:6" x14ac:dyDescent="0.15">
      <c r="C1469" s="77"/>
      <c r="D1469" s="78"/>
      <c r="E1469" s="79"/>
      <c r="F1469" s="80"/>
    </row>
    <row r="1470" spans="3:6" x14ac:dyDescent="0.15">
      <c r="C1470" s="77"/>
      <c r="D1470" s="78"/>
      <c r="E1470" s="79"/>
      <c r="F1470" s="80"/>
    </row>
    <row r="1471" spans="3:6" x14ac:dyDescent="0.15">
      <c r="C1471" s="77"/>
      <c r="D1471" s="78"/>
      <c r="E1471" s="79"/>
      <c r="F1471" s="80"/>
    </row>
    <row r="1472" spans="3:6" x14ac:dyDescent="0.15">
      <c r="C1472" s="77"/>
      <c r="D1472" s="78"/>
      <c r="E1472" s="79"/>
      <c r="F1472" s="80"/>
    </row>
    <row r="1473" spans="3:6" x14ac:dyDescent="0.15">
      <c r="C1473" s="77"/>
      <c r="D1473" s="78"/>
      <c r="E1473" s="79"/>
      <c r="F1473" s="80"/>
    </row>
    <row r="1474" spans="3:6" x14ac:dyDescent="0.15">
      <c r="C1474" s="77"/>
      <c r="D1474" s="78"/>
      <c r="E1474" s="79"/>
      <c r="F1474" s="80"/>
    </row>
    <row r="1475" spans="3:6" x14ac:dyDescent="0.15">
      <c r="C1475" s="77"/>
      <c r="D1475" s="78"/>
      <c r="E1475" s="79"/>
      <c r="F1475" s="80"/>
    </row>
    <row r="1476" spans="3:6" x14ac:dyDescent="0.15">
      <c r="C1476" s="77"/>
      <c r="D1476" s="78"/>
      <c r="E1476" s="79"/>
      <c r="F1476" s="80"/>
    </row>
    <row r="1477" spans="3:6" x14ac:dyDescent="0.15">
      <c r="C1477" s="77"/>
      <c r="D1477" s="78"/>
      <c r="E1477" s="79"/>
      <c r="F1477" s="80"/>
    </row>
    <row r="1478" spans="3:6" x14ac:dyDescent="0.15">
      <c r="C1478" s="77"/>
      <c r="D1478" s="78"/>
      <c r="E1478" s="79"/>
      <c r="F1478" s="80"/>
    </row>
    <row r="1479" spans="3:6" x14ac:dyDescent="0.15">
      <c r="C1479" s="77"/>
      <c r="D1479" s="78"/>
      <c r="E1479" s="79"/>
      <c r="F1479" s="80"/>
    </row>
    <row r="1480" spans="3:6" x14ac:dyDescent="0.15">
      <c r="C1480" s="77"/>
      <c r="D1480" s="78"/>
      <c r="E1480" s="79"/>
      <c r="F1480" s="80"/>
    </row>
    <row r="1481" spans="3:6" x14ac:dyDescent="0.15">
      <c r="C1481" s="77"/>
      <c r="D1481" s="78"/>
      <c r="E1481" s="79"/>
      <c r="F1481" s="80"/>
    </row>
    <row r="1482" spans="3:6" x14ac:dyDescent="0.15">
      <c r="C1482" s="77"/>
      <c r="D1482" s="78"/>
      <c r="E1482" s="79"/>
      <c r="F1482" s="80"/>
    </row>
    <row r="1483" spans="3:6" x14ac:dyDescent="0.15">
      <c r="C1483" s="77"/>
      <c r="D1483" s="78"/>
      <c r="E1483" s="79"/>
      <c r="F1483" s="80"/>
    </row>
    <row r="1484" spans="3:6" x14ac:dyDescent="0.15">
      <c r="C1484" s="77"/>
      <c r="D1484" s="78"/>
      <c r="E1484" s="79"/>
      <c r="F1484" s="80"/>
    </row>
    <row r="1485" spans="3:6" x14ac:dyDescent="0.15">
      <c r="C1485" s="77"/>
      <c r="D1485" s="78"/>
      <c r="E1485" s="79"/>
      <c r="F1485" s="80"/>
    </row>
    <row r="1486" spans="3:6" x14ac:dyDescent="0.15">
      <c r="C1486" s="77"/>
      <c r="D1486" s="78"/>
      <c r="E1486" s="79"/>
      <c r="F1486" s="80"/>
    </row>
    <row r="1487" spans="3:6" x14ac:dyDescent="0.15">
      <c r="C1487" s="77"/>
      <c r="D1487" s="78"/>
      <c r="E1487" s="79"/>
      <c r="F1487" s="80"/>
    </row>
    <row r="1488" spans="3:6" x14ac:dyDescent="0.15">
      <c r="C1488" s="77"/>
      <c r="D1488" s="78"/>
      <c r="E1488" s="79"/>
      <c r="F1488" s="80"/>
    </row>
    <row r="1489" spans="3:6" x14ac:dyDescent="0.15">
      <c r="C1489" s="77"/>
      <c r="D1489" s="78"/>
      <c r="E1489" s="79"/>
      <c r="F1489" s="80"/>
    </row>
    <row r="1490" spans="3:6" x14ac:dyDescent="0.15">
      <c r="C1490" s="77"/>
      <c r="D1490" s="78"/>
      <c r="E1490" s="79"/>
      <c r="F1490" s="80"/>
    </row>
    <row r="1491" spans="3:6" x14ac:dyDescent="0.15">
      <c r="C1491" s="77"/>
      <c r="D1491" s="78"/>
      <c r="E1491" s="79"/>
      <c r="F1491" s="80"/>
    </row>
    <row r="1492" spans="3:6" x14ac:dyDescent="0.15">
      <c r="C1492" s="77"/>
      <c r="D1492" s="78"/>
      <c r="E1492" s="79"/>
      <c r="F1492" s="80"/>
    </row>
    <row r="1493" spans="3:6" x14ac:dyDescent="0.15">
      <c r="C1493" s="77"/>
      <c r="D1493" s="78"/>
      <c r="E1493" s="79"/>
      <c r="F1493" s="80"/>
    </row>
    <row r="1494" spans="3:6" x14ac:dyDescent="0.15">
      <c r="C1494" s="77"/>
      <c r="D1494" s="78"/>
      <c r="E1494" s="79"/>
      <c r="F1494" s="80"/>
    </row>
    <row r="1495" spans="3:6" x14ac:dyDescent="0.15">
      <c r="C1495" s="77"/>
      <c r="D1495" s="78"/>
      <c r="E1495" s="79"/>
      <c r="F1495" s="80"/>
    </row>
    <row r="1496" spans="3:6" x14ac:dyDescent="0.15">
      <c r="C1496" s="77"/>
      <c r="D1496" s="78"/>
      <c r="E1496" s="79"/>
      <c r="F1496" s="80"/>
    </row>
    <row r="1497" spans="3:6" x14ac:dyDescent="0.15">
      <c r="C1497" s="77"/>
      <c r="D1497" s="78"/>
      <c r="E1497" s="79"/>
      <c r="F1497" s="80"/>
    </row>
    <row r="1498" spans="3:6" x14ac:dyDescent="0.15">
      <c r="C1498" s="77"/>
      <c r="D1498" s="78"/>
      <c r="E1498" s="79"/>
      <c r="F1498" s="80"/>
    </row>
    <row r="1499" spans="3:6" x14ac:dyDescent="0.15">
      <c r="C1499" s="77"/>
      <c r="D1499" s="78"/>
      <c r="E1499" s="79"/>
      <c r="F1499" s="80"/>
    </row>
    <row r="1500" spans="3:6" x14ac:dyDescent="0.15">
      <c r="C1500" s="77"/>
      <c r="D1500" s="78"/>
      <c r="E1500" s="79"/>
      <c r="F1500" s="80"/>
    </row>
    <row r="1501" spans="3:6" x14ac:dyDescent="0.15">
      <c r="C1501" s="77"/>
      <c r="D1501" s="78"/>
      <c r="E1501" s="79"/>
      <c r="F1501" s="80"/>
    </row>
    <row r="1502" spans="3:6" x14ac:dyDescent="0.15">
      <c r="C1502" s="77"/>
      <c r="D1502" s="78"/>
      <c r="E1502" s="79"/>
      <c r="F1502" s="80"/>
    </row>
    <row r="1503" spans="3:6" x14ac:dyDescent="0.15">
      <c r="C1503" s="77"/>
      <c r="D1503" s="78"/>
      <c r="E1503" s="79"/>
      <c r="F1503" s="80"/>
    </row>
    <row r="1504" spans="3:6" x14ac:dyDescent="0.15">
      <c r="C1504" s="77"/>
      <c r="D1504" s="78"/>
      <c r="E1504" s="79"/>
      <c r="F1504" s="80"/>
    </row>
    <row r="1505" spans="3:6" x14ac:dyDescent="0.15">
      <c r="C1505" s="77"/>
      <c r="D1505" s="78"/>
      <c r="E1505" s="79"/>
      <c r="F1505" s="80"/>
    </row>
    <row r="1506" spans="3:6" x14ac:dyDescent="0.15">
      <c r="C1506" s="77"/>
      <c r="D1506" s="78"/>
      <c r="E1506" s="79"/>
      <c r="F1506" s="80"/>
    </row>
    <row r="1507" spans="3:6" x14ac:dyDescent="0.15">
      <c r="C1507" s="77"/>
      <c r="D1507" s="78"/>
      <c r="E1507" s="79"/>
      <c r="F1507" s="80"/>
    </row>
    <row r="1508" spans="3:6" x14ac:dyDescent="0.15">
      <c r="C1508" s="77"/>
      <c r="D1508" s="78"/>
      <c r="E1508" s="79"/>
      <c r="F1508" s="80"/>
    </row>
    <row r="1509" spans="3:6" x14ac:dyDescent="0.15">
      <c r="C1509" s="77"/>
      <c r="D1509" s="78"/>
      <c r="E1509" s="79"/>
      <c r="F1509" s="80"/>
    </row>
    <row r="1510" spans="3:6" x14ac:dyDescent="0.15">
      <c r="C1510" s="77"/>
      <c r="D1510" s="78"/>
      <c r="E1510" s="79"/>
      <c r="F1510" s="80"/>
    </row>
    <row r="1511" spans="3:6" x14ac:dyDescent="0.15">
      <c r="C1511" s="77"/>
      <c r="D1511" s="78"/>
      <c r="E1511" s="79"/>
      <c r="F1511" s="80"/>
    </row>
    <row r="1512" spans="3:6" x14ac:dyDescent="0.15">
      <c r="C1512" s="77"/>
      <c r="D1512" s="78"/>
      <c r="E1512" s="79"/>
      <c r="F1512" s="80"/>
    </row>
    <row r="1513" spans="3:6" x14ac:dyDescent="0.15">
      <c r="C1513" s="77"/>
      <c r="D1513" s="78"/>
      <c r="E1513" s="79"/>
      <c r="F1513" s="80"/>
    </row>
    <row r="1514" spans="3:6" x14ac:dyDescent="0.15">
      <c r="C1514" s="77"/>
      <c r="D1514" s="78"/>
      <c r="E1514" s="79"/>
      <c r="F1514" s="80"/>
    </row>
    <row r="1515" spans="3:6" x14ac:dyDescent="0.15">
      <c r="C1515" s="77"/>
      <c r="D1515" s="78"/>
      <c r="E1515" s="79"/>
      <c r="F1515" s="80"/>
    </row>
    <row r="1516" spans="3:6" x14ac:dyDescent="0.15">
      <c r="C1516" s="77"/>
      <c r="D1516" s="78"/>
      <c r="E1516" s="79"/>
      <c r="F1516" s="80"/>
    </row>
    <row r="1517" spans="3:6" x14ac:dyDescent="0.15">
      <c r="C1517" s="77"/>
      <c r="D1517" s="78"/>
      <c r="E1517" s="79"/>
      <c r="F1517" s="80"/>
    </row>
    <row r="1518" spans="3:6" x14ac:dyDescent="0.15">
      <c r="C1518" s="77"/>
      <c r="D1518" s="78"/>
      <c r="E1518" s="79"/>
      <c r="F1518" s="80"/>
    </row>
    <row r="1519" spans="3:6" x14ac:dyDescent="0.15">
      <c r="C1519" s="77"/>
      <c r="D1519" s="78"/>
      <c r="E1519" s="79"/>
      <c r="F1519" s="80"/>
    </row>
    <row r="1520" spans="3:6" x14ac:dyDescent="0.15">
      <c r="C1520" s="77"/>
      <c r="D1520" s="78"/>
      <c r="E1520" s="79"/>
      <c r="F1520" s="80"/>
    </row>
    <row r="1521" spans="3:6" x14ac:dyDescent="0.15">
      <c r="C1521" s="77"/>
      <c r="D1521" s="78"/>
      <c r="E1521" s="79"/>
      <c r="F1521" s="80"/>
    </row>
    <row r="1522" spans="3:6" x14ac:dyDescent="0.15">
      <c r="C1522" s="77"/>
      <c r="D1522" s="78"/>
      <c r="E1522" s="79"/>
      <c r="F1522" s="80"/>
    </row>
    <row r="1523" spans="3:6" x14ac:dyDescent="0.15">
      <c r="C1523" s="77"/>
      <c r="D1523" s="78"/>
      <c r="E1523" s="79"/>
      <c r="F1523" s="80"/>
    </row>
    <row r="1524" spans="3:6" x14ac:dyDescent="0.15">
      <c r="C1524" s="77"/>
      <c r="D1524" s="78"/>
      <c r="E1524" s="79"/>
      <c r="F1524" s="80"/>
    </row>
    <row r="1525" spans="3:6" x14ac:dyDescent="0.15">
      <c r="C1525" s="77"/>
      <c r="D1525" s="78"/>
      <c r="E1525" s="79"/>
      <c r="F1525" s="80"/>
    </row>
    <row r="1526" spans="3:6" x14ac:dyDescent="0.15">
      <c r="C1526" s="77"/>
      <c r="D1526" s="78"/>
      <c r="E1526" s="79"/>
      <c r="F1526" s="80"/>
    </row>
    <row r="1527" spans="3:6" x14ac:dyDescent="0.15">
      <c r="C1527" s="77"/>
      <c r="D1527" s="78"/>
      <c r="E1527" s="79"/>
      <c r="F1527" s="80"/>
    </row>
    <row r="1528" spans="3:6" x14ac:dyDescent="0.15">
      <c r="C1528" s="77"/>
      <c r="D1528" s="78"/>
      <c r="E1528" s="79"/>
      <c r="F1528" s="80"/>
    </row>
    <row r="1529" spans="3:6" x14ac:dyDescent="0.15">
      <c r="C1529" s="77"/>
      <c r="D1529" s="78"/>
      <c r="E1529" s="79"/>
      <c r="F1529" s="80"/>
    </row>
    <row r="1530" spans="3:6" x14ac:dyDescent="0.15">
      <c r="C1530" s="77"/>
      <c r="D1530" s="78"/>
      <c r="E1530" s="79"/>
      <c r="F1530" s="80"/>
    </row>
    <row r="1531" spans="3:6" x14ac:dyDescent="0.15">
      <c r="C1531" s="77"/>
      <c r="D1531" s="78"/>
      <c r="E1531" s="79"/>
      <c r="F1531" s="80"/>
    </row>
    <row r="1532" spans="3:6" x14ac:dyDescent="0.15">
      <c r="C1532" s="77"/>
      <c r="D1532" s="78"/>
      <c r="E1532" s="79"/>
      <c r="F1532" s="80"/>
    </row>
    <row r="1533" spans="3:6" x14ac:dyDescent="0.15">
      <c r="C1533" s="77"/>
      <c r="D1533" s="78"/>
      <c r="E1533" s="79"/>
      <c r="F1533" s="80"/>
    </row>
    <row r="1534" spans="3:6" x14ac:dyDescent="0.15">
      <c r="C1534" s="77"/>
      <c r="D1534" s="78"/>
      <c r="E1534" s="79"/>
      <c r="F1534" s="80"/>
    </row>
    <row r="1535" spans="3:6" x14ac:dyDescent="0.15">
      <c r="C1535" s="77"/>
      <c r="D1535" s="78"/>
      <c r="E1535" s="79"/>
      <c r="F1535" s="80"/>
    </row>
    <row r="1536" spans="3:6" x14ac:dyDescent="0.15">
      <c r="C1536" s="77"/>
      <c r="D1536" s="78"/>
      <c r="E1536" s="79"/>
      <c r="F1536" s="80"/>
    </row>
    <row r="1537" spans="3:6" x14ac:dyDescent="0.15">
      <c r="C1537" s="77"/>
      <c r="D1537" s="78"/>
      <c r="E1537" s="79"/>
      <c r="F1537" s="80"/>
    </row>
    <row r="1538" spans="3:6" x14ac:dyDescent="0.15">
      <c r="C1538" s="77"/>
      <c r="D1538" s="78"/>
      <c r="E1538" s="79"/>
      <c r="F1538" s="80"/>
    </row>
    <row r="1539" spans="3:6" x14ac:dyDescent="0.15">
      <c r="C1539" s="77"/>
      <c r="D1539" s="78"/>
      <c r="E1539" s="79"/>
      <c r="F1539" s="80"/>
    </row>
    <row r="1540" spans="3:6" x14ac:dyDescent="0.15">
      <c r="C1540" s="77"/>
      <c r="D1540" s="78"/>
      <c r="E1540" s="79"/>
      <c r="F1540" s="80"/>
    </row>
    <row r="1541" spans="3:6" x14ac:dyDescent="0.15">
      <c r="C1541" s="77"/>
      <c r="D1541" s="78"/>
      <c r="E1541" s="79"/>
      <c r="F1541" s="80"/>
    </row>
    <row r="1542" spans="3:6" x14ac:dyDescent="0.15">
      <c r="C1542" s="77"/>
      <c r="D1542" s="78"/>
      <c r="E1542" s="79"/>
      <c r="F1542" s="80"/>
    </row>
    <row r="1543" spans="3:6" x14ac:dyDescent="0.15">
      <c r="C1543" s="77"/>
      <c r="D1543" s="78"/>
      <c r="E1543" s="79"/>
      <c r="F1543" s="80"/>
    </row>
    <row r="1544" spans="3:6" x14ac:dyDescent="0.15">
      <c r="C1544" s="77"/>
      <c r="D1544" s="78"/>
      <c r="E1544" s="79"/>
      <c r="F1544" s="80"/>
    </row>
    <row r="1545" spans="3:6" x14ac:dyDescent="0.15">
      <c r="C1545" s="77"/>
      <c r="D1545" s="78"/>
      <c r="E1545" s="79"/>
      <c r="F1545" s="80"/>
    </row>
    <row r="1546" spans="3:6" x14ac:dyDescent="0.15">
      <c r="C1546" s="77"/>
      <c r="D1546" s="78"/>
      <c r="E1546" s="79"/>
      <c r="F1546" s="80"/>
    </row>
    <row r="1547" spans="3:6" x14ac:dyDescent="0.15">
      <c r="C1547" s="77"/>
      <c r="D1547" s="78"/>
      <c r="E1547" s="79"/>
      <c r="F1547" s="80"/>
    </row>
    <row r="1548" spans="3:6" x14ac:dyDescent="0.15">
      <c r="C1548" s="77"/>
      <c r="D1548" s="78"/>
      <c r="E1548" s="79"/>
      <c r="F1548" s="80"/>
    </row>
  </sheetData>
  <autoFilter ref="A7:O145" xr:uid="{00000000-0009-0000-0000-000000000000}"/>
  <mergeCells count="13">
    <mergeCell ref="B2:O2"/>
    <mergeCell ref="O5:O7"/>
    <mergeCell ref="E6:E7"/>
    <mergeCell ref="F6:J6"/>
    <mergeCell ref="K6:K7"/>
    <mergeCell ref="N6:N7"/>
    <mergeCell ref="L5:N5"/>
    <mergeCell ref="L6:M6"/>
    <mergeCell ref="B146:D146"/>
    <mergeCell ref="B5:B7"/>
    <mergeCell ref="C5:C7"/>
    <mergeCell ref="D5:D7"/>
    <mergeCell ref="E5:K5"/>
  </mergeCells>
  <phoneticPr fontId="4"/>
  <printOptions horizontalCentered="1"/>
  <pageMargins left="0.11811023622047245" right="0.11811023622047245" top="0.35433070866141736" bottom="0.15748031496062992" header="0.31496062992125984" footer="0.31496062992125984"/>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B1:P22"/>
  <sheetViews>
    <sheetView view="pageBreakPreview" zoomScale="85" zoomScaleNormal="70" zoomScaleSheetLayoutView="85" workbookViewId="0">
      <pane xSplit="4" ySplit="7" topLeftCell="E8" activePane="bottomRight" state="frozen"/>
      <selection pane="topRight" activeCell="D1" sqref="D1"/>
      <selection pane="bottomLeft" activeCell="A9" sqref="A9"/>
      <selection pane="bottomRight" activeCell="L28" sqref="L28"/>
    </sheetView>
  </sheetViews>
  <sheetFormatPr defaultColWidth="9" defaultRowHeight="13.5" x14ac:dyDescent="0.15"/>
  <cols>
    <col min="1" max="1" width="3.625" style="6" customWidth="1"/>
    <col min="2" max="3" width="15.5" style="29" customWidth="1"/>
    <col min="4" max="4" width="26.5" style="12" customWidth="1"/>
    <col min="5" max="5" width="11" style="12" customWidth="1"/>
    <col min="6" max="6" width="14.625" style="13" customWidth="1"/>
    <col min="7" max="7" width="14.625" style="6" customWidth="1"/>
    <col min="8" max="8" width="14.625" style="18" customWidth="1"/>
    <col min="9" max="11" width="14.625" style="6" customWidth="1"/>
    <col min="12" max="12" width="16.875" style="6" customWidth="1"/>
    <col min="13" max="13" width="14.25" style="6" bestFit="1" customWidth="1"/>
    <col min="14" max="14" width="14.75" style="36" bestFit="1" customWidth="1"/>
    <col min="15" max="15" width="16.125" style="6" customWidth="1"/>
    <col min="16" max="16" width="42.875" style="25" customWidth="1"/>
    <col min="17" max="16384" width="9" style="6"/>
  </cols>
  <sheetData>
    <row r="1" spans="2:16" x14ac:dyDescent="0.15">
      <c r="B1" s="4"/>
      <c r="C1" s="4"/>
      <c r="D1" s="27"/>
      <c r="E1" s="27"/>
      <c r="F1" s="3"/>
      <c r="G1" s="1"/>
      <c r="H1" s="20"/>
      <c r="I1" s="1"/>
      <c r="J1" s="1"/>
      <c r="K1" s="1"/>
      <c r="L1" s="1"/>
      <c r="M1" s="1"/>
      <c r="N1" s="32"/>
      <c r="O1" s="1"/>
      <c r="P1" s="14"/>
    </row>
    <row r="2" spans="2:16" ht="25.5" customHeight="1" x14ac:dyDescent="0.15">
      <c r="B2" s="64" t="s">
        <v>139</v>
      </c>
      <c r="C2" s="64"/>
      <c r="D2" s="64"/>
      <c r="E2" s="64"/>
      <c r="F2" s="64"/>
      <c r="G2" s="64"/>
      <c r="H2" s="64"/>
      <c r="I2" s="64"/>
      <c r="J2" s="64"/>
      <c r="K2" s="64"/>
      <c r="L2" s="64"/>
      <c r="M2" s="64"/>
      <c r="N2" s="64"/>
      <c r="O2" s="64"/>
      <c r="P2" s="64"/>
    </row>
    <row r="3" spans="2:16" ht="20.25" customHeight="1" x14ac:dyDescent="0.15">
      <c r="B3" s="30"/>
      <c r="C3" s="30"/>
      <c r="D3" s="28"/>
      <c r="E3" s="28"/>
      <c r="F3" s="30"/>
      <c r="G3" s="30"/>
      <c r="H3" s="21"/>
      <c r="I3" s="30"/>
      <c r="J3" s="30"/>
      <c r="K3" s="30"/>
      <c r="L3" s="30"/>
      <c r="M3" s="30"/>
      <c r="N3" s="33"/>
      <c r="O3" s="30"/>
      <c r="P3" s="14"/>
    </row>
    <row r="4" spans="2:16" x14ac:dyDescent="0.15">
      <c r="B4" s="7" t="s">
        <v>58</v>
      </c>
      <c r="C4" s="7"/>
      <c r="D4" s="8"/>
      <c r="E4" s="8"/>
      <c r="F4" s="5"/>
      <c r="G4" s="31"/>
      <c r="H4" s="22"/>
      <c r="I4" s="31"/>
      <c r="J4" s="31"/>
      <c r="K4" s="3"/>
      <c r="L4" s="3"/>
      <c r="M4" s="3"/>
      <c r="N4" s="34"/>
      <c r="O4" s="3"/>
      <c r="P4" s="24" t="s">
        <v>83</v>
      </c>
    </row>
    <row r="5" spans="2:16" ht="21.95" customHeight="1" x14ac:dyDescent="0.15">
      <c r="B5" s="55" t="s">
        <v>105</v>
      </c>
      <c r="C5" s="55" t="s">
        <v>116</v>
      </c>
      <c r="D5" s="55" t="s">
        <v>103</v>
      </c>
      <c r="E5" s="55" t="s">
        <v>109</v>
      </c>
      <c r="F5" s="61" t="s">
        <v>133</v>
      </c>
      <c r="G5" s="62"/>
      <c r="H5" s="62"/>
      <c r="I5" s="62"/>
      <c r="J5" s="62"/>
      <c r="K5" s="62"/>
      <c r="L5" s="63"/>
      <c r="M5" s="70" t="s">
        <v>134</v>
      </c>
      <c r="N5" s="71"/>
      <c r="O5" s="72"/>
      <c r="P5" s="65" t="s">
        <v>59</v>
      </c>
    </row>
    <row r="6" spans="2:16" ht="21.95" customHeight="1" x14ac:dyDescent="0.15">
      <c r="B6" s="56"/>
      <c r="C6" s="56"/>
      <c r="D6" s="56"/>
      <c r="E6" s="56"/>
      <c r="F6" s="56" t="s">
        <v>60</v>
      </c>
      <c r="G6" s="68" t="s">
        <v>57</v>
      </c>
      <c r="H6" s="68"/>
      <c r="I6" s="68"/>
      <c r="J6" s="68"/>
      <c r="K6" s="68"/>
      <c r="L6" s="69" t="s">
        <v>120</v>
      </c>
      <c r="M6" s="73" t="s">
        <v>57</v>
      </c>
      <c r="N6" s="74"/>
      <c r="O6" s="69" t="s">
        <v>120</v>
      </c>
      <c r="P6" s="66"/>
    </row>
    <row r="7" spans="2:16" ht="21.95" customHeight="1" x14ac:dyDescent="0.15">
      <c r="B7" s="57"/>
      <c r="C7" s="57"/>
      <c r="D7" s="57"/>
      <c r="E7" s="57"/>
      <c r="F7" s="57"/>
      <c r="G7" s="43" t="s">
        <v>0</v>
      </c>
      <c r="H7" s="44" t="s">
        <v>1</v>
      </c>
      <c r="I7" s="43" t="s">
        <v>2</v>
      </c>
      <c r="J7" s="43" t="s">
        <v>3</v>
      </c>
      <c r="K7" s="43" t="s">
        <v>4</v>
      </c>
      <c r="L7" s="69"/>
      <c r="M7" s="45" t="s">
        <v>3</v>
      </c>
      <c r="N7" s="46" t="s">
        <v>84</v>
      </c>
      <c r="O7" s="69"/>
      <c r="P7" s="67"/>
    </row>
    <row r="8" spans="2:16" ht="30" customHeight="1" x14ac:dyDescent="0.15">
      <c r="B8" s="47" t="s">
        <v>71</v>
      </c>
      <c r="C8" s="47" t="s">
        <v>70</v>
      </c>
      <c r="D8" s="48" t="s">
        <v>108</v>
      </c>
      <c r="E8" s="48" t="s">
        <v>8</v>
      </c>
      <c r="F8" s="19">
        <v>279718000</v>
      </c>
      <c r="G8" s="19">
        <v>14630892</v>
      </c>
      <c r="H8" s="19">
        <v>39305425</v>
      </c>
      <c r="I8" s="19">
        <v>48252211</v>
      </c>
      <c r="J8" s="19">
        <v>83651609</v>
      </c>
      <c r="K8" s="50">
        <f t="shared" ref="K8:K14" si="0">H8+I8+G8+J8</f>
        <v>185840137</v>
      </c>
      <c r="L8" s="39">
        <f t="shared" ref="L8:L18" si="1">J8/K8</f>
        <v>0.45012670755833545</v>
      </c>
      <c r="M8" s="53">
        <v>68383738</v>
      </c>
      <c r="N8" s="51">
        <v>178603148</v>
      </c>
      <c r="O8" s="9">
        <f t="shared" ref="O8:O17" si="2">M8/N8</f>
        <v>0.38288092212126068</v>
      </c>
      <c r="P8" s="15" t="s">
        <v>150</v>
      </c>
    </row>
    <row r="9" spans="2:16" ht="30" customHeight="1" x14ac:dyDescent="0.15">
      <c r="B9" s="47" t="s">
        <v>106</v>
      </c>
      <c r="C9" s="47" t="s">
        <v>107</v>
      </c>
      <c r="D9" s="48" t="s">
        <v>54</v>
      </c>
      <c r="E9" s="48" t="s">
        <v>50</v>
      </c>
      <c r="F9" s="19">
        <v>3852603000</v>
      </c>
      <c r="G9" s="19">
        <v>313033549</v>
      </c>
      <c r="H9" s="19">
        <v>585292515</v>
      </c>
      <c r="I9" s="19">
        <v>648756300</v>
      </c>
      <c r="J9" s="19">
        <v>2153360969</v>
      </c>
      <c r="K9" s="50">
        <f t="shared" si="0"/>
        <v>3700443333</v>
      </c>
      <c r="L9" s="39">
        <f t="shared" si="1"/>
        <v>0.58191972561683325</v>
      </c>
      <c r="M9" s="53">
        <v>2187749437</v>
      </c>
      <c r="N9" s="51">
        <v>3691254470</v>
      </c>
      <c r="O9" s="9">
        <f t="shared" si="2"/>
        <v>0.59268453442604296</v>
      </c>
      <c r="P9" s="15" t="s">
        <v>149</v>
      </c>
    </row>
    <row r="10" spans="2:16" s="10" customFormat="1" ht="30" customHeight="1" x14ac:dyDescent="0.15">
      <c r="B10" s="47" t="s">
        <v>106</v>
      </c>
      <c r="C10" s="47" t="s">
        <v>72</v>
      </c>
      <c r="D10" s="48" t="s">
        <v>111</v>
      </c>
      <c r="E10" s="48" t="s">
        <v>8</v>
      </c>
      <c r="F10" s="19">
        <v>668051000</v>
      </c>
      <c r="G10" s="19">
        <v>56336795</v>
      </c>
      <c r="H10" s="19">
        <v>131691717</v>
      </c>
      <c r="I10" s="19">
        <v>173924062</v>
      </c>
      <c r="J10" s="19">
        <v>239167649</v>
      </c>
      <c r="K10" s="50">
        <f t="shared" si="0"/>
        <v>601120223</v>
      </c>
      <c r="L10" s="39">
        <f t="shared" si="1"/>
        <v>0.39786990995975857</v>
      </c>
      <c r="M10" s="53">
        <v>246197502</v>
      </c>
      <c r="N10" s="51">
        <v>611174192</v>
      </c>
      <c r="O10" s="9">
        <f t="shared" si="2"/>
        <v>0.40282705850904121</v>
      </c>
      <c r="P10" s="15" t="s">
        <v>149</v>
      </c>
    </row>
    <row r="11" spans="2:16" s="10" customFormat="1" ht="30" customHeight="1" x14ac:dyDescent="0.15">
      <c r="B11" s="47" t="s">
        <v>106</v>
      </c>
      <c r="C11" s="47" t="s">
        <v>110</v>
      </c>
      <c r="D11" s="48" t="s">
        <v>53</v>
      </c>
      <c r="E11" s="48" t="s">
        <v>50</v>
      </c>
      <c r="F11" s="19">
        <v>36301290000</v>
      </c>
      <c r="G11" s="19">
        <v>4456373955</v>
      </c>
      <c r="H11" s="19">
        <v>5309059959</v>
      </c>
      <c r="I11" s="19">
        <v>5812857808</v>
      </c>
      <c r="J11" s="19">
        <v>20632695249</v>
      </c>
      <c r="K11" s="50">
        <f t="shared" si="0"/>
        <v>36210986971</v>
      </c>
      <c r="L11" s="39">
        <f t="shared" si="1"/>
        <v>0.5697910213141647</v>
      </c>
      <c r="M11" s="53">
        <v>20711300953</v>
      </c>
      <c r="N11" s="51">
        <v>35366759543</v>
      </c>
      <c r="O11" s="9">
        <f t="shared" si="2"/>
        <v>0.58561488868717415</v>
      </c>
      <c r="P11" s="15" t="s">
        <v>149</v>
      </c>
    </row>
    <row r="12" spans="2:16" s="10" customFormat="1" ht="30" customHeight="1" x14ac:dyDescent="0.15">
      <c r="B12" s="47" t="s">
        <v>106</v>
      </c>
      <c r="C12" s="47" t="s">
        <v>110</v>
      </c>
      <c r="D12" s="48" t="s">
        <v>112</v>
      </c>
      <c r="E12" s="48" t="s">
        <v>8</v>
      </c>
      <c r="F12" s="19">
        <v>110872000</v>
      </c>
      <c r="G12" s="19">
        <v>7660551</v>
      </c>
      <c r="H12" s="19">
        <v>23392565</v>
      </c>
      <c r="I12" s="19">
        <v>23601224</v>
      </c>
      <c r="J12" s="19">
        <v>40412148</v>
      </c>
      <c r="K12" s="50">
        <f t="shared" si="0"/>
        <v>95066488</v>
      </c>
      <c r="L12" s="39">
        <f t="shared" si="1"/>
        <v>0.42509351981110316</v>
      </c>
      <c r="M12" s="53">
        <v>47849644</v>
      </c>
      <c r="N12" s="51">
        <v>97332685</v>
      </c>
      <c r="O12" s="9">
        <f t="shared" si="2"/>
        <v>0.49160920609556802</v>
      </c>
      <c r="P12" s="15" t="s">
        <v>149</v>
      </c>
    </row>
    <row r="13" spans="2:16" s="10" customFormat="1" ht="30" customHeight="1" x14ac:dyDescent="0.15">
      <c r="B13" s="47" t="s">
        <v>106</v>
      </c>
      <c r="C13" s="47" t="s">
        <v>110</v>
      </c>
      <c r="D13" s="48" t="s">
        <v>112</v>
      </c>
      <c r="E13" s="48" t="s">
        <v>50</v>
      </c>
      <c r="F13" s="19">
        <v>93998000</v>
      </c>
      <c r="G13" s="19">
        <v>14905548</v>
      </c>
      <c r="H13" s="19">
        <v>13661896</v>
      </c>
      <c r="I13" s="19">
        <v>30147796</v>
      </c>
      <c r="J13" s="19">
        <v>33843599</v>
      </c>
      <c r="K13" s="50">
        <f t="shared" si="0"/>
        <v>92558839</v>
      </c>
      <c r="L13" s="39">
        <f t="shared" si="1"/>
        <v>0.36564416068356259</v>
      </c>
      <c r="M13" s="53">
        <v>24263108</v>
      </c>
      <c r="N13" s="51">
        <v>85183782</v>
      </c>
      <c r="O13" s="9">
        <f t="shared" si="2"/>
        <v>0.28483248137538669</v>
      </c>
      <c r="P13" s="15" t="s">
        <v>150</v>
      </c>
    </row>
    <row r="14" spans="2:16" s="10" customFormat="1" ht="30" customHeight="1" x14ac:dyDescent="0.15">
      <c r="B14" s="47" t="s">
        <v>73</v>
      </c>
      <c r="C14" s="47" t="s">
        <v>74</v>
      </c>
      <c r="D14" s="48" t="s">
        <v>113</v>
      </c>
      <c r="E14" s="48" t="s">
        <v>114</v>
      </c>
      <c r="F14" s="19">
        <v>14731000</v>
      </c>
      <c r="G14" s="19">
        <v>4151074</v>
      </c>
      <c r="H14" s="19">
        <v>2645628</v>
      </c>
      <c r="I14" s="19">
        <v>4824578</v>
      </c>
      <c r="J14" s="19">
        <v>2699256</v>
      </c>
      <c r="K14" s="50">
        <f t="shared" si="0"/>
        <v>14320536</v>
      </c>
      <c r="L14" s="39">
        <f t="shared" si="1"/>
        <v>0.1884884755710261</v>
      </c>
      <c r="M14" s="53">
        <v>2836084</v>
      </c>
      <c r="N14" s="51">
        <v>11107603</v>
      </c>
      <c r="O14" s="9">
        <f t="shared" si="2"/>
        <v>0.25532817476461844</v>
      </c>
      <c r="P14" s="15" t="s">
        <v>149</v>
      </c>
    </row>
    <row r="15" spans="2:16" s="10" customFormat="1" ht="30" customHeight="1" x14ac:dyDescent="0.15">
      <c r="B15" s="47" t="s">
        <v>115</v>
      </c>
      <c r="C15" s="47" t="s">
        <v>92</v>
      </c>
      <c r="D15" s="48" t="s">
        <v>117</v>
      </c>
      <c r="E15" s="48" t="s">
        <v>50</v>
      </c>
      <c r="F15" s="19">
        <v>27000</v>
      </c>
      <c r="G15" s="19">
        <v>0</v>
      </c>
      <c r="H15" s="19">
        <v>0</v>
      </c>
      <c r="I15" s="19">
        <v>0</v>
      </c>
      <c r="J15" s="19">
        <v>25799</v>
      </c>
      <c r="K15" s="50">
        <f t="shared" ref="K15:K16" si="3">H15+I15+G15+J15</f>
        <v>25799</v>
      </c>
      <c r="L15" s="39">
        <f t="shared" si="1"/>
        <v>1</v>
      </c>
      <c r="M15" s="53">
        <v>23833</v>
      </c>
      <c r="N15" s="51">
        <v>26833</v>
      </c>
      <c r="O15" s="9">
        <f t="shared" si="2"/>
        <v>0.8881973689114151</v>
      </c>
      <c r="P15" s="15" t="s">
        <v>150</v>
      </c>
    </row>
    <row r="16" spans="2:16" s="10" customFormat="1" ht="30" customHeight="1" x14ac:dyDescent="0.15">
      <c r="B16" s="47" t="s">
        <v>115</v>
      </c>
      <c r="C16" s="47" t="s">
        <v>119</v>
      </c>
      <c r="D16" s="48" t="s">
        <v>118</v>
      </c>
      <c r="E16" s="48" t="s">
        <v>75</v>
      </c>
      <c r="F16" s="19">
        <v>290000</v>
      </c>
      <c r="G16" s="19">
        <v>0</v>
      </c>
      <c r="H16" s="19">
        <v>0</v>
      </c>
      <c r="I16" s="19">
        <v>34209</v>
      </c>
      <c r="J16" s="19">
        <v>137758</v>
      </c>
      <c r="K16" s="50">
        <f t="shared" si="3"/>
        <v>171967</v>
      </c>
      <c r="L16" s="39">
        <f t="shared" si="1"/>
        <v>0.80107229875499364</v>
      </c>
      <c r="M16" s="53">
        <v>48800</v>
      </c>
      <c r="N16" s="51">
        <v>246692</v>
      </c>
      <c r="O16" s="9">
        <f t="shared" si="2"/>
        <v>0.19781752144374362</v>
      </c>
      <c r="P16" s="15" t="s">
        <v>150</v>
      </c>
    </row>
    <row r="17" spans="2:16" s="10" customFormat="1" ht="12.75" customHeight="1" x14ac:dyDescent="0.15">
      <c r="B17" s="37"/>
      <c r="C17" s="37"/>
      <c r="D17" s="37"/>
      <c r="E17" s="37"/>
      <c r="F17" s="19"/>
      <c r="G17" s="19"/>
      <c r="H17" s="19"/>
      <c r="I17" s="19"/>
      <c r="J17" s="19"/>
      <c r="K17" s="50">
        <f t="shared" ref="K17" si="4">H17+I17+G17+J17</f>
        <v>0</v>
      </c>
      <c r="L17" s="39" t="e">
        <f t="shared" si="1"/>
        <v>#DIV/0!</v>
      </c>
      <c r="M17" s="19"/>
      <c r="N17" s="51"/>
      <c r="O17" s="9" t="e">
        <f t="shared" si="2"/>
        <v>#DIV/0!</v>
      </c>
      <c r="P17" s="15"/>
    </row>
    <row r="18" spans="2:16" s="10" customFormat="1" ht="35.25" customHeight="1" x14ac:dyDescent="0.15">
      <c r="B18" s="75" t="s">
        <v>101</v>
      </c>
      <c r="C18" s="76"/>
      <c r="D18" s="76"/>
      <c r="E18" s="49"/>
      <c r="F18" s="40">
        <f>SUBTOTAL(109,F8:F17)</f>
        <v>41321580000</v>
      </c>
      <c r="G18" s="40">
        <f t="shared" ref="G18:K18" si="5">SUBTOTAL(109,G8:G17)</f>
        <v>4867092364</v>
      </c>
      <c r="H18" s="40">
        <f t="shared" si="5"/>
        <v>6105049705</v>
      </c>
      <c r="I18" s="40">
        <f t="shared" si="5"/>
        <v>6742398188</v>
      </c>
      <c r="J18" s="40">
        <f t="shared" si="5"/>
        <v>23185994036</v>
      </c>
      <c r="K18" s="50">
        <f t="shared" si="5"/>
        <v>40900534293</v>
      </c>
      <c r="L18" s="39">
        <f t="shared" si="1"/>
        <v>0.56688731423169236</v>
      </c>
      <c r="M18" s="40">
        <f>SUBTOTAL(109,M8:M17)</f>
        <v>23288653099</v>
      </c>
      <c r="N18" s="52">
        <f>SUBTOTAL(109,N8:N17)</f>
        <v>40041688948</v>
      </c>
      <c r="O18" s="39"/>
      <c r="P18" s="42"/>
    </row>
    <row r="19" spans="2:16" s="13" customFormat="1" x14ac:dyDescent="0.15">
      <c r="B19" s="29"/>
      <c r="C19" s="29"/>
      <c r="D19" s="12"/>
      <c r="E19" s="12"/>
      <c r="G19" s="6"/>
      <c r="H19" s="18"/>
      <c r="I19" s="6"/>
      <c r="J19" s="6"/>
      <c r="K19" s="6"/>
      <c r="L19" s="6"/>
      <c r="M19" s="6"/>
      <c r="N19" s="36"/>
      <c r="O19" s="6"/>
      <c r="P19" s="25"/>
    </row>
    <row r="20" spans="2:16" s="13" customFormat="1" x14ac:dyDescent="0.15">
      <c r="B20" s="29"/>
      <c r="C20" s="29"/>
      <c r="D20" s="12"/>
      <c r="E20" s="12"/>
      <c r="G20" s="6"/>
      <c r="H20" s="18"/>
      <c r="I20" s="6"/>
      <c r="J20" s="6"/>
      <c r="K20" s="6"/>
      <c r="L20" s="6"/>
      <c r="M20" s="6"/>
      <c r="N20" s="36"/>
      <c r="O20" s="6"/>
      <c r="P20" s="25"/>
    </row>
    <row r="21" spans="2:16" s="13" customFormat="1" x14ac:dyDescent="0.15">
      <c r="B21" s="29"/>
      <c r="C21" s="29"/>
      <c r="D21" s="12"/>
      <c r="E21" s="12"/>
      <c r="G21" s="6"/>
      <c r="H21" s="18"/>
      <c r="I21" s="6"/>
      <c r="J21" s="6"/>
      <c r="K21" s="6"/>
      <c r="L21" s="6"/>
      <c r="M21" s="6"/>
      <c r="N21" s="36"/>
      <c r="O21" s="6"/>
      <c r="P21" s="25"/>
    </row>
    <row r="22" spans="2:16" s="13" customFormat="1" x14ac:dyDescent="0.15">
      <c r="B22" s="29"/>
      <c r="C22" s="29"/>
      <c r="D22" s="12"/>
      <c r="E22" s="12"/>
      <c r="G22" s="6"/>
      <c r="H22" s="18"/>
      <c r="I22" s="6"/>
      <c r="J22" s="6"/>
      <c r="K22" s="6"/>
      <c r="L22" s="6"/>
      <c r="M22" s="6"/>
      <c r="N22" s="36"/>
      <c r="O22" s="6"/>
      <c r="P22" s="25"/>
    </row>
  </sheetData>
  <autoFilter ref="A7:P17" xr:uid="{00000000-0009-0000-0000-000001000000}"/>
  <mergeCells count="14">
    <mergeCell ref="B2:P2"/>
    <mergeCell ref="B5:B7"/>
    <mergeCell ref="D5:D7"/>
    <mergeCell ref="E5:E7"/>
    <mergeCell ref="F5:L5"/>
    <mergeCell ref="M5:O5"/>
    <mergeCell ref="P5:P7"/>
    <mergeCell ref="B18:D18"/>
    <mergeCell ref="C5:C7"/>
    <mergeCell ref="F6:F7"/>
    <mergeCell ref="G6:K6"/>
    <mergeCell ref="L6:L7"/>
    <mergeCell ref="M6:N6"/>
    <mergeCell ref="O6:O7"/>
  </mergeCells>
  <phoneticPr fontId="4"/>
  <printOptions horizontalCentered="1"/>
  <pageMargins left="0.11811023622047245" right="0.11811023622047245" top="0.35433070866141736" bottom="0.15748031496062992" header="0.31496062992125984" footer="0.31496062992125984"/>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一般会計（円単位）</vt:lpstr>
      <vt:lpstr>特別会計（円単位）</vt:lpstr>
      <vt:lpstr>'一般会計（円単位）'!Print_Area</vt:lpstr>
      <vt:lpstr>'特別会計（円単位）'!Print_Area</vt:lpstr>
      <vt:lpstr>'一般会計（円単位）'!Print_Titles</vt:lpstr>
      <vt:lpstr>'特別会計（円単位）'!Print_Titles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