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FAC8F160-5EE1-4AC1-9FE2-890F4AD87F2B}" xr6:coauthVersionLast="47" xr6:coauthVersionMax="47" xr10:uidLastSave="{00000000-0000-0000-0000-000000000000}"/>
  <bookViews>
    <workbookView xWindow="-108" yWindow="-108" windowWidth="23256" windowHeight="12456" firstSheet="36" activeTab="36" xr2:uid="{00000000-000D-0000-FFFF-FFFF00000000}"/>
  </bookViews>
  <sheets>
    <sheet name="24_01月末公表分" sheetId="4" state="hidden" r:id="rId1"/>
    <sheet name="24_02月末公表分" sheetId="1" state="hidden" r:id="rId2"/>
    <sheet name="24_03月末公表分" sheetId="5" state="hidden" r:id="rId3"/>
    <sheet name="24_04月末公表分" sheetId="7" state="hidden" r:id="rId4"/>
    <sheet name="24_05月末公表分" sheetId="6" state="hidden" r:id="rId5"/>
    <sheet name="24_06月末公表分" sheetId="8" state="hidden" r:id="rId6"/>
    <sheet name="24_07月末公表分" sheetId="9" state="hidden" r:id="rId7"/>
    <sheet name="24_08月末公表分" sheetId="10" state="hidden" r:id="rId8"/>
    <sheet name="24_09月末公表分" sheetId="11" state="hidden" r:id="rId9"/>
    <sheet name="24_10月末公表分" sheetId="12" state="hidden" r:id="rId10"/>
    <sheet name="24_11月末公表分" sheetId="13" state="hidden" r:id="rId11"/>
    <sheet name="24_12月末公表分" sheetId="14" state="hidden" r:id="rId12"/>
    <sheet name="25_1月末公表分" sheetId="15" state="hidden" r:id="rId13"/>
    <sheet name="25_2月末公表分 " sheetId="16" state="hidden" r:id="rId14"/>
    <sheet name="25_3月末公表分 " sheetId="17" state="hidden" r:id="rId15"/>
    <sheet name="25 4月末公表分 " sheetId="18" state="hidden" r:id="rId16"/>
    <sheet name="25 5月末公表分" sheetId="19" state="hidden" r:id="rId17"/>
    <sheet name="25 6月末公表分" sheetId="20" state="hidden" r:id="rId18"/>
    <sheet name="25 7月末公表分" sheetId="21" state="hidden" r:id="rId19"/>
    <sheet name="258月末公表分" sheetId="23" state="hidden" r:id="rId20"/>
    <sheet name="25 9月末公表分 " sheetId="22" state="hidden" r:id="rId21"/>
    <sheet name="25 10月末公表分" sheetId="24" state="hidden" r:id="rId22"/>
    <sheet name="25 11月末公表分" sheetId="25" state="hidden" r:id="rId23"/>
    <sheet name="2512月末公表分 " sheetId="26" state="hidden" r:id="rId24"/>
    <sheet name="2601月末公表分 " sheetId="27" state="hidden" r:id="rId25"/>
    <sheet name="2602月末公表分 " sheetId="28" state="hidden" r:id="rId26"/>
    <sheet name="2603月末　4月公表分 " sheetId="30" state="hidden" r:id="rId27"/>
    <sheet name="2604月末　5月公表分 " sheetId="29" state="hidden" r:id="rId28"/>
    <sheet name="2605月末　6月公表分 " sheetId="31" state="hidden" r:id="rId29"/>
    <sheet name="2606月末　7月公表分" sheetId="34" state="hidden" r:id="rId30"/>
    <sheet name="260７月末　8月公表分" sheetId="33" state="hidden" r:id="rId31"/>
    <sheet name="260８月末　９月公表分" sheetId="35" state="hidden" r:id="rId32"/>
    <sheet name="260９月末　１０月公表分" sheetId="36" state="hidden" r:id="rId33"/>
    <sheet name="2610月末　11月公表分" sheetId="37" state="hidden" r:id="rId34"/>
    <sheet name="2611月末　12月公表分" sheetId="38" state="hidden" r:id="rId35"/>
    <sheet name="2612月末　1月公表分" sheetId="39" state="hidden" r:id="rId36"/>
    <sheet name="202608月末公表分" sheetId="179" r:id="rId37"/>
  </sheets>
  <definedNames>
    <definedName name="_xlnm.Print_Area" localSheetId="36">'202608月末公表分'!$A$1:$AT$116</definedName>
    <definedName name="_xlnm.Print_Area" localSheetId="30">'260７月末　8月公表分'!$A$1:$P$119</definedName>
    <definedName name="_xlnm.Print_Area" localSheetId="31">'260８月末　９月公表分'!$A$1:$P$120</definedName>
    <definedName name="_xlnm.Print_Area" localSheetId="32">'260９月末　１０月公表分'!$A$1:$P$121</definedName>
    <definedName name="_xlnm.Print_Area" localSheetId="33">'2610月末　11月公表分'!$A$1:$P$122</definedName>
    <definedName name="_xlnm.Print_Area" localSheetId="34">'2611月末　12月公表分'!$A$1:$P$123</definedName>
    <definedName name="_xlnm.Print_Area" localSheetId="35">'2612月末　1月公表分'!$A$1:$P$124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39" l="1"/>
  <c r="C51" i="39"/>
  <c r="E51" i="39" s="1"/>
  <c r="E50" i="39"/>
  <c r="T93" i="39"/>
  <c r="T94" i="39"/>
  <c r="T95" i="39"/>
  <c r="T96" i="39"/>
  <c r="T98" i="39"/>
  <c r="T99" i="39"/>
  <c r="T100" i="39"/>
  <c r="T101" i="39"/>
  <c r="T108" i="39"/>
  <c r="T107" i="39"/>
  <c r="T106" i="39"/>
  <c r="T105" i="39"/>
  <c r="T104" i="39"/>
  <c r="W102" i="39"/>
  <c r="V102" i="39"/>
  <c r="U102" i="39"/>
  <c r="T97" i="39"/>
  <c r="N121" i="39"/>
  <c r="L121" i="39"/>
  <c r="J121" i="39"/>
  <c r="H121" i="39"/>
  <c r="F121" i="39"/>
  <c r="N120" i="39"/>
  <c r="L120" i="39"/>
  <c r="J120" i="39"/>
  <c r="H120" i="39"/>
  <c r="F120" i="39"/>
  <c r="N118" i="39"/>
  <c r="L118" i="39"/>
  <c r="J118" i="39"/>
  <c r="H118" i="39"/>
  <c r="F118" i="39"/>
  <c r="N117" i="39"/>
  <c r="L117" i="39"/>
  <c r="J117" i="39"/>
  <c r="H117" i="39"/>
  <c r="F117" i="39"/>
  <c r="N116" i="39"/>
  <c r="L116" i="39"/>
  <c r="J116" i="39"/>
  <c r="H116" i="39"/>
  <c r="F116" i="39"/>
  <c r="N115" i="39"/>
  <c r="L115" i="39"/>
  <c r="J115" i="39"/>
  <c r="H115" i="39"/>
  <c r="F115" i="39"/>
  <c r="N114" i="39"/>
  <c r="L114" i="39"/>
  <c r="J114" i="39"/>
  <c r="H114" i="39"/>
  <c r="F114" i="39"/>
  <c r="N113" i="39"/>
  <c r="L113" i="39"/>
  <c r="J113" i="39"/>
  <c r="H113" i="39"/>
  <c r="F113" i="39"/>
  <c r="N112" i="39"/>
  <c r="L112" i="39"/>
  <c r="J112" i="39"/>
  <c r="H112" i="39"/>
  <c r="F112" i="39"/>
  <c r="N111" i="39"/>
  <c r="L111" i="39"/>
  <c r="J111" i="39"/>
  <c r="H111" i="39"/>
  <c r="F111" i="39"/>
  <c r="N110" i="39"/>
  <c r="L110" i="39"/>
  <c r="J110" i="39"/>
  <c r="H110" i="39"/>
  <c r="F110" i="39"/>
  <c r="N109" i="39"/>
  <c r="L109" i="39"/>
  <c r="J109" i="39"/>
  <c r="H109" i="39"/>
  <c r="F109" i="39"/>
  <c r="N105" i="39"/>
  <c r="L105" i="39"/>
  <c r="J105" i="39"/>
  <c r="H105" i="39"/>
  <c r="F105" i="39"/>
  <c r="N104" i="39"/>
  <c r="L104" i="39"/>
  <c r="J104" i="39"/>
  <c r="H104" i="39"/>
  <c r="F104" i="39"/>
  <c r="M102" i="39"/>
  <c r="N102" i="39" s="1"/>
  <c r="L102" i="39"/>
  <c r="N101" i="39"/>
  <c r="L101" i="39"/>
  <c r="N100" i="39"/>
  <c r="L100" i="39"/>
  <c r="N99" i="39"/>
  <c r="L99" i="39"/>
  <c r="N98" i="39"/>
  <c r="L98" i="39"/>
  <c r="N97" i="39"/>
  <c r="L97" i="39"/>
  <c r="N96" i="39"/>
  <c r="L96" i="39"/>
  <c r="N95" i="39"/>
  <c r="L95" i="39"/>
  <c r="N94" i="39"/>
  <c r="L94" i="39"/>
  <c r="N93" i="39"/>
  <c r="L93" i="39"/>
  <c r="Z89" i="39"/>
  <c r="N89" i="39"/>
  <c r="L89" i="39"/>
  <c r="J89" i="39"/>
  <c r="H89" i="39"/>
  <c r="F89" i="39"/>
  <c r="Z88" i="39"/>
  <c r="N88" i="39"/>
  <c r="L88" i="39"/>
  <c r="J88" i="39"/>
  <c r="H88" i="39"/>
  <c r="F88" i="39"/>
  <c r="Z87" i="39"/>
  <c r="Z86" i="39"/>
  <c r="P86" i="39"/>
  <c r="N86" i="39"/>
  <c r="L86" i="39"/>
  <c r="J86" i="39"/>
  <c r="H86" i="39"/>
  <c r="F86" i="39"/>
  <c r="Z85" i="39"/>
  <c r="P85" i="39"/>
  <c r="N85" i="39"/>
  <c r="L85" i="39"/>
  <c r="J85" i="39"/>
  <c r="H85" i="39"/>
  <c r="F85" i="39"/>
  <c r="P84" i="39"/>
  <c r="N84" i="39"/>
  <c r="L84" i="39"/>
  <c r="J84" i="39"/>
  <c r="H84" i="39"/>
  <c r="F84" i="39"/>
  <c r="AC83" i="39"/>
  <c r="AB83" i="39"/>
  <c r="AA83" i="39"/>
  <c r="Z83" i="39" s="1"/>
  <c r="P83" i="39"/>
  <c r="N83" i="39"/>
  <c r="L83" i="39"/>
  <c r="J83" i="39"/>
  <c r="H83" i="39"/>
  <c r="F83" i="39"/>
  <c r="Z82" i="39"/>
  <c r="P82" i="39"/>
  <c r="N82" i="39"/>
  <c r="L82" i="39"/>
  <c r="J82" i="39"/>
  <c r="H82" i="39"/>
  <c r="F82" i="39"/>
  <c r="Z81" i="39"/>
  <c r="P81" i="39"/>
  <c r="N81" i="39"/>
  <c r="L81" i="39"/>
  <c r="J81" i="39"/>
  <c r="H81" i="39"/>
  <c r="F81" i="39"/>
  <c r="Z80" i="39"/>
  <c r="P80" i="39"/>
  <c r="N80" i="39"/>
  <c r="L80" i="39"/>
  <c r="J80" i="39"/>
  <c r="H80" i="39"/>
  <c r="F80" i="39"/>
  <c r="Z79" i="39"/>
  <c r="P79" i="39"/>
  <c r="N79" i="39"/>
  <c r="L79" i="39"/>
  <c r="J79" i="39"/>
  <c r="H79" i="39"/>
  <c r="F79" i="39"/>
  <c r="Z78" i="39"/>
  <c r="P78" i="39"/>
  <c r="N78" i="39"/>
  <c r="L78" i="39"/>
  <c r="J78" i="39"/>
  <c r="H78" i="39"/>
  <c r="F78" i="39"/>
  <c r="Z77" i="39"/>
  <c r="P77" i="39"/>
  <c r="N77" i="39"/>
  <c r="L77" i="39"/>
  <c r="J77" i="39"/>
  <c r="H77" i="39"/>
  <c r="F77" i="39"/>
  <c r="Z76" i="39"/>
  <c r="Z75" i="39"/>
  <c r="Z74" i="39"/>
  <c r="T73" i="39"/>
  <c r="N73" i="39"/>
  <c r="L73" i="39"/>
  <c r="J73" i="39"/>
  <c r="H73" i="39"/>
  <c r="F73" i="39"/>
  <c r="T72" i="39"/>
  <c r="N72" i="39"/>
  <c r="L72" i="39"/>
  <c r="J72" i="39"/>
  <c r="H72" i="39"/>
  <c r="F72" i="39"/>
  <c r="T71" i="39"/>
  <c r="T70" i="39"/>
  <c r="P70" i="39"/>
  <c r="N70" i="39"/>
  <c r="L70" i="39"/>
  <c r="J70" i="39"/>
  <c r="H70" i="39"/>
  <c r="F70" i="39"/>
  <c r="T69" i="39"/>
  <c r="P69" i="39"/>
  <c r="N69" i="39"/>
  <c r="L69" i="39"/>
  <c r="J69" i="39"/>
  <c r="H69" i="39"/>
  <c r="F69" i="39"/>
  <c r="P68" i="39"/>
  <c r="N68" i="39"/>
  <c r="L68" i="39"/>
  <c r="J68" i="39"/>
  <c r="H68" i="39"/>
  <c r="F68" i="39"/>
  <c r="W67" i="39"/>
  <c r="V67" i="39"/>
  <c r="U67" i="39"/>
  <c r="P67" i="39"/>
  <c r="N67" i="39"/>
  <c r="L67" i="39"/>
  <c r="J67" i="39"/>
  <c r="H67" i="39"/>
  <c r="F67" i="39"/>
  <c r="T66" i="39"/>
  <c r="P66" i="39"/>
  <c r="N66" i="39"/>
  <c r="L66" i="39"/>
  <c r="J66" i="39"/>
  <c r="H66" i="39"/>
  <c r="F66" i="39"/>
  <c r="T65" i="39"/>
  <c r="P65" i="39"/>
  <c r="N65" i="39"/>
  <c r="L65" i="39"/>
  <c r="J65" i="39"/>
  <c r="H65" i="39"/>
  <c r="F65" i="39"/>
  <c r="T64" i="39"/>
  <c r="P64" i="39"/>
  <c r="N64" i="39"/>
  <c r="L64" i="39"/>
  <c r="J64" i="39"/>
  <c r="H64" i="39"/>
  <c r="F64" i="39"/>
  <c r="T63" i="39"/>
  <c r="P63" i="39"/>
  <c r="N63" i="39"/>
  <c r="L63" i="39"/>
  <c r="J63" i="39"/>
  <c r="H63" i="39"/>
  <c r="F63" i="39"/>
  <c r="T62" i="39"/>
  <c r="P62" i="39"/>
  <c r="N62" i="39"/>
  <c r="L62" i="39"/>
  <c r="J62" i="39"/>
  <c r="H62" i="39"/>
  <c r="F62" i="39"/>
  <c r="T61" i="39"/>
  <c r="P61" i="39"/>
  <c r="N61" i="39"/>
  <c r="L61" i="39"/>
  <c r="J61" i="39"/>
  <c r="H61" i="39"/>
  <c r="F61" i="39"/>
  <c r="T60" i="39"/>
  <c r="T59" i="39"/>
  <c r="T58" i="39"/>
  <c r="E49" i="39"/>
  <c r="E48" i="39"/>
  <c r="E47" i="39"/>
  <c r="E46" i="39"/>
  <c r="E45" i="39"/>
  <c r="E44" i="39"/>
  <c r="E43" i="39"/>
  <c r="E42" i="39"/>
  <c r="E41" i="39"/>
  <c r="E40" i="39"/>
  <c r="E39" i="39"/>
  <c r="E38" i="39"/>
  <c r="E37" i="39"/>
  <c r="E36" i="39"/>
  <c r="E35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T57" i="38"/>
  <c r="T58" i="38"/>
  <c r="T59" i="38"/>
  <c r="T60" i="38"/>
  <c r="T61" i="38"/>
  <c r="T62" i="38"/>
  <c r="T63" i="38"/>
  <c r="T64" i="38"/>
  <c r="T65" i="38"/>
  <c r="U66" i="38"/>
  <c r="V66" i="38"/>
  <c r="W66" i="38"/>
  <c r="T68" i="38"/>
  <c r="T69" i="38"/>
  <c r="T70" i="38"/>
  <c r="T71" i="38"/>
  <c r="O71" i="38" s="1"/>
  <c r="P71" i="38" s="1"/>
  <c r="T72" i="38"/>
  <c r="Z73" i="38"/>
  <c r="Z74" i="38"/>
  <c r="Z75" i="38"/>
  <c r="Z76" i="38"/>
  <c r="Z77" i="38"/>
  <c r="Z78" i="38"/>
  <c r="Z79" i="38"/>
  <c r="Z80" i="38"/>
  <c r="Z81" i="38"/>
  <c r="AA82" i="38"/>
  <c r="AB82" i="38"/>
  <c r="AC82" i="38"/>
  <c r="Z84" i="38"/>
  <c r="Z85" i="38"/>
  <c r="Z86" i="38"/>
  <c r="N120" i="38"/>
  <c r="L120" i="38"/>
  <c r="J120" i="38"/>
  <c r="H120" i="38"/>
  <c r="F120" i="38"/>
  <c r="N119" i="38"/>
  <c r="L119" i="38"/>
  <c r="J119" i="38"/>
  <c r="H119" i="38"/>
  <c r="F119" i="38"/>
  <c r="N117" i="38"/>
  <c r="L117" i="38"/>
  <c r="J117" i="38"/>
  <c r="H117" i="38"/>
  <c r="F117" i="38"/>
  <c r="N116" i="38"/>
  <c r="L116" i="38"/>
  <c r="J116" i="38"/>
  <c r="H116" i="38"/>
  <c r="F116" i="38"/>
  <c r="N115" i="38"/>
  <c r="L115" i="38"/>
  <c r="J115" i="38"/>
  <c r="H115" i="38"/>
  <c r="F115" i="38"/>
  <c r="N114" i="38"/>
  <c r="L114" i="38"/>
  <c r="J114" i="38"/>
  <c r="H114" i="38"/>
  <c r="F114" i="38"/>
  <c r="N113" i="38"/>
  <c r="L113" i="38"/>
  <c r="J113" i="38"/>
  <c r="H113" i="38"/>
  <c r="F113" i="38"/>
  <c r="N112" i="38"/>
  <c r="L112" i="38"/>
  <c r="J112" i="38"/>
  <c r="H112" i="38"/>
  <c r="F112" i="38"/>
  <c r="N111" i="38"/>
  <c r="L111" i="38"/>
  <c r="J111" i="38"/>
  <c r="H111" i="38"/>
  <c r="F111" i="38"/>
  <c r="N110" i="38"/>
  <c r="L110" i="38"/>
  <c r="J110" i="38"/>
  <c r="H110" i="38"/>
  <c r="F110" i="38"/>
  <c r="N109" i="38"/>
  <c r="L109" i="38"/>
  <c r="J109" i="38"/>
  <c r="H109" i="38"/>
  <c r="F109" i="38"/>
  <c r="N108" i="38"/>
  <c r="L108" i="38"/>
  <c r="J108" i="38"/>
  <c r="H108" i="38"/>
  <c r="F108" i="38"/>
  <c r="N104" i="38"/>
  <c r="L104" i="38"/>
  <c r="J104" i="38"/>
  <c r="H104" i="38"/>
  <c r="F104" i="38"/>
  <c r="N103" i="38"/>
  <c r="L103" i="38"/>
  <c r="J103" i="38"/>
  <c r="H103" i="38"/>
  <c r="F103" i="38"/>
  <c r="M101" i="38"/>
  <c r="N101" i="38" s="1"/>
  <c r="L101" i="38"/>
  <c r="N100" i="38"/>
  <c r="L100" i="38"/>
  <c r="N99" i="38"/>
  <c r="L99" i="38"/>
  <c r="N98" i="38"/>
  <c r="L98" i="38"/>
  <c r="N97" i="38"/>
  <c r="L97" i="38"/>
  <c r="N96" i="38"/>
  <c r="L96" i="38"/>
  <c r="N95" i="38"/>
  <c r="L95" i="38"/>
  <c r="N94" i="38"/>
  <c r="L94" i="38"/>
  <c r="N93" i="38"/>
  <c r="L93" i="38"/>
  <c r="N92" i="38"/>
  <c r="L92" i="38"/>
  <c r="Z88" i="38"/>
  <c r="N88" i="38"/>
  <c r="L88" i="38"/>
  <c r="J88" i="38"/>
  <c r="H88" i="38"/>
  <c r="F88" i="38"/>
  <c r="Z87" i="38"/>
  <c r="N87" i="38"/>
  <c r="L87" i="38"/>
  <c r="J87" i="38"/>
  <c r="H87" i="38"/>
  <c r="F87" i="38"/>
  <c r="P85" i="38"/>
  <c r="N85" i="38"/>
  <c r="L85" i="38"/>
  <c r="J85" i="38"/>
  <c r="H85" i="38"/>
  <c r="F85" i="38"/>
  <c r="P84" i="38"/>
  <c r="N84" i="38"/>
  <c r="L84" i="38"/>
  <c r="J84" i="38"/>
  <c r="H84" i="38"/>
  <c r="F84" i="38"/>
  <c r="P83" i="38"/>
  <c r="N83" i="38"/>
  <c r="L83" i="38"/>
  <c r="J83" i="38"/>
  <c r="H83" i="38"/>
  <c r="F83" i="38"/>
  <c r="P82" i="38"/>
  <c r="N82" i="38"/>
  <c r="L82" i="38"/>
  <c r="J82" i="38"/>
  <c r="H82" i="38"/>
  <c r="F82" i="38"/>
  <c r="P81" i="38"/>
  <c r="N81" i="38"/>
  <c r="L81" i="38"/>
  <c r="J81" i="38"/>
  <c r="H81" i="38"/>
  <c r="F81" i="38"/>
  <c r="P80" i="38"/>
  <c r="N80" i="38"/>
  <c r="L80" i="38"/>
  <c r="J80" i="38"/>
  <c r="H80" i="38"/>
  <c r="F80" i="38"/>
  <c r="P79" i="38"/>
  <c r="N79" i="38"/>
  <c r="L79" i="38"/>
  <c r="J79" i="38"/>
  <c r="H79" i="38"/>
  <c r="F79" i="38"/>
  <c r="P78" i="38"/>
  <c r="N78" i="38"/>
  <c r="L78" i="38"/>
  <c r="J78" i="38"/>
  <c r="H78" i="38"/>
  <c r="F78" i="38"/>
  <c r="P77" i="38"/>
  <c r="N77" i="38"/>
  <c r="L77" i="38"/>
  <c r="J77" i="38"/>
  <c r="H77" i="38"/>
  <c r="F77" i="38"/>
  <c r="P76" i="38"/>
  <c r="N76" i="38"/>
  <c r="L76" i="38"/>
  <c r="J76" i="38"/>
  <c r="H76" i="38"/>
  <c r="F76" i="38"/>
  <c r="O87" i="38"/>
  <c r="P87" i="38" s="1"/>
  <c r="N72" i="38"/>
  <c r="L72" i="38"/>
  <c r="J72" i="38"/>
  <c r="H72" i="38"/>
  <c r="F72" i="38"/>
  <c r="N71" i="38"/>
  <c r="L71" i="38"/>
  <c r="J71" i="38"/>
  <c r="H71" i="38"/>
  <c r="F71" i="38"/>
  <c r="P69" i="38"/>
  <c r="N69" i="38"/>
  <c r="L69" i="38"/>
  <c r="J69" i="38"/>
  <c r="H69" i="38"/>
  <c r="F69" i="38"/>
  <c r="P68" i="38"/>
  <c r="N68" i="38"/>
  <c r="L68" i="38"/>
  <c r="J68" i="38"/>
  <c r="H68" i="38"/>
  <c r="F68" i="38"/>
  <c r="P67" i="38"/>
  <c r="N67" i="38"/>
  <c r="L67" i="38"/>
  <c r="J67" i="38"/>
  <c r="H67" i="38"/>
  <c r="F67" i="38"/>
  <c r="P66" i="38"/>
  <c r="N66" i="38"/>
  <c r="L66" i="38"/>
  <c r="J66" i="38"/>
  <c r="H66" i="38"/>
  <c r="F66" i="38"/>
  <c r="P65" i="38"/>
  <c r="N65" i="38"/>
  <c r="L65" i="38"/>
  <c r="J65" i="38"/>
  <c r="H65" i="38"/>
  <c r="F65" i="38"/>
  <c r="P64" i="38"/>
  <c r="N64" i="38"/>
  <c r="L64" i="38"/>
  <c r="J64" i="38"/>
  <c r="H64" i="38"/>
  <c r="F64" i="38"/>
  <c r="P63" i="38"/>
  <c r="N63" i="38"/>
  <c r="L63" i="38"/>
  <c r="J63" i="38"/>
  <c r="H63" i="38"/>
  <c r="F63" i="38"/>
  <c r="P62" i="38"/>
  <c r="N62" i="38"/>
  <c r="L62" i="38"/>
  <c r="J62" i="38"/>
  <c r="H62" i="38"/>
  <c r="F62" i="38"/>
  <c r="P61" i="38"/>
  <c r="N61" i="38"/>
  <c r="L61" i="38"/>
  <c r="J61" i="38"/>
  <c r="H61" i="38"/>
  <c r="F61" i="38"/>
  <c r="P60" i="38"/>
  <c r="N60" i="38"/>
  <c r="L60" i="38"/>
  <c r="J60" i="38"/>
  <c r="H60" i="38"/>
  <c r="F60" i="38"/>
  <c r="D50" i="38"/>
  <c r="C50" i="38"/>
  <c r="E49" i="38"/>
  <c r="E48" i="38"/>
  <c r="E47" i="38"/>
  <c r="E46" i="38"/>
  <c r="E45" i="38"/>
  <c r="E44" i="38"/>
  <c r="E43" i="38"/>
  <c r="E42" i="38"/>
  <c r="E41" i="38"/>
  <c r="E40" i="38"/>
  <c r="E39" i="38"/>
  <c r="E38" i="38"/>
  <c r="E37" i="38"/>
  <c r="E36" i="38"/>
  <c r="E35" i="38"/>
  <c r="E33" i="38"/>
  <c r="E32" i="38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10" i="38"/>
  <c r="E9" i="38"/>
  <c r="E8" i="38"/>
  <c r="E7" i="38"/>
  <c r="E6" i="38"/>
  <c r="C49" i="37"/>
  <c r="D49" i="37"/>
  <c r="E48" i="37"/>
  <c r="Z72" i="37"/>
  <c r="P84" i="37"/>
  <c r="P83" i="37"/>
  <c r="P82" i="37"/>
  <c r="P81" i="37"/>
  <c r="P80" i="37"/>
  <c r="P79" i="37"/>
  <c r="P78" i="37"/>
  <c r="P77" i="37"/>
  <c r="P76" i="37"/>
  <c r="P75" i="37"/>
  <c r="N119" i="37"/>
  <c r="L119" i="37"/>
  <c r="J119" i="37"/>
  <c r="H119" i="37"/>
  <c r="F119" i="37"/>
  <c r="N118" i="37"/>
  <c r="L118" i="37"/>
  <c r="J118" i="37"/>
  <c r="H118" i="37"/>
  <c r="F118" i="37"/>
  <c r="N116" i="37"/>
  <c r="L116" i="37"/>
  <c r="J116" i="37"/>
  <c r="H116" i="37"/>
  <c r="F116" i="37"/>
  <c r="N115" i="37"/>
  <c r="L115" i="37"/>
  <c r="J115" i="37"/>
  <c r="H115" i="37"/>
  <c r="F115" i="37"/>
  <c r="N114" i="37"/>
  <c r="L114" i="37"/>
  <c r="J114" i="37"/>
  <c r="H114" i="37"/>
  <c r="F114" i="37"/>
  <c r="N113" i="37"/>
  <c r="L113" i="37"/>
  <c r="J113" i="37"/>
  <c r="H113" i="37"/>
  <c r="F113" i="37"/>
  <c r="N112" i="37"/>
  <c r="L112" i="37"/>
  <c r="J112" i="37"/>
  <c r="H112" i="37"/>
  <c r="F112" i="37"/>
  <c r="N111" i="37"/>
  <c r="L111" i="37"/>
  <c r="J111" i="37"/>
  <c r="H111" i="37"/>
  <c r="F111" i="37"/>
  <c r="N110" i="37"/>
  <c r="L110" i="37"/>
  <c r="J110" i="37"/>
  <c r="H110" i="37"/>
  <c r="F110" i="37"/>
  <c r="N109" i="37"/>
  <c r="L109" i="37"/>
  <c r="J109" i="37"/>
  <c r="H109" i="37"/>
  <c r="F109" i="37"/>
  <c r="N108" i="37"/>
  <c r="L108" i="37"/>
  <c r="J108" i="37"/>
  <c r="H108" i="37"/>
  <c r="F108" i="37"/>
  <c r="N107" i="37"/>
  <c r="L107" i="37"/>
  <c r="J107" i="37"/>
  <c r="H107" i="37"/>
  <c r="F107" i="37"/>
  <c r="N103" i="37"/>
  <c r="L103" i="37"/>
  <c r="J103" i="37"/>
  <c r="H103" i="37"/>
  <c r="F103" i="37"/>
  <c r="N102" i="37"/>
  <c r="L102" i="37"/>
  <c r="J102" i="37"/>
  <c r="H102" i="37"/>
  <c r="F102" i="37"/>
  <c r="M100" i="37"/>
  <c r="N100" i="37" s="1"/>
  <c r="L100" i="37"/>
  <c r="N99" i="37"/>
  <c r="L99" i="37"/>
  <c r="N98" i="37"/>
  <c r="L98" i="37"/>
  <c r="N97" i="37"/>
  <c r="L97" i="37"/>
  <c r="N96" i="37"/>
  <c r="L96" i="37"/>
  <c r="N95" i="37"/>
  <c r="L95" i="37"/>
  <c r="N94" i="37"/>
  <c r="L94" i="37"/>
  <c r="N93" i="37"/>
  <c r="L93" i="37"/>
  <c r="N92" i="37"/>
  <c r="L92" i="37"/>
  <c r="N91" i="37"/>
  <c r="L91" i="37"/>
  <c r="Z87" i="37"/>
  <c r="N87" i="37"/>
  <c r="L87" i="37"/>
  <c r="J87" i="37"/>
  <c r="H87" i="37"/>
  <c r="F87" i="37"/>
  <c r="Z86" i="37"/>
  <c r="N86" i="37"/>
  <c r="L86" i="37"/>
  <c r="J86" i="37"/>
  <c r="H86" i="37"/>
  <c r="F86" i="37"/>
  <c r="Z85" i="37"/>
  <c r="Z84" i="37"/>
  <c r="N84" i="37"/>
  <c r="L84" i="37"/>
  <c r="J84" i="37"/>
  <c r="H84" i="37"/>
  <c r="F84" i="37"/>
  <c r="Z83" i="37"/>
  <c r="N83" i="37"/>
  <c r="L83" i="37"/>
  <c r="J83" i="37"/>
  <c r="H83" i="37"/>
  <c r="F83" i="37"/>
  <c r="N82" i="37"/>
  <c r="L82" i="37"/>
  <c r="J82" i="37"/>
  <c r="H82" i="37"/>
  <c r="F82" i="37"/>
  <c r="AC81" i="37"/>
  <c r="AB81" i="37"/>
  <c r="AA81" i="37"/>
  <c r="N81" i="37"/>
  <c r="L81" i="37"/>
  <c r="J81" i="37"/>
  <c r="H81" i="37"/>
  <c r="F81" i="37"/>
  <c r="Z80" i="37"/>
  <c r="N80" i="37"/>
  <c r="L80" i="37"/>
  <c r="J80" i="37"/>
  <c r="H80" i="37"/>
  <c r="F80" i="37"/>
  <c r="Z79" i="37"/>
  <c r="N79" i="37"/>
  <c r="L79" i="37"/>
  <c r="J79" i="37"/>
  <c r="H79" i="37"/>
  <c r="F79" i="37"/>
  <c r="Z78" i="37"/>
  <c r="N78" i="37"/>
  <c r="L78" i="37"/>
  <c r="J78" i="37"/>
  <c r="H78" i="37"/>
  <c r="F78" i="37"/>
  <c r="Z77" i="37"/>
  <c r="N77" i="37"/>
  <c r="L77" i="37"/>
  <c r="J77" i="37"/>
  <c r="H77" i="37"/>
  <c r="F77" i="37"/>
  <c r="Z76" i="37"/>
  <c r="N76" i="37"/>
  <c r="L76" i="37"/>
  <c r="J76" i="37"/>
  <c r="H76" i="37"/>
  <c r="F76" i="37"/>
  <c r="Z75" i="37"/>
  <c r="N75" i="37"/>
  <c r="L75" i="37"/>
  <c r="J75" i="37"/>
  <c r="H75" i="37"/>
  <c r="F75" i="37"/>
  <c r="Z74" i="37"/>
  <c r="Z73" i="37"/>
  <c r="T71" i="37"/>
  <c r="N71" i="37"/>
  <c r="L71" i="37"/>
  <c r="J71" i="37"/>
  <c r="H71" i="37"/>
  <c r="F71" i="37"/>
  <c r="T70" i="37"/>
  <c r="O70" i="37"/>
  <c r="P70" i="37" s="1"/>
  <c r="N70" i="37"/>
  <c r="L70" i="37"/>
  <c r="J70" i="37"/>
  <c r="H70" i="37"/>
  <c r="F70" i="37"/>
  <c r="T69" i="37"/>
  <c r="T68" i="37"/>
  <c r="P68" i="37"/>
  <c r="N68" i="37"/>
  <c r="L68" i="37"/>
  <c r="J68" i="37"/>
  <c r="H68" i="37"/>
  <c r="F68" i="37"/>
  <c r="T67" i="37"/>
  <c r="O71" i="37" s="1"/>
  <c r="P71" i="37" s="1"/>
  <c r="P67" i="37"/>
  <c r="N67" i="37"/>
  <c r="L67" i="37"/>
  <c r="J67" i="37"/>
  <c r="H67" i="37"/>
  <c r="F67" i="37"/>
  <c r="P66" i="37"/>
  <c r="N66" i="37"/>
  <c r="L66" i="37"/>
  <c r="J66" i="37"/>
  <c r="H66" i="37"/>
  <c r="F66" i="37"/>
  <c r="W65" i="37"/>
  <c r="V65" i="37"/>
  <c r="U65" i="37"/>
  <c r="P65" i="37"/>
  <c r="N65" i="37"/>
  <c r="L65" i="37"/>
  <c r="J65" i="37"/>
  <c r="H65" i="37"/>
  <c r="F65" i="37"/>
  <c r="T64" i="37"/>
  <c r="P64" i="37"/>
  <c r="N64" i="37"/>
  <c r="L64" i="37"/>
  <c r="J64" i="37"/>
  <c r="H64" i="37"/>
  <c r="F64" i="37"/>
  <c r="T63" i="37"/>
  <c r="P63" i="37"/>
  <c r="N63" i="37"/>
  <c r="L63" i="37"/>
  <c r="J63" i="37"/>
  <c r="H63" i="37"/>
  <c r="F63" i="37"/>
  <c r="T62" i="37"/>
  <c r="P62" i="37"/>
  <c r="N62" i="37"/>
  <c r="L62" i="37"/>
  <c r="J62" i="37"/>
  <c r="H62" i="37"/>
  <c r="F62" i="37"/>
  <c r="T61" i="37"/>
  <c r="P61" i="37"/>
  <c r="N61" i="37"/>
  <c r="L61" i="37"/>
  <c r="J61" i="37"/>
  <c r="H61" i="37"/>
  <c r="F61" i="37"/>
  <c r="T60" i="37"/>
  <c r="P60" i="37"/>
  <c r="N60" i="37"/>
  <c r="L60" i="37"/>
  <c r="J60" i="37"/>
  <c r="H60" i="37"/>
  <c r="F60" i="37"/>
  <c r="T59" i="37"/>
  <c r="P59" i="37"/>
  <c r="N59" i="37"/>
  <c r="L59" i="37"/>
  <c r="J59" i="37"/>
  <c r="H59" i="37"/>
  <c r="F59" i="37"/>
  <c r="T58" i="37"/>
  <c r="T57" i="37"/>
  <c r="T56" i="37"/>
  <c r="E47" i="37"/>
  <c r="E46" i="37"/>
  <c r="E45" i="37"/>
  <c r="E44" i="37"/>
  <c r="E43" i="37"/>
  <c r="E42" i="37"/>
  <c r="E41" i="37"/>
  <c r="E40" i="37"/>
  <c r="E39" i="37"/>
  <c r="E38" i="37"/>
  <c r="E37" i="37"/>
  <c r="E36" i="37"/>
  <c r="E35" i="37"/>
  <c r="E33" i="37"/>
  <c r="E32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9" i="37"/>
  <c r="E8" i="37"/>
  <c r="E7" i="37"/>
  <c r="E6" i="37"/>
  <c r="E47" i="36"/>
  <c r="W64" i="36"/>
  <c r="V64" i="36"/>
  <c r="U64" i="36"/>
  <c r="AC80" i="36"/>
  <c r="AB80" i="36"/>
  <c r="AA80" i="36"/>
  <c r="Z86" i="36"/>
  <c r="Z85" i="36"/>
  <c r="Z84" i="36"/>
  <c r="Z83" i="36"/>
  <c r="Z82" i="36"/>
  <c r="Z79" i="36"/>
  <c r="Z78" i="36"/>
  <c r="Z77" i="36"/>
  <c r="Z76" i="36"/>
  <c r="Z75" i="36"/>
  <c r="Z74" i="36"/>
  <c r="Z73" i="36"/>
  <c r="Z72" i="36"/>
  <c r="Z71" i="36"/>
  <c r="D48" i="36"/>
  <c r="C48" i="36"/>
  <c r="N118" i="36"/>
  <c r="L118" i="36"/>
  <c r="J118" i="36"/>
  <c r="H118" i="36"/>
  <c r="F118" i="36"/>
  <c r="N117" i="36"/>
  <c r="L117" i="36"/>
  <c r="J117" i="36"/>
  <c r="H117" i="36"/>
  <c r="F117" i="36"/>
  <c r="N115" i="36"/>
  <c r="L115" i="36"/>
  <c r="J115" i="36"/>
  <c r="H115" i="36"/>
  <c r="F115" i="36"/>
  <c r="N114" i="36"/>
  <c r="L114" i="36"/>
  <c r="J114" i="36"/>
  <c r="H114" i="36"/>
  <c r="F114" i="36"/>
  <c r="N113" i="36"/>
  <c r="L113" i="36"/>
  <c r="J113" i="36"/>
  <c r="H113" i="36"/>
  <c r="F113" i="36"/>
  <c r="N112" i="36"/>
  <c r="L112" i="36"/>
  <c r="J112" i="36"/>
  <c r="H112" i="36"/>
  <c r="F112" i="36"/>
  <c r="N111" i="36"/>
  <c r="L111" i="36"/>
  <c r="J111" i="36"/>
  <c r="H111" i="36"/>
  <c r="F111" i="36"/>
  <c r="N110" i="36"/>
  <c r="L110" i="36"/>
  <c r="J110" i="36"/>
  <c r="H110" i="36"/>
  <c r="F110" i="36"/>
  <c r="N109" i="36"/>
  <c r="L109" i="36"/>
  <c r="J109" i="36"/>
  <c r="H109" i="36"/>
  <c r="F109" i="36"/>
  <c r="N108" i="36"/>
  <c r="L108" i="36"/>
  <c r="J108" i="36"/>
  <c r="H108" i="36"/>
  <c r="F108" i="36"/>
  <c r="N107" i="36"/>
  <c r="L107" i="36"/>
  <c r="J107" i="36"/>
  <c r="H107" i="36"/>
  <c r="F107" i="36"/>
  <c r="N106" i="36"/>
  <c r="L106" i="36"/>
  <c r="J106" i="36"/>
  <c r="H106" i="36"/>
  <c r="F106" i="36"/>
  <c r="N102" i="36"/>
  <c r="L102" i="36"/>
  <c r="J102" i="36"/>
  <c r="H102" i="36"/>
  <c r="F102" i="36"/>
  <c r="N101" i="36"/>
  <c r="L101" i="36"/>
  <c r="J101" i="36"/>
  <c r="H101" i="36"/>
  <c r="F101" i="36"/>
  <c r="M99" i="36"/>
  <c r="N99" i="36" s="1"/>
  <c r="L99" i="36"/>
  <c r="N98" i="36"/>
  <c r="L98" i="36"/>
  <c r="N97" i="36"/>
  <c r="L97" i="36"/>
  <c r="N96" i="36"/>
  <c r="L96" i="36"/>
  <c r="N95" i="36"/>
  <c r="L95" i="36"/>
  <c r="N94" i="36"/>
  <c r="L94" i="36"/>
  <c r="N93" i="36"/>
  <c r="L93" i="36"/>
  <c r="N92" i="36"/>
  <c r="L92" i="36"/>
  <c r="N91" i="36"/>
  <c r="L91" i="36"/>
  <c r="N90" i="36"/>
  <c r="L90" i="36"/>
  <c r="N86" i="36"/>
  <c r="L86" i="36"/>
  <c r="J86" i="36"/>
  <c r="H86" i="36"/>
  <c r="F86" i="36"/>
  <c r="N85" i="36"/>
  <c r="L85" i="36"/>
  <c r="J85" i="36"/>
  <c r="H85" i="36"/>
  <c r="F85" i="36"/>
  <c r="N83" i="36"/>
  <c r="L83" i="36"/>
  <c r="J83" i="36"/>
  <c r="H83" i="36"/>
  <c r="F83" i="36"/>
  <c r="N82" i="36"/>
  <c r="L82" i="36"/>
  <c r="J82" i="36"/>
  <c r="H82" i="36"/>
  <c r="F82" i="36"/>
  <c r="N81" i="36"/>
  <c r="L81" i="36"/>
  <c r="J81" i="36"/>
  <c r="H81" i="36"/>
  <c r="F81" i="36"/>
  <c r="N80" i="36"/>
  <c r="L80" i="36"/>
  <c r="J80" i="36"/>
  <c r="H80" i="36"/>
  <c r="F80" i="36"/>
  <c r="N79" i="36"/>
  <c r="L79" i="36"/>
  <c r="J79" i="36"/>
  <c r="H79" i="36"/>
  <c r="F79" i="36"/>
  <c r="N78" i="36"/>
  <c r="L78" i="36"/>
  <c r="J78" i="36"/>
  <c r="H78" i="36"/>
  <c r="F78" i="36"/>
  <c r="N77" i="36"/>
  <c r="L77" i="36"/>
  <c r="J77" i="36"/>
  <c r="H77" i="36"/>
  <c r="F77" i="36"/>
  <c r="N76" i="36"/>
  <c r="L76" i="36"/>
  <c r="J76" i="36"/>
  <c r="H76" i="36"/>
  <c r="F76" i="36"/>
  <c r="N75" i="36"/>
  <c r="L75" i="36"/>
  <c r="J75" i="36"/>
  <c r="H75" i="36"/>
  <c r="F75" i="36"/>
  <c r="N74" i="36"/>
  <c r="L74" i="36"/>
  <c r="J74" i="36"/>
  <c r="H74" i="36"/>
  <c r="F74" i="36"/>
  <c r="T70" i="36"/>
  <c r="N70" i="36"/>
  <c r="L70" i="36"/>
  <c r="J70" i="36"/>
  <c r="H70" i="36"/>
  <c r="F70" i="36"/>
  <c r="T69" i="36"/>
  <c r="O69" i="36"/>
  <c r="P69" i="36" s="1"/>
  <c r="N69" i="36"/>
  <c r="L69" i="36"/>
  <c r="J69" i="36"/>
  <c r="H69" i="36"/>
  <c r="F69" i="36"/>
  <c r="T68" i="36"/>
  <c r="T67" i="36"/>
  <c r="P67" i="36"/>
  <c r="N67" i="36"/>
  <c r="L67" i="36"/>
  <c r="J67" i="36"/>
  <c r="H67" i="36"/>
  <c r="F67" i="36"/>
  <c r="T66" i="36"/>
  <c r="P66" i="36"/>
  <c r="N66" i="36"/>
  <c r="L66" i="36"/>
  <c r="J66" i="36"/>
  <c r="H66" i="36"/>
  <c r="F66" i="36"/>
  <c r="P65" i="36"/>
  <c r="N65" i="36"/>
  <c r="L65" i="36"/>
  <c r="J65" i="36"/>
  <c r="H65" i="36"/>
  <c r="F65" i="36"/>
  <c r="P64" i="36"/>
  <c r="N64" i="36"/>
  <c r="L64" i="36"/>
  <c r="J64" i="36"/>
  <c r="H64" i="36"/>
  <c r="F64" i="36"/>
  <c r="T63" i="36"/>
  <c r="P63" i="36"/>
  <c r="N63" i="36"/>
  <c r="L63" i="36"/>
  <c r="J63" i="36"/>
  <c r="H63" i="36"/>
  <c r="F63" i="36"/>
  <c r="T62" i="36"/>
  <c r="P62" i="36"/>
  <c r="N62" i="36"/>
  <c r="L62" i="36"/>
  <c r="J62" i="36"/>
  <c r="H62" i="36"/>
  <c r="F62" i="36"/>
  <c r="T61" i="36"/>
  <c r="P61" i="36"/>
  <c r="N61" i="36"/>
  <c r="L61" i="36"/>
  <c r="J61" i="36"/>
  <c r="H61" i="36"/>
  <c r="F61" i="36"/>
  <c r="T60" i="36"/>
  <c r="P60" i="36"/>
  <c r="N60" i="36"/>
  <c r="L60" i="36"/>
  <c r="J60" i="36"/>
  <c r="H60" i="36"/>
  <c r="F60" i="36"/>
  <c r="T59" i="36"/>
  <c r="P59" i="36"/>
  <c r="N59" i="36"/>
  <c r="L59" i="36"/>
  <c r="J59" i="36"/>
  <c r="H59" i="36"/>
  <c r="F59" i="36"/>
  <c r="T58" i="36"/>
  <c r="P58" i="36"/>
  <c r="N58" i="36"/>
  <c r="L58" i="36"/>
  <c r="J58" i="36"/>
  <c r="H58" i="36"/>
  <c r="F58" i="36"/>
  <c r="T57" i="36"/>
  <c r="T56" i="36"/>
  <c r="T55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8" i="36"/>
  <c r="E7" i="36"/>
  <c r="E6" i="36"/>
  <c r="C47" i="35"/>
  <c r="D47" i="35"/>
  <c r="E46" i="35"/>
  <c r="N117" i="35"/>
  <c r="L117" i="35"/>
  <c r="J117" i="35"/>
  <c r="H117" i="35"/>
  <c r="F117" i="35"/>
  <c r="N116" i="35"/>
  <c r="L116" i="35"/>
  <c r="J116" i="35"/>
  <c r="H116" i="35"/>
  <c r="F116" i="35"/>
  <c r="N114" i="35"/>
  <c r="L114" i="35"/>
  <c r="J114" i="35"/>
  <c r="H114" i="35"/>
  <c r="F114" i="35"/>
  <c r="N113" i="35"/>
  <c r="L113" i="35"/>
  <c r="J113" i="35"/>
  <c r="H113" i="35"/>
  <c r="F113" i="35"/>
  <c r="N112" i="35"/>
  <c r="L112" i="35"/>
  <c r="J112" i="35"/>
  <c r="H112" i="35"/>
  <c r="F112" i="35"/>
  <c r="N111" i="35"/>
  <c r="L111" i="35"/>
  <c r="J111" i="35"/>
  <c r="H111" i="35"/>
  <c r="F111" i="35"/>
  <c r="N110" i="35"/>
  <c r="L110" i="35"/>
  <c r="J110" i="35"/>
  <c r="H110" i="35"/>
  <c r="F110" i="35"/>
  <c r="N109" i="35"/>
  <c r="L109" i="35"/>
  <c r="J109" i="35"/>
  <c r="H109" i="35"/>
  <c r="F109" i="35"/>
  <c r="N108" i="35"/>
  <c r="L108" i="35"/>
  <c r="J108" i="35"/>
  <c r="H108" i="35"/>
  <c r="F108" i="35"/>
  <c r="N107" i="35"/>
  <c r="L107" i="35"/>
  <c r="J107" i="35"/>
  <c r="H107" i="35"/>
  <c r="F107" i="35"/>
  <c r="N106" i="35"/>
  <c r="L106" i="35"/>
  <c r="J106" i="35"/>
  <c r="H106" i="35"/>
  <c r="F106" i="35"/>
  <c r="N105" i="35"/>
  <c r="L105" i="35"/>
  <c r="J105" i="35"/>
  <c r="H105" i="35"/>
  <c r="F105" i="35"/>
  <c r="N101" i="35"/>
  <c r="L101" i="35"/>
  <c r="J101" i="35"/>
  <c r="H101" i="35"/>
  <c r="F101" i="35"/>
  <c r="N100" i="35"/>
  <c r="L100" i="35"/>
  <c r="J100" i="35"/>
  <c r="H100" i="35"/>
  <c r="F100" i="35"/>
  <c r="M98" i="35"/>
  <c r="N98" i="35" s="1"/>
  <c r="L98" i="35"/>
  <c r="N97" i="35"/>
  <c r="L97" i="35"/>
  <c r="N96" i="35"/>
  <c r="L96" i="35"/>
  <c r="N95" i="35"/>
  <c r="L95" i="35"/>
  <c r="N94" i="35"/>
  <c r="L94" i="35"/>
  <c r="N93" i="35"/>
  <c r="L93" i="35"/>
  <c r="N92" i="35"/>
  <c r="L92" i="35"/>
  <c r="N91" i="35"/>
  <c r="L91" i="35"/>
  <c r="N90" i="35"/>
  <c r="L90" i="35"/>
  <c r="N89" i="35"/>
  <c r="L89" i="35"/>
  <c r="N85" i="35"/>
  <c r="L85" i="35"/>
  <c r="J85" i="35"/>
  <c r="H85" i="35"/>
  <c r="F85" i="35"/>
  <c r="N84" i="35"/>
  <c r="L84" i="35"/>
  <c r="J84" i="35"/>
  <c r="H84" i="35"/>
  <c r="F84" i="35"/>
  <c r="N82" i="35"/>
  <c r="L82" i="35"/>
  <c r="J82" i="35"/>
  <c r="H82" i="35"/>
  <c r="F82" i="35"/>
  <c r="N81" i="35"/>
  <c r="L81" i="35"/>
  <c r="J81" i="35"/>
  <c r="H81" i="35"/>
  <c r="F81" i="35"/>
  <c r="N80" i="35"/>
  <c r="L80" i="35"/>
  <c r="J80" i="35"/>
  <c r="H80" i="35"/>
  <c r="F80" i="35"/>
  <c r="N79" i="35"/>
  <c r="L79" i="35"/>
  <c r="J79" i="35"/>
  <c r="H79" i="35"/>
  <c r="F79" i="35"/>
  <c r="N78" i="35"/>
  <c r="L78" i="35"/>
  <c r="J78" i="35"/>
  <c r="H78" i="35"/>
  <c r="F78" i="35"/>
  <c r="N77" i="35"/>
  <c r="L77" i="35"/>
  <c r="J77" i="35"/>
  <c r="H77" i="35"/>
  <c r="F77" i="35"/>
  <c r="N76" i="35"/>
  <c r="L76" i="35"/>
  <c r="J76" i="35"/>
  <c r="H76" i="35"/>
  <c r="F76" i="35"/>
  <c r="N75" i="35"/>
  <c r="L75" i="35"/>
  <c r="J75" i="35"/>
  <c r="H75" i="35"/>
  <c r="F75" i="35"/>
  <c r="N74" i="35"/>
  <c r="L74" i="35"/>
  <c r="J74" i="35"/>
  <c r="H74" i="35"/>
  <c r="F74" i="35"/>
  <c r="N73" i="35"/>
  <c r="L73" i="35"/>
  <c r="J73" i="35"/>
  <c r="H73" i="35"/>
  <c r="F73" i="35"/>
  <c r="T69" i="35"/>
  <c r="N69" i="35"/>
  <c r="L69" i="35"/>
  <c r="J69" i="35"/>
  <c r="H69" i="35"/>
  <c r="F69" i="35"/>
  <c r="T68" i="35"/>
  <c r="N68" i="35"/>
  <c r="L68" i="35"/>
  <c r="J68" i="35"/>
  <c r="H68" i="35"/>
  <c r="F68" i="35"/>
  <c r="T67" i="35"/>
  <c r="T66" i="35"/>
  <c r="P66" i="35"/>
  <c r="N66" i="35"/>
  <c r="L66" i="35"/>
  <c r="J66" i="35"/>
  <c r="H66" i="35"/>
  <c r="F66" i="35"/>
  <c r="T65" i="35"/>
  <c r="P65" i="35"/>
  <c r="N65" i="35"/>
  <c r="L65" i="35"/>
  <c r="J65" i="35"/>
  <c r="H65" i="35"/>
  <c r="F65" i="35"/>
  <c r="P64" i="35"/>
  <c r="N64" i="35"/>
  <c r="L64" i="35"/>
  <c r="J64" i="35"/>
  <c r="H64" i="35"/>
  <c r="F64" i="35"/>
  <c r="W63" i="35"/>
  <c r="V63" i="35"/>
  <c r="U63" i="35"/>
  <c r="P63" i="35"/>
  <c r="N63" i="35"/>
  <c r="L63" i="35"/>
  <c r="J63" i="35"/>
  <c r="H63" i="35"/>
  <c r="F63" i="35"/>
  <c r="T62" i="35"/>
  <c r="P62" i="35"/>
  <c r="N62" i="35"/>
  <c r="L62" i="35"/>
  <c r="J62" i="35"/>
  <c r="H62" i="35"/>
  <c r="F62" i="35"/>
  <c r="T61" i="35"/>
  <c r="P61" i="35"/>
  <c r="N61" i="35"/>
  <c r="L61" i="35"/>
  <c r="J61" i="35"/>
  <c r="H61" i="35"/>
  <c r="F61" i="35"/>
  <c r="T60" i="35"/>
  <c r="P60" i="35"/>
  <c r="N60" i="35"/>
  <c r="L60" i="35"/>
  <c r="J60" i="35"/>
  <c r="H60" i="35"/>
  <c r="F60" i="35"/>
  <c r="T59" i="35"/>
  <c r="P59" i="35"/>
  <c r="N59" i="35"/>
  <c r="L59" i="35"/>
  <c r="J59" i="35"/>
  <c r="H59" i="35"/>
  <c r="F59" i="35"/>
  <c r="T58" i="35"/>
  <c r="P58" i="35"/>
  <c r="N58" i="35"/>
  <c r="L58" i="35"/>
  <c r="J58" i="35"/>
  <c r="H58" i="35"/>
  <c r="F58" i="35"/>
  <c r="T57" i="35"/>
  <c r="P57" i="35"/>
  <c r="N57" i="35"/>
  <c r="L57" i="35"/>
  <c r="J57" i="35"/>
  <c r="H57" i="35"/>
  <c r="F57" i="35"/>
  <c r="T56" i="35"/>
  <c r="T55" i="35"/>
  <c r="T54" i="35"/>
  <c r="E45" i="35"/>
  <c r="E44" i="35"/>
  <c r="E43" i="35"/>
  <c r="E42" i="35"/>
  <c r="E41" i="35"/>
  <c r="E40" i="35"/>
  <c r="E39" i="35"/>
  <c r="E38" i="35"/>
  <c r="E37" i="35"/>
  <c r="E36" i="35"/>
  <c r="E35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O115" i="34"/>
  <c r="M115" i="34"/>
  <c r="K115" i="34"/>
  <c r="I115" i="34"/>
  <c r="G115" i="34"/>
  <c r="O114" i="34"/>
  <c r="M114" i="34"/>
  <c r="K114" i="34"/>
  <c r="I114" i="34"/>
  <c r="G114" i="34"/>
  <c r="O112" i="34"/>
  <c r="M112" i="34"/>
  <c r="K112" i="34"/>
  <c r="I112" i="34"/>
  <c r="G112" i="34"/>
  <c r="O111" i="34"/>
  <c r="M111" i="34"/>
  <c r="K111" i="34"/>
  <c r="I111" i="34"/>
  <c r="G111" i="34"/>
  <c r="O110" i="34"/>
  <c r="M110" i="34"/>
  <c r="K110" i="34"/>
  <c r="I110" i="34"/>
  <c r="G110" i="34"/>
  <c r="O109" i="34"/>
  <c r="M109" i="34"/>
  <c r="K109" i="34"/>
  <c r="I109" i="34"/>
  <c r="G109" i="34"/>
  <c r="O108" i="34"/>
  <c r="M108" i="34"/>
  <c r="K108" i="34"/>
  <c r="I108" i="34"/>
  <c r="G108" i="34"/>
  <c r="O107" i="34"/>
  <c r="M107" i="34"/>
  <c r="K107" i="34"/>
  <c r="I107" i="34"/>
  <c r="G107" i="34"/>
  <c r="O106" i="34"/>
  <c r="M106" i="34"/>
  <c r="K106" i="34"/>
  <c r="I106" i="34"/>
  <c r="G106" i="34"/>
  <c r="O105" i="34"/>
  <c r="M105" i="34"/>
  <c r="K105" i="34"/>
  <c r="I105" i="34"/>
  <c r="G105" i="34"/>
  <c r="O104" i="34"/>
  <c r="M104" i="34"/>
  <c r="K104" i="34"/>
  <c r="I104" i="34"/>
  <c r="G104" i="34"/>
  <c r="O103" i="34"/>
  <c r="M103" i="34"/>
  <c r="K103" i="34"/>
  <c r="I103" i="34"/>
  <c r="G103" i="34"/>
  <c r="O99" i="34"/>
  <c r="M99" i="34"/>
  <c r="K99" i="34"/>
  <c r="I99" i="34"/>
  <c r="G99" i="34"/>
  <c r="O98" i="34"/>
  <c r="M98" i="34"/>
  <c r="K98" i="34"/>
  <c r="I98" i="34"/>
  <c r="G98" i="34"/>
  <c r="N96" i="34"/>
  <c r="O96" i="34" s="1"/>
  <c r="M96" i="34"/>
  <c r="O95" i="34"/>
  <c r="M95" i="34"/>
  <c r="O94" i="34"/>
  <c r="M94" i="34"/>
  <c r="O93" i="34"/>
  <c r="M93" i="34"/>
  <c r="O92" i="34"/>
  <c r="M92" i="34"/>
  <c r="O91" i="34"/>
  <c r="M91" i="34"/>
  <c r="O90" i="34"/>
  <c r="M90" i="34"/>
  <c r="O89" i="34"/>
  <c r="M89" i="34"/>
  <c r="O88" i="34"/>
  <c r="M88" i="34"/>
  <c r="O87" i="34"/>
  <c r="M87" i="34"/>
  <c r="O83" i="34"/>
  <c r="M83" i="34"/>
  <c r="K83" i="34"/>
  <c r="I83" i="34"/>
  <c r="G83" i="34"/>
  <c r="O82" i="34"/>
  <c r="M82" i="34"/>
  <c r="K82" i="34"/>
  <c r="I82" i="34"/>
  <c r="G82" i="34"/>
  <c r="O80" i="34"/>
  <c r="M80" i="34"/>
  <c r="K80" i="34"/>
  <c r="I80" i="34"/>
  <c r="G80" i="34"/>
  <c r="O79" i="34"/>
  <c r="M79" i="34"/>
  <c r="K79" i="34"/>
  <c r="I79" i="34"/>
  <c r="G79" i="34"/>
  <c r="O78" i="34"/>
  <c r="M78" i="34"/>
  <c r="K78" i="34"/>
  <c r="I78" i="34"/>
  <c r="G78" i="34"/>
  <c r="O77" i="34"/>
  <c r="M77" i="34"/>
  <c r="K77" i="34"/>
  <c r="I77" i="34"/>
  <c r="G77" i="34"/>
  <c r="O76" i="34"/>
  <c r="M76" i="34"/>
  <c r="K76" i="34"/>
  <c r="I76" i="34"/>
  <c r="G76" i="34"/>
  <c r="O75" i="34"/>
  <c r="M75" i="34"/>
  <c r="K75" i="34"/>
  <c r="I75" i="34"/>
  <c r="G75" i="34"/>
  <c r="O74" i="34"/>
  <c r="M74" i="34"/>
  <c r="K74" i="34"/>
  <c r="I74" i="34"/>
  <c r="G74" i="34"/>
  <c r="O73" i="34"/>
  <c r="M73" i="34"/>
  <c r="K73" i="34"/>
  <c r="I73" i="34"/>
  <c r="G73" i="34"/>
  <c r="O72" i="34"/>
  <c r="M72" i="34"/>
  <c r="K72" i="34"/>
  <c r="I72" i="34"/>
  <c r="G72" i="34"/>
  <c r="O71" i="34"/>
  <c r="M71" i="34"/>
  <c r="K71" i="34"/>
  <c r="I71" i="34"/>
  <c r="G71" i="34"/>
  <c r="O67" i="34"/>
  <c r="M67" i="34"/>
  <c r="K67" i="34"/>
  <c r="I67" i="34"/>
  <c r="G67" i="34"/>
  <c r="O66" i="34"/>
  <c r="M66" i="34"/>
  <c r="K66" i="34"/>
  <c r="I66" i="34"/>
  <c r="G66" i="34"/>
  <c r="O64" i="34"/>
  <c r="M64" i="34"/>
  <c r="K64" i="34"/>
  <c r="I64" i="34"/>
  <c r="G64" i="34"/>
  <c r="O63" i="34"/>
  <c r="M63" i="34"/>
  <c r="K63" i="34"/>
  <c r="I63" i="34"/>
  <c r="G63" i="34"/>
  <c r="O62" i="34"/>
  <c r="M62" i="34"/>
  <c r="K62" i="34"/>
  <c r="I62" i="34"/>
  <c r="G62" i="34"/>
  <c r="O61" i="34"/>
  <c r="M61" i="34"/>
  <c r="K61" i="34"/>
  <c r="I61" i="34"/>
  <c r="G61" i="34"/>
  <c r="O60" i="34"/>
  <c r="M60" i="34"/>
  <c r="K60" i="34"/>
  <c r="I60" i="34"/>
  <c r="G60" i="34"/>
  <c r="O59" i="34"/>
  <c r="M59" i="34"/>
  <c r="K59" i="34"/>
  <c r="I59" i="34"/>
  <c r="G59" i="34"/>
  <c r="O58" i="34"/>
  <c r="M58" i="34"/>
  <c r="K58" i="34"/>
  <c r="I58" i="34"/>
  <c r="G58" i="34"/>
  <c r="O57" i="34"/>
  <c r="M57" i="34"/>
  <c r="K57" i="34"/>
  <c r="I57" i="34"/>
  <c r="G57" i="34"/>
  <c r="O56" i="34"/>
  <c r="M56" i="34"/>
  <c r="K56" i="34"/>
  <c r="I56" i="34"/>
  <c r="G56" i="34"/>
  <c r="O55" i="34"/>
  <c r="M55" i="34"/>
  <c r="K55" i="34"/>
  <c r="I55" i="34"/>
  <c r="G55" i="34"/>
  <c r="D45" i="34"/>
  <c r="C45" i="34"/>
  <c r="F45" i="34" s="1"/>
  <c r="F44" i="34"/>
  <c r="F43" i="34"/>
  <c r="F42" i="34"/>
  <c r="F41" i="34"/>
  <c r="F40" i="34"/>
  <c r="F39" i="34"/>
  <c r="F38" i="34"/>
  <c r="F37" i="34"/>
  <c r="F36" i="34"/>
  <c r="F35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T64" i="33"/>
  <c r="T68" i="33"/>
  <c r="T67" i="33"/>
  <c r="T66" i="33"/>
  <c r="T65" i="33"/>
  <c r="P64" i="33"/>
  <c r="P63" i="33"/>
  <c r="P62" i="33"/>
  <c r="P61" i="33"/>
  <c r="P60" i="33"/>
  <c r="P59" i="33"/>
  <c r="P58" i="33"/>
  <c r="P57" i="33"/>
  <c r="P56" i="33"/>
  <c r="P65" i="33"/>
  <c r="T61" i="33"/>
  <c r="T60" i="33"/>
  <c r="T59" i="33"/>
  <c r="T58" i="33"/>
  <c r="T57" i="33"/>
  <c r="T56" i="33"/>
  <c r="T55" i="33"/>
  <c r="T54" i="33"/>
  <c r="T53" i="33"/>
  <c r="W62" i="33"/>
  <c r="V62" i="33"/>
  <c r="U62" i="33"/>
  <c r="D46" i="33"/>
  <c r="E45" i="33"/>
  <c r="C46" i="33"/>
  <c r="E44" i="33"/>
  <c r="N116" i="33"/>
  <c r="L116" i="33"/>
  <c r="J116" i="33"/>
  <c r="H116" i="33"/>
  <c r="F116" i="33"/>
  <c r="N115" i="33"/>
  <c r="L115" i="33"/>
  <c r="J115" i="33"/>
  <c r="H115" i="33"/>
  <c r="F115" i="33"/>
  <c r="N113" i="33"/>
  <c r="L113" i="33"/>
  <c r="J113" i="33"/>
  <c r="H113" i="33"/>
  <c r="F113" i="33"/>
  <c r="N112" i="33"/>
  <c r="L112" i="33"/>
  <c r="J112" i="33"/>
  <c r="H112" i="33"/>
  <c r="F112" i="33"/>
  <c r="N111" i="33"/>
  <c r="L111" i="33"/>
  <c r="J111" i="33"/>
  <c r="H111" i="33"/>
  <c r="F111" i="33"/>
  <c r="N110" i="33"/>
  <c r="L110" i="33"/>
  <c r="J110" i="33"/>
  <c r="H110" i="33"/>
  <c r="F110" i="33"/>
  <c r="N109" i="33"/>
  <c r="L109" i="33"/>
  <c r="J109" i="33"/>
  <c r="H109" i="33"/>
  <c r="F109" i="33"/>
  <c r="N108" i="33"/>
  <c r="L108" i="33"/>
  <c r="J108" i="33"/>
  <c r="H108" i="33"/>
  <c r="F108" i="33"/>
  <c r="N107" i="33"/>
  <c r="L107" i="33"/>
  <c r="J107" i="33"/>
  <c r="H107" i="33"/>
  <c r="F107" i="33"/>
  <c r="N106" i="33"/>
  <c r="L106" i="33"/>
  <c r="J106" i="33"/>
  <c r="H106" i="33"/>
  <c r="F106" i="33"/>
  <c r="N105" i="33"/>
  <c r="L105" i="33"/>
  <c r="J105" i="33"/>
  <c r="H105" i="33"/>
  <c r="F105" i="33"/>
  <c r="N104" i="33"/>
  <c r="L104" i="33"/>
  <c r="J104" i="33"/>
  <c r="H104" i="33"/>
  <c r="F104" i="33"/>
  <c r="N100" i="33"/>
  <c r="L100" i="33"/>
  <c r="J100" i="33"/>
  <c r="H100" i="33"/>
  <c r="F100" i="33"/>
  <c r="N99" i="33"/>
  <c r="L99" i="33"/>
  <c r="J99" i="33"/>
  <c r="H99" i="33"/>
  <c r="F99" i="33"/>
  <c r="M97" i="33"/>
  <c r="N97" i="33" s="1"/>
  <c r="L97" i="33"/>
  <c r="N96" i="33"/>
  <c r="L96" i="33"/>
  <c r="N95" i="33"/>
  <c r="L95" i="33"/>
  <c r="N94" i="33"/>
  <c r="L94" i="33"/>
  <c r="N93" i="33"/>
  <c r="L93" i="33"/>
  <c r="N92" i="33"/>
  <c r="L92" i="33"/>
  <c r="N91" i="33"/>
  <c r="L91" i="33"/>
  <c r="N90" i="33"/>
  <c r="L90" i="33"/>
  <c r="N89" i="33"/>
  <c r="L89" i="33"/>
  <c r="N88" i="33"/>
  <c r="L88" i="33"/>
  <c r="N84" i="33"/>
  <c r="L84" i="33"/>
  <c r="J84" i="33"/>
  <c r="H84" i="33"/>
  <c r="F84" i="33"/>
  <c r="N83" i="33"/>
  <c r="L83" i="33"/>
  <c r="J83" i="33"/>
  <c r="H83" i="33"/>
  <c r="F83" i="33"/>
  <c r="N81" i="33"/>
  <c r="L81" i="33"/>
  <c r="J81" i="33"/>
  <c r="H81" i="33"/>
  <c r="F81" i="33"/>
  <c r="N80" i="33"/>
  <c r="L80" i="33"/>
  <c r="J80" i="33"/>
  <c r="H80" i="33"/>
  <c r="F80" i="33"/>
  <c r="N79" i="33"/>
  <c r="L79" i="33"/>
  <c r="J79" i="33"/>
  <c r="H79" i="33"/>
  <c r="F79" i="33"/>
  <c r="N78" i="33"/>
  <c r="L78" i="33"/>
  <c r="J78" i="33"/>
  <c r="H78" i="33"/>
  <c r="F78" i="33"/>
  <c r="N77" i="33"/>
  <c r="L77" i="33"/>
  <c r="J77" i="33"/>
  <c r="H77" i="33"/>
  <c r="F77" i="33"/>
  <c r="N76" i="33"/>
  <c r="L76" i="33"/>
  <c r="J76" i="33"/>
  <c r="H76" i="33"/>
  <c r="F76" i="33"/>
  <c r="N75" i="33"/>
  <c r="L75" i="33"/>
  <c r="J75" i="33"/>
  <c r="H75" i="33"/>
  <c r="F75" i="33"/>
  <c r="N74" i="33"/>
  <c r="L74" i="33"/>
  <c r="J74" i="33"/>
  <c r="H74" i="33"/>
  <c r="F74" i="33"/>
  <c r="N73" i="33"/>
  <c r="L73" i="33"/>
  <c r="J73" i="33"/>
  <c r="H73" i="33"/>
  <c r="F73" i="33"/>
  <c r="N72" i="33"/>
  <c r="L72" i="33"/>
  <c r="J72" i="33"/>
  <c r="H72" i="33"/>
  <c r="F72" i="33"/>
  <c r="N68" i="33"/>
  <c r="L68" i="33"/>
  <c r="J68" i="33"/>
  <c r="H68" i="33"/>
  <c r="F68" i="33"/>
  <c r="N67" i="33"/>
  <c r="L67" i="33"/>
  <c r="J67" i="33"/>
  <c r="H67" i="33"/>
  <c r="F67" i="33"/>
  <c r="N65" i="33"/>
  <c r="L65" i="33"/>
  <c r="J65" i="33"/>
  <c r="H65" i="33"/>
  <c r="F65" i="33"/>
  <c r="N64" i="33"/>
  <c r="L64" i="33"/>
  <c r="J64" i="33"/>
  <c r="H64" i="33"/>
  <c r="F64" i="33"/>
  <c r="N63" i="33"/>
  <c r="L63" i="33"/>
  <c r="J63" i="33"/>
  <c r="H63" i="33"/>
  <c r="F63" i="33"/>
  <c r="N62" i="33"/>
  <c r="L62" i="33"/>
  <c r="J62" i="33"/>
  <c r="H62" i="33"/>
  <c r="F62" i="33"/>
  <c r="N61" i="33"/>
  <c r="L61" i="33"/>
  <c r="J61" i="33"/>
  <c r="H61" i="33"/>
  <c r="F61" i="33"/>
  <c r="N60" i="33"/>
  <c r="L60" i="33"/>
  <c r="J60" i="33"/>
  <c r="H60" i="33"/>
  <c r="F60" i="33"/>
  <c r="N59" i="33"/>
  <c r="L59" i="33"/>
  <c r="J59" i="33"/>
  <c r="H59" i="33"/>
  <c r="F59" i="33"/>
  <c r="N58" i="33"/>
  <c r="L58" i="33"/>
  <c r="J58" i="33"/>
  <c r="H58" i="33"/>
  <c r="F58" i="33"/>
  <c r="N57" i="33"/>
  <c r="L57" i="33"/>
  <c r="J57" i="33"/>
  <c r="H57" i="33"/>
  <c r="F57" i="33"/>
  <c r="N56" i="33"/>
  <c r="L56" i="33"/>
  <c r="J56" i="33"/>
  <c r="H56" i="33"/>
  <c r="F56" i="33"/>
  <c r="E43" i="33"/>
  <c r="E42" i="33"/>
  <c r="E41" i="33"/>
  <c r="E40" i="33"/>
  <c r="E39" i="33"/>
  <c r="E38" i="33"/>
  <c r="E37" i="33"/>
  <c r="E36" i="33"/>
  <c r="E35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E6" i="33"/>
  <c r="C44" i="31"/>
  <c r="D44" i="31"/>
  <c r="F43" i="31"/>
  <c r="O114" i="31"/>
  <c r="M114" i="31"/>
  <c r="K114" i="31"/>
  <c r="I114" i="31"/>
  <c r="G114" i="31"/>
  <c r="O113" i="31"/>
  <c r="M113" i="31"/>
  <c r="K113" i="31"/>
  <c r="I113" i="31"/>
  <c r="G113" i="31"/>
  <c r="O111" i="31"/>
  <c r="M111" i="31"/>
  <c r="K111" i="31"/>
  <c r="I111" i="31"/>
  <c r="G111" i="31"/>
  <c r="O110" i="31"/>
  <c r="M110" i="31"/>
  <c r="K110" i="31"/>
  <c r="I110" i="31"/>
  <c r="G110" i="31"/>
  <c r="O109" i="31"/>
  <c r="M109" i="31"/>
  <c r="K109" i="31"/>
  <c r="I109" i="31"/>
  <c r="G109" i="31"/>
  <c r="O108" i="31"/>
  <c r="M108" i="31"/>
  <c r="K108" i="31"/>
  <c r="I108" i="31"/>
  <c r="G108" i="31"/>
  <c r="O107" i="31"/>
  <c r="M107" i="31"/>
  <c r="K107" i="31"/>
  <c r="I107" i="31"/>
  <c r="G107" i="31"/>
  <c r="O106" i="31"/>
  <c r="M106" i="31"/>
  <c r="K106" i="31"/>
  <c r="I106" i="31"/>
  <c r="G106" i="31"/>
  <c r="O105" i="31"/>
  <c r="M105" i="31"/>
  <c r="K105" i="31"/>
  <c r="I105" i="31"/>
  <c r="G105" i="31"/>
  <c r="O104" i="31"/>
  <c r="M104" i="31"/>
  <c r="K104" i="31"/>
  <c r="I104" i="31"/>
  <c r="G104" i="31"/>
  <c r="O103" i="31"/>
  <c r="M103" i="31"/>
  <c r="K103" i="31"/>
  <c r="I103" i="31"/>
  <c r="G103" i="31"/>
  <c r="O102" i="31"/>
  <c r="M102" i="31"/>
  <c r="K102" i="31"/>
  <c r="I102" i="31"/>
  <c r="G102" i="31"/>
  <c r="O98" i="31"/>
  <c r="M98" i="31"/>
  <c r="K98" i="31"/>
  <c r="I98" i="31"/>
  <c r="G98" i="31"/>
  <c r="O97" i="31"/>
  <c r="M97" i="31"/>
  <c r="K97" i="31"/>
  <c r="I97" i="31"/>
  <c r="G97" i="31"/>
  <c r="N95" i="31"/>
  <c r="O95" i="31" s="1"/>
  <c r="M95" i="31"/>
  <c r="O94" i="31"/>
  <c r="M94" i="31"/>
  <c r="O93" i="31"/>
  <c r="M93" i="31"/>
  <c r="O92" i="31"/>
  <c r="M92" i="31"/>
  <c r="O91" i="31"/>
  <c r="M91" i="31"/>
  <c r="O90" i="31"/>
  <c r="M90" i="31"/>
  <c r="O89" i="31"/>
  <c r="M89" i="31"/>
  <c r="O88" i="31"/>
  <c r="M88" i="31"/>
  <c r="O87" i="31"/>
  <c r="M87" i="31"/>
  <c r="O86" i="31"/>
  <c r="M86" i="31"/>
  <c r="O82" i="31"/>
  <c r="M82" i="31"/>
  <c r="K82" i="31"/>
  <c r="I82" i="31"/>
  <c r="G82" i="31"/>
  <c r="O81" i="31"/>
  <c r="M81" i="31"/>
  <c r="K81" i="31"/>
  <c r="I81" i="31"/>
  <c r="G81" i="31"/>
  <c r="O79" i="31"/>
  <c r="M79" i="31"/>
  <c r="K79" i="31"/>
  <c r="I79" i="31"/>
  <c r="G79" i="31"/>
  <c r="O78" i="31"/>
  <c r="M78" i="31"/>
  <c r="K78" i="31"/>
  <c r="I78" i="31"/>
  <c r="G78" i="31"/>
  <c r="O77" i="31"/>
  <c r="M77" i="31"/>
  <c r="K77" i="31"/>
  <c r="I77" i="31"/>
  <c r="G77" i="31"/>
  <c r="O76" i="31"/>
  <c r="M76" i="31"/>
  <c r="K76" i="31"/>
  <c r="I76" i="31"/>
  <c r="G76" i="31"/>
  <c r="O75" i="31"/>
  <c r="M75" i="31"/>
  <c r="K75" i="31"/>
  <c r="I75" i="31"/>
  <c r="G75" i="31"/>
  <c r="O74" i="31"/>
  <c r="M74" i="31"/>
  <c r="K74" i="31"/>
  <c r="I74" i="31"/>
  <c r="G74" i="31"/>
  <c r="O73" i="31"/>
  <c r="M73" i="31"/>
  <c r="K73" i="31"/>
  <c r="I73" i="31"/>
  <c r="G73" i="31"/>
  <c r="O72" i="31"/>
  <c r="M72" i="31"/>
  <c r="K72" i="31"/>
  <c r="I72" i="31"/>
  <c r="G72" i="31"/>
  <c r="O71" i="31"/>
  <c r="M71" i="31"/>
  <c r="K71" i="31"/>
  <c r="I71" i="31"/>
  <c r="G71" i="31"/>
  <c r="O70" i="31"/>
  <c r="M70" i="31"/>
  <c r="K70" i="31"/>
  <c r="I70" i="31"/>
  <c r="G70" i="31"/>
  <c r="O66" i="31"/>
  <c r="M66" i="31"/>
  <c r="K66" i="31"/>
  <c r="I66" i="31"/>
  <c r="G66" i="31"/>
  <c r="O65" i="31"/>
  <c r="M65" i="31"/>
  <c r="K65" i="31"/>
  <c r="I65" i="31"/>
  <c r="G65" i="31"/>
  <c r="O63" i="31"/>
  <c r="M63" i="31"/>
  <c r="K63" i="31"/>
  <c r="I63" i="31"/>
  <c r="G63" i="31"/>
  <c r="O62" i="31"/>
  <c r="M62" i="31"/>
  <c r="K62" i="31"/>
  <c r="I62" i="31"/>
  <c r="G62" i="31"/>
  <c r="O61" i="31"/>
  <c r="M61" i="31"/>
  <c r="K61" i="31"/>
  <c r="I61" i="31"/>
  <c r="G61" i="31"/>
  <c r="O60" i="31"/>
  <c r="M60" i="31"/>
  <c r="K60" i="31"/>
  <c r="I60" i="31"/>
  <c r="G60" i="31"/>
  <c r="O59" i="31"/>
  <c r="M59" i="31"/>
  <c r="K59" i="31"/>
  <c r="I59" i="31"/>
  <c r="G59" i="31"/>
  <c r="O58" i="31"/>
  <c r="M58" i="31"/>
  <c r="K58" i="31"/>
  <c r="I58" i="31"/>
  <c r="G58" i="31"/>
  <c r="O57" i="31"/>
  <c r="M57" i="31"/>
  <c r="K57" i="31"/>
  <c r="I57" i="31"/>
  <c r="G57" i="31"/>
  <c r="O56" i="31"/>
  <c r="M56" i="31"/>
  <c r="K56" i="31"/>
  <c r="I56" i="31"/>
  <c r="G56" i="31"/>
  <c r="O55" i="31"/>
  <c r="M55" i="31"/>
  <c r="K55" i="31"/>
  <c r="I55" i="31"/>
  <c r="G55" i="31"/>
  <c r="O54" i="31"/>
  <c r="M54" i="31"/>
  <c r="K54" i="31"/>
  <c r="I54" i="31"/>
  <c r="G54" i="31"/>
  <c r="F42" i="31"/>
  <c r="F41" i="31"/>
  <c r="F40" i="31"/>
  <c r="F39" i="31"/>
  <c r="F38" i="31"/>
  <c r="F37" i="31"/>
  <c r="F36" i="31"/>
  <c r="F35" i="31"/>
  <c r="F33" i="31"/>
  <c r="F32" i="31"/>
  <c r="F31" i="3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42" i="29"/>
  <c r="F41" i="29"/>
  <c r="F40" i="29"/>
  <c r="D43" i="29"/>
  <c r="C43" i="29"/>
  <c r="F43" i="29" s="1"/>
  <c r="O113" i="29"/>
  <c r="O112" i="29"/>
  <c r="O109" i="29"/>
  <c r="O108" i="29"/>
  <c r="O107" i="29"/>
  <c r="O105" i="29"/>
  <c r="O104" i="29"/>
  <c r="O106" i="29"/>
  <c r="O102" i="29"/>
  <c r="O101" i="29"/>
  <c r="O103" i="29"/>
  <c r="M112" i="30"/>
  <c r="K112" i="30"/>
  <c r="I112" i="30"/>
  <c r="G112" i="30"/>
  <c r="M111" i="30"/>
  <c r="K111" i="30"/>
  <c r="I111" i="30"/>
  <c r="G111" i="30"/>
  <c r="M109" i="30"/>
  <c r="K109" i="30"/>
  <c r="I109" i="30"/>
  <c r="G109" i="30"/>
  <c r="M108" i="30"/>
  <c r="K108" i="30"/>
  <c r="I108" i="30"/>
  <c r="G108" i="30"/>
  <c r="M107" i="30"/>
  <c r="K107" i="30"/>
  <c r="I107" i="30"/>
  <c r="G107" i="30"/>
  <c r="M106" i="30"/>
  <c r="K106" i="30"/>
  <c r="I106" i="30"/>
  <c r="G106" i="30"/>
  <c r="M105" i="30"/>
  <c r="K105" i="30"/>
  <c r="I105" i="30"/>
  <c r="G105" i="30"/>
  <c r="M104" i="30"/>
  <c r="K104" i="30"/>
  <c r="I104" i="30"/>
  <c r="G104" i="30"/>
  <c r="M103" i="30"/>
  <c r="K103" i="30"/>
  <c r="I103" i="30"/>
  <c r="G103" i="30"/>
  <c r="M102" i="30"/>
  <c r="K102" i="30"/>
  <c r="I102" i="30"/>
  <c r="G102" i="30"/>
  <c r="M101" i="30"/>
  <c r="K101" i="30"/>
  <c r="I101" i="30"/>
  <c r="G101" i="30"/>
  <c r="M100" i="30"/>
  <c r="K100" i="30"/>
  <c r="I100" i="30"/>
  <c r="G100" i="30"/>
  <c r="O96" i="30"/>
  <c r="M96" i="30"/>
  <c r="K96" i="30"/>
  <c r="I96" i="30"/>
  <c r="G96" i="30"/>
  <c r="O95" i="30"/>
  <c r="M95" i="30"/>
  <c r="K95" i="30"/>
  <c r="I95" i="30"/>
  <c r="G95" i="30"/>
  <c r="N93" i="30"/>
  <c r="O93" i="30" s="1"/>
  <c r="M93" i="30"/>
  <c r="O92" i="30"/>
  <c r="M92" i="30"/>
  <c r="O91" i="30"/>
  <c r="M91" i="30"/>
  <c r="O90" i="30"/>
  <c r="M90" i="30"/>
  <c r="O89" i="30"/>
  <c r="M89" i="30"/>
  <c r="O88" i="30"/>
  <c r="M88" i="30"/>
  <c r="O87" i="30"/>
  <c r="M87" i="30"/>
  <c r="O86" i="30"/>
  <c r="M86" i="30"/>
  <c r="O85" i="30"/>
  <c r="M85" i="30"/>
  <c r="O84" i="30"/>
  <c r="M84" i="30"/>
  <c r="O80" i="30"/>
  <c r="M80" i="30"/>
  <c r="K80" i="30"/>
  <c r="I80" i="30"/>
  <c r="G80" i="30"/>
  <c r="O79" i="30"/>
  <c r="M79" i="30"/>
  <c r="K79" i="30"/>
  <c r="I79" i="30"/>
  <c r="G79" i="30"/>
  <c r="O77" i="30"/>
  <c r="M77" i="30"/>
  <c r="K77" i="30"/>
  <c r="I77" i="30"/>
  <c r="G77" i="30"/>
  <c r="O76" i="30"/>
  <c r="M76" i="30"/>
  <c r="K76" i="30"/>
  <c r="I76" i="30"/>
  <c r="G76" i="30"/>
  <c r="O75" i="30"/>
  <c r="M75" i="30"/>
  <c r="K75" i="30"/>
  <c r="I75" i="30"/>
  <c r="G75" i="30"/>
  <c r="O74" i="30"/>
  <c r="M74" i="30"/>
  <c r="K74" i="30"/>
  <c r="I74" i="30"/>
  <c r="G74" i="30"/>
  <c r="O73" i="30"/>
  <c r="M73" i="30"/>
  <c r="K73" i="30"/>
  <c r="I73" i="30"/>
  <c r="G73" i="30"/>
  <c r="O72" i="30"/>
  <c r="M72" i="30"/>
  <c r="K72" i="30"/>
  <c r="I72" i="30"/>
  <c r="G72" i="30"/>
  <c r="O71" i="30"/>
  <c r="M71" i="30"/>
  <c r="K71" i="30"/>
  <c r="I71" i="30"/>
  <c r="G71" i="30"/>
  <c r="O70" i="30"/>
  <c r="M70" i="30"/>
  <c r="K70" i="30"/>
  <c r="I70" i="30"/>
  <c r="G70" i="30"/>
  <c r="O69" i="30"/>
  <c r="M69" i="30"/>
  <c r="K69" i="30"/>
  <c r="I69" i="30"/>
  <c r="G69" i="30"/>
  <c r="O68" i="30"/>
  <c r="M68" i="30"/>
  <c r="K68" i="30"/>
  <c r="I68" i="30"/>
  <c r="G68" i="30"/>
  <c r="O64" i="30"/>
  <c r="M64" i="30"/>
  <c r="K64" i="30"/>
  <c r="I64" i="30"/>
  <c r="G64" i="30"/>
  <c r="O63" i="30"/>
  <c r="M63" i="30"/>
  <c r="K63" i="30"/>
  <c r="I63" i="30"/>
  <c r="G63" i="30"/>
  <c r="O61" i="30"/>
  <c r="M61" i="30"/>
  <c r="K61" i="30"/>
  <c r="I61" i="30"/>
  <c r="G61" i="30"/>
  <c r="O60" i="30"/>
  <c r="M60" i="30"/>
  <c r="K60" i="30"/>
  <c r="I60" i="30"/>
  <c r="G60" i="30"/>
  <c r="O59" i="30"/>
  <c r="M59" i="30"/>
  <c r="K59" i="30"/>
  <c r="I59" i="30"/>
  <c r="G59" i="30"/>
  <c r="O58" i="30"/>
  <c r="M58" i="30"/>
  <c r="K58" i="30"/>
  <c r="I58" i="30"/>
  <c r="G58" i="30"/>
  <c r="O57" i="30"/>
  <c r="M57" i="30"/>
  <c r="K57" i="30"/>
  <c r="I57" i="30"/>
  <c r="G57" i="30"/>
  <c r="O56" i="30"/>
  <c r="M56" i="30"/>
  <c r="K56" i="30"/>
  <c r="I56" i="30"/>
  <c r="G56" i="30"/>
  <c r="O55" i="30"/>
  <c r="M55" i="30"/>
  <c r="K55" i="30"/>
  <c r="I55" i="30"/>
  <c r="G55" i="30"/>
  <c r="O54" i="30"/>
  <c r="M54" i="30"/>
  <c r="K54" i="30"/>
  <c r="I54" i="30"/>
  <c r="G54" i="30"/>
  <c r="O53" i="30"/>
  <c r="M53" i="30"/>
  <c r="K53" i="30"/>
  <c r="I53" i="30"/>
  <c r="G53" i="30"/>
  <c r="O52" i="30"/>
  <c r="M52" i="30"/>
  <c r="K52" i="30"/>
  <c r="I52" i="30"/>
  <c r="G52" i="30"/>
  <c r="D42" i="30"/>
  <c r="F42" i="30" s="1"/>
  <c r="C42" i="30"/>
  <c r="F40" i="30"/>
  <c r="F39" i="30"/>
  <c r="F38" i="30"/>
  <c r="F37" i="30"/>
  <c r="F36" i="30"/>
  <c r="F35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N94" i="29"/>
  <c r="O94" i="29" s="1"/>
  <c r="O97" i="29"/>
  <c r="O96" i="29"/>
  <c r="O93" i="29"/>
  <c r="O92" i="29"/>
  <c r="O91" i="29"/>
  <c r="O90" i="29"/>
  <c r="O89" i="29"/>
  <c r="O88" i="29"/>
  <c r="O87" i="29"/>
  <c r="O86" i="29"/>
  <c r="O85" i="29"/>
  <c r="M113" i="29"/>
  <c r="K113" i="29"/>
  <c r="I113" i="29"/>
  <c r="G113" i="29"/>
  <c r="M112" i="29"/>
  <c r="K112" i="29"/>
  <c r="I112" i="29"/>
  <c r="G112" i="29"/>
  <c r="M110" i="29"/>
  <c r="K110" i="29"/>
  <c r="I110" i="29"/>
  <c r="G110" i="29"/>
  <c r="M109" i="29"/>
  <c r="K109" i="29"/>
  <c r="I109" i="29"/>
  <c r="G109" i="29"/>
  <c r="M108" i="29"/>
  <c r="K108" i="29"/>
  <c r="I108" i="29"/>
  <c r="G108" i="29"/>
  <c r="M107" i="29"/>
  <c r="K107" i="29"/>
  <c r="I107" i="29"/>
  <c r="G107" i="29"/>
  <c r="M106" i="29"/>
  <c r="K106" i="29"/>
  <c r="I106" i="29"/>
  <c r="G106" i="29"/>
  <c r="M105" i="29"/>
  <c r="K105" i="29"/>
  <c r="I105" i="29"/>
  <c r="G105" i="29"/>
  <c r="M104" i="29"/>
  <c r="K104" i="29"/>
  <c r="I104" i="29"/>
  <c r="G104" i="29"/>
  <c r="M103" i="29"/>
  <c r="K103" i="29"/>
  <c r="I103" i="29"/>
  <c r="G103" i="29"/>
  <c r="M102" i="29"/>
  <c r="K102" i="29"/>
  <c r="I102" i="29"/>
  <c r="G102" i="29"/>
  <c r="M101" i="29"/>
  <c r="K101" i="29"/>
  <c r="I101" i="29"/>
  <c r="G101" i="29"/>
  <c r="M97" i="29"/>
  <c r="K97" i="29"/>
  <c r="I97" i="29"/>
  <c r="G97" i="29"/>
  <c r="M96" i="29"/>
  <c r="K96" i="29"/>
  <c r="I96" i="29"/>
  <c r="G96" i="29"/>
  <c r="M94" i="29"/>
  <c r="M93" i="29"/>
  <c r="M92" i="29"/>
  <c r="M91" i="29"/>
  <c r="M90" i="29"/>
  <c r="M89" i="29"/>
  <c r="M88" i="29"/>
  <c r="M87" i="29"/>
  <c r="M86" i="29"/>
  <c r="M85" i="29"/>
  <c r="O81" i="29"/>
  <c r="M81" i="29"/>
  <c r="K81" i="29"/>
  <c r="I81" i="29"/>
  <c r="G81" i="29"/>
  <c r="O80" i="29"/>
  <c r="M80" i="29"/>
  <c r="K80" i="29"/>
  <c r="I80" i="29"/>
  <c r="G80" i="29"/>
  <c r="O78" i="29"/>
  <c r="M78" i="29"/>
  <c r="K78" i="29"/>
  <c r="I78" i="29"/>
  <c r="G78" i="29"/>
  <c r="O77" i="29"/>
  <c r="M77" i="29"/>
  <c r="K77" i="29"/>
  <c r="I77" i="29"/>
  <c r="G77" i="29"/>
  <c r="O76" i="29"/>
  <c r="M76" i="29"/>
  <c r="K76" i="29"/>
  <c r="I76" i="29"/>
  <c r="G76" i="29"/>
  <c r="O75" i="29"/>
  <c r="M75" i="29"/>
  <c r="K75" i="29"/>
  <c r="I75" i="29"/>
  <c r="G75" i="29"/>
  <c r="O74" i="29"/>
  <c r="M74" i="29"/>
  <c r="K74" i="29"/>
  <c r="I74" i="29"/>
  <c r="G74" i="29"/>
  <c r="O73" i="29"/>
  <c r="M73" i="29"/>
  <c r="K73" i="29"/>
  <c r="I73" i="29"/>
  <c r="G73" i="29"/>
  <c r="O72" i="29"/>
  <c r="M72" i="29"/>
  <c r="K72" i="29"/>
  <c r="I72" i="29"/>
  <c r="G72" i="29"/>
  <c r="O71" i="29"/>
  <c r="M71" i="29"/>
  <c r="K71" i="29"/>
  <c r="I71" i="29"/>
  <c r="G71" i="29"/>
  <c r="O70" i="29"/>
  <c r="M70" i="29"/>
  <c r="K70" i="29"/>
  <c r="I70" i="29"/>
  <c r="G70" i="29"/>
  <c r="O69" i="29"/>
  <c r="M69" i="29"/>
  <c r="K69" i="29"/>
  <c r="I69" i="29"/>
  <c r="G69" i="29"/>
  <c r="O65" i="29"/>
  <c r="M65" i="29"/>
  <c r="K65" i="29"/>
  <c r="I65" i="29"/>
  <c r="G65" i="29"/>
  <c r="O64" i="29"/>
  <c r="M64" i="29"/>
  <c r="K64" i="29"/>
  <c r="I64" i="29"/>
  <c r="G64" i="29"/>
  <c r="O62" i="29"/>
  <c r="M62" i="29"/>
  <c r="K62" i="29"/>
  <c r="I62" i="29"/>
  <c r="G62" i="29"/>
  <c r="O61" i="29"/>
  <c r="M61" i="29"/>
  <c r="K61" i="29"/>
  <c r="I61" i="29"/>
  <c r="G61" i="29"/>
  <c r="O60" i="29"/>
  <c r="M60" i="29"/>
  <c r="K60" i="29"/>
  <c r="I60" i="29"/>
  <c r="G60" i="29"/>
  <c r="O59" i="29"/>
  <c r="M59" i="29"/>
  <c r="K59" i="29"/>
  <c r="I59" i="29"/>
  <c r="G59" i="29"/>
  <c r="O58" i="29"/>
  <c r="M58" i="29"/>
  <c r="K58" i="29"/>
  <c r="I58" i="29"/>
  <c r="G58" i="29"/>
  <c r="O57" i="29"/>
  <c r="M57" i="29"/>
  <c r="K57" i="29"/>
  <c r="I57" i="29"/>
  <c r="G57" i="29"/>
  <c r="O56" i="29"/>
  <c r="M56" i="29"/>
  <c r="K56" i="29"/>
  <c r="I56" i="29"/>
  <c r="G56" i="29"/>
  <c r="O55" i="29"/>
  <c r="M55" i="29"/>
  <c r="K55" i="29"/>
  <c r="I55" i="29"/>
  <c r="G55" i="29"/>
  <c r="O54" i="29"/>
  <c r="M54" i="29"/>
  <c r="K54" i="29"/>
  <c r="I54" i="29"/>
  <c r="G54" i="29"/>
  <c r="O53" i="29"/>
  <c r="M53" i="29"/>
  <c r="K53" i="29"/>
  <c r="I53" i="29"/>
  <c r="G53" i="29"/>
  <c r="F39" i="29"/>
  <c r="F38" i="29"/>
  <c r="F37" i="29"/>
  <c r="F36" i="29"/>
  <c r="F35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C41" i="28"/>
  <c r="D41" i="28"/>
  <c r="D40" i="27"/>
  <c r="F40" i="28"/>
  <c r="F39" i="28"/>
  <c r="M111" i="28"/>
  <c r="K111" i="28"/>
  <c r="I111" i="28"/>
  <c r="G111" i="28"/>
  <c r="M110" i="28"/>
  <c r="K110" i="28"/>
  <c r="I110" i="28"/>
  <c r="G110" i="28"/>
  <c r="M108" i="28"/>
  <c r="K108" i="28"/>
  <c r="I108" i="28"/>
  <c r="G108" i="28"/>
  <c r="M107" i="28"/>
  <c r="K107" i="28"/>
  <c r="I107" i="28"/>
  <c r="G107" i="28"/>
  <c r="M106" i="28"/>
  <c r="K106" i="28"/>
  <c r="I106" i="28"/>
  <c r="G106" i="28"/>
  <c r="M105" i="28"/>
  <c r="K105" i="28"/>
  <c r="I105" i="28"/>
  <c r="G105" i="28"/>
  <c r="M104" i="28"/>
  <c r="K104" i="28"/>
  <c r="I104" i="28"/>
  <c r="G104" i="28"/>
  <c r="M103" i="28"/>
  <c r="K103" i="28"/>
  <c r="I103" i="28"/>
  <c r="G103" i="28"/>
  <c r="M102" i="28"/>
  <c r="K102" i="28"/>
  <c r="I102" i="28"/>
  <c r="G102" i="28"/>
  <c r="M101" i="28"/>
  <c r="K101" i="28"/>
  <c r="I101" i="28"/>
  <c r="G101" i="28"/>
  <c r="M100" i="28"/>
  <c r="K100" i="28"/>
  <c r="I100" i="28"/>
  <c r="G100" i="28"/>
  <c r="M99" i="28"/>
  <c r="K99" i="28"/>
  <c r="I99" i="28"/>
  <c r="G99" i="28"/>
  <c r="M95" i="28"/>
  <c r="K95" i="28"/>
  <c r="I95" i="28"/>
  <c r="G95" i="28"/>
  <c r="M94" i="28"/>
  <c r="K94" i="28"/>
  <c r="I94" i="28"/>
  <c r="G94" i="28"/>
  <c r="M92" i="28"/>
  <c r="M91" i="28"/>
  <c r="M90" i="28"/>
  <c r="M89" i="28"/>
  <c r="M88" i="28"/>
  <c r="M87" i="28"/>
  <c r="M86" i="28"/>
  <c r="M85" i="28"/>
  <c r="M84" i="28"/>
  <c r="M83" i="28"/>
  <c r="O79" i="28"/>
  <c r="M79" i="28"/>
  <c r="K79" i="28"/>
  <c r="I79" i="28"/>
  <c r="G79" i="28"/>
  <c r="O78" i="28"/>
  <c r="M78" i="28"/>
  <c r="K78" i="28"/>
  <c r="I78" i="28"/>
  <c r="G78" i="28"/>
  <c r="O76" i="28"/>
  <c r="M76" i="28"/>
  <c r="K76" i="28"/>
  <c r="I76" i="28"/>
  <c r="G76" i="28"/>
  <c r="O75" i="28"/>
  <c r="M75" i="28"/>
  <c r="K75" i="28"/>
  <c r="I75" i="28"/>
  <c r="G75" i="28"/>
  <c r="O74" i="28"/>
  <c r="M74" i="28"/>
  <c r="K74" i="28"/>
  <c r="I74" i="28"/>
  <c r="G74" i="28"/>
  <c r="O73" i="28"/>
  <c r="M73" i="28"/>
  <c r="K73" i="28"/>
  <c r="I73" i="28"/>
  <c r="G73" i="28"/>
  <c r="O72" i="28"/>
  <c r="M72" i="28"/>
  <c r="K72" i="28"/>
  <c r="I72" i="28"/>
  <c r="G72" i="28"/>
  <c r="O71" i="28"/>
  <c r="M71" i="28"/>
  <c r="K71" i="28"/>
  <c r="I71" i="28"/>
  <c r="G71" i="28"/>
  <c r="O70" i="28"/>
  <c r="M70" i="28"/>
  <c r="K70" i="28"/>
  <c r="I70" i="28"/>
  <c r="G70" i="28"/>
  <c r="O69" i="28"/>
  <c r="M69" i="28"/>
  <c r="K69" i="28"/>
  <c r="I69" i="28"/>
  <c r="G69" i="28"/>
  <c r="O68" i="28"/>
  <c r="M68" i="28"/>
  <c r="K68" i="28"/>
  <c r="I68" i="28"/>
  <c r="G68" i="28"/>
  <c r="O67" i="28"/>
  <c r="M67" i="28"/>
  <c r="K67" i="28"/>
  <c r="I67" i="28"/>
  <c r="G67" i="28"/>
  <c r="O63" i="28"/>
  <c r="M63" i="28"/>
  <c r="K63" i="28"/>
  <c r="I63" i="28"/>
  <c r="G63" i="28"/>
  <c r="O62" i="28"/>
  <c r="M62" i="28"/>
  <c r="K62" i="28"/>
  <c r="I62" i="28"/>
  <c r="G62" i="28"/>
  <c r="O60" i="28"/>
  <c r="M60" i="28"/>
  <c r="K60" i="28"/>
  <c r="I60" i="28"/>
  <c r="G60" i="28"/>
  <c r="O59" i="28"/>
  <c r="M59" i="28"/>
  <c r="K59" i="28"/>
  <c r="I59" i="28"/>
  <c r="G59" i="28"/>
  <c r="O58" i="28"/>
  <c r="M58" i="28"/>
  <c r="K58" i="28"/>
  <c r="I58" i="28"/>
  <c r="G58" i="28"/>
  <c r="O57" i="28"/>
  <c r="M57" i="28"/>
  <c r="K57" i="28"/>
  <c r="I57" i="28"/>
  <c r="G57" i="28"/>
  <c r="O56" i="28"/>
  <c r="M56" i="28"/>
  <c r="K56" i="28"/>
  <c r="I56" i="28"/>
  <c r="G56" i="28"/>
  <c r="O55" i="28"/>
  <c r="M55" i="28"/>
  <c r="K55" i="28"/>
  <c r="I55" i="28"/>
  <c r="G55" i="28"/>
  <c r="O54" i="28"/>
  <c r="M54" i="28"/>
  <c r="K54" i="28"/>
  <c r="I54" i="28"/>
  <c r="G54" i="28"/>
  <c r="O53" i="28"/>
  <c r="M53" i="28"/>
  <c r="K53" i="28"/>
  <c r="I53" i="28"/>
  <c r="G53" i="28"/>
  <c r="O52" i="28"/>
  <c r="M52" i="28"/>
  <c r="K52" i="28"/>
  <c r="I52" i="28"/>
  <c r="G52" i="28"/>
  <c r="O51" i="28"/>
  <c r="M51" i="28"/>
  <c r="K51" i="28"/>
  <c r="I51" i="28"/>
  <c r="G51" i="28"/>
  <c r="F38" i="28"/>
  <c r="F37" i="28"/>
  <c r="F36" i="28"/>
  <c r="F35" i="28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C40" i="27"/>
  <c r="F40" i="27" s="1"/>
  <c r="M110" i="27"/>
  <c r="K110" i="27"/>
  <c r="I110" i="27"/>
  <c r="G110" i="27"/>
  <c r="M109" i="27"/>
  <c r="K109" i="27"/>
  <c r="I109" i="27"/>
  <c r="G109" i="27"/>
  <c r="M107" i="27"/>
  <c r="K107" i="27"/>
  <c r="I107" i="27"/>
  <c r="G107" i="27"/>
  <c r="M106" i="27"/>
  <c r="K106" i="27"/>
  <c r="I106" i="27"/>
  <c r="G106" i="27"/>
  <c r="M105" i="27"/>
  <c r="K105" i="27"/>
  <c r="I105" i="27"/>
  <c r="G105" i="27"/>
  <c r="M104" i="27"/>
  <c r="K104" i="27"/>
  <c r="I104" i="27"/>
  <c r="G104" i="27"/>
  <c r="M103" i="27"/>
  <c r="K103" i="27"/>
  <c r="I103" i="27"/>
  <c r="G103" i="27"/>
  <c r="M102" i="27"/>
  <c r="K102" i="27"/>
  <c r="I102" i="27"/>
  <c r="G102" i="27"/>
  <c r="M101" i="27"/>
  <c r="K101" i="27"/>
  <c r="I101" i="27"/>
  <c r="G101" i="27"/>
  <c r="M100" i="27"/>
  <c r="K100" i="27"/>
  <c r="I100" i="27"/>
  <c r="G100" i="27"/>
  <c r="M99" i="27"/>
  <c r="K99" i="27"/>
  <c r="I99" i="27"/>
  <c r="G99" i="27"/>
  <c r="M98" i="27"/>
  <c r="K98" i="27"/>
  <c r="I98" i="27"/>
  <c r="G98" i="27"/>
  <c r="M94" i="27"/>
  <c r="K94" i="27"/>
  <c r="I94" i="27"/>
  <c r="G94" i="27"/>
  <c r="M93" i="27"/>
  <c r="K93" i="27"/>
  <c r="I93" i="27"/>
  <c r="G93" i="27"/>
  <c r="M91" i="27"/>
  <c r="M90" i="27"/>
  <c r="M89" i="27"/>
  <c r="M88" i="27"/>
  <c r="M87" i="27"/>
  <c r="M86" i="27"/>
  <c r="M85" i="27"/>
  <c r="M84" i="27"/>
  <c r="M83" i="27"/>
  <c r="M82" i="27"/>
  <c r="O78" i="27"/>
  <c r="M78" i="27"/>
  <c r="K78" i="27"/>
  <c r="I78" i="27"/>
  <c r="G78" i="27"/>
  <c r="O77" i="27"/>
  <c r="M77" i="27"/>
  <c r="K77" i="27"/>
  <c r="I77" i="27"/>
  <c r="G77" i="27"/>
  <c r="O75" i="27"/>
  <c r="M75" i="27"/>
  <c r="K75" i="27"/>
  <c r="I75" i="27"/>
  <c r="G75" i="27"/>
  <c r="O74" i="27"/>
  <c r="M74" i="27"/>
  <c r="K74" i="27"/>
  <c r="I74" i="27"/>
  <c r="G74" i="27"/>
  <c r="O73" i="27"/>
  <c r="M73" i="27"/>
  <c r="K73" i="27"/>
  <c r="I73" i="27"/>
  <c r="G73" i="27"/>
  <c r="O72" i="27"/>
  <c r="M72" i="27"/>
  <c r="K72" i="27"/>
  <c r="I72" i="27"/>
  <c r="G72" i="27"/>
  <c r="O71" i="27"/>
  <c r="M71" i="27"/>
  <c r="K71" i="27"/>
  <c r="I71" i="27"/>
  <c r="G71" i="27"/>
  <c r="O70" i="27"/>
  <c r="M70" i="27"/>
  <c r="K70" i="27"/>
  <c r="I70" i="27"/>
  <c r="G70" i="27"/>
  <c r="O69" i="27"/>
  <c r="M69" i="27"/>
  <c r="K69" i="27"/>
  <c r="I69" i="27"/>
  <c r="G69" i="27"/>
  <c r="O68" i="27"/>
  <c r="M68" i="27"/>
  <c r="K68" i="27"/>
  <c r="I68" i="27"/>
  <c r="G68" i="27"/>
  <c r="O67" i="27"/>
  <c r="M67" i="27"/>
  <c r="K67" i="27"/>
  <c r="I67" i="27"/>
  <c r="G67" i="27"/>
  <c r="O66" i="27"/>
  <c r="M66" i="27"/>
  <c r="K66" i="27"/>
  <c r="I66" i="27"/>
  <c r="G66" i="27"/>
  <c r="O62" i="27"/>
  <c r="M62" i="27"/>
  <c r="K62" i="27"/>
  <c r="I62" i="27"/>
  <c r="G62" i="27"/>
  <c r="O61" i="27"/>
  <c r="M61" i="27"/>
  <c r="K61" i="27"/>
  <c r="I61" i="27"/>
  <c r="G61" i="27"/>
  <c r="O59" i="27"/>
  <c r="M59" i="27"/>
  <c r="K59" i="27"/>
  <c r="I59" i="27"/>
  <c r="G59" i="27"/>
  <c r="O58" i="27"/>
  <c r="M58" i="27"/>
  <c r="K58" i="27"/>
  <c r="I58" i="27"/>
  <c r="G58" i="27"/>
  <c r="O57" i="27"/>
  <c r="M57" i="27"/>
  <c r="K57" i="27"/>
  <c r="I57" i="27"/>
  <c r="G57" i="27"/>
  <c r="O56" i="27"/>
  <c r="M56" i="27"/>
  <c r="K56" i="27"/>
  <c r="I56" i="27"/>
  <c r="G56" i="27"/>
  <c r="O55" i="27"/>
  <c r="M55" i="27"/>
  <c r="K55" i="27"/>
  <c r="I55" i="27"/>
  <c r="G55" i="27"/>
  <c r="O54" i="27"/>
  <c r="M54" i="27"/>
  <c r="K54" i="27"/>
  <c r="I54" i="27"/>
  <c r="G54" i="27"/>
  <c r="O53" i="27"/>
  <c r="M53" i="27"/>
  <c r="K53" i="27"/>
  <c r="I53" i="27"/>
  <c r="G53" i="27"/>
  <c r="O52" i="27"/>
  <c r="M52" i="27"/>
  <c r="K52" i="27"/>
  <c r="I52" i="27"/>
  <c r="G52" i="27"/>
  <c r="O51" i="27"/>
  <c r="M51" i="27"/>
  <c r="K51" i="27"/>
  <c r="I51" i="27"/>
  <c r="G51" i="27"/>
  <c r="O50" i="27"/>
  <c r="M50" i="27"/>
  <c r="K50" i="27"/>
  <c r="I50" i="27"/>
  <c r="G50" i="27"/>
  <c r="F38" i="27"/>
  <c r="F37" i="27"/>
  <c r="F36" i="27"/>
  <c r="F35" i="27"/>
  <c r="F33" i="27"/>
  <c r="F32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F11" i="27"/>
  <c r="F10" i="27"/>
  <c r="F9" i="27"/>
  <c r="F8" i="27"/>
  <c r="F7" i="27"/>
  <c r="F6" i="27"/>
  <c r="C39" i="26"/>
  <c r="D39" i="26"/>
  <c r="F39" i="26" s="1"/>
  <c r="F38" i="26"/>
  <c r="M109" i="26"/>
  <c r="K109" i="26"/>
  <c r="I109" i="26"/>
  <c r="G109" i="26"/>
  <c r="M108" i="26"/>
  <c r="K108" i="26"/>
  <c r="I108" i="26"/>
  <c r="G108" i="26"/>
  <c r="M106" i="26"/>
  <c r="K106" i="26"/>
  <c r="I106" i="26"/>
  <c r="G106" i="26"/>
  <c r="M105" i="26"/>
  <c r="K105" i="26"/>
  <c r="I105" i="26"/>
  <c r="G105" i="26"/>
  <c r="M104" i="26"/>
  <c r="K104" i="26"/>
  <c r="I104" i="26"/>
  <c r="G104" i="26"/>
  <c r="M103" i="26"/>
  <c r="K103" i="26"/>
  <c r="I103" i="26"/>
  <c r="G103" i="26"/>
  <c r="M102" i="26"/>
  <c r="K102" i="26"/>
  <c r="I102" i="26"/>
  <c r="G102" i="26"/>
  <c r="M101" i="26"/>
  <c r="K101" i="26"/>
  <c r="I101" i="26"/>
  <c r="G101" i="26"/>
  <c r="M100" i="26"/>
  <c r="K100" i="26"/>
  <c r="I100" i="26"/>
  <c r="G100" i="26"/>
  <c r="M99" i="26"/>
  <c r="K99" i="26"/>
  <c r="I99" i="26"/>
  <c r="G99" i="26"/>
  <c r="M98" i="26"/>
  <c r="K98" i="26"/>
  <c r="I98" i="26"/>
  <c r="G98" i="26"/>
  <c r="M97" i="26"/>
  <c r="K97" i="26"/>
  <c r="I97" i="26"/>
  <c r="G97" i="26"/>
  <c r="M93" i="26"/>
  <c r="K93" i="26"/>
  <c r="I93" i="26"/>
  <c r="G93" i="26"/>
  <c r="M92" i="26"/>
  <c r="K92" i="26"/>
  <c r="I92" i="26"/>
  <c r="G92" i="26"/>
  <c r="M90" i="26"/>
  <c r="M89" i="26"/>
  <c r="M88" i="26"/>
  <c r="M87" i="26"/>
  <c r="M86" i="26"/>
  <c r="M85" i="26"/>
  <c r="M84" i="26"/>
  <c r="M83" i="26"/>
  <c r="M82" i="26"/>
  <c r="M81" i="26"/>
  <c r="O77" i="26"/>
  <c r="M77" i="26"/>
  <c r="K77" i="26"/>
  <c r="I77" i="26"/>
  <c r="G77" i="26"/>
  <c r="O76" i="26"/>
  <c r="M76" i="26"/>
  <c r="K76" i="26"/>
  <c r="I76" i="26"/>
  <c r="G76" i="26"/>
  <c r="O74" i="26"/>
  <c r="M74" i="26"/>
  <c r="K74" i="26"/>
  <c r="I74" i="26"/>
  <c r="G74" i="26"/>
  <c r="O73" i="26"/>
  <c r="M73" i="26"/>
  <c r="K73" i="26"/>
  <c r="I73" i="26"/>
  <c r="G73" i="26"/>
  <c r="O72" i="26"/>
  <c r="M72" i="26"/>
  <c r="K72" i="26"/>
  <c r="I72" i="26"/>
  <c r="G72" i="26"/>
  <c r="O71" i="26"/>
  <c r="M71" i="26"/>
  <c r="K71" i="26"/>
  <c r="I71" i="26"/>
  <c r="G71" i="26"/>
  <c r="O70" i="26"/>
  <c r="M70" i="26"/>
  <c r="K70" i="26"/>
  <c r="I70" i="26"/>
  <c r="G70" i="26"/>
  <c r="O69" i="26"/>
  <c r="M69" i="26"/>
  <c r="K69" i="26"/>
  <c r="I69" i="26"/>
  <c r="G69" i="26"/>
  <c r="O68" i="26"/>
  <c r="M68" i="26"/>
  <c r="K68" i="26"/>
  <c r="I68" i="26"/>
  <c r="G68" i="26"/>
  <c r="O67" i="26"/>
  <c r="M67" i="26"/>
  <c r="K67" i="26"/>
  <c r="I67" i="26"/>
  <c r="G67" i="26"/>
  <c r="O66" i="26"/>
  <c r="M66" i="26"/>
  <c r="K66" i="26"/>
  <c r="I66" i="26"/>
  <c r="G66" i="26"/>
  <c r="O65" i="26"/>
  <c r="M65" i="26"/>
  <c r="K65" i="26"/>
  <c r="I65" i="26"/>
  <c r="G65" i="26"/>
  <c r="O61" i="26"/>
  <c r="M61" i="26"/>
  <c r="K61" i="26"/>
  <c r="I61" i="26"/>
  <c r="G61" i="26"/>
  <c r="O60" i="26"/>
  <c r="M60" i="26"/>
  <c r="K60" i="26"/>
  <c r="I60" i="26"/>
  <c r="G60" i="26"/>
  <c r="O58" i="26"/>
  <c r="M58" i="26"/>
  <c r="K58" i="26"/>
  <c r="I58" i="26"/>
  <c r="G58" i="26"/>
  <c r="O57" i="26"/>
  <c r="M57" i="26"/>
  <c r="K57" i="26"/>
  <c r="I57" i="26"/>
  <c r="G57" i="26"/>
  <c r="O56" i="26"/>
  <c r="M56" i="26"/>
  <c r="K56" i="26"/>
  <c r="I56" i="26"/>
  <c r="G56" i="26"/>
  <c r="O55" i="26"/>
  <c r="M55" i="26"/>
  <c r="K55" i="26"/>
  <c r="I55" i="26"/>
  <c r="G55" i="26"/>
  <c r="O54" i="26"/>
  <c r="M54" i="26"/>
  <c r="K54" i="26"/>
  <c r="I54" i="26"/>
  <c r="G54" i="26"/>
  <c r="O53" i="26"/>
  <c r="M53" i="26"/>
  <c r="K53" i="26"/>
  <c r="I53" i="26"/>
  <c r="G53" i="26"/>
  <c r="O52" i="26"/>
  <c r="M52" i="26"/>
  <c r="K52" i="26"/>
  <c r="I52" i="26"/>
  <c r="G52" i="26"/>
  <c r="O51" i="26"/>
  <c r="M51" i="26"/>
  <c r="K51" i="26"/>
  <c r="I51" i="26"/>
  <c r="G51" i="26"/>
  <c r="O50" i="26"/>
  <c r="M50" i="26"/>
  <c r="K50" i="26"/>
  <c r="I50" i="26"/>
  <c r="G50" i="26"/>
  <c r="O49" i="26"/>
  <c r="M49" i="26"/>
  <c r="K49" i="26"/>
  <c r="I49" i="26"/>
  <c r="G49" i="26"/>
  <c r="E39" i="26"/>
  <c r="F37" i="26"/>
  <c r="F36" i="26"/>
  <c r="F35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D38" i="25"/>
  <c r="C38" i="25"/>
  <c r="F37" i="25"/>
  <c r="F36" i="25"/>
  <c r="M108" i="25"/>
  <c r="K108" i="25"/>
  <c r="I108" i="25"/>
  <c r="G108" i="25"/>
  <c r="M107" i="25"/>
  <c r="K107" i="25"/>
  <c r="I107" i="25"/>
  <c r="G107" i="25"/>
  <c r="M105" i="25"/>
  <c r="K105" i="25"/>
  <c r="I105" i="25"/>
  <c r="G105" i="25"/>
  <c r="M104" i="25"/>
  <c r="K104" i="25"/>
  <c r="I104" i="25"/>
  <c r="G104" i="25"/>
  <c r="M103" i="25"/>
  <c r="K103" i="25"/>
  <c r="I103" i="25"/>
  <c r="G103" i="25"/>
  <c r="M102" i="25"/>
  <c r="K102" i="25"/>
  <c r="I102" i="25"/>
  <c r="G102" i="25"/>
  <c r="M101" i="25"/>
  <c r="K101" i="25"/>
  <c r="I101" i="25"/>
  <c r="G101" i="25"/>
  <c r="M100" i="25"/>
  <c r="K100" i="25"/>
  <c r="I100" i="25"/>
  <c r="G100" i="25"/>
  <c r="M99" i="25"/>
  <c r="K99" i="25"/>
  <c r="I99" i="25"/>
  <c r="G99" i="25"/>
  <c r="M98" i="25"/>
  <c r="K98" i="25"/>
  <c r="I98" i="25"/>
  <c r="G98" i="25"/>
  <c r="M97" i="25"/>
  <c r="K97" i="25"/>
  <c r="I97" i="25"/>
  <c r="G97" i="25"/>
  <c r="M96" i="25"/>
  <c r="K96" i="25"/>
  <c r="I96" i="25"/>
  <c r="G96" i="25"/>
  <c r="M92" i="25"/>
  <c r="K92" i="25"/>
  <c r="I92" i="25"/>
  <c r="G92" i="25"/>
  <c r="M91" i="25"/>
  <c r="K91" i="25"/>
  <c r="I91" i="25"/>
  <c r="G91" i="25"/>
  <c r="M89" i="25"/>
  <c r="M88" i="25"/>
  <c r="M87" i="25"/>
  <c r="M86" i="25"/>
  <c r="M85" i="25"/>
  <c r="M84" i="25"/>
  <c r="M83" i="25"/>
  <c r="M82" i="25"/>
  <c r="M81" i="25"/>
  <c r="M80" i="25"/>
  <c r="O76" i="25"/>
  <c r="M76" i="25"/>
  <c r="K76" i="25"/>
  <c r="I76" i="25"/>
  <c r="G76" i="25"/>
  <c r="O75" i="25"/>
  <c r="M75" i="25"/>
  <c r="K75" i="25"/>
  <c r="I75" i="25"/>
  <c r="G75" i="25"/>
  <c r="O73" i="25"/>
  <c r="M73" i="25"/>
  <c r="K73" i="25"/>
  <c r="I73" i="25"/>
  <c r="G73" i="25"/>
  <c r="O72" i="25"/>
  <c r="M72" i="25"/>
  <c r="K72" i="25"/>
  <c r="I72" i="25"/>
  <c r="G72" i="25"/>
  <c r="O71" i="25"/>
  <c r="M71" i="25"/>
  <c r="K71" i="25"/>
  <c r="I71" i="25"/>
  <c r="G71" i="25"/>
  <c r="O70" i="25"/>
  <c r="M70" i="25"/>
  <c r="K70" i="25"/>
  <c r="I70" i="25"/>
  <c r="G70" i="25"/>
  <c r="O69" i="25"/>
  <c r="M69" i="25"/>
  <c r="K69" i="25"/>
  <c r="I69" i="25"/>
  <c r="G69" i="25"/>
  <c r="O68" i="25"/>
  <c r="M68" i="25"/>
  <c r="K68" i="25"/>
  <c r="I68" i="25"/>
  <c r="G68" i="25"/>
  <c r="O67" i="25"/>
  <c r="M67" i="25"/>
  <c r="K67" i="25"/>
  <c r="I67" i="25"/>
  <c r="G67" i="25"/>
  <c r="O66" i="25"/>
  <c r="M66" i="25"/>
  <c r="K66" i="25"/>
  <c r="I66" i="25"/>
  <c r="G66" i="25"/>
  <c r="O65" i="25"/>
  <c r="M65" i="25"/>
  <c r="K65" i="25"/>
  <c r="I65" i="25"/>
  <c r="G65" i="25"/>
  <c r="O64" i="25"/>
  <c r="M64" i="25"/>
  <c r="K64" i="25"/>
  <c r="I64" i="25"/>
  <c r="G64" i="25"/>
  <c r="O60" i="25"/>
  <c r="M60" i="25"/>
  <c r="K60" i="25"/>
  <c r="I60" i="25"/>
  <c r="G60" i="25"/>
  <c r="O59" i="25"/>
  <c r="M59" i="25"/>
  <c r="K59" i="25"/>
  <c r="I59" i="25"/>
  <c r="G59" i="25"/>
  <c r="O57" i="25"/>
  <c r="M57" i="25"/>
  <c r="K57" i="25"/>
  <c r="I57" i="25"/>
  <c r="G57" i="25"/>
  <c r="O56" i="25"/>
  <c r="M56" i="25"/>
  <c r="K56" i="25"/>
  <c r="I56" i="25"/>
  <c r="G56" i="25"/>
  <c r="O55" i="25"/>
  <c r="M55" i="25"/>
  <c r="K55" i="25"/>
  <c r="I55" i="25"/>
  <c r="G55" i="25"/>
  <c r="O54" i="25"/>
  <c r="M54" i="25"/>
  <c r="K54" i="25"/>
  <c r="I54" i="25"/>
  <c r="G54" i="25"/>
  <c r="O53" i="25"/>
  <c r="M53" i="25"/>
  <c r="K53" i="25"/>
  <c r="I53" i="25"/>
  <c r="G53" i="25"/>
  <c r="O52" i="25"/>
  <c r="M52" i="25"/>
  <c r="K52" i="25"/>
  <c r="I52" i="25"/>
  <c r="G52" i="25"/>
  <c r="O51" i="25"/>
  <c r="M51" i="25"/>
  <c r="K51" i="25"/>
  <c r="I51" i="25"/>
  <c r="G51" i="25"/>
  <c r="O50" i="25"/>
  <c r="M50" i="25"/>
  <c r="K50" i="25"/>
  <c r="I50" i="25"/>
  <c r="G50" i="25"/>
  <c r="O49" i="25"/>
  <c r="M49" i="25"/>
  <c r="K49" i="25"/>
  <c r="I49" i="25"/>
  <c r="G49" i="25"/>
  <c r="O48" i="25"/>
  <c r="M48" i="25"/>
  <c r="K48" i="25"/>
  <c r="I48" i="25"/>
  <c r="G48" i="25"/>
  <c r="E38" i="25"/>
  <c r="F35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O72" i="24"/>
  <c r="O63" i="24"/>
  <c r="O75" i="24"/>
  <c r="O74" i="24"/>
  <c r="O71" i="24"/>
  <c r="O70" i="24"/>
  <c r="O69" i="24"/>
  <c r="O68" i="24"/>
  <c r="O67" i="24"/>
  <c r="O66" i="24"/>
  <c r="O65" i="24"/>
  <c r="O64" i="24"/>
  <c r="C37" i="24"/>
  <c r="F36" i="24"/>
  <c r="F35" i="24"/>
  <c r="M107" i="24"/>
  <c r="K107" i="24"/>
  <c r="I107" i="24"/>
  <c r="G107" i="24"/>
  <c r="M106" i="24"/>
  <c r="K106" i="24"/>
  <c r="I106" i="24"/>
  <c r="G106" i="24"/>
  <c r="M104" i="24"/>
  <c r="K104" i="24"/>
  <c r="I104" i="24"/>
  <c r="G104" i="24"/>
  <c r="M103" i="24"/>
  <c r="K103" i="24"/>
  <c r="I103" i="24"/>
  <c r="G103" i="24"/>
  <c r="M102" i="24"/>
  <c r="K102" i="24"/>
  <c r="I102" i="24"/>
  <c r="G102" i="24"/>
  <c r="M101" i="24"/>
  <c r="K101" i="24"/>
  <c r="I101" i="24"/>
  <c r="G101" i="24"/>
  <c r="M100" i="24"/>
  <c r="K100" i="24"/>
  <c r="I100" i="24"/>
  <c r="G100" i="24"/>
  <c r="M99" i="24"/>
  <c r="K99" i="24"/>
  <c r="I99" i="24"/>
  <c r="G99" i="24"/>
  <c r="M98" i="24"/>
  <c r="K98" i="24"/>
  <c r="I98" i="24"/>
  <c r="G98" i="24"/>
  <c r="M97" i="24"/>
  <c r="K97" i="24"/>
  <c r="I97" i="24"/>
  <c r="G97" i="24"/>
  <c r="M96" i="24"/>
  <c r="K96" i="24"/>
  <c r="I96" i="24"/>
  <c r="G96" i="24"/>
  <c r="M95" i="24"/>
  <c r="K95" i="24"/>
  <c r="I95" i="24"/>
  <c r="G95" i="24"/>
  <c r="M91" i="24"/>
  <c r="K91" i="24"/>
  <c r="I91" i="24"/>
  <c r="G91" i="24"/>
  <c r="M90" i="24"/>
  <c r="K90" i="24"/>
  <c r="I90" i="24"/>
  <c r="G90" i="24"/>
  <c r="M88" i="24"/>
  <c r="M87" i="24"/>
  <c r="M86" i="24"/>
  <c r="M85" i="24"/>
  <c r="M84" i="24"/>
  <c r="M83" i="24"/>
  <c r="M82" i="24"/>
  <c r="M81" i="24"/>
  <c r="M80" i="24"/>
  <c r="M79" i="24"/>
  <c r="M75" i="24"/>
  <c r="K75" i="24"/>
  <c r="I75" i="24"/>
  <c r="G75" i="24"/>
  <c r="M74" i="24"/>
  <c r="K74" i="24"/>
  <c r="I74" i="24"/>
  <c r="G74" i="24"/>
  <c r="M72" i="24"/>
  <c r="K72" i="24"/>
  <c r="I72" i="24"/>
  <c r="G72" i="24"/>
  <c r="M71" i="24"/>
  <c r="K71" i="24"/>
  <c r="I71" i="24"/>
  <c r="G71" i="24"/>
  <c r="M70" i="24"/>
  <c r="K70" i="24"/>
  <c r="I70" i="24"/>
  <c r="G70" i="24"/>
  <c r="M69" i="24"/>
  <c r="K69" i="24"/>
  <c r="I69" i="24"/>
  <c r="G69" i="24"/>
  <c r="M68" i="24"/>
  <c r="K68" i="24"/>
  <c r="I68" i="24"/>
  <c r="G68" i="24"/>
  <c r="M67" i="24"/>
  <c r="K67" i="24"/>
  <c r="I67" i="24"/>
  <c r="G67" i="24"/>
  <c r="M66" i="24"/>
  <c r="K66" i="24"/>
  <c r="I66" i="24"/>
  <c r="G66" i="24"/>
  <c r="M65" i="24"/>
  <c r="K65" i="24"/>
  <c r="I65" i="24"/>
  <c r="G65" i="24"/>
  <c r="M64" i="24"/>
  <c r="K64" i="24"/>
  <c r="I64" i="24"/>
  <c r="G64" i="24"/>
  <c r="M63" i="24"/>
  <c r="K63" i="24"/>
  <c r="I63" i="24"/>
  <c r="G63" i="24"/>
  <c r="O59" i="24"/>
  <c r="M59" i="24"/>
  <c r="K59" i="24"/>
  <c r="I59" i="24"/>
  <c r="G59" i="24"/>
  <c r="O58" i="24"/>
  <c r="M58" i="24"/>
  <c r="K58" i="24"/>
  <c r="I58" i="24"/>
  <c r="G58" i="24"/>
  <c r="O56" i="24"/>
  <c r="M56" i="24"/>
  <c r="K56" i="24"/>
  <c r="I56" i="24"/>
  <c r="G56" i="24"/>
  <c r="O55" i="24"/>
  <c r="M55" i="24"/>
  <c r="K55" i="24"/>
  <c r="I55" i="24"/>
  <c r="G55" i="24"/>
  <c r="O54" i="24"/>
  <c r="M54" i="24"/>
  <c r="K54" i="24"/>
  <c r="I54" i="24"/>
  <c r="G54" i="24"/>
  <c r="O53" i="24"/>
  <c r="M53" i="24"/>
  <c r="K53" i="24"/>
  <c r="I53" i="24"/>
  <c r="G53" i="24"/>
  <c r="O52" i="24"/>
  <c r="M52" i="24"/>
  <c r="K52" i="24"/>
  <c r="I52" i="24"/>
  <c r="G52" i="24"/>
  <c r="O51" i="24"/>
  <c r="M51" i="24"/>
  <c r="K51" i="24"/>
  <c r="I51" i="24"/>
  <c r="G51" i="24"/>
  <c r="O50" i="24"/>
  <c r="M50" i="24"/>
  <c r="K50" i="24"/>
  <c r="I50" i="24"/>
  <c r="G50" i="24"/>
  <c r="O49" i="24"/>
  <c r="M49" i="24"/>
  <c r="K49" i="24"/>
  <c r="I49" i="24"/>
  <c r="G49" i="24"/>
  <c r="O48" i="24"/>
  <c r="M48" i="24"/>
  <c r="K48" i="24"/>
  <c r="I48" i="24"/>
  <c r="G48" i="24"/>
  <c r="O47" i="24"/>
  <c r="M47" i="24"/>
  <c r="K47" i="24"/>
  <c r="I47" i="24"/>
  <c r="G47" i="24"/>
  <c r="E37" i="24"/>
  <c r="D37" i="24"/>
  <c r="F37" i="24" s="1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35" i="22"/>
  <c r="D36" i="22"/>
  <c r="C36" i="22"/>
  <c r="M105" i="23"/>
  <c r="K105" i="23"/>
  <c r="I105" i="23"/>
  <c r="G105" i="23"/>
  <c r="M104" i="23"/>
  <c r="K104" i="23"/>
  <c r="I104" i="23"/>
  <c r="G104" i="23"/>
  <c r="M102" i="23"/>
  <c r="K102" i="23"/>
  <c r="I102" i="23"/>
  <c r="G102" i="23"/>
  <c r="M101" i="23"/>
  <c r="K101" i="23"/>
  <c r="I101" i="23"/>
  <c r="G101" i="23"/>
  <c r="M100" i="23"/>
  <c r="K100" i="23"/>
  <c r="I100" i="23"/>
  <c r="G100" i="23"/>
  <c r="M99" i="23"/>
  <c r="K99" i="23"/>
  <c r="I99" i="23"/>
  <c r="G99" i="23"/>
  <c r="M98" i="23"/>
  <c r="K98" i="23"/>
  <c r="I98" i="23"/>
  <c r="G98" i="23"/>
  <c r="M97" i="23"/>
  <c r="K97" i="23"/>
  <c r="I97" i="23"/>
  <c r="G97" i="23"/>
  <c r="M96" i="23"/>
  <c r="K96" i="23"/>
  <c r="I96" i="23"/>
  <c r="G96" i="23"/>
  <c r="M95" i="23"/>
  <c r="K95" i="23"/>
  <c r="I95" i="23"/>
  <c r="G95" i="23"/>
  <c r="M94" i="23"/>
  <c r="K94" i="23"/>
  <c r="I94" i="23"/>
  <c r="G94" i="23"/>
  <c r="M93" i="23"/>
  <c r="K93" i="23"/>
  <c r="I93" i="23"/>
  <c r="G93" i="23"/>
  <c r="M89" i="23"/>
  <c r="K89" i="23"/>
  <c r="I89" i="23"/>
  <c r="G89" i="23"/>
  <c r="M88" i="23"/>
  <c r="K88" i="23"/>
  <c r="I88" i="23"/>
  <c r="G88" i="23"/>
  <c r="M86" i="23"/>
  <c r="M85" i="23"/>
  <c r="M84" i="23"/>
  <c r="M83" i="23"/>
  <c r="M82" i="23"/>
  <c r="M81" i="23"/>
  <c r="M80" i="23"/>
  <c r="M79" i="23"/>
  <c r="M78" i="23"/>
  <c r="M77" i="23"/>
  <c r="M73" i="23"/>
  <c r="K73" i="23"/>
  <c r="I73" i="23"/>
  <c r="G73" i="23"/>
  <c r="M72" i="23"/>
  <c r="K72" i="23"/>
  <c r="I72" i="23"/>
  <c r="G72" i="23"/>
  <c r="M70" i="23"/>
  <c r="K70" i="23"/>
  <c r="I70" i="23"/>
  <c r="G70" i="23"/>
  <c r="M69" i="23"/>
  <c r="K69" i="23"/>
  <c r="I69" i="23"/>
  <c r="G69" i="23"/>
  <c r="M68" i="23"/>
  <c r="K68" i="23"/>
  <c r="I68" i="23"/>
  <c r="G68" i="23"/>
  <c r="M67" i="23"/>
  <c r="K67" i="23"/>
  <c r="I67" i="23"/>
  <c r="G67" i="23"/>
  <c r="M66" i="23"/>
  <c r="K66" i="23"/>
  <c r="I66" i="23"/>
  <c r="G66" i="23"/>
  <c r="M65" i="23"/>
  <c r="K65" i="23"/>
  <c r="I65" i="23"/>
  <c r="G65" i="23"/>
  <c r="M64" i="23"/>
  <c r="K64" i="23"/>
  <c r="I64" i="23"/>
  <c r="G64" i="23"/>
  <c r="M63" i="23"/>
  <c r="K63" i="23"/>
  <c r="I63" i="23"/>
  <c r="G63" i="23"/>
  <c r="M62" i="23"/>
  <c r="K62" i="23"/>
  <c r="I62" i="23"/>
  <c r="G62" i="23"/>
  <c r="M61" i="23"/>
  <c r="K61" i="23"/>
  <c r="I61" i="23"/>
  <c r="G61" i="23"/>
  <c r="O57" i="23"/>
  <c r="M57" i="23"/>
  <c r="K57" i="23"/>
  <c r="I57" i="23"/>
  <c r="G57" i="23"/>
  <c r="O56" i="23"/>
  <c r="M56" i="23"/>
  <c r="K56" i="23"/>
  <c r="I56" i="23"/>
  <c r="G56" i="23"/>
  <c r="O54" i="23"/>
  <c r="M54" i="23"/>
  <c r="K54" i="23"/>
  <c r="I54" i="23"/>
  <c r="G54" i="23"/>
  <c r="O53" i="23"/>
  <c r="M53" i="23"/>
  <c r="K53" i="23"/>
  <c r="I53" i="23"/>
  <c r="G53" i="23"/>
  <c r="O52" i="23"/>
  <c r="M52" i="23"/>
  <c r="K52" i="23"/>
  <c r="I52" i="23"/>
  <c r="G52" i="23"/>
  <c r="O51" i="23"/>
  <c r="M51" i="23"/>
  <c r="K51" i="23"/>
  <c r="I51" i="23"/>
  <c r="G51" i="23"/>
  <c r="O50" i="23"/>
  <c r="M50" i="23"/>
  <c r="K50" i="23"/>
  <c r="I50" i="23"/>
  <c r="G50" i="23"/>
  <c r="O49" i="23"/>
  <c r="M49" i="23"/>
  <c r="K49" i="23"/>
  <c r="I49" i="23"/>
  <c r="G49" i="23"/>
  <c r="O48" i="23"/>
  <c r="M48" i="23"/>
  <c r="K48" i="23"/>
  <c r="I48" i="23"/>
  <c r="G48" i="23"/>
  <c r="O47" i="23"/>
  <c r="M47" i="23"/>
  <c r="K47" i="23"/>
  <c r="I47" i="23"/>
  <c r="G47" i="23"/>
  <c r="O46" i="23"/>
  <c r="M46" i="23"/>
  <c r="K46" i="23"/>
  <c r="I46" i="23"/>
  <c r="G46" i="23"/>
  <c r="O45" i="23"/>
  <c r="M45" i="23"/>
  <c r="K45" i="23"/>
  <c r="I45" i="23"/>
  <c r="G45" i="23"/>
  <c r="E35" i="23"/>
  <c r="D35" i="23"/>
  <c r="F35" i="23"/>
  <c r="C35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33" i="22"/>
  <c r="M106" i="22"/>
  <c r="K106" i="22"/>
  <c r="I106" i="22"/>
  <c r="G106" i="22"/>
  <c r="M105" i="22"/>
  <c r="K105" i="22"/>
  <c r="I105" i="22"/>
  <c r="G105" i="22"/>
  <c r="M103" i="22"/>
  <c r="K103" i="22"/>
  <c r="I103" i="22"/>
  <c r="G103" i="22"/>
  <c r="M102" i="22"/>
  <c r="K102" i="22"/>
  <c r="I102" i="22"/>
  <c r="G102" i="22"/>
  <c r="M101" i="22"/>
  <c r="K101" i="22"/>
  <c r="I101" i="22"/>
  <c r="G101" i="22"/>
  <c r="M100" i="22"/>
  <c r="K100" i="22"/>
  <c r="I100" i="22"/>
  <c r="G100" i="22"/>
  <c r="M99" i="22"/>
  <c r="K99" i="22"/>
  <c r="I99" i="22"/>
  <c r="G99" i="22"/>
  <c r="M98" i="22"/>
  <c r="K98" i="22"/>
  <c r="I98" i="22"/>
  <c r="G98" i="22"/>
  <c r="M97" i="22"/>
  <c r="K97" i="22"/>
  <c r="I97" i="22"/>
  <c r="G97" i="22"/>
  <c r="M96" i="22"/>
  <c r="K96" i="22"/>
  <c r="I96" i="22"/>
  <c r="G96" i="22"/>
  <c r="M95" i="22"/>
  <c r="K95" i="22"/>
  <c r="I95" i="22"/>
  <c r="G95" i="22"/>
  <c r="M94" i="22"/>
  <c r="K94" i="22"/>
  <c r="I94" i="22"/>
  <c r="G94" i="22"/>
  <c r="M90" i="22"/>
  <c r="K90" i="22"/>
  <c r="I90" i="22"/>
  <c r="G90" i="22"/>
  <c r="M89" i="22"/>
  <c r="K89" i="22"/>
  <c r="I89" i="22"/>
  <c r="G89" i="22"/>
  <c r="M87" i="22"/>
  <c r="M86" i="22"/>
  <c r="M85" i="22"/>
  <c r="M84" i="22"/>
  <c r="M83" i="22"/>
  <c r="M82" i="22"/>
  <c r="M81" i="22"/>
  <c r="M80" i="22"/>
  <c r="M79" i="22"/>
  <c r="M78" i="22"/>
  <c r="M74" i="22"/>
  <c r="K74" i="22"/>
  <c r="I74" i="22"/>
  <c r="G74" i="22"/>
  <c r="M73" i="22"/>
  <c r="K73" i="22"/>
  <c r="I73" i="22"/>
  <c r="G73" i="22"/>
  <c r="M71" i="22"/>
  <c r="K71" i="22"/>
  <c r="I71" i="22"/>
  <c r="G71" i="22"/>
  <c r="M70" i="22"/>
  <c r="K70" i="22"/>
  <c r="I70" i="22"/>
  <c r="G70" i="22"/>
  <c r="M69" i="22"/>
  <c r="K69" i="22"/>
  <c r="I69" i="22"/>
  <c r="G69" i="22"/>
  <c r="M68" i="22"/>
  <c r="K68" i="22"/>
  <c r="I68" i="22"/>
  <c r="G68" i="22"/>
  <c r="M67" i="22"/>
  <c r="K67" i="22"/>
  <c r="I67" i="22"/>
  <c r="G67" i="22"/>
  <c r="M66" i="22"/>
  <c r="K66" i="22"/>
  <c r="I66" i="22"/>
  <c r="G66" i="22"/>
  <c r="M65" i="22"/>
  <c r="K65" i="22"/>
  <c r="I65" i="22"/>
  <c r="G65" i="22"/>
  <c r="M64" i="22"/>
  <c r="K64" i="22"/>
  <c r="I64" i="22"/>
  <c r="G64" i="22"/>
  <c r="M63" i="22"/>
  <c r="K63" i="22"/>
  <c r="I63" i="22"/>
  <c r="G63" i="22"/>
  <c r="M62" i="22"/>
  <c r="K62" i="22"/>
  <c r="I62" i="22"/>
  <c r="G62" i="22"/>
  <c r="O58" i="22"/>
  <c r="M58" i="22"/>
  <c r="K58" i="22"/>
  <c r="I58" i="22"/>
  <c r="G58" i="22"/>
  <c r="O57" i="22"/>
  <c r="M57" i="22"/>
  <c r="K57" i="22"/>
  <c r="I57" i="22"/>
  <c r="G57" i="22"/>
  <c r="O55" i="22"/>
  <c r="M55" i="22"/>
  <c r="K55" i="22"/>
  <c r="I55" i="22"/>
  <c r="G55" i="22"/>
  <c r="O54" i="22"/>
  <c r="M54" i="22"/>
  <c r="K54" i="22"/>
  <c r="I54" i="22"/>
  <c r="G54" i="22"/>
  <c r="O53" i="22"/>
  <c r="M53" i="22"/>
  <c r="K53" i="22"/>
  <c r="I53" i="22"/>
  <c r="G53" i="22"/>
  <c r="O52" i="22"/>
  <c r="M52" i="22"/>
  <c r="K52" i="22"/>
  <c r="I52" i="22"/>
  <c r="G52" i="22"/>
  <c r="O51" i="22"/>
  <c r="M51" i="22"/>
  <c r="K51" i="22"/>
  <c r="I51" i="22"/>
  <c r="G51" i="22"/>
  <c r="O50" i="22"/>
  <c r="M50" i="22"/>
  <c r="K50" i="22"/>
  <c r="I50" i="22"/>
  <c r="G50" i="22"/>
  <c r="O49" i="22"/>
  <c r="M49" i="22"/>
  <c r="K49" i="22"/>
  <c r="I49" i="22"/>
  <c r="G49" i="22"/>
  <c r="O48" i="22"/>
  <c r="M48" i="22"/>
  <c r="K48" i="22"/>
  <c r="I48" i="22"/>
  <c r="G48" i="22"/>
  <c r="O47" i="22"/>
  <c r="M47" i="22"/>
  <c r="K47" i="22"/>
  <c r="I47" i="22"/>
  <c r="G47" i="22"/>
  <c r="O46" i="22"/>
  <c r="M46" i="22"/>
  <c r="K46" i="22"/>
  <c r="I46" i="22"/>
  <c r="G46" i="22"/>
  <c r="E36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O44" i="21"/>
  <c r="M44" i="21"/>
  <c r="O56" i="21"/>
  <c r="O55" i="21"/>
  <c r="O53" i="21"/>
  <c r="O52" i="21"/>
  <c r="O51" i="21"/>
  <c r="O50" i="21"/>
  <c r="O49" i="21"/>
  <c r="O48" i="21"/>
  <c r="O47" i="21"/>
  <c r="O46" i="21"/>
  <c r="O45" i="21"/>
  <c r="F33" i="21"/>
  <c r="D34" i="21"/>
  <c r="C34" i="21"/>
  <c r="M104" i="21"/>
  <c r="K104" i="21"/>
  <c r="I104" i="21"/>
  <c r="G104" i="21"/>
  <c r="M103" i="21"/>
  <c r="K103" i="21"/>
  <c r="I103" i="21"/>
  <c r="G103" i="21"/>
  <c r="M101" i="21"/>
  <c r="K101" i="21"/>
  <c r="I101" i="21"/>
  <c r="G101" i="21"/>
  <c r="M100" i="21"/>
  <c r="K100" i="21"/>
  <c r="I100" i="21"/>
  <c r="G100" i="21"/>
  <c r="M99" i="21"/>
  <c r="K99" i="21"/>
  <c r="I99" i="21"/>
  <c r="G99" i="21"/>
  <c r="M98" i="21"/>
  <c r="K98" i="21"/>
  <c r="I98" i="21"/>
  <c r="G98" i="21"/>
  <c r="M97" i="21"/>
  <c r="K97" i="21"/>
  <c r="I97" i="21"/>
  <c r="G97" i="21"/>
  <c r="M96" i="21"/>
  <c r="K96" i="21"/>
  <c r="I96" i="21"/>
  <c r="G96" i="21"/>
  <c r="M95" i="21"/>
  <c r="K95" i="21"/>
  <c r="I95" i="21"/>
  <c r="G95" i="21"/>
  <c r="M94" i="21"/>
  <c r="K94" i="21"/>
  <c r="I94" i="21"/>
  <c r="G94" i="21"/>
  <c r="M93" i="21"/>
  <c r="K93" i="21"/>
  <c r="I93" i="21"/>
  <c r="G93" i="21"/>
  <c r="M92" i="21"/>
  <c r="K92" i="21"/>
  <c r="I92" i="21"/>
  <c r="G92" i="21"/>
  <c r="M88" i="21"/>
  <c r="K88" i="21"/>
  <c r="I88" i="21"/>
  <c r="G88" i="21"/>
  <c r="M87" i="21"/>
  <c r="K87" i="21"/>
  <c r="I87" i="21"/>
  <c r="G87" i="21"/>
  <c r="M85" i="21"/>
  <c r="M84" i="21"/>
  <c r="M83" i="21"/>
  <c r="M82" i="21"/>
  <c r="M81" i="21"/>
  <c r="M80" i="21"/>
  <c r="M79" i="21"/>
  <c r="M78" i="21"/>
  <c r="M77" i="21"/>
  <c r="M76" i="21"/>
  <c r="M72" i="21"/>
  <c r="K72" i="21"/>
  <c r="I72" i="21"/>
  <c r="G72" i="21"/>
  <c r="M71" i="21"/>
  <c r="K71" i="21"/>
  <c r="I71" i="21"/>
  <c r="G71" i="21"/>
  <c r="M69" i="21"/>
  <c r="K69" i="21"/>
  <c r="I69" i="21"/>
  <c r="G69" i="21"/>
  <c r="M68" i="21"/>
  <c r="K68" i="21"/>
  <c r="I68" i="21"/>
  <c r="G68" i="21"/>
  <c r="M67" i="21"/>
  <c r="K67" i="21"/>
  <c r="I67" i="21"/>
  <c r="G67" i="21"/>
  <c r="M66" i="21"/>
  <c r="K66" i="21"/>
  <c r="I66" i="21"/>
  <c r="G66" i="21"/>
  <c r="M65" i="21"/>
  <c r="K65" i="21"/>
  <c r="I65" i="21"/>
  <c r="G65" i="21"/>
  <c r="M64" i="21"/>
  <c r="K64" i="21"/>
  <c r="I64" i="21"/>
  <c r="G64" i="21"/>
  <c r="M63" i="21"/>
  <c r="K63" i="21"/>
  <c r="I63" i="21"/>
  <c r="G63" i="21"/>
  <c r="M62" i="21"/>
  <c r="K62" i="21"/>
  <c r="I62" i="21"/>
  <c r="G62" i="21"/>
  <c r="M61" i="21"/>
  <c r="K61" i="21"/>
  <c r="I61" i="21"/>
  <c r="G61" i="21"/>
  <c r="M60" i="21"/>
  <c r="K60" i="21"/>
  <c r="I60" i="21"/>
  <c r="G60" i="21"/>
  <c r="M56" i="21"/>
  <c r="K56" i="21"/>
  <c r="I56" i="21"/>
  <c r="G56" i="21"/>
  <c r="M55" i="21"/>
  <c r="K55" i="21"/>
  <c r="I55" i="21"/>
  <c r="G55" i="21"/>
  <c r="M53" i="21"/>
  <c r="K53" i="21"/>
  <c r="I53" i="21"/>
  <c r="G53" i="21"/>
  <c r="M52" i="21"/>
  <c r="K52" i="21"/>
  <c r="I52" i="21"/>
  <c r="G52" i="21"/>
  <c r="M51" i="21"/>
  <c r="K51" i="21"/>
  <c r="I51" i="21"/>
  <c r="G51" i="21"/>
  <c r="M50" i="21"/>
  <c r="K50" i="21"/>
  <c r="I50" i="21"/>
  <c r="G50" i="21"/>
  <c r="M49" i="21"/>
  <c r="K49" i="21"/>
  <c r="I49" i="21"/>
  <c r="G49" i="21"/>
  <c r="M48" i="21"/>
  <c r="K48" i="21"/>
  <c r="I48" i="21"/>
  <c r="G48" i="21"/>
  <c r="M47" i="21"/>
  <c r="K47" i="21"/>
  <c r="I47" i="21"/>
  <c r="G47" i="21"/>
  <c r="M46" i="21"/>
  <c r="K46" i="21"/>
  <c r="I46" i="21"/>
  <c r="G46" i="21"/>
  <c r="M45" i="21"/>
  <c r="K45" i="21"/>
  <c r="I45" i="21"/>
  <c r="G45" i="21"/>
  <c r="K44" i="21"/>
  <c r="I44" i="21"/>
  <c r="G44" i="21"/>
  <c r="E34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32" i="20"/>
  <c r="D33" i="20"/>
  <c r="C33" i="20"/>
  <c r="M103" i="20"/>
  <c r="K103" i="20"/>
  <c r="I103" i="20"/>
  <c r="G103" i="20"/>
  <c r="M102" i="20"/>
  <c r="K102" i="20"/>
  <c r="I102" i="20"/>
  <c r="G102" i="20"/>
  <c r="M100" i="20"/>
  <c r="K100" i="20"/>
  <c r="I100" i="20"/>
  <c r="G100" i="20"/>
  <c r="M99" i="20"/>
  <c r="K99" i="20"/>
  <c r="I99" i="20"/>
  <c r="G99" i="20"/>
  <c r="M98" i="20"/>
  <c r="K98" i="20"/>
  <c r="I98" i="20"/>
  <c r="G98" i="20"/>
  <c r="M97" i="20"/>
  <c r="K97" i="20"/>
  <c r="I97" i="20"/>
  <c r="G97" i="20"/>
  <c r="M96" i="20"/>
  <c r="K96" i="20"/>
  <c r="I96" i="20"/>
  <c r="G96" i="20"/>
  <c r="M95" i="20"/>
  <c r="K95" i="20"/>
  <c r="I95" i="20"/>
  <c r="G95" i="20"/>
  <c r="M94" i="20"/>
  <c r="K94" i="20"/>
  <c r="I94" i="20"/>
  <c r="G94" i="20"/>
  <c r="M93" i="20"/>
  <c r="K93" i="20"/>
  <c r="I93" i="20"/>
  <c r="G93" i="20"/>
  <c r="M92" i="20"/>
  <c r="K92" i="20"/>
  <c r="I92" i="20"/>
  <c r="G92" i="20"/>
  <c r="M91" i="20"/>
  <c r="K91" i="20"/>
  <c r="I91" i="20"/>
  <c r="G91" i="20"/>
  <c r="M87" i="20"/>
  <c r="K87" i="20"/>
  <c r="I87" i="20"/>
  <c r="G87" i="20"/>
  <c r="M86" i="20"/>
  <c r="K86" i="20"/>
  <c r="I86" i="20"/>
  <c r="G86" i="20"/>
  <c r="M84" i="20"/>
  <c r="M83" i="20"/>
  <c r="M82" i="20"/>
  <c r="M81" i="20"/>
  <c r="M80" i="20"/>
  <c r="M79" i="20"/>
  <c r="M78" i="20"/>
  <c r="M77" i="20"/>
  <c r="M76" i="20"/>
  <c r="M75" i="20"/>
  <c r="M71" i="20"/>
  <c r="K71" i="20"/>
  <c r="I71" i="20"/>
  <c r="G71" i="20"/>
  <c r="M70" i="20"/>
  <c r="K70" i="20"/>
  <c r="I70" i="20"/>
  <c r="G70" i="20"/>
  <c r="M68" i="20"/>
  <c r="K68" i="20"/>
  <c r="I68" i="20"/>
  <c r="G68" i="20"/>
  <c r="M67" i="20"/>
  <c r="K67" i="20"/>
  <c r="I67" i="20"/>
  <c r="G67" i="20"/>
  <c r="M66" i="20"/>
  <c r="K66" i="20"/>
  <c r="I66" i="20"/>
  <c r="G66" i="20"/>
  <c r="M65" i="20"/>
  <c r="K65" i="20"/>
  <c r="I65" i="20"/>
  <c r="G65" i="20"/>
  <c r="M64" i="20"/>
  <c r="K64" i="20"/>
  <c r="I64" i="20"/>
  <c r="G64" i="20"/>
  <c r="M63" i="20"/>
  <c r="K63" i="20"/>
  <c r="I63" i="20"/>
  <c r="G63" i="20"/>
  <c r="M62" i="20"/>
  <c r="K62" i="20"/>
  <c r="I62" i="20"/>
  <c r="G62" i="20"/>
  <c r="M61" i="20"/>
  <c r="K61" i="20"/>
  <c r="I61" i="20"/>
  <c r="G61" i="20"/>
  <c r="M60" i="20"/>
  <c r="K60" i="20"/>
  <c r="I60" i="20"/>
  <c r="G60" i="20"/>
  <c r="M59" i="20"/>
  <c r="K59" i="20"/>
  <c r="I59" i="20"/>
  <c r="G59" i="20"/>
  <c r="M55" i="20"/>
  <c r="K55" i="20"/>
  <c r="I55" i="20"/>
  <c r="G55" i="20"/>
  <c r="M54" i="20"/>
  <c r="K54" i="20"/>
  <c r="I54" i="20"/>
  <c r="G54" i="20"/>
  <c r="M52" i="20"/>
  <c r="K52" i="20"/>
  <c r="I52" i="20"/>
  <c r="G52" i="20"/>
  <c r="M51" i="20"/>
  <c r="K51" i="20"/>
  <c r="I51" i="20"/>
  <c r="G51" i="20"/>
  <c r="M50" i="20"/>
  <c r="K50" i="20"/>
  <c r="I50" i="20"/>
  <c r="G50" i="20"/>
  <c r="M49" i="20"/>
  <c r="K49" i="20"/>
  <c r="I49" i="20"/>
  <c r="G49" i="20"/>
  <c r="M48" i="20"/>
  <c r="K48" i="20"/>
  <c r="I48" i="20"/>
  <c r="G48" i="20"/>
  <c r="M47" i="20"/>
  <c r="K47" i="20"/>
  <c r="I47" i="20"/>
  <c r="G47" i="20"/>
  <c r="M46" i="20"/>
  <c r="K46" i="20"/>
  <c r="I46" i="20"/>
  <c r="G46" i="20"/>
  <c r="M45" i="20"/>
  <c r="K45" i="20"/>
  <c r="I45" i="20"/>
  <c r="G45" i="20"/>
  <c r="M44" i="20"/>
  <c r="K44" i="20"/>
  <c r="I44" i="20"/>
  <c r="G44" i="20"/>
  <c r="M43" i="20"/>
  <c r="K43" i="20"/>
  <c r="I43" i="20"/>
  <c r="G43" i="20"/>
  <c r="E33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D32" i="19"/>
  <c r="C32" i="19"/>
  <c r="F30" i="19"/>
  <c r="M102" i="19"/>
  <c r="K102" i="19"/>
  <c r="I102" i="19"/>
  <c r="G102" i="19"/>
  <c r="M101" i="19"/>
  <c r="K101" i="19"/>
  <c r="I101" i="19"/>
  <c r="G101" i="19"/>
  <c r="M99" i="19"/>
  <c r="K99" i="19"/>
  <c r="I99" i="19"/>
  <c r="G99" i="19"/>
  <c r="M98" i="19"/>
  <c r="K98" i="19"/>
  <c r="I98" i="19"/>
  <c r="G98" i="19"/>
  <c r="M97" i="19"/>
  <c r="K97" i="19"/>
  <c r="I97" i="19"/>
  <c r="G97" i="19"/>
  <c r="M96" i="19"/>
  <c r="K96" i="19"/>
  <c r="I96" i="19"/>
  <c r="G96" i="19"/>
  <c r="M95" i="19"/>
  <c r="K95" i="19"/>
  <c r="I95" i="19"/>
  <c r="G95" i="19"/>
  <c r="M94" i="19"/>
  <c r="K94" i="19"/>
  <c r="I94" i="19"/>
  <c r="G94" i="19"/>
  <c r="M93" i="19"/>
  <c r="K93" i="19"/>
  <c r="I93" i="19"/>
  <c r="G93" i="19"/>
  <c r="M92" i="19"/>
  <c r="K92" i="19"/>
  <c r="I92" i="19"/>
  <c r="G92" i="19"/>
  <c r="M91" i="19"/>
  <c r="K91" i="19"/>
  <c r="I91" i="19"/>
  <c r="G91" i="19"/>
  <c r="M90" i="19"/>
  <c r="K90" i="19"/>
  <c r="I90" i="19"/>
  <c r="G90" i="19"/>
  <c r="M86" i="19"/>
  <c r="K86" i="19"/>
  <c r="I86" i="19"/>
  <c r="G86" i="19"/>
  <c r="M85" i="19"/>
  <c r="K85" i="19"/>
  <c r="I85" i="19"/>
  <c r="G85" i="19"/>
  <c r="M83" i="19"/>
  <c r="M82" i="19"/>
  <c r="M81" i="19"/>
  <c r="M80" i="19"/>
  <c r="M79" i="19"/>
  <c r="M78" i="19"/>
  <c r="M77" i="19"/>
  <c r="M76" i="19"/>
  <c r="M75" i="19"/>
  <c r="M74" i="19"/>
  <c r="M70" i="19"/>
  <c r="K70" i="19"/>
  <c r="I70" i="19"/>
  <c r="G70" i="19"/>
  <c r="M69" i="19"/>
  <c r="K69" i="19"/>
  <c r="I69" i="19"/>
  <c r="G69" i="19"/>
  <c r="M67" i="19"/>
  <c r="K67" i="19"/>
  <c r="I67" i="19"/>
  <c r="G67" i="19"/>
  <c r="M66" i="19"/>
  <c r="K66" i="19"/>
  <c r="I66" i="19"/>
  <c r="G66" i="19"/>
  <c r="M65" i="19"/>
  <c r="K65" i="19"/>
  <c r="I65" i="19"/>
  <c r="G65" i="19"/>
  <c r="M64" i="19"/>
  <c r="K64" i="19"/>
  <c r="I64" i="19"/>
  <c r="G64" i="19"/>
  <c r="M63" i="19"/>
  <c r="K63" i="19"/>
  <c r="I63" i="19"/>
  <c r="G63" i="19"/>
  <c r="M62" i="19"/>
  <c r="K62" i="19"/>
  <c r="I62" i="19"/>
  <c r="G62" i="19"/>
  <c r="M61" i="19"/>
  <c r="K61" i="19"/>
  <c r="I61" i="19"/>
  <c r="G61" i="19"/>
  <c r="M60" i="19"/>
  <c r="K60" i="19"/>
  <c r="I60" i="19"/>
  <c r="G60" i="19"/>
  <c r="M59" i="19"/>
  <c r="K59" i="19"/>
  <c r="I59" i="19"/>
  <c r="G59" i="19"/>
  <c r="M58" i="19"/>
  <c r="K58" i="19"/>
  <c r="I58" i="19"/>
  <c r="G58" i="19"/>
  <c r="M54" i="19"/>
  <c r="K54" i="19"/>
  <c r="I54" i="19"/>
  <c r="G54" i="19"/>
  <c r="M53" i="19"/>
  <c r="K53" i="19"/>
  <c r="I53" i="19"/>
  <c r="G53" i="19"/>
  <c r="M51" i="19"/>
  <c r="K51" i="19"/>
  <c r="I51" i="19"/>
  <c r="G51" i="19"/>
  <c r="M50" i="19"/>
  <c r="K50" i="19"/>
  <c r="I50" i="19"/>
  <c r="G50" i="19"/>
  <c r="M49" i="19"/>
  <c r="K49" i="19"/>
  <c r="I49" i="19"/>
  <c r="G49" i="19"/>
  <c r="M48" i="19"/>
  <c r="K48" i="19"/>
  <c r="I48" i="19"/>
  <c r="G48" i="19"/>
  <c r="M47" i="19"/>
  <c r="K47" i="19"/>
  <c r="I47" i="19"/>
  <c r="G47" i="19"/>
  <c r="M46" i="19"/>
  <c r="K46" i="19"/>
  <c r="I46" i="19"/>
  <c r="G46" i="19"/>
  <c r="M45" i="19"/>
  <c r="K45" i="19"/>
  <c r="I45" i="19"/>
  <c r="G45" i="19"/>
  <c r="M44" i="19"/>
  <c r="K44" i="19"/>
  <c r="I44" i="19"/>
  <c r="G44" i="19"/>
  <c r="M43" i="19"/>
  <c r="K43" i="19"/>
  <c r="I43" i="19"/>
  <c r="G43" i="19"/>
  <c r="M42" i="19"/>
  <c r="K42" i="19"/>
  <c r="I42" i="19"/>
  <c r="G42" i="19"/>
  <c r="E32" i="19"/>
  <c r="F31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M101" i="18"/>
  <c r="M100" i="18"/>
  <c r="M98" i="18"/>
  <c r="M93" i="18"/>
  <c r="M80" i="18"/>
  <c r="M89" i="18"/>
  <c r="M97" i="18"/>
  <c r="M96" i="18"/>
  <c r="M95" i="18"/>
  <c r="M94" i="18"/>
  <c r="M92" i="18"/>
  <c r="M91" i="18"/>
  <c r="M90" i="18"/>
  <c r="D31" i="18"/>
  <c r="F28" i="18"/>
  <c r="F27" i="18"/>
  <c r="F26" i="18"/>
  <c r="F25" i="18"/>
  <c r="F24" i="18"/>
  <c r="F23" i="18"/>
  <c r="F22" i="18"/>
  <c r="F21" i="18"/>
  <c r="F20" i="18"/>
  <c r="F19" i="18"/>
  <c r="F6" i="18"/>
  <c r="F29" i="18"/>
  <c r="F30" i="18"/>
  <c r="C31" i="18"/>
  <c r="K101" i="18"/>
  <c r="I101" i="18"/>
  <c r="G101" i="18"/>
  <c r="K100" i="18"/>
  <c r="I100" i="18"/>
  <c r="G100" i="18"/>
  <c r="K98" i="18"/>
  <c r="I98" i="18"/>
  <c r="G98" i="18"/>
  <c r="K97" i="18"/>
  <c r="I97" i="18"/>
  <c r="G97" i="18"/>
  <c r="K96" i="18"/>
  <c r="I96" i="18"/>
  <c r="G96" i="18"/>
  <c r="K95" i="18"/>
  <c r="I95" i="18"/>
  <c r="G95" i="18"/>
  <c r="K94" i="18"/>
  <c r="I94" i="18"/>
  <c r="G94" i="18"/>
  <c r="K93" i="18"/>
  <c r="I93" i="18"/>
  <c r="G93" i="18"/>
  <c r="K92" i="18"/>
  <c r="I92" i="18"/>
  <c r="G92" i="18"/>
  <c r="K91" i="18"/>
  <c r="I91" i="18"/>
  <c r="G91" i="18"/>
  <c r="K90" i="18"/>
  <c r="I90" i="18"/>
  <c r="G90" i="18"/>
  <c r="K89" i="18"/>
  <c r="I89" i="18"/>
  <c r="G89" i="18"/>
  <c r="M85" i="18"/>
  <c r="K85" i="18"/>
  <c r="I85" i="18"/>
  <c r="G85" i="18"/>
  <c r="M84" i="18"/>
  <c r="K84" i="18"/>
  <c r="I84" i="18"/>
  <c r="G84" i="18"/>
  <c r="M82" i="18"/>
  <c r="M81" i="18"/>
  <c r="M79" i="18"/>
  <c r="M78" i="18"/>
  <c r="M77" i="18"/>
  <c r="M76" i="18"/>
  <c r="M75" i="18"/>
  <c r="M74" i="18"/>
  <c r="M73" i="18"/>
  <c r="M69" i="18"/>
  <c r="K69" i="18"/>
  <c r="I69" i="18"/>
  <c r="G69" i="18"/>
  <c r="M68" i="18"/>
  <c r="K68" i="18"/>
  <c r="I68" i="18"/>
  <c r="G68" i="18"/>
  <c r="M66" i="18"/>
  <c r="K66" i="18"/>
  <c r="I66" i="18"/>
  <c r="G66" i="18"/>
  <c r="M65" i="18"/>
  <c r="K65" i="18"/>
  <c r="I65" i="18"/>
  <c r="G65" i="18"/>
  <c r="M64" i="18"/>
  <c r="K64" i="18"/>
  <c r="I64" i="18"/>
  <c r="G64" i="18"/>
  <c r="M63" i="18"/>
  <c r="K63" i="18"/>
  <c r="I63" i="18"/>
  <c r="G63" i="18"/>
  <c r="M62" i="18"/>
  <c r="K62" i="18"/>
  <c r="I62" i="18"/>
  <c r="G62" i="18"/>
  <c r="M61" i="18"/>
  <c r="K61" i="18"/>
  <c r="I61" i="18"/>
  <c r="G61" i="18"/>
  <c r="M60" i="18"/>
  <c r="K60" i="18"/>
  <c r="I60" i="18"/>
  <c r="G60" i="18"/>
  <c r="M59" i="18"/>
  <c r="K59" i="18"/>
  <c r="I59" i="18"/>
  <c r="G59" i="18"/>
  <c r="M58" i="18"/>
  <c r="K58" i="18"/>
  <c r="I58" i="18"/>
  <c r="G58" i="18"/>
  <c r="M57" i="18"/>
  <c r="K57" i="18"/>
  <c r="I57" i="18"/>
  <c r="G57" i="18"/>
  <c r="M53" i="18"/>
  <c r="K53" i="18"/>
  <c r="I53" i="18"/>
  <c r="G53" i="18"/>
  <c r="M52" i="18"/>
  <c r="K52" i="18"/>
  <c r="I52" i="18"/>
  <c r="G52" i="18"/>
  <c r="M50" i="18"/>
  <c r="K50" i="18"/>
  <c r="I50" i="18"/>
  <c r="G50" i="18"/>
  <c r="M49" i="18"/>
  <c r="K49" i="18"/>
  <c r="I49" i="18"/>
  <c r="G49" i="18"/>
  <c r="M48" i="18"/>
  <c r="K48" i="18"/>
  <c r="I48" i="18"/>
  <c r="G48" i="18"/>
  <c r="M47" i="18"/>
  <c r="K47" i="18"/>
  <c r="I47" i="18"/>
  <c r="G47" i="18"/>
  <c r="M46" i="18"/>
  <c r="K46" i="18"/>
  <c r="I46" i="18"/>
  <c r="G46" i="18"/>
  <c r="M45" i="18"/>
  <c r="K45" i="18"/>
  <c r="I45" i="18"/>
  <c r="G45" i="18"/>
  <c r="M44" i="18"/>
  <c r="K44" i="18"/>
  <c r="I44" i="18"/>
  <c r="G44" i="18"/>
  <c r="M43" i="18"/>
  <c r="K43" i="18"/>
  <c r="I43" i="18"/>
  <c r="G43" i="18"/>
  <c r="M42" i="18"/>
  <c r="K42" i="18"/>
  <c r="I42" i="18"/>
  <c r="G42" i="18"/>
  <c r="M41" i="18"/>
  <c r="K41" i="18"/>
  <c r="I41" i="18"/>
  <c r="G41" i="18"/>
  <c r="E31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29" i="17"/>
  <c r="K100" i="17"/>
  <c r="I100" i="17"/>
  <c r="G100" i="17"/>
  <c r="K99" i="17"/>
  <c r="I99" i="17"/>
  <c r="G99" i="17"/>
  <c r="K97" i="17"/>
  <c r="I97" i="17"/>
  <c r="G97" i="17"/>
  <c r="K96" i="17"/>
  <c r="I96" i="17"/>
  <c r="G96" i="17"/>
  <c r="K95" i="17"/>
  <c r="I95" i="17"/>
  <c r="G95" i="17"/>
  <c r="K94" i="17"/>
  <c r="I94" i="17"/>
  <c r="G94" i="17"/>
  <c r="K93" i="17"/>
  <c r="I93" i="17"/>
  <c r="G93" i="17"/>
  <c r="K92" i="17"/>
  <c r="I92" i="17"/>
  <c r="G92" i="17"/>
  <c r="K91" i="17"/>
  <c r="I91" i="17"/>
  <c r="G91" i="17"/>
  <c r="K90" i="17"/>
  <c r="I90" i="17"/>
  <c r="G90" i="17"/>
  <c r="K89" i="17"/>
  <c r="I89" i="17"/>
  <c r="G89" i="17"/>
  <c r="K88" i="17"/>
  <c r="I88" i="17"/>
  <c r="G88" i="17"/>
  <c r="M84" i="17"/>
  <c r="K84" i="17"/>
  <c r="I84" i="17"/>
  <c r="G84" i="17"/>
  <c r="M83" i="17"/>
  <c r="K83" i="17"/>
  <c r="I83" i="17"/>
  <c r="G83" i="17"/>
  <c r="M81" i="17"/>
  <c r="M80" i="17"/>
  <c r="M79" i="17"/>
  <c r="M78" i="17"/>
  <c r="M77" i="17"/>
  <c r="M76" i="17"/>
  <c r="M75" i="17"/>
  <c r="M74" i="17"/>
  <c r="M73" i="17"/>
  <c r="M72" i="17"/>
  <c r="M68" i="17"/>
  <c r="K68" i="17"/>
  <c r="I68" i="17"/>
  <c r="G68" i="17"/>
  <c r="M67" i="17"/>
  <c r="K67" i="17"/>
  <c r="I67" i="17"/>
  <c r="G67" i="17"/>
  <c r="M65" i="17"/>
  <c r="K65" i="17"/>
  <c r="I65" i="17"/>
  <c r="G65" i="17"/>
  <c r="M64" i="17"/>
  <c r="K64" i="17"/>
  <c r="I64" i="17"/>
  <c r="G64" i="17"/>
  <c r="M63" i="17"/>
  <c r="K63" i="17"/>
  <c r="I63" i="17"/>
  <c r="G63" i="17"/>
  <c r="M62" i="17"/>
  <c r="K62" i="17"/>
  <c r="I62" i="17"/>
  <c r="G62" i="17"/>
  <c r="M61" i="17"/>
  <c r="K61" i="17"/>
  <c r="I61" i="17"/>
  <c r="G61" i="17"/>
  <c r="M60" i="17"/>
  <c r="K60" i="17"/>
  <c r="I60" i="17"/>
  <c r="G60" i="17"/>
  <c r="M59" i="17"/>
  <c r="K59" i="17"/>
  <c r="I59" i="17"/>
  <c r="G59" i="17"/>
  <c r="M58" i="17"/>
  <c r="K58" i="17"/>
  <c r="I58" i="17"/>
  <c r="G58" i="17"/>
  <c r="M57" i="17"/>
  <c r="K57" i="17"/>
  <c r="I57" i="17"/>
  <c r="G57" i="17"/>
  <c r="M56" i="17"/>
  <c r="K56" i="17"/>
  <c r="I56" i="17"/>
  <c r="G56" i="17"/>
  <c r="M52" i="17"/>
  <c r="K52" i="17"/>
  <c r="I52" i="17"/>
  <c r="G52" i="17"/>
  <c r="M51" i="17"/>
  <c r="K51" i="17"/>
  <c r="I51" i="17"/>
  <c r="G51" i="17"/>
  <c r="M49" i="17"/>
  <c r="K49" i="17"/>
  <c r="I49" i="17"/>
  <c r="G49" i="17"/>
  <c r="M48" i="17"/>
  <c r="K48" i="17"/>
  <c r="I48" i="17"/>
  <c r="G48" i="17"/>
  <c r="M47" i="17"/>
  <c r="K47" i="17"/>
  <c r="I47" i="17"/>
  <c r="G47" i="17"/>
  <c r="M46" i="17"/>
  <c r="K46" i="17"/>
  <c r="I46" i="17"/>
  <c r="G46" i="17"/>
  <c r="M45" i="17"/>
  <c r="K45" i="17"/>
  <c r="I45" i="17"/>
  <c r="G45" i="17"/>
  <c r="M44" i="17"/>
  <c r="K44" i="17"/>
  <c r="I44" i="17"/>
  <c r="G44" i="17"/>
  <c r="M43" i="17"/>
  <c r="K43" i="17"/>
  <c r="I43" i="17"/>
  <c r="G43" i="17"/>
  <c r="M42" i="17"/>
  <c r="K42" i="17"/>
  <c r="I42" i="17"/>
  <c r="G42" i="17"/>
  <c r="M41" i="17"/>
  <c r="K41" i="17"/>
  <c r="I41" i="17"/>
  <c r="G41" i="17"/>
  <c r="M40" i="17"/>
  <c r="K40" i="17"/>
  <c r="I40" i="17"/>
  <c r="G40" i="17"/>
  <c r="E30" i="17"/>
  <c r="D30" i="17"/>
  <c r="C30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D29" i="16"/>
  <c r="F29" i="16" s="1"/>
  <c r="E29" i="16"/>
  <c r="C29" i="16"/>
  <c r="K99" i="16"/>
  <c r="I99" i="16"/>
  <c r="G99" i="16"/>
  <c r="K98" i="16"/>
  <c r="I98" i="16"/>
  <c r="G98" i="16"/>
  <c r="K96" i="16"/>
  <c r="I96" i="16"/>
  <c r="G96" i="16"/>
  <c r="K95" i="16"/>
  <c r="I95" i="16"/>
  <c r="G95" i="16"/>
  <c r="K94" i="16"/>
  <c r="I94" i="16"/>
  <c r="G94" i="16"/>
  <c r="K93" i="16"/>
  <c r="I93" i="16"/>
  <c r="G93" i="16"/>
  <c r="K92" i="16"/>
  <c r="I92" i="16"/>
  <c r="G92" i="16"/>
  <c r="K91" i="16"/>
  <c r="I91" i="16"/>
  <c r="G91" i="16"/>
  <c r="K90" i="16"/>
  <c r="I90" i="16"/>
  <c r="G90" i="16"/>
  <c r="K89" i="16"/>
  <c r="I89" i="16"/>
  <c r="G89" i="16"/>
  <c r="K88" i="16"/>
  <c r="I88" i="16"/>
  <c r="G88" i="16"/>
  <c r="K87" i="16"/>
  <c r="I87" i="16"/>
  <c r="G87" i="16"/>
  <c r="M83" i="16"/>
  <c r="K83" i="16"/>
  <c r="I83" i="16"/>
  <c r="G83" i="16"/>
  <c r="M82" i="16"/>
  <c r="K82" i="16"/>
  <c r="I82" i="16"/>
  <c r="G82" i="16"/>
  <c r="M80" i="16"/>
  <c r="M79" i="16"/>
  <c r="M78" i="16"/>
  <c r="M77" i="16"/>
  <c r="M76" i="16"/>
  <c r="M75" i="16"/>
  <c r="M74" i="16"/>
  <c r="M73" i="16"/>
  <c r="M72" i="16"/>
  <c r="M71" i="16"/>
  <c r="M67" i="16"/>
  <c r="K67" i="16"/>
  <c r="I67" i="16"/>
  <c r="G67" i="16"/>
  <c r="M66" i="16"/>
  <c r="K66" i="16"/>
  <c r="I66" i="16"/>
  <c r="G66" i="16"/>
  <c r="M64" i="16"/>
  <c r="K64" i="16"/>
  <c r="I64" i="16"/>
  <c r="G64" i="16"/>
  <c r="M63" i="16"/>
  <c r="K63" i="16"/>
  <c r="I63" i="16"/>
  <c r="G63" i="16"/>
  <c r="M62" i="16"/>
  <c r="K62" i="16"/>
  <c r="I62" i="16"/>
  <c r="G62" i="16"/>
  <c r="M61" i="16"/>
  <c r="K61" i="16"/>
  <c r="I61" i="16"/>
  <c r="G61" i="16"/>
  <c r="M60" i="16"/>
  <c r="K60" i="16"/>
  <c r="I60" i="16"/>
  <c r="G60" i="16"/>
  <c r="M59" i="16"/>
  <c r="K59" i="16"/>
  <c r="I59" i="16"/>
  <c r="G59" i="16"/>
  <c r="M58" i="16"/>
  <c r="K58" i="16"/>
  <c r="I58" i="16"/>
  <c r="G58" i="16"/>
  <c r="M57" i="16"/>
  <c r="K57" i="16"/>
  <c r="I57" i="16"/>
  <c r="G57" i="16"/>
  <c r="M56" i="16"/>
  <c r="K56" i="16"/>
  <c r="I56" i="16"/>
  <c r="G56" i="16"/>
  <c r="M55" i="16"/>
  <c r="K55" i="16"/>
  <c r="I55" i="16"/>
  <c r="G55" i="16"/>
  <c r="M51" i="16"/>
  <c r="K51" i="16"/>
  <c r="I51" i="16"/>
  <c r="G51" i="16"/>
  <c r="M50" i="16"/>
  <c r="K50" i="16"/>
  <c r="I50" i="16"/>
  <c r="G50" i="16"/>
  <c r="M48" i="16"/>
  <c r="K48" i="16"/>
  <c r="I48" i="16"/>
  <c r="G48" i="16"/>
  <c r="M47" i="16"/>
  <c r="K47" i="16"/>
  <c r="I47" i="16"/>
  <c r="G47" i="16"/>
  <c r="M46" i="16"/>
  <c r="K46" i="16"/>
  <c r="I46" i="16"/>
  <c r="G46" i="16"/>
  <c r="M45" i="16"/>
  <c r="K45" i="16"/>
  <c r="I45" i="16"/>
  <c r="G45" i="16"/>
  <c r="M44" i="16"/>
  <c r="K44" i="16"/>
  <c r="I44" i="16"/>
  <c r="G44" i="16"/>
  <c r="M43" i="16"/>
  <c r="K43" i="16"/>
  <c r="I43" i="16"/>
  <c r="G43" i="16"/>
  <c r="M42" i="16"/>
  <c r="K42" i="16"/>
  <c r="I42" i="16"/>
  <c r="G42" i="16"/>
  <c r="M41" i="16"/>
  <c r="K41" i="16"/>
  <c r="I41" i="16"/>
  <c r="G41" i="16"/>
  <c r="M40" i="16"/>
  <c r="K40" i="16"/>
  <c r="I40" i="16"/>
  <c r="G40" i="16"/>
  <c r="M39" i="16"/>
  <c r="K39" i="16"/>
  <c r="I39" i="16"/>
  <c r="G3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C28" i="14"/>
  <c r="D28" i="14"/>
  <c r="F26" i="14"/>
  <c r="D28" i="15"/>
  <c r="C28" i="15"/>
  <c r="F28" i="15" s="1"/>
  <c r="M82" i="15"/>
  <c r="M81" i="15"/>
  <c r="M70" i="15"/>
  <c r="M79" i="15"/>
  <c r="M78" i="15"/>
  <c r="M77" i="15"/>
  <c r="M76" i="15"/>
  <c r="M75" i="15"/>
  <c r="M74" i="15"/>
  <c r="M73" i="15"/>
  <c r="M72" i="15"/>
  <c r="M71" i="15"/>
  <c r="K98" i="15"/>
  <c r="I98" i="15"/>
  <c r="G98" i="15"/>
  <c r="K97" i="15"/>
  <c r="I97" i="15"/>
  <c r="G97" i="15"/>
  <c r="K95" i="15"/>
  <c r="I95" i="15"/>
  <c r="G95" i="15"/>
  <c r="K94" i="15"/>
  <c r="I94" i="15"/>
  <c r="G94" i="15"/>
  <c r="K93" i="15"/>
  <c r="I93" i="15"/>
  <c r="G93" i="15"/>
  <c r="K92" i="15"/>
  <c r="I92" i="15"/>
  <c r="G92" i="15"/>
  <c r="K91" i="15"/>
  <c r="I91" i="15"/>
  <c r="G91" i="15"/>
  <c r="K90" i="15"/>
  <c r="I90" i="15"/>
  <c r="G90" i="15"/>
  <c r="K89" i="15"/>
  <c r="I89" i="15"/>
  <c r="G89" i="15"/>
  <c r="K88" i="15"/>
  <c r="I88" i="15"/>
  <c r="G88" i="15"/>
  <c r="K87" i="15"/>
  <c r="I87" i="15"/>
  <c r="G87" i="15"/>
  <c r="K86" i="15"/>
  <c r="I86" i="15"/>
  <c r="G86" i="15"/>
  <c r="K82" i="15"/>
  <c r="I82" i="15"/>
  <c r="G82" i="15"/>
  <c r="K81" i="15"/>
  <c r="I81" i="15"/>
  <c r="G81" i="15"/>
  <c r="M66" i="15"/>
  <c r="K66" i="15"/>
  <c r="I66" i="15"/>
  <c r="G66" i="15"/>
  <c r="M65" i="15"/>
  <c r="K65" i="15"/>
  <c r="I65" i="15"/>
  <c r="G65" i="15"/>
  <c r="M63" i="15"/>
  <c r="K63" i="15"/>
  <c r="I63" i="15"/>
  <c r="G63" i="15"/>
  <c r="M62" i="15"/>
  <c r="K62" i="15"/>
  <c r="I62" i="15"/>
  <c r="G62" i="15"/>
  <c r="M61" i="15"/>
  <c r="K61" i="15"/>
  <c r="I61" i="15"/>
  <c r="G61" i="15"/>
  <c r="M60" i="15"/>
  <c r="K60" i="15"/>
  <c r="I60" i="15"/>
  <c r="G60" i="15"/>
  <c r="M59" i="15"/>
  <c r="K59" i="15"/>
  <c r="I59" i="15"/>
  <c r="G59" i="15"/>
  <c r="M58" i="15"/>
  <c r="K58" i="15"/>
  <c r="I58" i="15"/>
  <c r="G58" i="15"/>
  <c r="M57" i="15"/>
  <c r="K57" i="15"/>
  <c r="I57" i="15"/>
  <c r="G57" i="15"/>
  <c r="M56" i="15"/>
  <c r="K56" i="15"/>
  <c r="I56" i="15"/>
  <c r="G56" i="15"/>
  <c r="M55" i="15"/>
  <c r="K55" i="15"/>
  <c r="I55" i="15"/>
  <c r="G55" i="15"/>
  <c r="M54" i="15"/>
  <c r="K54" i="15"/>
  <c r="I54" i="15"/>
  <c r="G54" i="15"/>
  <c r="M50" i="15"/>
  <c r="K50" i="15"/>
  <c r="I50" i="15"/>
  <c r="G50" i="15"/>
  <c r="M49" i="15"/>
  <c r="K49" i="15"/>
  <c r="I49" i="15"/>
  <c r="G49" i="15"/>
  <c r="M47" i="15"/>
  <c r="K47" i="15"/>
  <c r="I47" i="15"/>
  <c r="G47" i="15"/>
  <c r="M46" i="15"/>
  <c r="K46" i="15"/>
  <c r="I46" i="15"/>
  <c r="G46" i="15"/>
  <c r="M45" i="15"/>
  <c r="K45" i="15"/>
  <c r="I45" i="15"/>
  <c r="G45" i="15"/>
  <c r="M44" i="15"/>
  <c r="K44" i="15"/>
  <c r="I44" i="15"/>
  <c r="G44" i="15"/>
  <c r="M43" i="15"/>
  <c r="K43" i="15"/>
  <c r="I43" i="15"/>
  <c r="G43" i="15"/>
  <c r="M42" i="15"/>
  <c r="K42" i="15"/>
  <c r="I42" i="15"/>
  <c r="G42" i="15"/>
  <c r="M41" i="15"/>
  <c r="K41" i="15"/>
  <c r="I41" i="15"/>
  <c r="G41" i="15"/>
  <c r="M40" i="15"/>
  <c r="K40" i="15"/>
  <c r="I40" i="15"/>
  <c r="G40" i="15"/>
  <c r="M39" i="15"/>
  <c r="K39" i="15"/>
  <c r="I39" i="15"/>
  <c r="G39" i="15"/>
  <c r="M38" i="15"/>
  <c r="K38" i="15"/>
  <c r="I38" i="15"/>
  <c r="G38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K98" i="14"/>
  <c r="I98" i="14"/>
  <c r="G98" i="14"/>
  <c r="K97" i="14"/>
  <c r="I97" i="14"/>
  <c r="G97" i="14"/>
  <c r="K95" i="14"/>
  <c r="I95" i="14"/>
  <c r="G95" i="14"/>
  <c r="K94" i="14"/>
  <c r="I94" i="14"/>
  <c r="G94" i="14"/>
  <c r="K93" i="14"/>
  <c r="I93" i="14"/>
  <c r="G93" i="14"/>
  <c r="K92" i="14"/>
  <c r="I92" i="14"/>
  <c r="G92" i="14"/>
  <c r="K91" i="14"/>
  <c r="I91" i="14"/>
  <c r="G91" i="14"/>
  <c r="K90" i="14"/>
  <c r="I90" i="14"/>
  <c r="G90" i="14"/>
  <c r="K89" i="14"/>
  <c r="I89" i="14"/>
  <c r="G89" i="14"/>
  <c r="K88" i="14"/>
  <c r="I88" i="14"/>
  <c r="G88" i="14"/>
  <c r="K87" i="14"/>
  <c r="I87" i="14"/>
  <c r="G87" i="14"/>
  <c r="K86" i="14"/>
  <c r="I86" i="14"/>
  <c r="G86" i="14"/>
  <c r="K82" i="14"/>
  <c r="I82" i="14"/>
  <c r="G82" i="14"/>
  <c r="K81" i="14"/>
  <c r="I81" i="14"/>
  <c r="G81" i="14"/>
  <c r="M66" i="14"/>
  <c r="K66" i="14"/>
  <c r="I66" i="14"/>
  <c r="G66" i="14"/>
  <c r="M65" i="14"/>
  <c r="K65" i="14"/>
  <c r="I65" i="14"/>
  <c r="G65" i="14"/>
  <c r="M63" i="14"/>
  <c r="K63" i="14"/>
  <c r="I63" i="14"/>
  <c r="G63" i="14"/>
  <c r="M62" i="14"/>
  <c r="K62" i="14"/>
  <c r="I62" i="14"/>
  <c r="G62" i="14"/>
  <c r="M61" i="14"/>
  <c r="K61" i="14"/>
  <c r="I61" i="14"/>
  <c r="G61" i="14"/>
  <c r="M60" i="14"/>
  <c r="K60" i="14"/>
  <c r="I60" i="14"/>
  <c r="G60" i="14"/>
  <c r="M59" i="14"/>
  <c r="K59" i="14"/>
  <c r="I59" i="14"/>
  <c r="G59" i="14"/>
  <c r="M58" i="14"/>
  <c r="K58" i="14"/>
  <c r="I58" i="14"/>
  <c r="G58" i="14"/>
  <c r="M57" i="14"/>
  <c r="K57" i="14"/>
  <c r="I57" i="14"/>
  <c r="G57" i="14"/>
  <c r="M56" i="14"/>
  <c r="K56" i="14"/>
  <c r="I56" i="14"/>
  <c r="G56" i="14"/>
  <c r="M55" i="14"/>
  <c r="K55" i="14"/>
  <c r="I55" i="14"/>
  <c r="G55" i="14"/>
  <c r="M54" i="14"/>
  <c r="K54" i="14"/>
  <c r="I54" i="14"/>
  <c r="G54" i="14"/>
  <c r="M50" i="14"/>
  <c r="K50" i="14"/>
  <c r="I50" i="14"/>
  <c r="G50" i="14"/>
  <c r="M49" i="14"/>
  <c r="K49" i="14"/>
  <c r="I49" i="14"/>
  <c r="G49" i="14"/>
  <c r="M47" i="14"/>
  <c r="K47" i="14"/>
  <c r="I47" i="14"/>
  <c r="G47" i="14"/>
  <c r="M46" i="14"/>
  <c r="K46" i="14"/>
  <c r="I46" i="14"/>
  <c r="G46" i="14"/>
  <c r="M45" i="14"/>
  <c r="K45" i="14"/>
  <c r="I45" i="14"/>
  <c r="G45" i="14"/>
  <c r="M44" i="14"/>
  <c r="K44" i="14"/>
  <c r="I44" i="14"/>
  <c r="G44" i="14"/>
  <c r="M43" i="14"/>
  <c r="K43" i="14"/>
  <c r="I43" i="14"/>
  <c r="G43" i="14"/>
  <c r="M42" i="14"/>
  <c r="K42" i="14"/>
  <c r="I42" i="14"/>
  <c r="G42" i="14"/>
  <c r="M41" i="14"/>
  <c r="K41" i="14"/>
  <c r="I41" i="14"/>
  <c r="G41" i="14"/>
  <c r="M40" i="14"/>
  <c r="K40" i="14"/>
  <c r="I40" i="14"/>
  <c r="G40" i="14"/>
  <c r="M39" i="14"/>
  <c r="K39" i="14"/>
  <c r="I39" i="14"/>
  <c r="G39" i="14"/>
  <c r="M38" i="14"/>
  <c r="K38" i="14"/>
  <c r="I38" i="14"/>
  <c r="G38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D26" i="13"/>
  <c r="C26" i="13"/>
  <c r="K96" i="13"/>
  <c r="I96" i="13"/>
  <c r="G96" i="13"/>
  <c r="K95" i="13"/>
  <c r="I95" i="13"/>
  <c r="G95" i="13"/>
  <c r="K93" i="13"/>
  <c r="I93" i="13"/>
  <c r="G93" i="13"/>
  <c r="K92" i="13"/>
  <c r="I92" i="13"/>
  <c r="G92" i="13"/>
  <c r="K91" i="13"/>
  <c r="I91" i="13"/>
  <c r="G91" i="13"/>
  <c r="K90" i="13"/>
  <c r="I90" i="13"/>
  <c r="G90" i="13"/>
  <c r="K89" i="13"/>
  <c r="I89" i="13"/>
  <c r="G89" i="13"/>
  <c r="K88" i="13"/>
  <c r="I88" i="13"/>
  <c r="G88" i="13"/>
  <c r="K87" i="13"/>
  <c r="I87" i="13"/>
  <c r="G87" i="13"/>
  <c r="K86" i="13"/>
  <c r="I86" i="13"/>
  <c r="G86" i="13"/>
  <c r="K85" i="13"/>
  <c r="I85" i="13"/>
  <c r="G85" i="13"/>
  <c r="K84" i="13"/>
  <c r="I84" i="13"/>
  <c r="G84" i="13"/>
  <c r="K80" i="13"/>
  <c r="I80" i="13"/>
  <c r="G80" i="13"/>
  <c r="K79" i="13"/>
  <c r="I79" i="13"/>
  <c r="G79" i="13"/>
  <c r="M64" i="13"/>
  <c r="K64" i="13"/>
  <c r="I64" i="13"/>
  <c r="G64" i="13"/>
  <c r="M63" i="13"/>
  <c r="K63" i="13"/>
  <c r="I63" i="13"/>
  <c r="G63" i="13"/>
  <c r="M61" i="13"/>
  <c r="K61" i="13"/>
  <c r="I61" i="13"/>
  <c r="G61" i="13"/>
  <c r="M60" i="13"/>
  <c r="K60" i="13"/>
  <c r="I60" i="13"/>
  <c r="G60" i="13"/>
  <c r="M59" i="13"/>
  <c r="K59" i="13"/>
  <c r="I59" i="13"/>
  <c r="G59" i="13"/>
  <c r="M58" i="13"/>
  <c r="K58" i="13"/>
  <c r="I58" i="13"/>
  <c r="G58" i="13"/>
  <c r="M57" i="13"/>
  <c r="K57" i="13"/>
  <c r="I57" i="13"/>
  <c r="G57" i="13"/>
  <c r="M56" i="13"/>
  <c r="K56" i="13"/>
  <c r="I56" i="13"/>
  <c r="G56" i="13"/>
  <c r="M55" i="13"/>
  <c r="K55" i="13"/>
  <c r="I55" i="13"/>
  <c r="G55" i="13"/>
  <c r="M54" i="13"/>
  <c r="K54" i="13"/>
  <c r="I54" i="13"/>
  <c r="G54" i="13"/>
  <c r="M53" i="13"/>
  <c r="K53" i="13"/>
  <c r="I53" i="13"/>
  <c r="G53" i="13"/>
  <c r="M52" i="13"/>
  <c r="K52" i="13"/>
  <c r="I52" i="13"/>
  <c r="G52" i="13"/>
  <c r="M48" i="13"/>
  <c r="K48" i="13"/>
  <c r="I48" i="13"/>
  <c r="G48" i="13"/>
  <c r="M47" i="13"/>
  <c r="K47" i="13"/>
  <c r="I47" i="13"/>
  <c r="G47" i="13"/>
  <c r="M45" i="13"/>
  <c r="K45" i="13"/>
  <c r="I45" i="13"/>
  <c r="G45" i="13"/>
  <c r="M44" i="13"/>
  <c r="K44" i="13"/>
  <c r="I44" i="13"/>
  <c r="G44" i="13"/>
  <c r="M43" i="13"/>
  <c r="K43" i="13"/>
  <c r="I43" i="13"/>
  <c r="G43" i="13"/>
  <c r="M42" i="13"/>
  <c r="K42" i="13"/>
  <c r="I42" i="13"/>
  <c r="G42" i="13"/>
  <c r="M41" i="13"/>
  <c r="K41" i="13"/>
  <c r="I41" i="13"/>
  <c r="G41" i="13"/>
  <c r="M40" i="13"/>
  <c r="K40" i="13"/>
  <c r="I40" i="13"/>
  <c r="G40" i="13"/>
  <c r="M39" i="13"/>
  <c r="K39" i="13"/>
  <c r="I39" i="13"/>
  <c r="G39" i="13"/>
  <c r="M38" i="13"/>
  <c r="K38" i="13"/>
  <c r="I38" i="13"/>
  <c r="G38" i="13"/>
  <c r="M37" i="13"/>
  <c r="K37" i="13"/>
  <c r="I37" i="13"/>
  <c r="G37" i="13"/>
  <c r="M36" i="13"/>
  <c r="K36" i="13"/>
  <c r="I36" i="13"/>
  <c r="G36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D25" i="12"/>
  <c r="C25" i="12"/>
  <c r="M62" i="12"/>
  <c r="M60" i="12"/>
  <c r="M51" i="12"/>
  <c r="M63" i="12"/>
  <c r="M59" i="12"/>
  <c r="M58" i="12"/>
  <c r="M57" i="12"/>
  <c r="M56" i="12"/>
  <c r="M55" i="12"/>
  <c r="M54" i="12"/>
  <c r="M53" i="12"/>
  <c r="M52" i="12"/>
  <c r="K95" i="12"/>
  <c r="I95" i="12"/>
  <c r="G95" i="12"/>
  <c r="K94" i="12"/>
  <c r="I94" i="12"/>
  <c r="G94" i="12"/>
  <c r="K92" i="12"/>
  <c r="I92" i="12"/>
  <c r="G92" i="12"/>
  <c r="K91" i="12"/>
  <c r="I91" i="12"/>
  <c r="G91" i="12"/>
  <c r="K90" i="12"/>
  <c r="I90" i="12"/>
  <c r="G90" i="12"/>
  <c r="K89" i="12"/>
  <c r="I89" i="12"/>
  <c r="G89" i="12"/>
  <c r="K88" i="12"/>
  <c r="I88" i="12"/>
  <c r="G88" i="12"/>
  <c r="K87" i="12"/>
  <c r="I87" i="12"/>
  <c r="G87" i="12"/>
  <c r="K86" i="12"/>
  <c r="I86" i="12"/>
  <c r="G86" i="12"/>
  <c r="K85" i="12"/>
  <c r="I85" i="12"/>
  <c r="G85" i="12"/>
  <c r="K84" i="12"/>
  <c r="I84" i="12"/>
  <c r="G84" i="12"/>
  <c r="K83" i="12"/>
  <c r="I83" i="12"/>
  <c r="G83" i="12"/>
  <c r="K79" i="12"/>
  <c r="I79" i="12"/>
  <c r="G79" i="12"/>
  <c r="K78" i="12"/>
  <c r="I78" i="12"/>
  <c r="G78" i="12"/>
  <c r="K63" i="12"/>
  <c r="I63" i="12"/>
  <c r="G63" i="12"/>
  <c r="K62" i="12"/>
  <c r="I62" i="12"/>
  <c r="G62" i="12"/>
  <c r="K60" i="12"/>
  <c r="I60" i="12"/>
  <c r="G60" i="12"/>
  <c r="K59" i="12"/>
  <c r="I59" i="12"/>
  <c r="G59" i="12"/>
  <c r="K58" i="12"/>
  <c r="I58" i="12"/>
  <c r="G58" i="12"/>
  <c r="K57" i="12"/>
  <c r="I57" i="12"/>
  <c r="G57" i="12"/>
  <c r="K56" i="12"/>
  <c r="I56" i="12"/>
  <c r="G56" i="12"/>
  <c r="K55" i="12"/>
  <c r="I55" i="12"/>
  <c r="G55" i="12"/>
  <c r="K54" i="12"/>
  <c r="I54" i="12"/>
  <c r="G54" i="12"/>
  <c r="K53" i="12"/>
  <c r="I53" i="12"/>
  <c r="G53" i="12"/>
  <c r="K52" i="12"/>
  <c r="I52" i="12"/>
  <c r="G52" i="12"/>
  <c r="K51" i="12"/>
  <c r="I51" i="12"/>
  <c r="G51" i="12"/>
  <c r="M47" i="12"/>
  <c r="K47" i="12"/>
  <c r="I47" i="12"/>
  <c r="G47" i="12"/>
  <c r="M46" i="12"/>
  <c r="K46" i="12"/>
  <c r="I46" i="12"/>
  <c r="G46" i="12"/>
  <c r="M44" i="12"/>
  <c r="K44" i="12"/>
  <c r="I44" i="12"/>
  <c r="G44" i="12"/>
  <c r="M43" i="12"/>
  <c r="K43" i="12"/>
  <c r="I43" i="12"/>
  <c r="G43" i="12"/>
  <c r="M42" i="12"/>
  <c r="K42" i="12"/>
  <c r="I42" i="12"/>
  <c r="G42" i="12"/>
  <c r="M41" i="12"/>
  <c r="K41" i="12"/>
  <c r="I41" i="12"/>
  <c r="G41" i="12"/>
  <c r="M40" i="12"/>
  <c r="K40" i="12"/>
  <c r="I40" i="12"/>
  <c r="G40" i="12"/>
  <c r="M39" i="12"/>
  <c r="K39" i="12"/>
  <c r="I39" i="12"/>
  <c r="G39" i="12"/>
  <c r="M38" i="12"/>
  <c r="K38" i="12"/>
  <c r="I38" i="12"/>
  <c r="G38" i="12"/>
  <c r="M37" i="12"/>
  <c r="K37" i="12"/>
  <c r="I37" i="12"/>
  <c r="G37" i="12"/>
  <c r="M36" i="12"/>
  <c r="K36" i="12"/>
  <c r="I36" i="12"/>
  <c r="G36" i="12"/>
  <c r="M35" i="12"/>
  <c r="K35" i="12"/>
  <c r="I35" i="12"/>
  <c r="G35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D24" i="11"/>
  <c r="C24" i="11"/>
  <c r="K94" i="11"/>
  <c r="I94" i="11"/>
  <c r="G94" i="11"/>
  <c r="K93" i="11"/>
  <c r="I93" i="11"/>
  <c r="G93" i="11"/>
  <c r="K91" i="11"/>
  <c r="I91" i="11"/>
  <c r="G91" i="11"/>
  <c r="K90" i="11"/>
  <c r="I90" i="11"/>
  <c r="G90" i="11"/>
  <c r="K89" i="11"/>
  <c r="I89" i="11"/>
  <c r="G89" i="11"/>
  <c r="K88" i="11"/>
  <c r="I88" i="11"/>
  <c r="G88" i="11"/>
  <c r="K87" i="11"/>
  <c r="I87" i="11"/>
  <c r="G87" i="11"/>
  <c r="K86" i="11"/>
  <c r="I86" i="11"/>
  <c r="G86" i="11"/>
  <c r="K85" i="11"/>
  <c r="I85" i="11"/>
  <c r="G85" i="11"/>
  <c r="K84" i="11"/>
  <c r="I84" i="11"/>
  <c r="G84" i="11"/>
  <c r="K83" i="11"/>
  <c r="I83" i="11"/>
  <c r="G83" i="11"/>
  <c r="K82" i="11"/>
  <c r="I82" i="11"/>
  <c r="G82" i="11"/>
  <c r="K78" i="11"/>
  <c r="I78" i="11"/>
  <c r="G78" i="11"/>
  <c r="K77" i="11"/>
  <c r="I77" i="11"/>
  <c r="G77" i="11"/>
  <c r="K62" i="11"/>
  <c r="I62" i="11"/>
  <c r="G62" i="11"/>
  <c r="K61" i="11"/>
  <c r="I61" i="11"/>
  <c r="G61" i="11"/>
  <c r="K59" i="11"/>
  <c r="I59" i="11"/>
  <c r="G59" i="11"/>
  <c r="K58" i="11"/>
  <c r="I58" i="11"/>
  <c r="G58" i="11"/>
  <c r="K57" i="11"/>
  <c r="I57" i="11"/>
  <c r="G57" i="11"/>
  <c r="K56" i="11"/>
  <c r="I56" i="11"/>
  <c r="G56" i="11"/>
  <c r="K55" i="11"/>
  <c r="I55" i="11"/>
  <c r="G55" i="11"/>
  <c r="K54" i="11"/>
  <c r="I54" i="11"/>
  <c r="G54" i="11"/>
  <c r="K53" i="11"/>
  <c r="I53" i="11"/>
  <c r="G53" i="11"/>
  <c r="K52" i="11"/>
  <c r="I52" i="11"/>
  <c r="G52" i="11"/>
  <c r="K51" i="11"/>
  <c r="I51" i="11"/>
  <c r="G51" i="11"/>
  <c r="K50" i="11"/>
  <c r="I50" i="11"/>
  <c r="G50" i="11"/>
  <c r="M46" i="11"/>
  <c r="K46" i="11"/>
  <c r="I46" i="11"/>
  <c r="G46" i="11"/>
  <c r="M45" i="11"/>
  <c r="K45" i="11"/>
  <c r="I45" i="11"/>
  <c r="G45" i="11"/>
  <c r="M43" i="11"/>
  <c r="K43" i="11"/>
  <c r="I43" i="11"/>
  <c r="G43" i="11"/>
  <c r="M42" i="11"/>
  <c r="K42" i="11"/>
  <c r="I42" i="11"/>
  <c r="G42" i="11"/>
  <c r="M41" i="11"/>
  <c r="K41" i="11"/>
  <c r="I41" i="11"/>
  <c r="G41" i="11"/>
  <c r="M40" i="11"/>
  <c r="K40" i="11"/>
  <c r="I40" i="11"/>
  <c r="G40" i="11"/>
  <c r="M39" i="11"/>
  <c r="K39" i="11"/>
  <c r="I39" i="11"/>
  <c r="G39" i="11"/>
  <c r="M38" i="11"/>
  <c r="K38" i="11"/>
  <c r="I38" i="11"/>
  <c r="G38" i="11"/>
  <c r="M37" i="11"/>
  <c r="K37" i="11"/>
  <c r="I37" i="11"/>
  <c r="G37" i="11"/>
  <c r="M36" i="11"/>
  <c r="K36" i="11"/>
  <c r="I36" i="11"/>
  <c r="G36" i="11"/>
  <c r="M35" i="11"/>
  <c r="K35" i="11"/>
  <c r="I35" i="11"/>
  <c r="G35" i="11"/>
  <c r="M34" i="11"/>
  <c r="K34" i="11"/>
  <c r="I34" i="11"/>
  <c r="G34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C23" i="10"/>
  <c r="D23" i="10"/>
  <c r="K93" i="10"/>
  <c r="I93" i="10"/>
  <c r="G93" i="10"/>
  <c r="K92" i="10"/>
  <c r="I92" i="10"/>
  <c r="G92" i="10"/>
  <c r="K90" i="10"/>
  <c r="I90" i="10"/>
  <c r="G90" i="10"/>
  <c r="K89" i="10"/>
  <c r="I89" i="10"/>
  <c r="G89" i="10"/>
  <c r="K88" i="10"/>
  <c r="I88" i="10"/>
  <c r="G88" i="10"/>
  <c r="K87" i="10"/>
  <c r="I87" i="10"/>
  <c r="G87" i="10"/>
  <c r="K86" i="10"/>
  <c r="I86" i="10"/>
  <c r="G86" i="10"/>
  <c r="K85" i="10"/>
  <c r="I85" i="10"/>
  <c r="G85" i="10"/>
  <c r="K84" i="10"/>
  <c r="I84" i="10"/>
  <c r="G84" i="10"/>
  <c r="K83" i="10"/>
  <c r="I83" i="10"/>
  <c r="G83" i="10"/>
  <c r="K82" i="10"/>
  <c r="I82" i="10"/>
  <c r="G82" i="10"/>
  <c r="K81" i="10"/>
  <c r="I81" i="10"/>
  <c r="G81" i="10"/>
  <c r="K77" i="10"/>
  <c r="I77" i="10"/>
  <c r="G77" i="10"/>
  <c r="K76" i="10"/>
  <c r="I76" i="10"/>
  <c r="G76" i="10"/>
  <c r="K61" i="10"/>
  <c r="I61" i="10"/>
  <c r="G61" i="10"/>
  <c r="K60" i="10"/>
  <c r="I60" i="10"/>
  <c r="G60" i="10"/>
  <c r="K58" i="10"/>
  <c r="I58" i="10"/>
  <c r="G58" i="10"/>
  <c r="K57" i="10"/>
  <c r="I57" i="10"/>
  <c r="G57" i="10"/>
  <c r="K56" i="10"/>
  <c r="I56" i="10"/>
  <c r="G56" i="10"/>
  <c r="K55" i="10"/>
  <c r="I55" i="10"/>
  <c r="G55" i="10"/>
  <c r="K54" i="10"/>
  <c r="I54" i="10"/>
  <c r="G54" i="10"/>
  <c r="K53" i="10"/>
  <c r="I53" i="10"/>
  <c r="G53" i="10"/>
  <c r="K52" i="10"/>
  <c r="I52" i="10"/>
  <c r="G52" i="10"/>
  <c r="K51" i="10"/>
  <c r="I51" i="10"/>
  <c r="G51" i="10"/>
  <c r="K50" i="10"/>
  <c r="I50" i="10"/>
  <c r="G50" i="10"/>
  <c r="K49" i="10"/>
  <c r="I49" i="10"/>
  <c r="G49" i="10"/>
  <c r="M45" i="10"/>
  <c r="K45" i="10"/>
  <c r="I45" i="10"/>
  <c r="G45" i="10"/>
  <c r="M44" i="10"/>
  <c r="K44" i="10"/>
  <c r="I44" i="10"/>
  <c r="G44" i="10"/>
  <c r="M42" i="10"/>
  <c r="K42" i="10"/>
  <c r="I42" i="10"/>
  <c r="G42" i="10"/>
  <c r="M41" i="10"/>
  <c r="K41" i="10"/>
  <c r="I41" i="10"/>
  <c r="G41" i="10"/>
  <c r="M40" i="10"/>
  <c r="K40" i="10"/>
  <c r="I40" i="10"/>
  <c r="G40" i="10"/>
  <c r="M39" i="10"/>
  <c r="K39" i="10"/>
  <c r="I39" i="10"/>
  <c r="G39" i="10"/>
  <c r="M38" i="10"/>
  <c r="K38" i="10"/>
  <c r="I38" i="10"/>
  <c r="G38" i="10"/>
  <c r="M37" i="10"/>
  <c r="K37" i="10"/>
  <c r="I37" i="10"/>
  <c r="G37" i="10"/>
  <c r="M36" i="10"/>
  <c r="K36" i="10"/>
  <c r="I36" i="10"/>
  <c r="G36" i="10"/>
  <c r="M35" i="10"/>
  <c r="K35" i="10"/>
  <c r="I35" i="10"/>
  <c r="G35" i="10"/>
  <c r="M34" i="10"/>
  <c r="K34" i="10"/>
  <c r="I34" i="10"/>
  <c r="G34" i="10"/>
  <c r="M33" i="10"/>
  <c r="K33" i="10"/>
  <c r="I33" i="10"/>
  <c r="G33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M32" i="9"/>
  <c r="M44" i="9"/>
  <c r="M43" i="9"/>
  <c r="M41" i="9"/>
  <c r="M40" i="9"/>
  <c r="M39" i="9"/>
  <c r="M38" i="9"/>
  <c r="M37" i="9"/>
  <c r="M36" i="9"/>
  <c r="M35" i="9"/>
  <c r="M34" i="9"/>
  <c r="M33" i="9"/>
  <c r="D22" i="9"/>
  <c r="C22" i="9"/>
  <c r="K92" i="9"/>
  <c r="I92" i="9"/>
  <c r="G92" i="9"/>
  <c r="K91" i="9"/>
  <c r="I91" i="9"/>
  <c r="G91" i="9"/>
  <c r="K89" i="9"/>
  <c r="I89" i="9"/>
  <c r="G89" i="9"/>
  <c r="K88" i="9"/>
  <c r="I88" i="9"/>
  <c r="G88" i="9"/>
  <c r="K87" i="9"/>
  <c r="I87" i="9"/>
  <c r="G87" i="9"/>
  <c r="K86" i="9"/>
  <c r="I86" i="9"/>
  <c r="G86" i="9"/>
  <c r="K85" i="9"/>
  <c r="I85" i="9"/>
  <c r="G85" i="9"/>
  <c r="K84" i="9"/>
  <c r="I84" i="9"/>
  <c r="G84" i="9"/>
  <c r="K83" i="9"/>
  <c r="I83" i="9"/>
  <c r="G83" i="9"/>
  <c r="K82" i="9"/>
  <c r="I82" i="9"/>
  <c r="G82" i="9"/>
  <c r="K81" i="9"/>
  <c r="I81" i="9"/>
  <c r="G81" i="9"/>
  <c r="K80" i="9"/>
  <c r="I80" i="9"/>
  <c r="G80" i="9"/>
  <c r="K76" i="9"/>
  <c r="I76" i="9"/>
  <c r="G76" i="9"/>
  <c r="K75" i="9"/>
  <c r="I75" i="9"/>
  <c r="G75" i="9"/>
  <c r="K60" i="9"/>
  <c r="I60" i="9"/>
  <c r="G60" i="9"/>
  <c r="K59" i="9"/>
  <c r="I59" i="9"/>
  <c r="G59" i="9"/>
  <c r="K57" i="9"/>
  <c r="I57" i="9"/>
  <c r="G57" i="9"/>
  <c r="K56" i="9"/>
  <c r="I56" i="9"/>
  <c r="G56" i="9"/>
  <c r="K55" i="9"/>
  <c r="I55" i="9"/>
  <c r="G55" i="9"/>
  <c r="K54" i="9"/>
  <c r="I54" i="9"/>
  <c r="G54" i="9"/>
  <c r="K53" i="9"/>
  <c r="I53" i="9"/>
  <c r="G53" i="9"/>
  <c r="K52" i="9"/>
  <c r="I52" i="9"/>
  <c r="G52" i="9"/>
  <c r="K51" i="9"/>
  <c r="I51" i="9"/>
  <c r="G51" i="9"/>
  <c r="K50" i="9"/>
  <c r="I50" i="9"/>
  <c r="G50" i="9"/>
  <c r="K49" i="9"/>
  <c r="I49" i="9"/>
  <c r="G49" i="9"/>
  <c r="K48" i="9"/>
  <c r="I48" i="9"/>
  <c r="G48" i="9"/>
  <c r="K44" i="9"/>
  <c r="I44" i="9"/>
  <c r="G44" i="9"/>
  <c r="K43" i="9"/>
  <c r="I43" i="9"/>
  <c r="G43" i="9"/>
  <c r="K41" i="9"/>
  <c r="I41" i="9"/>
  <c r="G41" i="9"/>
  <c r="K40" i="9"/>
  <c r="I40" i="9"/>
  <c r="G40" i="9"/>
  <c r="K39" i="9"/>
  <c r="I39" i="9"/>
  <c r="G39" i="9"/>
  <c r="K38" i="9"/>
  <c r="I38" i="9"/>
  <c r="G38" i="9"/>
  <c r="K37" i="9"/>
  <c r="I37" i="9"/>
  <c r="G37" i="9"/>
  <c r="K36" i="9"/>
  <c r="I36" i="9"/>
  <c r="G36" i="9"/>
  <c r="K35" i="9"/>
  <c r="I35" i="9"/>
  <c r="G35" i="9"/>
  <c r="K34" i="9"/>
  <c r="I34" i="9"/>
  <c r="G34" i="9"/>
  <c r="K33" i="9"/>
  <c r="I33" i="9"/>
  <c r="G33" i="9"/>
  <c r="K32" i="9"/>
  <c r="I32" i="9"/>
  <c r="G32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C21" i="8"/>
  <c r="D21" i="8"/>
  <c r="K91" i="8"/>
  <c r="I91" i="8"/>
  <c r="G91" i="8"/>
  <c r="K90" i="8"/>
  <c r="I90" i="8"/>
  <c r="G90" i="8"/>
  <c r="K88" i="8"/>
  <c r="I88" i="8"/>
  <c r="G88" i="8"/>
  <c r="K87" i="8"/>
  <c r="I87" i="8"/>
  <c r="G87" i="8"/>
  <c r="K86" i="8"/>
  <c r="I86" i="8"/>
  <c r="G86" i="8"/>
  <c r="K85" i="8"/>
  <c r="I85" i="8"/>
  <c r="G85" i="8"/>
  <c r="K84" i="8"/>
  <c r="I84" i="8"/>
  <c r="G84" i="8"/>
  <c r="K83" i="8"/>
  <c r="I83" i="8"/>
  <c r="G83" i="8"/>
  <c r="K82" i="8"/>
  <c r="I82" i="8"/>
  <c r="G82" i="8"/>
  <c r="K81" i="8"/>
  <c r="I81" i="8"/>
  <c r="G81" i="8"/>
  <c r="K80" i="8"/>
  <c r="I80" i="8"/>
  <c r="G80" i="8"/>
  <c r="K79" i="8"/>
  <c r="I79" i="8"/>
  <c r="G79" i="8"/>
  <c r="K75" i="8"/>
  <c r="I75" i="8"/>
  <c r="G75" i="8"/>
  <c r="K74" i="8"/>
  <c r="I74" i="8"/>
  <c r="G74" i="8"/>
  <c r="K59" i="8"/>
  <c r="I59" i="8"/>
  <c r="G59" i="8"/>
  <c r="K58" i="8"/>
  <c r="I58" i="8"/>
  <c r="G58" i="8"/>
  <c r="K56" i="8"/>
  <c r="I56" i="8"/>
  <c r="G56" i="8"/>
  <c r="K55" i="8"/>
  <c r="I55" i="8"/>
  <c r="G55" i="8"/>
  <c r="K54" i="8"/>
  <c r="I54" i="8"/>
  <c r="G54" i="8"/>
  <c r="K53" i="8"/>
  <c r="I53" i="8"/>
  <c r="G53" i="8"/>
  <c r="K52" i="8"/>
  <c r="I52" i="8"/>
  <c r="G52" i="8"/>
  <c r="K51" i="8"/>
  <c r="I51" i="8"/>
  <c r="G51" i="8"/>
  <c r="K50" i="8"/>
  <c r="I50" i="8"/>
  <c r="G50" i="8"/>
  <c r="K49" i="8"/>
  <c r="I49" i="8"/>
  <c r="G49" i="8"/>
  <c r="K48" i="8"/>
  <c r="I48" i="8"/>
  <c r="G48" i="8"/>
  <c r="K47" i="8"/>
  <c r="I47" i="8"/>
  <c r="G47" i="8"/>
  <c r="K43" i="8"/>
  <c r="I43" i="8"/>
  <c r="G43" i="8"/>
  <c r="K42" i="8"/>
  <c r="I42" i="8"/>
  <c r="G42" i="8"/>
  <c r="K40" i="8"/>
  <c r="I40" i="8"/>
  <c r="G40" i="8"/>
  <c r="K39" i="8"/>
  <c r="I39" i="8"/>
  <c r="G39" i="8"/>
  <c r="K38" i="8"/>
  <c r="I38" i="8"/>
  <c r="G38" i="8"/>
  <c r="K37" i="8"/>
  <c r="I37" i="8"/>
  <c r="G37" i="8"/>
  <c r="K36" i="8"/>
  <c r="I36" i="8"/>
  <c r="G36" i="8"/>
  <c r="K35" i="8"/>
  <c r="I35" i="8"/>
  <c r="G35" i="8"/>
  <c r="K34" i="8"/>
  <c r="I34" i="8"/>
  <c r="G34" i="8"/>
  <c r="K33" i="8"/>
  <c r="I33" i="8"/>
  <c r="G33" i="8"/>
  <c r="K32" i="8"/>
  <c r="I32" i="8"/>
  <c r="G32" i="8"/>
  <c r="K31" i="8"/>
  <c r="I31" i="8"/>
  <c r="G31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6" i="6"/>
  <c r="D20" i="6"/>
  <c r="F20" i="6" s="1"/>
  <c r="C20" i="6"/>
  <c r="K89" i="7"/>
  <c r="I89" i="7"/>
  <c r="G89" i="7"/>
  <c r="K88" i="7"/>
  <c r="I88" i="7"/>
  <c r="G88" i="7"/>
  <c r="K86" i="7"/>
  <c r="I86" i="7"/>
  <c r="G86" i="7"/>
  <c r="K85" i="7"/>
  <c r="I85" i="7"/>
  <c r="G85" i="7"/>
  <c r="K84" i="7"/>
  <c r="I84" i="7"/>
  <c r="G84" i="7"/>
  <c r="K83" i="7"/>
  <c r="I83" i="7"/>
  <c r="G83" i="7"/>
  <c r="K82" i="7"/>
  <c r="I82" i="7"/>
  <c r="G82" i="7"/>
  <c r="K81" i="7"/>
  <c r="I81" i="7"/>
  <c r="G81" i="7"/>
  <c r="K80" i="7"/>
  <c r="I80" i="7"/>
  <c r="G80" i="7"/>
  <c r="K79" i="7"/>
  <c r="I79" i="7"/>
  <c r="G79" i="7"/>
  <c r="K78" i="7"/>
  <c r="I78" i="7"/>
  <c r="G78" i="7"/>
  <c r="K77" i="7"/>
  <c r="I77" i="7"/>
  <c r="G77" i="7"/>
  <c r="K73" i="7"/>
  <c r="I73" i="7"/>
  <c r="G73" i="7"/>
  <c r="K72" i="7"/>
  <c r="I72" i="7"/>
  <c r="G72" i="7"/>
  <c r="K57" i="7"/>
  <c r="I57" i="7"/>
  <c r="G57" i="7"/>
  <c r="K56" i="7"/>
  <c r="I56" i="7"/>
  <c r="G56" i="7"/>
  <c r="K54" i="7"/>
  <c r="I54" i="7"/>
  <c r="G54" i="7"/>
  <c r="K53" i="7"/>
  <c r="I53" i="7"/>
  <c r="G53" i="7"/>
  <c r="K52" i="7"/>
  <c r="I52" i="7"/>
  <c r="G52" i="7"/>
  <c r="K51" i="7"/>
  <c r="I51" i="7"/>
  <c r="G51" i="7"/>
  <c r="K50" i="7"/>
  <c r="I50" i="7"/>
  <c r="G50" i="7"/>
  <c r="K49" i="7"/>
  <c r="I49" i="7"/>
  <c r="G49" i="7"/>
  <c r="K48" i="7"/>
  <c r="I48" i="7"/>
  <c r="G48" i="7"/>
  <c r="K47" i="7"/>
  <c r="I47" i="7"/>
  <c r="G47" i="7"/>
  <c r="K46" i="7"/>
  <c r="I46" i="7"/>
  <c r="G46" i="7"/>
  <c r="K45" i="7"/>
  <c r="I45" i="7"/>
  <c r="G45" i="7"/>
  <c r="K41" i="7"/>
  <c r="I41" i="7"/>
  <c r="G41" i="7"/>
  <c r="K40" i="7"/>
  <c r="I40" i="7"/>
  <c r="G40" i="7"/>
  <c r="K38" i="7"/>
  <c r="I38" i="7"/>
  <c r="G38" i="7"/>
  <c r="K37" i="7"/>
  <c r="I37" i="7"/>
  <c r="G37" i="7"/>
  <c r="K36" i="7"/>
  <c r="I36" i="7"/>
  <c r="G36" i="7"/>
  <c r="K35" i="7"/>
  <c r="I35" i="7"/>
  <c r="G35" i="7"/>
  <c r="K34" i="7"/>
  <c r="I34" i="7"/>
  <c r="G34" i="7"/>
  <c r="K33" i="7"/>
  <c r="I33" i="7"/>
  <c r="G33" i="7"/>
  <c r="K32" i="7"/>
  <c r="I32" i="7"/>
  <c r="G32" i="7"/>
  <c r="K31" i="7"/>
  <c r="I31" i="7"/>
  <c r="G31" i="7"/>
  <c r="K30" i="7"/>
  <c r="I30" i="7"/>
  <c r="G30" i="7"/>
  <c r="K29" i="7"/>
  <c r="I29" i="7"/>
  <c r="G29" i="7"/>
  <c r="D19" i="7"/>
  <c r="C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8" i="6"/>
  <c r="F9" i="6"/>
  <c r="F10" i="6"/>
  <c r="F11" i="6"/>
  <c r="F12" i="6"/>
  <c r="F13" i="6"/>
  <c r="F14" i="6"/>
  <c r="F15" i="6"/>
  <c r="F16" i="6"/>
  <c r="F17" i="6"/>
  <c r="F18" i="6"/>
  <c r="K90" i="6"/>
  <c r="K89" i="6"/>
  <c r="K87" i="6"/>
  <c r="K86" i="6"/>
  <c r="K85" i="6"/>
  <c r="K84" i="6"/>
  <c r="K83" i="6"/>
  <c r="K82" i="6"/>
  <c r="K81" i="6"/>
  <c r="K80" i="6"/>
  <c r="K79" i="6"/>
  <c r="K78" i="6"/>
  <c r="I30" i="6"/>
  <c r="I78" i="6"/>
  <c r="I90" i="6"/>
  <c r="I89" i="6"/>
  <c r="I87" i="6"/>
  <c r="I86" i="6"/>
  <c r="I85" i="6"/>
  <c r="I84" i="6"/>
  <c r="I83" i="6"/>
  <c r="I82" i="6"/>
  <c r="I81" i="6"/>
  <c r="I80" i="6"/>
  <c r="I79" i="6"/>
  <c r="G78" i="6"/>
  <c r="G90" i="6"/>
  <c r="G89" i="6"/>
  <c r="G87" i="6"/>
  <c r="G86" i="6"/>
  <c r="G85" i="6"/>
  <c r="G84" i="6"/>
  <c r="G83" i="6"/>
  <c r="G82" i="6"/>
  <c r="G81" i="6"/>
  <c r="G80" i="6"/>
  <c r="G79" i="6"/>
  <c r="K74" i="6"/>
  <c r="I74" i="6"/>
  <c r="G74" i="6"/>
  <c r="K73" i="6"/>
  <c r="I73" i="6"/>
  <c r="G73" i="6"/>
  <c r="K58" i="6"/>
  <c r="I58" i="6"/>
  <c r="G58" i="6"/>
  <c r="K57" i="6"/>
  <c r="I57" i="6"/>
  <c r="G57" i="6"/>
  <c r="K55" i="6"/>
  <c r="I55" i="6"/>
  <c r="G55" i="6"/>
  <c r="K54" i="6"/>
  <c r="I54" i="6"/>
  <c r="G54" i="6"/>
  <c r="K53" i="6"/>
  <c r="I53" i="6"/>
  <c r="G53" i="6"/>
  <c r="K52" i="6"/>
  <c r="I52" i="6"/>
  <c r="G52" i="6"/>
  <c r="K51" i="6"/>
  <c r="I51" i="6"/>
  <c r="G51" i="6"/>
  <c r="K50" i="6"/>
  <c r="I50" i="6"/>
  <c r="G50" i="6"/>
  <c r="K49" i="6"/>
  <c r="I49" i="6"/>
  <c r="G49" i="6"/>
  <c r="K48" i="6"/>
  <c r="I48" i="6"/>
  <c r="G48" i="6"/>
  <c r="K47" i="6"/>
  <c r="I47" i="6"/>
  <c r="G47" i="6"/>
  <c r="K46" i="6"/>
  <c r="I46" i="6"/>
  <c r="G46" i="6"/>
  <c r="K42" i="6"/>
  <c r="I42" i="6"/>
  <c r="G42" i="6"/>
  <c r="K41" i="6"/>
  <c r="I41" i="6"/>
  <c r="G41" i="6"/>
  <c r="K39" i="6"/>
  <c r="I39" i="6"/>
  <c r="G39" i="6"/>
  <c r="K38" i="6"/>
  <c r="I38" i="6"/>
  <c r="G38" i="6"/>
  <c r="K37" i="6"/>
  <c r="I37" i="6"/>
  <c r="G37" i="6"/>
  <c r="K36" i="6"/>
  <c r="I36" i="6"/>
  <c r="G36" i="6"/>
  <c r="K35" i="6"/>
  <c r="I35" i="6"/>
  <c r="G35" i="6"/>
  <c r="K34" i="6"/>
  <c r="I34" i="6"/>
  <c r="G34" i="6"/>
  <c r="K33" i="6"/>
  <c r="I33" i="6"/>
  <c r="G33" i="6"/>
  <c r="K32" i="6"/>
  <c r="I32" i="6"/>
  <c r="G32" i="6"/>
  <c r="K31" i="6"/>
  <c r="I31" i="6"/>
  <c r="G31" i="6"/>
  <c r="K30" i="6"/>
  <c r="G30" i="6"/>
  <c r="F7" i="6"/>
  <c r="G39" i="5"/>
  <c r="D18" i="5"/>
  <c r="C18" i="5"/>
  <c r="F18" i="5" s="1"/>
  <c r="F17" i="5"/>
  <c r="K72" i="5"/>
  <c r="I72" i="5"/>
  <c r="G72" i="5"/>
  <c r="K71" i="5"/>
  <c r="I71" i="5"/>
  <c r="G71" i="5"/>
  <c r="K56" i="5"/>
  <c r="I56" i="5"/>
  <c r="G56" i="5"/>
  <c r="K55" i="5"/>
  <c r="I55" i="5"/>
  <c r="G55" i="5"/>
  <c r="K53" i="5"/>
  <c r="I53" i="5"/>
  <c r="G53" i="5"/>
  <c r="K52" i="5"/>
  <c r="I52" i="5"/>
  <c r="G52" i="5"/>
  <c r="K51" i="5"/>
  <c r="I51" i="5"/>
  <c r="G51" i="5"/>
  <c r="K50" i="5"/>
  <c r="I50" i="5"/>
  <c r="G50" i="5"/>
  <c r="K49" i="5"/>
  <c r="I49" i="5"/>
  <c r="G49" i="5"/>
  <c r="K48" i="5"/>
  <c r="I48" i="5"/>
  <c r="G48" i="5"/>
  <c r="K47" i="5"/>
  <c r="I47" i="5"/>
  <c r="G47" i="5"/>
  <c r="K46" i="5"/>
  <c r="I46" i="5"/>
  <c r="G46" i="5"/>
  <c r="K45" i="5"/>
  <c r="I45" i="5"/>
  <c r="G45" i="5"/>
  <c r="K44" i="5"/>
  <c r="I44" i="5"/>
  <c r="G44" i="5"/>
  <c r="K40" i="5"/>
  <c r="I40" i="5"/>
  <c r="G40" i="5"/>
  <c r="K39" i="5"/>
  <c r="I39" i="5"/>
  <c r="K37" i="5"/>
  <c r="I37" i="5"/>
  <c r="G37" i="5"/>
  <c r="K36" i="5"/>
  <c r="I36" i="5"/>
  <c r="G36" i="5"/>
  <c r="K35" i="5"/>
  <c r="I35" i="5"/>
  <c r="G35" i="5"/>
  <c r="K34" i="5"/>
  <c r="I34" i="5"/>
  <c r="G34" i="5"/>
  <c r="K33" i="5"/>
  <c r="I33" i="5"/>
  <c r="G33" i="5"/>
  <c r="K32" i="5"/>
  <c r="I32" i="5"/>
  <c r="G32" i="5"/>
  <c r="K31" i="5"/>
  <c r="I31" i="5"/>
  <c r="G31" i="5"/>
  <c r="K30" i="5"/>
  <c r="I30" i="5"/>
  <c r="G30" i="5"/>
  <c r="K29" i="5"/>
  <c r="I29" i="5"/>
  <c r="G29" i="5"/>
  <c r="K28" i="5"/>
  <c r="I28" i="5"/>
  <c r="G28" i="5"/>
  <c r="F16" i="5"/>
  <c r="F15" i="5"/>
  <c r="F14" i="5"/>
  <c r="F13" i="5"/>
  <c r="F12" i="5"/>
  <c r="F11" i="5"/>
  <c r="F10" i="5"/>
  <c r="F9" i="5"/>
  <c r="F8" i="5"/>
  <c r="F7" i="5"/>
  <c r="F6" i="5"/>
  <c r="F15" i="1"/>
  <c r="D17" i="1"/>
  <c r="F14" i="1"/>
  <c r="K71" i="1"/>
  <c r="I71" i="1"/>
  <c r="G71" i="1"/>
  <c r="K70" i="1"/>
  <c r="I70" i="1"/>
  <c r="G70" i="1"/>
  <c r="K55" i="1"/>
  <c r="I55" i="1"/>
  <c r="G55" i="1"/>
  <c r="K54" i="1"/>
  <c r="I54" i="1"/>
  <c r="G54" i="1"/>
  <c r="K52" i="1"/>
  <c r="I52" i="1"/>
  <c r="G52" i="1"/>
  <c r="K51" i="1"/>
  <c r="I51" i="1"/>
  <c r="G51" i="1"/>
  <c r="K50" i="1"/>
  <c r="I50" i="1"/>
  <c r="G50" i="1"/>
  <c r="K49" i="1"/>
  <c r="I49" i="1"/>
  <c r="G49" i="1"/>
  <c r="K48" i="1"/>
  <c r="I48" i="1"/>
  <c r="G48" i="1"/>
  <c r="K47" i="1"/>
  <c r="I47" i="1"/>
  <c r="G47" i="1"/>
  <c r="K46" i="1"/>
  <c r="I46" i="1"/>
  <c r="G46" i="1"/>
  <c r="K45" i="1"/>
  <c r="I45" i="1"/>
  <c r="G45" i="1"/>
  <c r="K44" i="1"/>
  <c r="I44" i="1"/>
  <c r="G44" i="1"/>
  <c r="K43" i="1"/>
  <c r="I43" i="1"/>
  <c r="G43" i="1"/>
  <c r="K39" i="1"/>
  <c r="I39" i="1"/>
  <c r="G39" i="1"/>
  <c r="K38" i="1"/>
  <c r="I38" i="1"/>
  <c r="G38" i="1"/>
  <c r="K36" i="1"/>
  <c r="I36" i="1"/>
  <c r="G36" i="1"/>
  <c r="K35" i="1"/>
  <c r="I35" i="1"/>
  <c r="G35" i="1"/>
  <c r="K34" i="1"/>
  <c r="I34" i="1"/>
  <c r="G34" i="1"/>
  <c r="K33" i="1"/>
  <c r="I33" i="1"/>
  <c r="G33" i="1"/>
  <c r="K32" i="1"/>
  <c r="I32" i="1"/>
  <c r="G32" i="1"/>
  <c r="K31" i="1"/>
  <c r="I31" i="1"/>
  <c r="G31" i="1"/>
  <c r="K30" i="1"/>
  <c r="I30" i="1"/>
  <c r="G30" i="1"/>
  <c r="K29" i="1"/>
  <c r="I29" i="1"/>
  <c r="G29" i="1"/>
  <c r="K28" i="1"/>
  <c r="I28" i="1"/>
  <c r="G28" i="1"/>
  <c r="K27" i="1"/>
  <c r="I27" i="1"/>
  <c r="G27" i="1"/>
  <c r="C17" i="1"/>
  <c r="F17" i="1" s="1"/>
  <c r="F16" i="1"/>
  <c r="F13" i="1"/>
  <c r="F12" i="1"/>
  <c r="F11" i="1"/>
  <c r="F10" i="1"/>
  <c r="F9" i="1"/>
  <c r="F8" i="1"/>
  <c r="F7" i="1"/>
  <c r="F6" i="1"/>
  <c r="D15" i="4"/>
  <c r="C15" i="4"/>
  <c r="F14" i="4"/>
  <c r="F13" i="4"/>
  <c r="J69" i="4"/>
  <c r="K69" i="4" s="1"/>
  <c r="H69" i="4"/>
  <c r="F69" i="4"/>
  <c r="D69" i="4"/>
  <c r="G69" i="4"/>
  <c r="J68" i="4"/>
  <c r="K68" i="4"/>
  <c r="H68" i="4"/>
  <c r="F68" i="4"/>
  <c r="G68" i="4" s="1"/>
  <c r="D68" i="4"/>
  <c r="J65" i="4"/>
  <c r="K65" i="4" s="1"/>
  <c r="H65" i="4"/>
  <c r="F65" i="4"/>
  <c r="D65" i="4"/>
  <c r="J64" i="4"/>
  <c r="K64" i="4" s="1"/>
  <c r="H64" i="4"/>
  <c r="F64" i="4"/>
  <c r="F66" i="4" s="1"/>
  <c r="D64" i="4"/>
  <c r="J63" i="4"/>
  <c r="H63" i="4"/>
  <c r="F63" i="4"/>
  <c r="D63" i="4"/>
  <c r="J62" i="4"/>
  <c r="K62" i="4" s="1"/>
  <c r="H62" i="4"/>
  <c r="F62" i="4"/>
  <c r="G62" i="4" s="1"/>
  <c r="D62" i="4"/>
  <c r="J61" i="4"/>
  <c r="K61" i="4" s="1"/>
  <c r="H61" i="4"/>
  <c r="F61" i="4"/>
  <c r="D61" i="4"/>
  <c r="J60" i="4"/>
  <c r="H60" i="4"/>
  <c r="F60" i="4"/>
  <c r="G60" i="4" s="1"/>
  <c r="D60" i="4"/>
  <c r="J59" i="4"/>
  <c r="K59" i="4" s="1"/>
  <c r="H59" i="4"/>
  <c r="F59" i="4"/>
  <c r="I59" i="4" s="1"/>
  <c r="D59" i="4"/>
  <c r="J58" i="4"/>
  <c r="H58" i="4"/>
  <c r="I58" i="4" s="1"/>
  <c r="F58" i="4"/>
  <c r="D58" i="4"/>
  <c r="J57" i="4"/>
  <c r="H57" i="4"/>
  <c r="F57" i="4"/>
  <c r="D57" i="4"/>
  <c r="D66" i="4" s="1"/>
  <c r="K53" i="4"/>
  <c r="I53" i="4"/>
  <c r="G53" i="4"/>
  <c r="K52" i="4"/>
  <c r="I52" i="4"/>
  <c r="G52" i="4"/>
  <c r="K50" i="4"/>
  <c r="I50" i="4"/>
  <c r="G50" i="4"/>
  <c r="K49" i="4"/>
  <c r="I49" i="4"/>
  <c r="G49" i="4"/>
  <c r="K48" i="4"/>
  <c r="I48" i="4"/>
  <c r="G48" i="4"/>
  <c r="K47" i="4"/>
  <c r="I47" i="4"/>
  <c r="G47" i="4"/>
  <c r="K46" i="4"/>
  <c r="I46" i="4"/>
  <c r="G46" i="4"/>
  <c r="K45" i="4"/>
  <c r="I45" i="4"/>
  <c r="G45" i="4"/>
  <c r="K44" i="4"/>
  <c r="I44" i="4"/>
  <c r="G44" i="4"/>
  <c r="K43" i="4"/>
  <c r="I43" i="4"/>
  <c r="G43" i="4"/>
  <c r="K42" i="4"/>
  <c r="I42" i="4"/>
  <c r="G42" i="4"/>
  <c r="K41" i="4"/>
  <c r="I41" i="4"/>
  <c r="G41" i="4"/>
  <c r="K37" i="4"/>
  <c r="I37" i="4"/>
  <c r="G37" i="4"/>
  <c r="K36" i="4"/>
  <c r="I36" i="4"/>
  <c r="G36" i="4"/>
  <c r="K34" i="4"/>
  <c r="I34" i="4"/>
  <c r="G34" i="4"/>
  <c r="K33" i="4"/>
  <c r="I33" i="4"/>
  <c r="G33" i="4"/>
  <c r="K32" i="4"/>
  <c r="I32" i="4"/>
  <c r="G32" i="4"/>
  <c r="K31" i="4"/>
  <c r="I31" i="4"/>
  <c r="G31" i="4"/>
  <c r="K30" i="4"/>
  <c r="I30" i="4"/>
  <c r="G30" i="4"/>
  <c r="K29" i="4"/>
  <c r="I29" i="4"/>
  <c r="G29" i="4"/>
  <c r="K28" i="4"/>
  <c r="I28" i="4"/>
  <c r="G28" i="4"/>
  <c r="K27" i="4"/>
  <c r="I27" i="4"/>
  <c r="G27" i="4"/>
  <c r="K26" i="4"/>
  <c r="I26" i="4"/>
  <c r="G26" i="4"/>
  <c r="K25" i="4"/>
  <c r="I25" i="4"/>
  <c r="G25" i="4"/>
  <c r="F15" i="4"/>
  <c r="F12" i="4"/>
  <c r="F11" i="4"/>
  <c r="F10" i="4"/>
  <c r="F9" i="4"/>
  <c r="F8" i="4"/>
  <c r="F7" i="4"/>
  <c r="F6" i="4"/>
  <c r="G63" i="4"/>
  <c r="F28" i="14"/>
  <c r="F30" i="17"/>
  <c r="O110" i="29"/>
  <c r="G66" i="4" l="1"/>
  <c r="K58" i="4"/>
  <c r="K60" i="4"/>
  <c r="I64" i="4"/>
  <c r="F19" i="7"/>
  <c r="F34" i="21"/>
  <c r="O70" i="36"/>
  <c r="P70" i="36" s="1"/>
  <c r="T64" i="36"/>
  <c r="O72" i="38"/>
  <c r="P72" i="38" s="1"/>
  <c r="G61" i="4"/>
  <c r="O88" i="39"/>
  <c r="P88" i="39" s="1"/>
  <c r="I57" i="4"/>
  <c r="Z82" i="38"/>
  <c r="O86" i="37"/>
  <c r="P86" i="37" s="1"/>
  <c r="T67" i="39"/>
  <c r="I61" i="4"/>
  <c r="I63" i="4"/>
  <c r="G64" i="4"/>
  <c r="G65" i="4"/>
  <c r="I69" i="4"/>
  <c r="F21" i="8"/>
  <c r="F24" i="11"/>
  <c r="F31" i="18"/>
  <c r="F32" i="19"/>
  <c r="G57" i="4"/>
  <c r="G58" i="4"/>
  <c r="G59" i="4"/>
  <c r="F22" i="9"/>
  <c r="F25" i="12"/>
  <c r="F26" i="13"/>
  <c r="F36" i="22"/>
  <c r="F38" i="25"/>
  <c r="F41" i="28"/>
  <c r="E47" i="35"/>
  <c r="O72" i="39"/>
  <c r="P72" i="39" s="1"/>
  <c r="K63" i="4"/>
  <c r="I65" i="4"/>
  <c r="I68" i="4"/>
  <c r="F23" i="10"/>
  <c r="O87" i="37"/>
  <c r="P87" i="37" s="1"/>
  <c r="K57" i="4"/>
  <c r="F33" i="20"/>
  <c r="F44" i="31"/>
  <c r="O67" i="33"/>
  <c r="P67" i="33" s="1"/>
  <c r="O73" i="39"/>
  <c r="P73" i="39" s="1"/>
  <c r="O89" i="39"/>
  <c r="P89" i="39" s="1"/>
  <c r="T102" i="39"/>
  <c r="I60" i="4"/>
  <c r="J66" i="4"/>
  <c r="H66" i="4"/>
  <c r="I66" i="4" s="1"/>
  <c r="O68" i="33"/>
  <c r="P68" i="33" s="1"/>
  <c r="E48" i="36"/>
  <c r="Z80" i="36"/>
  <c r="T66" i="38"/>
  <c r="I62" i="4"/>
  <c r="T62" i="33"/>
  <c r="O88" i="38"/>
  <c r="P88" i="38" s="1"/>
  <c r="O68" i="35"/>
  <c r="P68" i="35" s="1"/>
  <c r="E50" i="38"/>
  <c r="T65" i="37"/>
  <c r="Z81" i="37"/>
  <c r="E49" i="37"/>
  <c r="O69" i="35"/>
  <c r="P69" i="35" s="1"/>
  <c r="T63" i="35"/>
  <c r="E46" i="33"/>
  <c r="K66" i="4" l="1"/>
</calcChain>
</file>

<file path=xl/sharedStrings.xml><?xml version="1.0" encoding="utf-8"?>
<sst xmlns="http://schemas.openxmlformats.org/spreadsheetml/2006/main" count="5110" uniqueCount="253">
  <si>
    <t>■　東日本大震災からの復旧関係工事（公共工事）</t>
  </si>
  <si>
    <t>(金額：百万円、割合：％）</t>
  </si>
  <si>
    <t>受注額</t>
  </si>
  <si>
    <t>震災復旧関係</t>
  </si>
  <si>
    <t>割合</t>
  </si>
  <si>
    <t>４月</t>
  </si>
  <si>
    <t>５月</t>
  </si>
  <si>
    <t>６月</t>
  </si>
  <si>
    <t>７月</t>
  </si>
  <si>
    <t>８月</t>
  </si>
  <si>
    <t>９月</t>
  </si>
  <si>
    <t>１０月</t>
  </si>
  <si>
    <t>計</t>
  </si>
  <si>
    <t>・「受注額」とは、個別工事の表における工事受注高の計（そのため、各月の公共の総受注高と同じ金額ではない。）</t>
  </si>
  <si>
    <t>・「震災復旧関係」とは、個別工事のコードの内容や施工地等から、東日本大震災からの復旧と想定されるものの計。</t>
  </si>
  <si>
    <t>■　建設工事受注動態統計調査＿大手50社調査　総受注額の地域別集計</t>
  </si>
  <si>
    <t>（左欄：受注額（百万円）　右欄：対前年同期比(%)）</t>
  </si>
  <si>
    <t>第一四半期比較</t>
  </si>
  <si>
    <t>北海道</t>
  </si>
  <si>
    <t>－</t>
  </si>
  <si>
    <t>東北</t>
  </si>
  <si>
    <t>関東</t>
  </si>
  <si>
    <t>北陸</t>
  </si>
  <si>
    <t>中部</t>
  </si>
  <si>
    <t>近畿</t>
  </si>
  <si>
    <t>中国</t>
  </si>
  <si>
    <t>四国</t>
  </si>
  <si>
    <t>九州・沖縄</t>
  </si>
  <si>
    <t>全国</t>
  </si>
  <si>
    <t>東北６県+茨城県・千葉県</t>
  </si>
  <si>
    <r>
      <t xml:space="preserve">東北３県 </t>
    </r>
    <r>
      <rPr>
        <sz val="8"/>
        <rFont val="ＭＳ Ｐゴシック"/>
        <family val="3"/>
        <charset val="128"/>
      </rPr>
      <t>(岩手県、宮城県、福島県）</t>
    </r>
  </si>
  <si>
    <t>第二四半期比較</t>
  </si>
  <si>
    <t>上半期</t>
  </si>
  <si>
    <t>＊　県別集計値は、国内計から小口工事分と駐留軍・外国公館分を除いたものである。</t>
  </si>
  <si>
    <t>　＊　個別工事の表とは、1件あたりの受注額が500万円以上の工事が記載されたものである。</t>
    <phoneticPr fontId="2"/>
  </si>
  <si>
    <t>１１月</t>
    <rPh sb="2" eb="3">
      <t>ツキ</t>
    </rPh>
    <phoneticPr fontId="2"/>
  </si>
  <si>
    <t>前月公表からの追加・変更部分</t>
    <rPh sb="0" eb="2">
      <t>ゼンゲツ</t>
    </rPh>
    <rPh sb="2" eb="4">
      <t>コウヒョウ</t>
    </rPh>
    <rPh sb="7" eb="9">
      <t>ツイカ</t>
    </rPh>
    <rPh sb="10" eb="12">
      <t>ヘンコウ</t>
    </rPh>
    <rPh sb="12" eb="14">
      <t>ブブン</t>
    </rPh>
    <phoneticPr fontId="2"/>
  </si>
  <si>
    <t>１２月</t>
    <rPh sb="2" eb="3">
      <t>ツキ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</si>
  <si>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（2012年1月31日現在）</t>
    </r>
    <phoneticPr fontId="2"/>
  </si>
  <si>
    <t>１月</t>
    <rPh sb="1" eb="2">
      <t>ツキ</t>
    </rPh>
    <phoneticPr fontId="2"/>
  </si>
  <si>
    <t>第三四半期比較</t>
    <rPh sb="1" eb="2">
      <t>サン</t>
    </rPh>
    <phoneticPr fontId="2"/>
  </si>
  <si>
    <t>２月</t>
    <rPh sb="1" eb="2">
      <t>ツキ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</si>
  <si>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（2012年3月30日現在）</t>
    </r>
    <phoneticPr fontId="2"/>
  </si>
  <si>
    <t>３月</t>
  </si>
  <si>
    <r>
      <t>参考資料　</t>
    </r>
    <r>
      <rPr>
        <b/>
        <sz val="12"/>
        <rFont val="ＭＳ Ｐゴシック"/>
        <family val="3"/>
        <charset val="128"/>
      </rPr>
      <t>（2012年4月27日現在）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</si>
  <si>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（2012年5月31日現在）</t>
    </r>
    <phoneticPr fontId="2"/>
  </si>
  <si>
    <t>４月</t>
    <phoneticPr fontId="12"/>
  </si>
  <si>
    <t>第四四半期比較</t>
    <rPh sb="1" eb="2">
      <t>ヨン</t>
    </rPh>
    <phoneticPr fontId="2"/>
  </si>
  <si>
    <t>４月</t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</si>
  <si>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（2012年6月29日現在）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</si>
  <si>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（2012年7月31日現在）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</si>
  <si>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（2012年8月31日現在）</t>
    </r>
    <phoneticPr fontId="2"/>
  </si>
  <si>
    <t>７月</t>
    <phoneticPr fontId="15"/>
  </si>
  <si>
    <r>
      <t>参考資料　</t>
    </r>
    <r>
      <rPr>
        <b/>
        <sz val="12"/>
        <rFont val="ＭＳ Ｐゴシック"/>
        <family val="3"/>
        <charset val="128"/>
      </rPr>
      <t>（2012年9月28日現在）</t>
    </r>
    <phoneticPr fontId="2"/>
  </si>
  <si>
    <t>８月</t>
    <phoneticPr fontId="15"/>
  </si>
  <si>
    <r>
      <t>参考資料　</t>
    </r>
    <r>
      <rPr>
        <b/>
        <sz val="12"/>
        <rFont val="ＭＳ Ｐゴシック"/>
        <family val="3"/>
        <charset val="128"/>
      </rPr>
      <t>（2012年10月31日現在）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</si>
  <si>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（2012年11月30日現在）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</si>
  <si>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（2012年12月27日現在）</t>
    </r>
    <phoneticPr fontId="2"/>
  </si>
  <si>
    <t>１１月</t>
    <rPh sb="2" eb="3">
      <t>ガツ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</si>
  <si>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（2013年1月31日現在）</t>
    </r>
    <phoneticPr fontId="2"/>
  </si>
  <si>
    <t>１２月</t>
    <rPh sb="2" eb="3">
      <t>ガツ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</si>
  <si>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（2013年2月28日現在）</t>
    </r>
    <phoneticPr fontId="2"/>
  </si>
  <si>
    <t>１月</t>
    <rPh sb="1" eb="2">
      <t>ガツ</t>
    </rPh>
    <phoneticPr fontId="2"/>
  </si>
  <si>
    <t>■　東日本大震災からの復旧関係工事（公共工事）</t>
    <phoneticPr fontId="21"/>
  </si>
  <si>
    <t>１２月</t>
  </si>
  <si>
    <t>１月</t>
  </si>
  <si>
    <t>2月</t>
    <rPh sb="1" eb="2">
      <t>ガツ</t>
    </rPh>
    <phoneticPr fontId="2"/>
  </si>
  <si>
    <t>２月</t>
  </si>
  <si>
    <r>
      <t>参考資料　</t>
    </r>
    <r>
      <rPr>
        <b/>
        <sz val="12"/>
        <rFont val="ＭＳ Ｐゴシック"/>
        <family val="3"/>
        <charset val="128"/>
      </rPr>
      <t>（2013年4月30日現在）</t>
    </r>
    <phoneticPr fontId="2"/>
  </si>
  <si>
    <t>３月</t>
    <rPh sb="1" eb="2">
      <t>ガツ</t>
    </rPh>
    <phoneticPr fontId="2"/>
  </si>
  <si>
    <t>4月</t>
    <rPh sb="1" eb="2">
      <t>ガツ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</si>
  <si>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（2013年5月31日現在）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</si>
  <si>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（2013年6月28日現在）</t>
    </r>
    <phoneticPr fontId="2"/>
  </si>
  <si>
    <t>４月</t>
    <rPh sb="1" eb="2">
      <t>ガツ</t>
    </rPh>
    <phoneticPr fontId="2"/>
  </si>
  <si>
    <t>6月</t>
    <rPh sb="1" eb="2">
      <t>ガツ</t>
    </rPh>
    <phoneticPr fontId="2"/>
  </si>
  <si>
    <r>
      <t>参考資料　</t>
    </r>
    <r>
      <rPr>
        <b/>
        <sz val="12"/>
        <rFont val="ＭＳ Ｐゴシック"/>
        <family val="3"/>
        <charset val="128"/>
      </rPr>
      <t>（2013年7月31日現在）</t>
    </r>
    <phoneticPr fontId="2"/>
  </si>
  <si>
    <t>5月</t>
    <rPh sb="1" eb="2">
      <t>ガツ</t>
    </rPh>
    <phoneticPr fontId="2"/>
  </si>
  <si>
    <t>7月</t>
    <rPh sb="1" eb="2">
      <t>ガツ</t>
    </rPh>
    <phoneticPr fontId="27"/>
  </si>
  <si>
    <r>
      <t>参考資料　</t>
    </r>
    <r>
      <rPr>
        <b/>
        <sz val="12"/>
        <rFont val="ＭＳ Ｐゴシック"/>
        <family val="3"/>
        <charset val="128"/>
      </rPr>
      <t>（2013年8月30日現在）</t>
    </r>
    <phoneticPr fontId="2"/>
  </si>
  <si>
    <t>8月</t>
  </si>
  <si>
    <r>
      <t>参考資料　</t>
    </r>
    <r>
      <rPr>
        <b/>
        <sz val="12"/>
        <rFont val="ＭＳ Ｐゴシック"/>
        <family val="3"/>
        <charset val="128"/>
      </rPr>
      <t>（2013年10月31日現在）</t>
    </r>
    <phoneticPr fontId="2"/>
  </si>
  <si>
    <t>9月</t>
    <phoneticPr fontId="28"/>
  </si>
  <si>
    <r>
      <t>参考資料　</t>
    </r>
    <r>
      <rPr>
        <b/>
        <sz val="12"/>
        <rFont val="ＭＳ Ｐゴシック"/>
        <family val="3"/>
        <charset val="128"/>
      </rPr>
      <t>（2013年11月29日現在）</t>
    </r>
    <phoneticPr fontId="2"/>
  </si>
  <si>
    <t>10月</t>
    <phoneticPr fontId="28"/>
  </si>
  <si>
    <r>
      <t>参考資料　</t>
    </r>
    <r>
      <rPr>
        <b/>
        <sz val="12"/>
        <rFont val="ＭＳ Ｐゴシック"/>
        <family val="3"/>
        <charset val="128"/>
      </rPr>
      <t>（2013年12月26日現在）</t>
    </r>
    <phoneticPr fontId="2"/>
  </si>
  <si>
    <t>11月</t>
    <phoneticPr fontId="28"/>
  </si>
  <si>
    <t>12月</t>
  </si>
  <si>
    <r>
      <t>参考資料　</t>
    </r>
    <r>
      <rPr>
        <b/>
        <sz val="12"/>
        <rFont val="ＭＳ Ｐゴシック"/>
        <family val="3"/>
        <charset val="128"/>
      </rPr>
      <t>（2014年1月31日現在）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</si>
  <si>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（2014年2月28日現在）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</si>
  <si>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（2014年3月31日現在）</t>
    </r>
    <phoneticPr fontId="2"/>
  </si>
  <si>
    <t>３月</t>
    <rPh sb="1" eb="2">
      <t>ツキ</t>
    </rPh>
    <phoneticPr fontId="35"/>
  </si>
  <si>
    <r>
      <t>参考資料　</t>
    </r>
    <r>
      <rPr>
        <b/>
        <sz val="12"/>
        <rFont val="ＭＳ Ｐゴシック"/>
        <family val="3"/>
        <charset val="128"/>
      </rPr>
      <t>（2014年4月30日現在）</t>
    </r>
    <phoneticPr fontId="2"/>
  </si>
  <si>
    <t>H26年１月</t>
    <rPh sb="3" eb="4">
      <t>ネン</t>
    </rPh>
    <rPh sb="5" eb="6">
      <t>ガツ</t>
    </rPh>
    <phoneticPr fontId="2"/>
  </si>
  <si>
    <t>H25年１月</t>
    <rPh sb="3" eb="4">
      <t>ネン</t>
    </rPh>
    <rPh sb="5" eb="6">
      <t>ガツ</t>
    </rPh>
    <phoneticPr fontId="2"/>
  </si>
  <si>
    <t>H24年１月</t>
    <rPh sb="3" eb="4">
      <t>ネン</t>
    </rPh>
    <rPh sb="5" eb="6">
      <t>ツキ</t>
    </rPh>
    <phoneticPr fontId="2"/>
  </si>
  <si>
    <t>H23年４月</t>
    <rPh sb="3" eb="4">
      <t>ネン</t>
    </rPh>
    <phoneticPr fontId="35"/>
  </si>
  <si>
    <r>
      <t>参考資料　</t>
    </r>
    <r>
      <rPr>
        <b/>
        <sz val="12"/>
        <rFont val="ＭＳ Ｐゴシック"/>
        <family val="3"/>
        <charset val="128"/>
      </rPr>
      <t>（2014年5月30日現在）</t>
    </r>
    <phoneticPr fontId="2"/>
  </si>
  <si>
    <t>４月</t>
    <rPh sb="1" eb="2">
      <t>ツキ</t>
    </rPh>
    <phoneticPr fontId="35"/>
  </si>
  <si>
    <t>前月の割合を訂正致します。</t>
    <rPh sb="0" eb="2">
      <t>ゼンゲツ</t>
    </rPh>
    <rPh sb="3" eb="5">
      <t>ワリアイ</t>
    </rPh>
    <rPh sb="6" eb="8">
      <t>テイセイ</t>
    </rPh>
    <rPh sb="8" eb="9">
      <t>イタ</t>
    </rPh>
    <phoneticPr fontId="35"/>
  </si>
  <si>
    <t>５月</t>
    <rPh sb="1" eb="2">
      <t>ツキ</t>
    </rPh>
    <phoneticPr fontId="35"/>
  </si>
  <si>
    <r>
      <t>参考資料　</t>
    </r>
    <r>
      <rPr>
        <b/>
        <sz val="12"/>
        <rFont val="ＭＳ Ｐゴシック"/>
        <family val="3"/>
        <charset val="128"/>
      </rPr>
      <t>（2014年6月30日現在）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</si>
  <si>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（2014年7月31日現在）</t>
    </r>
    <phoneticPr fontId="2"/>
  </si>
  <si>
    <t>６月</t>
    <rPh sb="1" eb="2">
      <t>ツキ</t>
    </rPh>
    <phoneticPr fontId="39"/>
  </si>
  <si>
    <t>７月</t>
    <phoneticPr fontId="39"/>
  </si>
  <si>
    <t>岩手</t>
    <rPh sb="0" eb="2">
      <t>イワテ</t>
    </rPh>
    <phoneticPr fontId="39"/>
  </si>
  <si>
    <t>宮城</t>
    <rPh sb="0" eb="2">
      <t>ミヤギ</t>
    </rPh>
    <phoneticPr fontId="39"/>
  </si>
  <si>
    <t>福島</t>
    <rPh sb="0" eb="2">
      <t>フクシマ</t>
    </rPh>
    <phoneticPr fontId="39"/>
  </si>
  <si>
    <t>茨城</t>
    <rPh sb="0" eb="2">
      <t>イバラキ</t>
    </rPh>
    <phoneticPr fontId="39"/>
  </si>
  <si>
    <t>千葉</t>
    <rPh sb="0" eb="2">
      <t>チバ</t>
    </rPh>
    <phoneticPr fontId="39"/>
  </si>
  <si>
    <r>
      <t>参考資料　</t>
    </r>
    <r>
      <rPr>
        <b/>
        <sz val="12"/>
        <rFont val="ＭＳ Ｐゴシック"/>
        <family val="3"/>
        <charset val="128"/>
      </rPr>
      <t>（2014年8月29日現在）</t>
    </r>
    <phoneticPr fontId="2"/>
  </si>
  <si>
    <t>■　東日本大震災からの復旧関係工事（公共工事）</t>
    <phoneticPr fontId="2"/>
  </si>
  <si>
    <t>H23年４月</t>
    <rPh sb="3" eb="4">
      <t>ネン</t>
    </rPh>
    <phoneticPr fontId="2"/>
  </si>
  <si>
    <t>４月</t>
    <phoneticPr fontId="2"/>
  </si>
  <si>
    <t>７月</t>
    <phoneticPr fontId="2"/>
  </si>
  <si>
    <t>８月</t>
    <phoneticPr fontId="2"/>
  </si>
  <si>
    <t>7月</t>
    <rPh sb="1" eb="2">
      <t>ガツ</t>
    </rPh>
    <phoneticPr fontId="2"/>
  </si>
  <si>
    <t>9月</t>
    <phoneticPr fontId="2"/>
  </si>
  <si>
    <t>10月</t>
    <phoneticPr fontId="2"/>
  </si>
  <si>
    <t>11月</t>
    <phoneticPr fontId="2"/>
  </si>
  <si>
    <t>３月</t>
    <rPh sb="1" eb="2">
      <t>ツキ</t>
    </rPh>
    <phoneticPr fontId="2"/>
  </si>
  <si>
    <t>４月</t>
    <rPh sb="1" eb="2">
      <t>ツキ</t>
    </rPh>
    <phoneticPr fontId="2"/>
  </si>
  <si>
    <t>５月</t>
    <rPh sb="1" eb="2">
      <t>ツキ</t>
    </rPh>
    <phoneticPr fontId="2"/>
  </si>
  <si>
    <t>　＊　個別工事の表とは、1件あたりの受注額が500万円以上の工事が記載されたものである。</t>
    <phoneticPr fontId="2"/>
  </si>
  <si>
    <t>８月</t>
    <phoneticPr fontId="39"/>
  </si>
  <si>
    <t>９月</t>
    <phoneticPr fontId="39"/>
  </si>
  <si>
    <t>合計</t>
    <rPh sb="0" eb="2">
      <t>ゴウケイ</t>
    </rPh>
    <phoneticPr fontId="39"/>
  </si>
  <si>
    <r>
      <t>参考資料　</t>
    </r>
    <r>
      <rPr>
        <b/>
        <sz val="12"/>
        <rFont val="ＭＳ Ｐゴシック"/>
        <family val="3"/>
        <charset val="128"/>
      </rPr>
      <t>（2014年９月３０日現在）</t>
    </r>
    <phoneticPr fontId="2"/>
  </si>
  <si>
    <r>
      <t>参考資料　</t>
    </r>
    <r>
      <rPr>
        <b/>
        <sz val="12"/>
        <rFont val="ＭＳ Ｐゴシック"/>
        <family val="3"/>
        <charset val="128"/>
      </rPr>
      <t>（2014年１０月３１日現在）</t>
    </r>
    <phoneticPr fontId="2"/>
  </si>
  <si>
    <t>１０月</t>
    <rPh sb="2" eb="3">
      <t>ガツ</t>
    </rPh>
    <phoneticPr fontId="39"/>
  </si>
  <si>
    <r>
      <t>参考資料　</t>
    </r>
    <r>
      <rPr>
        <b/>
        <sz val="12"/>
        <rFont val="ＭＳ Ｐゴシック"/>
        <family val="3"/>
        <charset val="128"/>
      </rPr>
      <t>（2014年１１月３０日現在）</t>
    </r>
    <phoneticPr fontId="2"/>
  </si>
  <si>
    <t>11月</t>
    <rPh sb="2" eb="3">
      <t>ガツ</t>
    </rPh>
    <phoneticPr fontId="39"/>
  </si>
  <si>
    <t>合計</t>
  </si>
  <si>
    <t>岩手</t>
  </si>
  <si>
    <t>宮城</t>
  </si>
  <si>
    <t>福島</t>
  </si>
  <si>
    <t>茨城</t>
  </si>
  <si>
    <t>千葉</t>
  </si>
  <si>
    <t>12月</t>
    <rPh sb="2" eb="3">
      <t>ガツ</t>
    </rPh>
    <phoneticPr fontId="39"/>
  </si>
  <si>
    <r>
      <t>参考資料　</t>
    </r>
    <r>
      <rPr>
        <b/>
        <sz val="12"/>
        <rFont val="ＭＳ Ｐゴシック"/>
        <family val="3"/>
        <charset val="128"/>
      </rPr>
      <t>（2014年12月31日現在）</t>
    </r>
    <phoneticPr fontId="2"/>
  </si>
  <si>
    <t>H27年１月</t>
    <rPh sb="3" eb="4">
      <t>ネン</t>
    </rPh>
    <rPh sb="5" eb="6">
      <t>ガツ</t>
    </rPh>
    <phoneticPr fontId="39"/>
  </si>
  <si>
    <t>２月</t>
    <phoneticPr fontId="39"/>
  </si>
  <si>
    <t>３月</t>
    <rPh sb="1" eb="2">
      <t>ガツ</t>
    </rPh>
    <phoneticPr fontId="39"/>
  </si>
  <si>
    <t>４月</t>
    <rPh sb="1" eb="2">
      <t>ツキ</t>
    </rPh>
    <phoneticPr fontId="39"/>
  </si>
  <si>
    <t>５月</t>
    <rPh sb="1" eb="2">
      <t>ツキ</t>
    </rPh>
    <phoneticPr fontId="39"/>
  </si>
  <si>
    <t>７月</t>
    <rPh sb="1" eb="2">
      <t>ツキ</t>
    </rPh>
    <phoneticPr fontId="39"/>
  </si>
  <si>
    <t>１１月</t>
    <rPh sb="2" eb="3">
      <t>ガツ</t>
    </rPh>
    <phoneticPr fontId="39"/>
  </si>
  <si>
    <t>１２月</t>
    <rPh sb="2" eb="3">
      <t>ガツ</t>
    </rPh>
    <phoneticPr fontId="39"/>
  </si>
  <si>
    <t>H28年１月</t>
    <rPh sb="3" eb="4">
      <t>ネン</t>
    </rPh>
    <rPh sb="5" eb="6">
      <t>ガツ</t>
    </rPh>
    <phoneticPr fontId="39"/>
  </si>
  <si>
    <t>２月</t>
    <rPh sb="1" eb="2">
      <t>ガツ</t>
    </rPh>
    <phoneticPr fontId="39"/>
  </si>
  <si>
    <t>H28年１0月</t>
    <phoneticPr fontId="39"/>
  </si>
  <si>
    <t xml:space="preserve">計  </t>
    <phoneticPr fontId="39"/>
  </si>
  <si>
    <t>１1月</t>
    <phoneticPr fontId="39"/>
  </si>
  <si>
    <t>12月</t>
    <phoneticPr fontId="39"/>
  </si>
  <si>
    <t>H29年 1月</t>
    <phoneticPr fontId="39"/>
  </si>
  <si>
    <t>2月</t>
    <phoneticPr fontId="39"/>
  </si>
  <si>
    <t>3月</t>
    <phoneticPr fontId="39"/>
  </si>
  <si>
    <t>4月</t>
    <phoneticPr fontId="39"/>
  </si>
  <si>
    <t>5月</t>
    <phoneticPr fontId="39"/>
  </si>
  <si>
    <t>6月</t>
    <phoneticPr fontId="39"/>
  </si>
  <si>
    <t>7月</t>
    <phoneticPr fontId="39"/>
  </si>
  <si>
    <t>8月</t>
    <phoneticPr fontId="39"/>
  </si>
  <si>
    <t>9月</t>
    <phoneticPr fontId="39"/>
  </si>
  <si>
    <t>10月</t>
    <phoneticPr fontId="39"/>
  </si>
  <si>
    <t>11月</t>
    <phoneticPr fontId="39"/>
  </si>
  <si>
    <t>H30年1月</t>
    <rPh sb="3" eb="4">
      <t>ネン</t>
    </rPh>
    <phoneticPr fontId="39"/>
  </si>
  <si>
    <t>H31年1月</t>
    <rPh sb="3" eb="4">
      <t>ネン</t>
    </rPh>
    <phoneticPr fontId="39"/>
  </si>
  <si>
    <t>R1年5月</t>
    <rPh sb="2" eb="3">
      <t>ネン</t>
    </rPh>
    <phoneticPr fontId="39"/>
  </si>
  <si>
    <t>R1年7月</t>
    <rPh sb="2" eb="3">
      <t>ネン</t>
    </rPh>
    <phoneticPr fontId="39"/>
  </si>
  <si>
    <t>R1年8月</t>
    <rPh sb="2" eb="3">
      <t>ネン</t>
    </rPh>
    <phoneticPr fontId="39"/>
  </si>
  <si>
    <t>R1年9月</t>
    <rPh sb="2" eb="3">
      <t>ネン</t>
    </rPh>
    <phoneticPr fontId="39"/>
  </si>
  <si>
    <t>R1年10月</t>
    <rPh sb="2" eb="3">
      <t>ネン</t>
    </rPh>
    <phoneticPr fontId="39"/>
  </si>
  <si>
    <t>R1年11月</t>
    <rPh sb="2" eb="3">
      <t>ネン</t>
    </rPh>
    <phoneticPr fontId="39"/>
  </si>
  <si>
    <t>R1年12月</t>
    <rPh sb="2" eb="3">
      <t>ネン</t>
    </rPh>
    <phoneticPr fontId="39"/>
  </si>
  <si>
    <t>R2年1月</t>
    <rPh sb="2" eb="3">
      <t>ネン</t>
    </rPh>
    <phoneticPr fontId="39"/>
  </si>
  <si>
    <t>R2年2月</t>
    <rPh sb="2" eb="3">
      <t>ネン</t>
    </rPh>
    <phoneticPr fontId="39"/>
  </si>
  <si>
    <t>R2年3月</t>
    <rPh sb="2" eb="3">
      <t>ネン</t>
    </rPh>
    <phoneticPr fontId="39"/>
  </si>
  <si>
    <t>R2年4月</t>
    <rPh sb="2" eb="3">
      <t>ネン</t>
    </rPh>
    <phoneticPr fontId="39"/>
  </si>
  <si>
    <t>R2年5月</t>
    <rPh sb="2" eb="3">
      <t>ネン</t>
    </rPh>
    <phoneticPr fontId="39"/>
  </si>
  <si>
    <t>R2年6月</t>
    <rPh sb="2" eb="3">
      <t>ネン</t>
    </rPh>
    <phoneticPr fontId="39"/>
  </si>
  <si>
    <t>R2年7月</t>
    <rPh sb="2" eb="3">
      <t>ネン</t>
    </rPh>
    <phoneticPr fontId="39"/>
  </si>
  <si>
    <t>R2年8月</t>
    <rPh sb="2" eb="3">
      <t>ネン</t>
    </rPh>
    <phoneticPr fontId="39"/>
  </si>
  <si>
    <t>R2年9月</t>
    <rPh sb="2" eb="3">
      <t>ネン</t>
    </rPh>
    <phoneticPr fontId="39"/>
  </si>
  <si>
    <t>R2年10月</t>
    <rPh sb="2" eb="3">
      <t>ネン</t>
    </rPh>
    <phoneticPr fontId="39"/>
  </si>
  <si>
    <t>R2年11月</t>
    <rPh sb="2" eb="3">
      <t>ネン</t>
    </rPh>
    <phoneticPr fontId="39"/>
  </si>
  <si>
    <t>R2年12月</t>
    <rPh sb="2" eb="3">
      <t>ネン</t>
    </rPh>
    <phoneticPr fontId="39"/>
  </si>
  <si>
    <t>R3年1月</t>
    <rPh sb="2" eb="3">
      <t>ネン</t>
    </rPh>
    <phoneticPr fontId="39"/>
  </si>
  <si>
    <t>R3年2月</t>
    <rPh sb="2" eb="3">
      <t>ネン</t>
    </rPh>
    <phoneticPr fontId="39"/>
  </si>
  <si>
    <t>R3年3月</t>
    <rPh sb="2" eb="3">
      <t>ネン</t>
    </rPh>
    <phoneticPr fontId="39"/>
  </si>
  <si>
    <t>R3年4月</t>
    <rPh sb="2" eb="3">
      <t>ネン</t>
    </rPh>
    <phoneticPr fontId="39"/>
  </si>
  <si>
    <t>R3年5月</t>
    <rPh sb="2" eb="3">
      <t>ネン</t>
    </rPh>
    <phoneticPr fontId="39"/>
  </si>
  <si>
    <t>R3年6月</t>
    <rPh sb="2" eb="3">
      <t>ネン</t>
    </rPh>
    <phoneticPr fontId="39"/>
  </si>
  <si>
    <t>R3年7月</t>
    <rPh sb="2" eb="3">
      <t>ネン</t>
    </rPh>
    <phoneticPr fontId="39"/>
  </si>
  <si>
    <t>R3年8月</t>
    <rPh sb="2" eb="3">
      <t>ネン</t>
    </rPh>
    <phoneticPr fontId="39"/>
  </si>
  <si>
    <t>R3年9月</t>
    <rPh sb="2" eb="3">
      <t>ネン</t>
    </rPh>
    <phoneticPr fontId="39"/>
  </si>
  <si>
    <t>R3年10月</t>
    <rPh sb="2" eb="3">
      <t>ネン</t>
    </rPh>
    <phoneticPr fontId="39"/>
  </si>
  <si>
    <t>R3年11月</t>
    <rPh sb="2" eb="3">
      <t>ネン</t>
    </rPh>
    <phoneticPr fontId="39"/>
  </si>
  <si>
    <t>R3年12月</t>
    <rPh sb="2" eb="3">
      <t>ネン</t>
    </rPh>
    <phoneticPr fontId="39"/>
  </si>
  <si>
    <t>R4年1月</t>
    <rPh sb="2" eb="3">
      <t>ネン</t>
    </rPh>
    <phoneticPr fontId="39"/>
  </si>
  <si>
    <t>R4年2月</t>
    <rPh sb="2" eb="3">
      <t>ネン</t>
    </rPh>
    <phoneticPr fontId="39"/>
  </si>
  <si>
    <t>R4年3月</t>
    <rPh sb="2" eb="3">
      <t>ネン</t>
    </rPh>
    <phoneticPr fontId="39"/>
  </si>
  <si>
    <t>R4年4月</t>
    <rPh sb="2" eb="3">
      <t>ネン</t>
    </rPh>
    <phoneticPr fontId="39"/>
  </si>
  <si>
    <t>R4年5月</t>
    <rPh sb="2" eb="3">
      <t>ネン</t>
    </rPh>
    <phoneticPr fontId="39"/>
  </si>
  <si>
    <t>R4年6月</t>
    <rPh sb="2" eb="3">
      <t>ネン</t>
    </rPh>
    <phoneticPr fontId="39"/>
  </si>
  <si>
    <t>R4年7月</t>
    <rPh sb="2" eb="3">
      <t>ネン</t>
    </rPh>
    <phoneticPr fontId="39"/>
  </si>
  <si>
    <t>R4年8月</t>
    <rPh sb="2" eb="3">
      <t>ネン</t>
    </rPh>
    <phoneticPr fontId="39"/>
  </si>
  <si>
    <t>R4年9月</t>
    <rPh sb="2" eb="3">
      <t>ネン</t>
    </rPh>
    <phoneticPr fontId="39"/>
  </si>
  <si>
    <t>R4年10月</t>
    <rPh sb="2" eb="3">
      <t>ネン</t>
    </rPh>
    <phoneticPr fontId="39"/>
  </si>
  <si>
    <t>R4年11月</t>
    <rPh sb="2" eb="3">
      <t>ネン</t>
    </rPh>
    <phoneticPr fontId="39"/>
  </si>
  <si>
    <t>R4年12月</t>
    <rPh sb="2" eb="3">
      <t>ネン</t>
    </rPh>
    <phoneticPr fontId="39"/>
  </si>
  <si>
    <t>R5年1月</t>
    <rPh sb="2" eb="3">
      <t>ネン</t>
    </rPh>
    <phoneticPr fontId="39"/>
  </si>
  <si>
    <t>R5年2月</t>
    <rPh sb="2" eb="3">
      <t>ネン</t>
    </rPh>
    <phoneticPr fontId="39"/>
  </si>
  <si>
    <t>R5年3月</t>
    <rPh sb="2" eb="3">
      <t>ネン</t>
    </rPh>
    <phoneticPr fontId="39"/>
  </si>
  <si>
    <t>R5年4月</t>
    <rPh sb="2" eb="3">
      <t>ネン</t>
    </rPh>
    <phoneticPr fontId="39"/>
  </si>
  <si>
    <t>R5年5月</t>
    <rPh sb="2" eb="3">
      <t>ネン</t>
    </rPh>
    <phoneticPr fontId="39"/>
  </si>
  <si>
    <t>R5年6月</t>
    <rPh sb="2" eb="3">
      <t>ネン</t>
    </rPh>
    <phoneticPr fontId="39"/>
  </si>
  <si>
    <t>R5年7月</t>
    <rPh sb="2" eb="3">
      <t>ネン</t>
    </rPh>
    <phoneticPr fontId="39"/>
  </si>
  <si>
    <t>R5年8月</t>
    <rPh sb="2" eb="3">
      <t>ネン</t>
    </rPh>
    <phoneticPr fontId="39"/>
  </si>
  <si>
    <t>R5年9月</t>
    <rPh sb="2" eb="3">
      <t>ネン</t>
    </rPh>
    <phoneticPr fontId="39"/>
  </si>
  <si>
    <t>R5年10月</t>
    <rPh sb="2" eb="3">
      <t>ネン</t>
    </rPh>
    <phoneticPr fontId="39"/>
  </si>
  <si>
    <t>R5年11月</t>
    <rPh sb="2" eb="3">
      <t>ネン</t>
    </rPh>
    <phoneticPr fontId="39"/>
  </si>
  <si>
    <t>R5年12月</t>
    <rPh sb="2" eb="3">
      <t>ネン</t>
    </rPh>
    <phoneticPr fontId="39"/>
  </si>
  <si>
    <t>R6年1月</t>
    <rPh sb="2" eb="3">
      <t>ネン</t>
    </rPh>
    <phoneticPr fontId="39"/>
  </si>
  <si>
    <t>R6年2月</t>
    <rPh sb="2" eb="3">
      <t>ネン</t>
    </rPh>
    <phoneticPr fontId="39"/>
  </si>
  <si>
    <t>R6年3月</t>
    <rPh sb="2" eb="3">
      <t>ネン</t>
    </rPh>
    <phoneticPr fontId="39"/>
  </si>
  <si>
    <t>R6年4月</t>
    <rPh sb="2" eb="3">
      <t>ネン</t>
    </rPh>
    <phoneticPr fontId="39"/>
  </si>
  <si>
    <t>R6年5月</t>
    <rPh sb="2" eb="3">
      <t>ネン</t>
    </rPh>
    <phoneticPr fontId="39"/>
  </si>
  <si>
    <t>R6年6月</t>
    <rPh sb="2" eb="3">
      <t>ネン</t>
    </rPh>
    <phoneticPr fontId="39"/>
  </si>
  <si>
    <t>R6年7月</t>
    <rPh sb="2" eb="3">
      <t>ネン</t>
    </rPh>
    <phoneticPr fontId="39"/>
  </si>
  <si>
    <t>R6年8月</t>
    <rPh sb="2" eb="3">
      <t>ネン</t>
    </rPh>
    <phoneticPr fontId="39"/>
  </si>
  <si>
    <t>R6年9月</t>
    <rPh sb="2" eb="3">
      <t>ネン</t>
    </rPh>
    <phoneticPr fontId="39"/>
  </si>
  <si>
    <t>R6年10月</t>
    <rPh sb="2" eb="3">
      <t>ネン</t>
    </rPh>
    <phoneticPr fontId="39"/>
  </si>
  <si>
    <t>R6年11月</t>
    <rPh sb="2" eb="3">
      <t>ネン</t>
    </rPh>
    <phoneticPr fontId="39"/>
  </si>
  <si>
    <t>R6年12月</t>
    <rPh sb="2" eb="3">
      <t>ネン</t>
    </rPh>
    <phoneticPr fontId="39"/>
  </si>
  <si>
    <t>R7年1月</t>
    <rPh sb="2" eb="3">
      <t>ネン</t>
    </rPh>
    <phoneticPr fontId="39"/>
  </si>
  <si>
    <t>R7年2月</t>
    <rPh sb="2" eb="3">
      <t>ネン</t>
    </rPh>
    <phoneticPr fontId="39"/>
  </si>
  <si>
    <t>R7年3月</t>
    <rPh sb="2" eb="3">
      <t>ネン</t>
    </rPh>
    <phoneticPr fontId="39"/>
  </si>
  <si>
    <t>R7年4月</t>
    <rPh sb="2" eb="3">
      <t>ネン</t>
    </rPh>
    <phoneticPr fontId="39"/>
  </si>
  <si>
    <t>R7年5月</t>
    <rPh sb="2" eb="3">
      <t>ネン</t>
    </rPh>
    <phoneticPr fontId="39"/>
  </si>
  <si>
    <t>R7年6月</t>
    <rPh sb="2" eb="3">
      <t>ネン</t>
    </rPh>
    <phoneticPr fontId="39"/>
  </si>
  <si>
    <t>R7年7月</t>
    <rPh sb="2" eb="3">
      <t>ネン</t>
    </rPh>
    <phoneticPr fontId="39"/>
  </si>
  <si>
    <t>R7年8月</t>
    <rPh sb="2" eb="3">
      <t>ネン</t>
    </rPh>
    <phoneticPr fontId="39"/>
  </si>
  <si>
    <t>R7年9月</t>
    <rPh sb="2" eb="3">
      <t>ネン</t>
    </rPh>
    <phoneticPr fontId="39"/>
  </si>
  <si>
    <t>R7年10月</t>
    <rPh sb="2" eb="3">
      <t>ネン</t>
    </rPh>
    <phoneticPr fontId="39"/>
  </si>
  <si>
    <t>R7年11月</t>
    <rPh sb="2" eb="3">
      <t>ネン</t>
    </rPh>
    <phoneticPr fontId="39"/>
  </si>
  <si>
    <t>R7年12月</t>
    <rPh sb="2" eb="3">
      <t>ネン</t>
    </rPh>
    <phoneticPr fontId="39"/>
  </si>
  <si>
    <t>R8年1月</t>
    <rPh sb="2" eb="3">
      <t>ネン</t>
    </rPh>
    <phoneticPr fontId="39"/>
  </si>
  <si>
    <t>R8年2月</t>
    <rPh sb="2" eb="3">
      <t>ネン</t>
    </rPh>
    <phoneticPr fontId="39"/>
  </si>
  <si>
    <t>R8年3月</t>
    <rPh sb="2" eb="3">
      <t>ネン</t>
    </rPh>
    <phoneticPr fontId="39"/>
  </si>
  <si>
    <t>R8年4月</t>
    <rPh sb="2" eb="3">
      <t>ネン</t>
    </rPh>
    <phoneticPr fontId="39"/>
  </si>
  <si>
    <t>R8年5月</t>
    <rPh sb="2" eb="3">
      <t>ネン</t>
    </rPh>
    <rPh sb="4" eb="5">
      <t>ガツ</t>
    </rPh>
    <phoneticPr fontId="39"/>
  </si>
  <si>
    <t>R8年6月</t>
    <rPh sb="2" eb="3">
      <t>ネン</t>
    </rPh>
    <rPh sb="4" eb="5">
      <t>ガツ</t>
    </rPh>
    <phoneticPr fontId="39"/>
  </si>
  <si>
    <t>R8年7月</t>
    <rPh sb="2" eb="3">
      <t>ネン</t>
    </rPh>
    <rPh sb="4" eb="5">
      <t>ガツ</t>
    </rPh>
    <phoneticPr fontId="39"/>
  </si>
  <si>
    <r>
      <t>参考資料　</t>
    </r>
    <r>
      <rPr>
        <b/>
        <sz val="12"/>
        <rFont val="ＭＳ Ｐゴシック"/>
        <family val="3"/>
        <charset val="128"/>
      </rPr>
      <t>（2026年8月31日現在）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</si>
</sst>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 "/>
    <numFmt numFmtId="177" formatCode="#,##0_ "/>
    <numFmt numFmtId="178" formatCode="#,##0_);[Red]\(#,##0\)"/>
    <numFmt numFmtId="179" formatCode="#,##0.0;&quot;▲ &quot;#,##0.0"/>
    <numFmt numFmtId="180" formatCode="0.0;&quot;▲ &quot;0.0"/>
    <numFmt numFmtId="181" formatCode="#,##0_ ;[Red]\-#,##0\ "/>
    <numFmt numFmtId="182" formatCode="0.0_);[Red]\(0.0\)"/>
    <numFmt numFmtId="183" formatCode="0.0"/>
  </numFmts>
  <fonts count="4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40" fillId="0" borderId="0"/>
    <xf numFmtId="0" fontId="37" fillId="0" borderId="0">
      <alignment vertical="center"/>
    </xf>
    <xf numFmtId="38" fontId="37" fillId="0" borderId="0" applyFont="0" applyFill="0" applyBorder="0" applyAlignment="0" applyProtection="0">
      <alignment vertical="center"/>
    </xf>
  </cellStyleXfs>
  <cellXfs count="579">
    <xf numFmtId="0" fontId="0" fillId="0" borderId="0" xfId="0">
      <alignment vertical="center"/>
    </xf>
    <xf numFmtId="0" fontId="4" fillId="0" borderId="0" xfId="3" applyFont="1"/>
    <xf numFmtId="0" fontId="3" fillId="0" borderId="0" xfId="3"/>
    <xf numFmtId="0" fontId="3" fillId="0" borderId="0" xfId="3" applyAlignment="1">
      <alignment horizontal="right"/>
    </xf>
    <xf numFmtId="0" fontId="5" fillId="0" borderId="0" xfId="3" applyFont="1"/>
    <xf numFmtId="0" fontId="6" fillId="0" borderId="1" xfId="3" applyFont="1" applyBorder="1" applyAlignment="1">
      <alignment horizontal="right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Continuous" vertical="center"/>
    </xf>
    <xf numFmtId="0" fontId="3" fillId="0" borderId="3" xfId="3" applyBorder="1" applyAlignment="1">
      <alignment horizontal="centerContinuous" vertical="center"/>
    </xf>
    <xf numFmtId="176" fontId="6" fillId="0" borderId="1" xfId="3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right" vertical="center"/>
    </xf>
    <xf numFmtId="177" fontId="6" fillId="0" borderId="4" xfId="3" applyNumberFormat="1" applyFont="1" applyBorder="1" applyAlignment="1">
      <alignment vertical="center"/>
    </xf>
    <xf numFmtId="176" fontId="6" fillId="0" borderId="5" xfId="3" applyNumberFormat="1" applyFont="1" applyBorder="1" applyAlignment="1">
      <alignment vertical="center"/>
    </xf>
    <xf numFmtId="0" fontId="6" fillId="0" borderId="6" xfId="3" applyFont="1" applyBorder="1" applyAlignment="1">
      <alignment horizontal="right" vertical="center"/>
    </xf>
    <xf numFmtId="177" fontId="6" fillId="0" borderId="6" xfId="3" applyNumberFormat="1" applyFont="1" applyBorder="1" applyAlignment="1">
      <alignment horizontal="right" vertical="center"/>
    </xf>
    <xf numFmtId="176" fontId="6" fillId="0" borderId="6" xfId="3" applyNumberFormat="1" applyFont="1" applyBorder="1" applyAlignment="1">
      <alignment vertical="center"/>
    </xf>
    <xf numFmtId="177" fontId="6" fillId="0" borderId="6" xfId="3" applyNumberFormat="1" applyFont="1" applyBorder="1" applyAlignment="1">
      <alignment vertical="center"/>
    </xf>
    <xf numFmtId="0" fontId="6" fillId="0" borderId="0" xfId="3" applyFont="1" applyBorder="1" applyAlignment="1">
      <alignment horizontal="right" vertical="center"/>
    </xf>
    <xf numFmtId="177" fontId="6" fillId="0" borderId="0" xfId="3" applyNumberFormat="1" applyFont="1" applyBorder="1" applyAlignment="1">
      <alignment vertical="center"/>
    </xf>
    <xf numFmtId="0" fontId="3" fillId="0" borderId="0" xfId="3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38" fontId="7" fillId="0" borderId="0" xfId="2" applyFont="1" applyFill="1" applyBorder="1"/>
    <xf numFmtId="0" fontId="8" fillId="0" borderId="0" xfId="3" applyFont="1"/>
    <xf numFmtId="0" fontId="7" fillId="0" borderId="7" xfId="3" applyFont="1" applyBorder="1" applyAlignment="1">
      <alignment horizontal="centerContinuous"/>
    </xf>
    <xf numFmtId="0" fontId="7" fillId="0" borderId="8" xfId="3" applyFont="1" applyBorder="1" applyAlignment="1">
      <alignment horizontal="centerContinuous"/>
    </xf>
    <xf numFmtId="0" fontId="7" fillId="0" borderId="9" xfId="3" applyFont="1" applyBorder="1" applyAlignment="1">
      <alignment horizontal="centerContinuous"/>
    </xf>
    <xf numFmtId="0" fontId="3" fillId="0" borderId="10" xfId="3" applyBorder="1" applyAlignment="1"/>
    <xf numFmtId="38" fontId="3" fillId="0" borderId="11" xfId="2" applyFont="1" applyFill="1" applyBorder="1" applyAlignment="1"/>
    <xf numFmtId="38" fontId="3" fillId="0" borderId="12" xfId="2" applyFont="1" applyFill="1" applyBorder="1" applyAlignment="1"/>
    <xf numFmtId="178" fontId="7" fillId="0" borderId="11" xfId="3" applyNumberFormat="1" applyFont="1" applyBorder="1"/>
    <xf numFmtId="178" fontId="7" fillId="0" borderId="13" xfId="3" applyNumberFormat="1" applyFont="1" applyBorder="1" applyAlignment="1">
      <alignment horizontal="center"/>
    </xf>
    <xf numFmtId="178" fontId="7" fillId="0" borderId="14" xfId="3" applyNumberFormat="1" applyFont="1" applyBorder="1"/>
    <xf numFmtId="179" fontId="9" fillId="0" borderId="15" xfId="3" applyNumberFormat="1" applyFont="1" applyBorder="1"/>
    <xf numFmtId="178" fontId="7" fillId="0" borderId="16" xfId="3" applyNumberFormat="1" applyFont="1" applyBorder="1"/>
    <xf numFmtId="179" fontId="7" fillId="0" borderId="13" xfId="3" applyNumberFormat="1" applyFont="1" applyBorder="1"/>
    <xf numFmtId="180" fontId="7" fillId="0" borderId="12" xfId="3" applyNumberFormat="1" applyFont="1" applyBorder="1"/>
    <xf numFmtId="38" fontId="3" fillId="0" borderId="17" xfId="2" applyFont="1" applyFill="1" applyBorder="1" applyAlignment="1"/>
    <xf numFmtId="38" fontId="3" fillId="0" borderId="18" xfId="2" applyFont="1" applyFill="1" applyBorder="1" applyAlignment="1"/>
    <xf numFmtId="178" fontId="7" fillId="0" borderId="17" xfId="3" applyNumberFormat="1" applyFont="1" applyBorder="1"/>
    <xf numFmtId="178" fontId="7" fillId="0" borderId="19" xfId="3" applyNumberFormat="1" applyFont="1" applyBorder="1" applyAlignment="1">
      <alignment horizontal="center"/>
    </xf>
    <xf numFmtId="178" fontId="7" fillId="0" borderId="20" xfId="3" applyNumberFormat="1" applyFont="1" applyBorder="1"/>
    <xf numFmtId="179" fontId="9" fillId="0" borderId="21" xfId="3" applyNumberFormat="1" applyFont="1" applyBorder="1"/>
    <xf numFmtId="178" fontId="7" fillId="0" borderId="22" xfId="3" applyNumberFormat="1" applyFont="1" applyBorder="1"/>
    <xf numFmtId="179" fontId="7" fillId="0" borderId="19" xfId="3" applyNumberFormat="1" applyFont="1" applyBorder="1"/>
    <xf numFmtId="180" fontId="7" fillId="0" borderId="18" xfId="3" applyNumberFormat="1" applyFont="1" applyBorder="1"/>
    <xf numFmtId="0" fontId="3" fillId="0" borderId="18" xfId="3" applyBorder="1" applyAlignment="1"/>
    <xf numFmtId="38" fontId="3" fillId="0" borderId="23" xfId="2" applyFont="1" applyFill="1" applyBorder="1" applyAlignment="1"/>
    <xf numFmtId="38" fontId="3" fillId="0" borderId="24" xfId="2" applyFont="1" applyFill="1" applyBorder="1" applyAlignment="1"/>
    <xf numFmtId="178" fontId="7" fillId="0" borderId="23" xfId="3" applyNumberFormat="1" applyFont="1" applyBorder="1"/>
    <xf numFmtId="178" fontId="7" fillId="0" borderId="25" xfId="3" applyNumberFormat="1" applyFont="1" applyBorder="1" applyAlignment="1">
      <alignment horizontal="center"/>
    </xf>
    <xf numFmtId="178" fontId="7" fillId="0" borderId="26" xfId="3" applyNumberFormat="1" applyFont="1" applyBorder="1"/>
    <xf numFmtId="179" fontId="9" fillId="0" borderId="25" xfId="3" applyNumberFormat="1" applyFont="1" applyBorder="1"/>
    <xf numFmtId="178" fontId="7" fillId="0" borderId="27" xfId="3" applyNumberFormat="1" applyFont="1" applyBorder="1"/>
    <xf numFmtId="179" fontId="7" fillId="0" borderId="25" xfId="3" applyNumberFormat="1" applyFont="1" applyBorder="1"/>
    <xf numFmtId="180" fontId="7" fillId="0" borderId="24" xfId="3" applyNumberFormat="1" applyFont="1" applyBorder="1"/>
    <xf numFmtId="178" fontId="7" fillId="0" borderId="28" xfId="3" applyNumberFormat="1" applyFont="1" applyBorder="1"/>
    <xf numFmtId="178" fontId="7" fillId="0" borderId="29" xfId="3" applyNumberFormat="1" applyFont="1" applyBorder="1" applyAlignment="1">
      <alignment horizontal="center"/>
    </xf>
    <xf numFmtId="178" fontId="7" fillId="0" borderId="29" xfId="3" applyNumberFormat="1" applyFont="1" applyBorder="1"/>
    <xf numFmtId="179" fontId="9" fillId="0" borderId="28" xfId="3" applyNumberFormat="1" applyFont="1" applyBorder="1"/>
    <xf numFmtId="179" fontId="7" fillId="0" borderId="28" xfId="3" applyNumberFormat="1" applyFont="1" applyBorder="1"/>
    <xf numFmtId="180" fontId="7" fillId="0" borderId="28" xfId="3" applyNumberFormat="1" applyFont="1" applyBorder="1"/>
    <xf numFmtId="38" fontId="37" fillId="0" borderId="11" xfId="2" applyFont="1" applyFill="1" applyBorder="1" applyAlignment="1"/>
    <xf numFmtId="0" fontId="3" fillId="0" borderId="12" xfId="3" applyBorder="1" applyAlignment="1"/>
    <xf numFmtId="38" fontId="37" fillId="0" borderId="30" xfId="2" applyFont="1" applyFill="1" applyBorder="1" applyAlignment="1"/>
    <xf numFmtId="38" fontId="37" fillId="0" borderId="31" xfId="2" applyFont="1" applyFill="1" applyBorder="1" applyAlignment="1"/>
    <xf numFmtId="178" fontId="7" fillId="0" borderId="30" xfId="3" applyNumberFormat="1" applyFont="1" applyBorder="1"/>
    <xf numFmtId="178" fontId="7" fillId="0" borderId="32" xfId="3" applyNumberFormat="1" applyFont="1" applyBorder="1" applyAlignment="1">
      <alignment horizontal="center"/>
    </xf>
    <xf numFmtId="178" fontId="7" fillId="0" borderId="33" xfId="3" applyNumberFormat="1" applyFont="1" applyBorder="1"/>
    <xf numFmtId="179" fontId="9" fillId="0" borderId="34" xfId="3" applyNumberFormat="1" applyFont="1" applyBorder="1"/>
    <xf numFmtId="178" fontId="7" fillId="0" borderId="35" xfId="3" applyNumberFormat="1" applyFont="1" applyBorder="1"/>
    <xf numFmtId="179" fontId="7" fillId="0" borderId="32" xfId="3" applyNumberFormat="1" applyFont="1" applyBorder="1"/>
    <xf numFmtId="180" fontId="7" fillId="0" borderId="31" xfId="3" applyNumberFormat="1" applyFont="1" applyBorder="1"/>
    <xf numFmtId="0" fontId="7" fillId="0" borderId="0" xfId="3" applyFont="1"/>
    <xf numFmtId="38" fontId="7" fillId="0" borderId="36" xfId="3" applyNumberFormat="1" applyFont="1" applyBorder="1"/>
    <xf numFmtId="179" fontId="9" fillId="0" borderId="13" xfId="3" applyNumberFormat="1" applyFont="1" applyBorder="1"/>
    <xf numFmtId="38" fontId="7" fillId="0" borderId="37" xfId="3" applyNumberFormat="1" applyFont="1" applyBorder="1"/>
    <xf numFmtId="179" fontId="9" fillId="0" borderId="19" xfId="3" applyNumberFormat="1" applyFont="1" applyBorder="1"/>
    <xf numFmtId="38" fontId="7" fillId="0" borderId="38" xfId="3" applyNumberFormat="1" applyFont="1" applyBorder="1"/>
    <xf numFmtId="38" fontId="7" fillId="0" borderId="28" xfId="3" applyNumberFormat="1" applyFont="1" applyBorder="1"/>
    <xf numFmtId="38" fontId="7" fillId="0" borderId="39" xfId="3" applyNumberFormat="1" applyFont="1" applyBorder="1"/>
    <xf numFmtId="179" fontId="9" fillId="0" borderId="32" xfId="3" applyNumberFormat="1" applyFont="1" applyBorder="1"/>
    <xf numFmtId="178" fontId="7" fillId="0" borderId="40" xfId="3" applyNumberFormat="1" applyFont="1" applyBorder="1"/>
    <xf numFmtId="178" fontId="7" fillId="0" borderId="41" xfId="3" applyNumberFormat="1" applyFont="1" applyBorder="1" applyAlignment="1">
      <alignment horizontal="center"/>
    </xf>
    <xf numFmtId="178" fontId="7" fillId="0" borderId="42" xfId="3" applyNumberFormat="1" applyFont="1" applyBorder="1"/>
    <xf numFmtId="178" fontId="7" fillId="0" borderId="43" xfId="3" applyNumberFormat="1" applyFont="1" applyBorder="1" applyAlignment="1">
      <alignment horizontal="center"/>
    </xf>
    <xf numFmtId="178" fontId="7" fillId="0" borderId="44" xfId="3" applyNumberFormat="1" applyFont="1" applyBorder="1"/>
    <xf numFmtId="178" fontId="7" fillId="0" borderId="45" xfId="3" applyNumberFormat="1" applyFont="1" applyBorder="1"/>
    <xf numFmtId="38" fontId="7" fillId="0" borderId="27" xfId="3" applyNumberFormat="1" applyFont="1" applyBorder="1"/>
    <xf numFmtId="38" fontId="7" fillId="0" borderId="26" xfId="3" applyNumberFormat="1" applyFont="1" applyBorder="1"/>
    <xf numFmtId="179" fontId="9" fillId="0" borderId="46" xfId="3" applyNumberFormat="1" applyFont="1" applyBorder="1"/>
    <xf numFmtId="178" fontId="7" fillId="0" borderId="47" xfId="3" applyNumberFormat="1" applyFont="1" applyBorder="1"/>
    <xf numFmtId="178" fontId="7" fillId="0" borderId="48" xfId="3" applyNumberFormat="1" applyFont="1" applyBorder="1" applyAlignment="1">
      <alignment horizontal="center"/>
    </xf>
    <xf numFmtId="38" fontId="37" fillId="0" borderId="0" xfId="2" applyFont="1" applyFill="1" applyBorder="1"/>
    <xf numFmtId="177" fontId="6" fillId="0" borderId="1" xfId="3" applyNumberFormat="1" applyFont="1" applyBorder="1" applyAlignment="1">
      <alignment vertical="center"/>
    </xf>
    <xf numFmtId="176" fontId="6" fillId="0" borderId="1" xfId="3" applyNumberFormat="1" applyFont="1" applyBorder="1" applyAlignment="1">
      <alignment vertical="center"/>
    </xf>
    <xf numFmtId="177" fontId="6" fillId="2" borderId="49" xfId="3" applyNumberFormat="1" applyFont="1" applyFill="1" applyBorder="1" applyAlignment="1">
      <alignment vertical="center"/>
    </xf>
    <xf numFmtId="0" fontId="6" fillId="2" borderId="50" xfId="3" applyFont="1" applyFill="1" applyBorder="1" applyAlignment="1">
      <alignment horizontal="right" vertical="center"/>
    </xf>
    <xf numFmtId="177" fontId="6" fillId="2" borderId="50" xfId="3" applyNumberFormat="1" applyFont="1" applyFill="1" applyBorder="1" applyAlignment="1">
      <alignment vertical="center"/>
    </xf>
    <xf numFmtId="0" fontId="3" fillId="2" borderId="0" xfId="3" applyFill="1"/>
    <xf numFmtId="179" fontId="9" fillId="0" borderId="51" xfId="3" applyNumberFormat="1" applyFont="1" applyBorder="1"/>
    <xf numFmtId="179" fontId="9" fillId="0" borderId="52" xfId="3" applyNumberFormat="1" applyFont="1" applyBorder="1"/>
    <xf numFmtId="179" fontId="9" fillId="0" borderId="53" xfId="3" applyNumberFormat="1" applyFont="1" applyBorder="1"/>
    <xf numFmtId="179" fontId="9" fillId="0" borderId="54" xfId="3" applyNumberFormat="1" applyFont="1" applyBorder="1"/>
    <xf numFmtId="176" fontId="6" fillId="0" borderId="1" xfId="3" applyNumberFormat="1" applyFont="1" applyFill="1" applyBorder="1" applyAlignment="1">
      <alignment vertical="center"/>
    </xf>
    <xf numFmtId="0" fontId="6" fillId="0" borderId="1" xfId="3" applyFont="1" applyFill="1" applyBorder="1" applyAlignment="1">
      <alignment horizontal="right" vertical="center"/>
    </xf>
    <xf numFmtId="177" fontId="6" fillId="0" borderId="1" xfId="3" applyNumberFormat="1" applyFont="1" applyFill="1" applyBorder="1" applyAlignment="1">
      <alignment vertical="center"/>
    </xf>
    <xf numFmtId="176" fontId="6" fillId="2" borderId="50" xfId="3" applyNumberFormat="1" applyFont="1" applyFill="1" applyBorder="1" applyAlignment="1">
      <alignment vertical="center"/>
    </xf>
    <xf numFmtId="0" fontId="1" fillId="2" borderId="49" xfId="3" applyFont="1" applyFill="1" applyBorder="1" applyAlignment="1">
      <alignment horizontal="right" vertical="center"/>
    </xf>
    <xf numFmtId="176" fontId="6" fillId="2" borderId="49" xfId="3" applyNumberFormat="1" applyFont="1" applyFill="1" applyBorder="1" applyAlignment="1">
      <alignment vertical="center"/>
    </xf>
    <xf numFmtId="0" fontId="1" fillId="0" borderId="1" xfId="3" applyFont="1" applyFill="1" applyBorder="1" applyAlignment="1">
      <alignment horizontal="right" vertical="center"/>
    </xf>
    <xf numFmtId="177" fontId="3" fillId="0" borderId="6" xfId="3" applyNumberFormat="1" applyFont="1" applyBorder="1" applyAlignment="1">
      <alignment vertical="center"/>
    </xf>
    <xf numFmtId="0" fontId="8" fillId="0" borderId="0" xfId="3" applyFont="1" applyFill="1"/>
    <xf numFmtId="0" fontId="7" fillId="0" borderId="0" xfId="3" applyFont="1" applyFill="1"/>
    <xf numFmtId="0" fontId="3" fillId="0" borderId="0" xfId="3" applyFill="1"/>
    <xf numFmtId="178" fontId="7" fillId="0" borderId="40" xfId="3" applyNumberFormat="1" applyFont="1" applyFill="1" applyBorder="1"/>
    <xf numFmtId="178" fontId="7" fillId="0" borderId="41" xfId="3" applyNumberFormat="1" applyFont="1" applyFill="1" applyBorder="1" applyAlignment="1">
      <alignment horizontal="center"/>
    </xf>
    <xf numFmtId="178" fontId="7" fillId="0" borderId="14" xfId="3" applyNumberFormat="1" applyFont="1" applyFill="1" applyBorder="1"/>
    <xf numFmtId="179" fontId="9" fillId="0" borderId="15" xfId="3" applyNumberFormat="1" applyFont="1" applyFill="1" applyBorder="1"/>
    <xf numFmtId="179" fontId="9" fillId="0" borderId="13" xfId="3" applyNumberFormat="1" applyFont="1" applyFill="1" applyBorder="1"/>
    <xf numFmtId="179" fontId="9" fillId="0" borderId="51" xfId="3" applyNumberFormat="1" applyFont="1" applyFill="1" applyBorder="1"/>
    <xf numFmtId="178" fontId="7" fillId="0" borderId="42" xfId="3" applyNumberFormat="1" applyFont="1" applyFill="1" applyBorder="1"/>
    <xf numFmtId="178" fontId="7" fillId="0" borderId="43" xfId="3" applyNumberFormat="1" applyFont="1" applyFill="1" applyBorder="1" applyAlignment="1">
      <alignment horizontal="center"/>
    </xf>
    <xf numFmtId="178" fontId="7" fillId="0" borderId="20" xfId="3" applyNumberFormat="1" applyFont="1" applyFill="1" applyBorder="1"/>
    <xf numFmtId="179" fontId="9" fillId="0" borderId="21" xfId="3" applyNumberFormat="1" applyFont="1" applyFill="1" applyBorder="1"/>
    <xf numFmtId="179" fontId="9" fillId="0" borderId="19" xfId="3" applyNumberFormat="1" applyFont="1" applyFill="1" applyBorder="1"/>
    <xf numFmtId="179" fontId="9" fillId="0" borderId="52" xfId="3" applyNumberFormat="1" applyFont="1" applyFill="1" applyBorder="1"/>
    <xf numFmtId="0" fontId="3" fillId="0" borderId="18" xfId="3" applyFill="1" applyBorder="1" applyAlignment="1"/>
    <xf numFmtId="178" fontId="7" fillId="0" borderId="44" xfId="3" applyNumberFormat="1" applyFont="1" applyFill="1" applyBorder="1"/>
    <xf numFmtId="178" fontId="7" fillId="0" borderId="45" xfId="3" applyNumberFormat="1" applyFont="1" applyFill="1" applyBorder="1"/>
    <xf numFmtId="178" fontId="7" fillId="0" borderId="23" xfId="3" applyNumberFormat="1" applyFont="1" applyFill="1" applyBorder="1"/>
    <xf numFmtId="178" fontId="7" fillId="0" borderId="25" xfId="3" applyNumberFormat="1" applyFont="1" applyFill="1" applyBorder="1" applyAlignment="1">
      <alignment horizontal="center"/>
    </xf>
    <xf numFmtId="38" fontId="7" fillId="0" borderId="27" xfId="3" applyNumberFormat="1" applyFont="1" applyFill="1" applyBorder="1"/>
    <xf numFmtId="179" fontId="9" fillId="0" borderId="25" xfId="3" applyNumberFormat="1" applyFont="1" applyFill="1" applyBorder="1"/>
    <xf numFmtId="38" fontId="7" fillId="0" borderId="26" xfId="3" applyNumberFormat="1" applyFont="1" applyFill="1" applyBorder="1"/>
    <xf numFmtId="179" fontId="9" fillId="0" borderId="46" xfId="3" applyNumberFormat="1" applyFont="1" applyFill="1" applyBorder="1"/>
    <xf numFmtId="38" fontId="7" fillId="0" borderId="38" xfId="3" applyNumberFormat="1" applyFont="1" applyFill="1" applyBorder="1"/>
    <xf numFmtId="179" fontId="9" fillId="0" borderId="53" xfId="3" applyNumberFormat="1" applyFont="1" applyFill="1" applyBorder="1"/>
    <xf numFmtId="178" fontId="7" fillId="0" borderId="28" xfId="3" applyNumberFormat="1" applyFont="1" applyFill="1" applyBorder="1"/>
    <xf numFmtId="178" fontId="7" fillId="0" borderId="29" xfId="3" applyNumberFormat="1" applyFont="1" applyFill="1" applyBorder="1" applyAlignment="1">
      <alignment horizontal="center"/>
    </xf>
    <xf numFmtId="38" fontId="7" fillId="0" borderId="28" xfId="3" applyNumberFormat="1" applyFont="1" applyFill="1" applyBorder="1"/>
    <xf numFmtId="179" fontId="9" fillId="0" borderId="28" xfId="3" applyNumberFormat="1" applyFont="1" applyFill="1" applyBorder="1"/>
    <xf numFmtId="0" fontId="3" fillId="0" borderId="12" xfId="3" applyFill="1" applyBorder="1" applyAlignment="1"/>
    <xf numFmtId="178" fontId="7" fillId="0" borderId="17" xfId="3" applyNumberFormat="1" applyFont="1" applyFill="1" applyBorder="1"/>
    <xf numFmtId="178" fontId="7" fillId="0" borderId="16" xfId="3" applyNumberFormat="1" applyFont="1" applyFill="1" applyBorder="1"/>
    <xf numFmtId="178" fontId="7" fillId="0" borderId="47" xfId="3" applyNumberFormat="1" applyFont="1" applyFill="1" applyBorder="1"/>
    <xf numFmtId="178" fontId="7" fillId="0" borderId="48" xfId="3" applyNumberFormat="1" applyFont="1" applyFill="1" applyBorder="1" applyAlignment="1">
      <alignment horizontal="center"/>
    </xf>
    <xf numFmtId="178" fontId="7" fillId="0" borderId="35" xfId="3" applyNumberFormat="1" applyFont="1" applyFill="1" applyBorder="1"/>
    <xf numFmtId="179" fontId="9" fillId="0" borderId="32" xfId="3" applyNumberFormat="1" applyFont="1" applyFill="1" applyBorder="1"/>
    <xf numFmtId="178" fontId="7" fillId="0" borderId="33" xfId="3" applyNumberFormat="1" applyFont="1" applyFill="1" applyBorder="1"/>
    <xf numFmtId="179" fontId="9" fillId="0" borderId="54" xfId="3" applyNumberFormat="1" applyFont="1" applyFill="1" applyBorder="1"/>
    <xf numFmtId="0" fontId="1" fillId="2" borderId="39" xfId="3" applyFont="1" applyFill="1" applyBorder="1" applyAlignment="1">
      <alignment horizontal="right" vertical="center"/>
    </xf>
    <xf numFmtId="177" fontId="6" fillId="2" borderId="39" xfId="3" applyNumberFormat="1" applyFont="1" applyFill="1" applyBorder="1" applyAlignment="1">
      <alignment vertical="center"/>
    </xf>
    <xf numFmtId="176" fontId="6" fillId="2" borderId="39" xfId="3" applyNumberFormat="1" applyFont="1" applyFill="1" applyBorder="1" applyAlignment="1">
      <alignment vertical="center"/>
    </xf>
    <xf numFmtId="0" fontId="1" fillId="0" borderId="6" xfId="3" applyFont="1" applyFill="1" applyBorder="1" applyAlignment="1">
      <alignment horizontal="right" vertical="center"/>
    </xf>
    <xf numFmtId="177" fontId="6" fillId="0" borderId="6" xfId="3" applyNumberFormat="1" applyFont="1" applyFill="1" applyBorder="1" applyAlignment="1">
      <alignment vertical="center"/>
    </xf>
    <xf numFmtId="176" fontId="6" fillId="0" borderId="6" xfId="3" applyNumberFormat="1" applyFont="1" applyFill="1" applyBorder="1" applyAlignment="1">
      <alignment vertical="center"/>
    </xf>
    <xf numFmtId="0" fontId="1" fillId="0" borderId="1" xfId="3" applyFont="1" applyBorder="1" applyAlignment="1">
      <alignment horizontal="right" vertical="center"/>
    </xf>
    <xf numFmtId="0" fontId="1" fillId="0" borderId="1" xfId="3" applyFont="1" applyBorder="1" applyAlignment="1">
      <alignment horizontal="center" vertical="center"/>
    </xf>
    <xf numFmtId="0" fontId="1" fillId="0" borderId="2" xfId="3" applyFont="1" applyBorder="1" applyAlignment="1">
      <alignment horizontal="centerContinuous" vertical="center"/>
    </xf>
    <xf numFmtId="176" fontId="1" fillId="0" borderId="1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right" vertical="center"/>
    </xf>
    <xf numFmtId="177" fontId="1" fillId="0" borderId="4" xfId="3" applyNumberFormat="1" applyFont="1" applyBorder="1" applyAlignment="1">
      <alignment vertical="center"/>
    </xf>
    <xf numFmtId="176" fontId="1" fillId="0" borderId="5" xfId="3" applyNumberFormat="1" applyFont="1" applyBorder="1" applyAlignment="1">
      <alignment vertical="center"/>
    </xf>
    <xf numFmtId="0" fontId="1" fillId="0" borderId="6" xfId="3" applyFont="1" applyBorder="1" applyAlignment="1">
      <alignment horizontal="right" vertical="center"/>
    </xf>
    <xf numFmtId="177" fontId="1" fillId="0" borderId="6" xfId="3" applyNumberFormat="1" applyFont="1" applyBorder="1" applyAlignment="1">
      <alignment horizontal="right" vertical="center"/>
    </xf>
    <xf numFmtId="176" fontId="1" fillId="0" borderId="6" xfId="3" applyNumberFormat="1" applyFont="1" applyBorder="1" applyAlignment="1">
      <alignment vertical="center"/>
    </xf>
    <xf numFmtId="177" fontId="1" fillId="0" borderId="6" xfId="3" applyNumberFormat="1" applyFont="1" applyBorder="1" applyAlignment="1">
      <alignment vertical="center"/>
    </xf>
    <xf numFmtId="177" fontId="1" fillId="0" borderId="1" xfId="3" applyNumberFormat="1" applyFont="1" applyBorder="1" applyAlignment="1">
      <alignment vertical="center"/>
    </xf>
    <xf numFmtId="176" fontId="1" fillId="0" borderId="1" xfId="3" applyNumberFormat="1" applyFont="1" applyBorder="1" applyAlignment="1">
      <alignment vertical="center"/>
    </xf>
    <xf numFmtId="177" fontId="1" fillId="0" borderId="1" xfId="3" applyNumberFormat="1" applyFont="1" applyFill="1" applyBorder="1" applyAlignment="1">
      <alignment vertical="center"/>
    </xf>
    <xf numFmtId="176" fontId="1" fillId="0" borderId="1" xfId="3" applyNumberFormat="1" applyFont="1" applyFill="1" applyBorder="1" applyAlignment="1">
      <alignment vertical="center"/>
    </xf>
    <xf numFmtId="177" fontId="1" fillId="0" borderId="6" xfId="3" applyNumberFormat="1" applyFont="1" applyFill="1" applyBorder="1" applyAlignment="1">
      <alignment vertical="center"/>
    </xf>
    <xf numFmtId="176" fontId="1" fillId="0" borderId="6" xfId="3" applyNumberFormat="1" applyFont="1" applyFill="1" applyBorder="1" applyAlignment="1">
      <alignment vertical="center"/>
    </xf>
    <xf numFmtId="177" fontId="1" fillId="2" borderId="49" xfId="3" applyNumberFormat="1" applyFont="1" applyFill="1" applyBorder="1" applyAlignment="1">
      <alignment vertical="center"/>
    </xf>
    <xf numFmtId="176" fontId="1" fillId="2" borderId="49" xfId="3" applyNumberFormat="1" applyFont="1" applyFill="1" applyBorder="1" applyAlignment="1">
      <alignment vertical="center"/>
    </xf>
    <xf numFmtId="0" fontId="1" fillId="2" borderId="50" xfId="3" applyFont="1" applyFill="1" applyBorder="1" applyAlignment="1">
      <alignment horizontal="right" vertical="center"/>
    </xf>
    <xf numFmtId="177" fontId="1" fillId="2" borderId="50" xfId="3" applyNumberFormat="1" applyFont="1" applyFill="1" applyBorder="1" applyAlignment="1">
      <alignment vertical="center"/>
    </xf>
    <xf numFmtId="176" fontId="1" fillId="2" borderId="50" xfId="3" applyNumberFormat="1" applyFont="1" applyFill="1" applyBorder="1" applyAlignment="1">
      <alignment vertical="center"/>
    </xf>
    <xf numFmtId="0" fontId="1" fillId="0" borderId="0" xfId="3" applyFont="1" applyBorder="1" applyAlignment="1">
      <alignment horizontal="right" vertical="center"/>
    </xf>
    <xf numFmtId="177" fontId="1" fillId="0" borderId="0" xfId="3" applyNumberFormat="1" applyFont="1" applyBorder="1" applyAlignment="1">
      <alignment vertical="center"/>
    </xf>
    <xf numFmtId="176" fontId="1" fillId="0" borderId="0" xfId="3" applyNumberFormat="1" applyFont="1" applyBorder="1" applyAlignment="1">
      <alignment vertical="center"/>
    </xf>
    <xf numFmtId="181" fontId="6" fillId="2" borderId="55" xfId="3" applyNumberFormat="1" applyFont="1" applyFill="1" applyBorder="1" applyAlignment="1">
      <alignment horizontal="right" vertical="center"/>
    </xf>
    <xf numFmtId="181" fontId="6" fillId="2" borderId="56" xfId="3" applyNumberFormat="1" applyFont="1" applyFill="1" applyBorder="1" applyAlignment="1">
      <alignment horizontal="right" vertical="center"/>
    </xf>
    <xf numFmtId="181" fontId="6" fillId="2" borderId="55" xfId="3" applyNumberFormat="1" applyFont="1" applyFill="1" applyBorder="1" applyAlignment="1">
      <alignment horizontal="right" vertical="center"/>
    </xf>
    <xf numFmtId="181" fontId="6" fillId="2" borderId="56" xfId="3" applyNumberFormat="1" applyFont="1" applyFill="1" applyBorder="1" applyAlignment="1">
      <alignment horizontal="right" vertical="center"/>
    </xf>
    <xf numFmtId="181" fontId="6" fillId="0" borderId="57" xfId="3" applyNumberFormat="1" applyFont="1" applyFill="1" applyBorder="1" applyAlignment="1">
      <alignment horizontal="right" vertical="center"/>
    </xf>
    <xf numFmtId="181" fontId="6" fillId="0" borderId="58" xfId="3" applyNumberFormat="1" applyFont="1" applyFill="1" applyBorder="1" applyAlignment="1">
      <alignment horizontal="right" vertical="center"/>
    </xf>
    <xf numFmtId="179" fontId="9" fillId="0" borderId="0" xfId="3" applyNumberFormat="1" applyFont="1" applyBorder="1"/>
    <xf numFmtId="0" fontId="0" fillId="0" borderId="0" xfId="0" applyFill="1" applyBorder="1" applyAlignment="1"/>
    <xf numFmtId="179" fontId="9" fillId="0" borderId="0" xfId="3" applyNumberFormat="1" applyFont="1" applyFill="1" applyBorder="1"/>
    <xf numFmtId="0" fontId="7" fillId="0" borderId="17" xfId="3" applyFont="1" applyBorder="1" applyAlignment="1"/>
    <xf numFmtId="0" fontId="7" fillId="0" borderId="0" xfId="3" applyFont="1" applyBorder="1" applyAlignment="1"/>
    <xf numFmtId="178" fontId="7" fillId="0" borderId="0" xfId="3" applyNumberFormat="1" applyFont="1" applyBorder="1"/>
    <xf numFmtId="0" fontId="7" fillId="0" borderId="0" xfId="3" applyFont="1" applyBorder="1"/>
    <xf numFmtId="0" fontId="7" fillId="0" borderId="0" xfId="3" applyFont="1" applyFill="1" applyBorder="1"/>
    <xf numFmtId="0" fontId="7" fillId="0" borderId="17" xfId="3" applyFont="1" applyFill="1" applyBorder="1" applyAlignment="1"/>
    <xf numFmtId="178" fontId="7" fillId="0" borderId="22" xfId="3" applyNumberFormat="1" applyFont="1" applyFill="1" applyBorder="1"/>
    <xf numFmtId="38" fontId="7" fillId="0" borderId="22" xfId="3" applyNumberFormat="1" applyFont="1" applyFill="1" applyBorder="1"/>
    <xf numFmtId="178" fontId="7" fillId="0" borderId="0" xfId="3" applyNumberFormat="1" applyFont="1" applyFill="1" applyBorder="1"/>
    <xf numFmtId="0" fontId="7" fillId="0" borderId="0" xfId="3" applyFont="1" applyFill="1" applyBorder="1" applyAlignment="1"/>
    <xf numFmtId="181" fontId="6" fillId="2" borderId="55" xfId="3" applyNumberFormat="1" applyFont="1" applyFill="1" applyBorder="1" applyAlignment="1">
      <alignment horizontal="right" vertical="center"/>
    </xf>
    <xf numFmtId="181" fontId="6" fillId="2" borderId="56" xfId="3" applyNumberFormat="1" applyFont="1" applyFill="1" applyBorder="1" applyAlignment="1">
      <alignment horizontal="right" vertical="center"/>
    </xf>
    <xf numFmtId="181" fontId="6" fillId="2" borderId="55" xfId="3" applyNumberFormat="1" applyFont="1" applyFill="1" applyBorder="1" applyAlignment="1">
      <alignment horizontal="right" vertical="center"/>
    </xf>
    <xf numFmtId="181" fontId="6" fillId="2" borderId="56" xfId="3" applyNumberFormat="1" applyFont="1" applyFill="1" applyBorder="1" applyAlignment="1">
      <alignment horizontal="right" vertical="center"/>
    </xf>
    <xf numFmtId="181" fontId="6" fillId="0" borderId="59" xfId="3" applyNumberFormat="1" applyFont="1" applyFill="1" applyBorder="1" applyAlignment="1">
      <alignment horizontal="right" vertical="center"/>
    </xf>
    <xf numFmtId="181" fontId="6" fillId="0" borderId="60" xfId="3" applyNumberFormat="1" applyFont="1" applyFill="1" applyBorder="1" applyAlignment="1">
      <alignment horizontal="right" vertical="center"/>
    </xf>
    <xf numFmtId="180" fontId="7" fillId="0" borderId="29" xfId="3" applyNumberFormat="1" applyFont="1" applyBorder="1"/>
    <xf numFmtId="180" fontId="7" fillId="0" borderId="0" xfId="3" applyNumberFormat="1" applyFont="1" applyBorder="1"/>
    <xf numFmtId="180" fontId="7" fillId="0" borderId="61" xfId="3" applyNumberFormat="1" applyFont="1" applyBorder="1"/>
    <xf numFmtId="180" fontId="7" fillId="0" borderId="62" xfId="3" applyNumberFormat="1" applyFont="1" applyBorder="1"/>
    <xf numFmtId="178" fontId="7" fillId="0" borderId="9" xfId="3" applyNumberFormat="1" applyFont="1" applyBorder="1"/>
    <xf numFmtId="179" fontId="9" fillId="0" borderId="41" xfId="3" applyNumberFormat="1" applyFont="1" applyBorder="1"/>
    <xf numFmtId="179" fontId="9" fillId="0" borderId="43" xfId="3" applyNumberFormat="1" applyFont="1" applyBorder="1"/>
    <xf numFmtId="179" fontId="9" fillId="0" borderId="63" xfId="3" applyNumberFormat="1" applyFont="1" applyBorder="1"/>
    <xf numFmtId="179" fontId="9" fillId="0" borderId="48" xfId="3" applyNumberFormat="1" applyFont="1" applyBorder="1"/>
    <xf numFmtId="177" fontId="1" fillId="2" borderId="35" xfId="3" applyNumberFormat="1" applyFont="1" applyFill="1" applyBorder="1" applyAlignment="1">
      <alignment vertical="center"/>
    </xf>
    <xf numFmtId="181" fontId="1" fillId="2" borderId="34" xfId="3" applyNumberFormat="1" applyFont="1" applyFill="1" applyBorder="1" applyAlignment="1">
      <alignment horizontal="right" vertical="center"/>
    </xf>
    <xf numFmtId="177" fontId="1" fillId="2" borderId="55" xfId="3" applyNumberFormat="1" applyFont="1" applyFill="1" applyBorder="1" applyAlignment="1">
      <alignment vertical="center"/>
    </xf>
    <xf numFmtId="0" fontId="1" fillId="0" borderId="37" xfId="3" applyFont="1" applyFill="1" applyBorder="1" applyAlignment="1">
      <alignment horizontal="right" vertical="center"/>
    </xf>
    <xf numFmtId="177" fontId="1" fillId="0" borderId="22" xfId="3" applyNumberFormat="1" applyFont="1" applyFill="1" applyBorder="1" applyAlignment="1">
      <alignment vertical="center"/>
    </xf>
    <xf numFmtId="177" fontId="1" fillId="0" borderId="59" xfId="3" applyNumberFormat="1" applyFont="1" applyFill="1" applyBorder="1" applyAlignment="1">
      <alignment vertical="center"/>
    </xf>
    <xf numFmtId="179" fontId="9" fillId="0" borderId="41" xfId="3" applyNumberFormat="1" applyFont="1" applyFill="1" applyBorder="1"/>
    <xf numFmtId="179" fontId="9" fillId="0" borderId="43" xfId="3" applyNumberFormat="1" applyFont="1" applyFill="1" applyBorder="1"/>
    <xf numFmtId="179" fontId="9" fillId="0" borderId="63" xfId="3" applyNumberFormat="1" applyFont="1" applyFill="1" applyBorder="1"/>
    <xf numFmtId="179" fontId="9" fillId="0" borderId="48" xfId="3" applyNumberFormat="1" applyFont="1" applyFill="1" applyBorder="1"/>
    <xf numFmtId="176" fontId="6" fillId="0" borderId="37" xfId="3" applyNumberFormat="1" applyFont="1" applyFill="1" applyBorder="1" applyAlignment="1">
      <alignment vertical="center"/>
    </xf>
    <xf numFmtId="0" fontId="3" fillId="0" borderId="0" xfId="3" applyAlignment="1">
      <alignment horizontal="center"/>
    </xf>
    <xf numFmtId="177" fontId="1" fillId="2" borderId="39" xfId="3" applyNumberFormat="1" applyFont="1" applyFill="1" applyBorder="1" applyAlignment="1">
      <alignment vertical="center"/>
    </xf>
    <xf numFmtId="181" fontId="1" fillId="2" borderId="55" xfId="3" applyNumberFormat="1" applyFont="1" applyFill="1" applyBorder="1" applyAlignment="1">
      <alignment horizontal="right" vertical="center"/>
    </xf>
    <xf numFmtId="181" fontId="1" fillId="2" borderId="56" xfId="3" applyNumberFormat="1" applyFont="1" applyFill="1" applyBorder="1" applyAlignment="1">
      <alignment horizontal="right" vertical="center"/>
    </xf>
    <xf numFmtId="0" fontId="1" fillId="0" borderId="49" xfId="3" applyFont="1" applyFill="1" applyBorder="1" applyAlignment="1">
      <alignment horizontal="right" vertical="center"/>
    </xf>
    <xf numFmtId="177" fontId="1" fillId="0" borderId="49" xfId="3" applyNumberFormat="1" applyFont="1" applyFill="1" applyBorder="1" applyAlignment="1">
      <alignment vertical="center"/>
    </xf>
    <xf numFmtId="176" fontId="6" fillId="0" borderId="49" xfId="3" applyNumberFormat="1" applyFont="1" applyFill="1" applyBorder="1" applyAlignment="1">
      <alignment vertical="center"/>
    </xf>
    <xf numFmtId="177" fontId="1" fillId="0" borderId="37" xfId="3" applyNumberFormat="1" applyFont="1" applyFill="1" applyBorder="1" applyAlignment="1">
      <alignment vertical="center"/>
    </xf>
    <xf numFmtId="180" fontId="7" fillId="0" borderId="10" xfId="3" applyNumberFormat="1" applyFont="1" applyBorder="1"/>
    <xf numFmtId="3" fontId="3" fillId="0" borderId="0" xfId="3" applyNumberFormat="1"/>
    <xf numFmtId="38" fontId="3" fillId="0" borderId="0" xfId="1" applyFont="1" applyAlignment="1"/>
    <xf numFmtId="38" fontId="3" fillId="0" borderId="0" xfId="3" applyNumberFormat="1"/>
    <xf numFmtId="181" fontId="1" fillId="2" borderId="55" xfId="3" applyNumberFormat="1" applyFont="1" applyFill="1" applyBorder="1" applyAlignment="1">
      <alignment horizontal="right" vertical="center"/>
    </xf>
    <xf numFmtId="181" fontId="1" fillId="2" borderId="56" xfId="3" applyNumberFormat="1" applyFont="1" applyFill="1" applyBorder="1" applyAlignment="1">
      <alignment horizontal="right" vertical="center"/>
    </xf>
    <xf numFmtId="0" fontId="3" fillId="0" borderId="0" xfId="3" applyBorder="1"/>
    <xf numFmtId="0" fontId="3" fillId="0" borderId="0" xfId="3" applyBorder="1" applyAlignment="1">
      <alignment horizontal="right"/>
    </xf>
    <xf numFmtId="38" fontId="38" fillId="0" borderId="0" xfId="1" applyFont="1" applyBorder="1" applyAlignment="1"/>
    <xf numFmtId="38" fontId="3" fillId="0" borderId="0" xfId="1" applyFont="1" applyBorder="1" applyAlignment="1"/>
    <xf numFmtId="176" fontId="6" fillId="2" borderId="6" xfId="3" applyNumberFormat="1" applyFont="1" applyFill="1" applyBorder="1" applyAlignment="1">
      <alignment vertical="center"/>
    </xf>
    <xf numFmtId="0" fontId="1" fillId="0" borderId="39" xfId="3" applyFont="1" applyFill="1" applyBorder="1" applyAlignment="1">
      <alignment horizontal="right" vertical="center"/>
    </xf>
    <xf numFmtId="177" fontId="1" fillId="0" borderId="39" xfId="3" applyNumberFormat="1" applyFont="1" applyFill="1" applyBorder="1" applyAlignment="1">
      <alignment vertical="center"/>
    </xf>
    <xf numFmtId="176" fontId="6" fillId="0" borderId="39" xfId="3" applyNumberFormat="1" applyFont="1" applyFill="1" applyBorder="1" applyAlignment="1">
      <alignment vertical="center"/>
    </xf>
    <xf numFmtId="0" fontId="1" fillId="2" borderId="70" xfId="3" applyFont="1" applyFill="1" applyBorder="1" applyAlignment="1">
      <alignment horizontal="right" vertical="center"/>
    </xf>
    <xf numFmtId="177" fontId="1" fillId="2" borderId="70" xfId="3" applyNumberFormat="1" applyFont="1" applyFill="1" applyBorder="1" applyAlignment="1">
      <alignment vertical="center"/>
    </xf>
    <xf numFmtId="176" fontId="6" fillId="2" borderId="70" xfId="3" applyNumberFormat="1" applyFont="1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81" fontId="0" fillId="0" borderId="59" xfId="0" applyNumberFormat="1" applyFill="1" applyBorder="1" applyAlignment="1">
      <alignment vertical="center"/>
    </xf>
    <xf numFmtId="181" fontId="1" fillId="0" borderId="66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77" fontId="6" fillId="2" borderId="68" xfId="3" applyNumberFormat="1" applyFont="1" applyFill="1" applyBorder="1" applyAlignment="1">
      <alignment vertical="center"/>
    </xf>
    <xf numFmtId="180" fontId="7" fillId="0" borderId="51" xfId="3" applyNumberFormat="1" applyFont="1" applyBorder="1"/>
    <xf numFmtId="180" fontId="7" fillId="0" borderId="54" xfId="3" applyNumberFormat="1" applyFont="1" applyBorder="1"/>
    <xf numFmtId="177" fontId="6" fillId="2" borderId="64" xfId="3" applyNumberFormat="1" applyFont="1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81" fontId="1" fillId="0" borderId="66" xfId="3" applyNumberFormat="1" applyFont="1" applyBorder="1" applyAlignment="1">
      <alignment vertic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1" fillId="2" borderId="9" xfId="3" applyNumberFormat="1" applyFont="1" applyFill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181" fontId="1" fillId="0" borderId="55" xfId="3" applyNumberFormat="1" applyFont="1" applyFill="1" applyBorder="1" applyAlignment="1">
      <alignment vertical="center"/>
    </xf>
    <xf numFmtId="178" fontId="3" fillId="0" borderId="0" xfId="3" applyNumberFormat="1"/>
    <xf numFmtId="180" fontId="3" fillId="0" borderId="0" xfId="3" applyNumberFormat="1"/>
    <xf numFmtId="180" fontId="7" fillId="0" borderId="41" xfId="3" applyNumberFormat="1" applyFont="1" applyBorder="1"/>
    <xf numFmtId="180" fontId="7" fillId="0" borderId="48" xfId="3" applyNumberFormat="1" applyFont="1" applyBorder="1"/>
    <xf numFmtId="178" fontId="3" fillId="0" borderId="20" xfId="3" applyNumberFormat="1" applyBorder="1"/>
    <xf numFmtId="180" fontId="3" fillId="0" borderId="52" xfId="3" applyNumberFormat="1" applyBorder="1"/>
    <xf numFmtId="178" fontId="3" fillId="0" borderId="33" xfId="3" applyNumberFormat="1" applyBorder="1"/>
    <xf numFmtId="180" fontId="3" fillId="0" borderId="54" xfId="3" applyNumberFormat="1" applyBorder="1"/>
    <xf numFmtId="178" fontId="3" fillId="0" borderId="45" xfId="3" applyNumberFormat="1" applyBorder="1"/>
    <xf numFmtId="180" fontId="3" fillId="0" borderId="73" xfId="3" applyNumberFormat="1" applyBorder="1"/>
    <xf numFmtId="180" fontId="3" fillId="0" borderId="12" xfId="3" applyNumberFormat="1" applyBorder="1"/>
    <xf numFmtId="180" fontId="3" fillId="0" borderId="31" xfId="3" applyNumberFormat="1" applyBorder="1"/>
    <xf numFmtId="178" fontId="3" fillId="0" borderId="74" xfId="3" applyNumberFormat="1" applyBorder="1"/>
    <xf numFmtId="178" fontId="3" fillId="0" borderId="75" xfId="3" applyNumberFormat="1" applyBorder="1"/>
    <xf numFmtId="176" fontId="1" fillId="0" borderId="37" xfId="3" applyNumberFormat="1" applyFont="1" applyFill="1" applyBorder="1" applyAlignment="1">
      <alignment vertical="center"/>
    </xf>
    <xf numFmtId="176" fontId="1" fillId="0" borderId="49" xfId="3" applyNumberFormat="1" applyFont="1" applyFill="1" applyBorder="1" applyAlignment="1">
      <alignment vertical="center"/>
    </xf>
    <xf numFmtId="176" fontId="1" fillId="2" borderId="70" xfId="3" applyNumberFormat="1" applyFont="1" applyFill="1" applyBorder="1" applyAlignment="1">
      <alignment vertical="center"/>
    </xf>
    <xf numFmtId="177" fontId="6" fillId="2" borderId="64" xfId="3" applyNumberFormat="1" applyFont="1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1" fillId="0" borderId="66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0" fontId="1" fillId="2" borderId="76" xfId="3" applyFont="1" applyFill="1" applyBorder="1" applyAlignment="1">
      <alignment horizontal="right" vertical="center"/>
    </xf>
    <xf numFmtId="176" fontId="6" fillId="2" borderId="77" xfId="3" applyNumberFormat="1" applyFont="1" applyFill="1" applyBorder="1" applyAlignment="1">
      <alignment vertical="center"/>
    </xf>
    <xf numFmtId="177" fontId="6" fillId="2" borderId="64" xfId="3" applyNumberFormat="1" applyFont="1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81" fontId="1" fillId="0" borderId="66" xfId="3" applyNumberFormat="1" applyFont="1" applyBorder="1" applyAlignment="1">
      <alignment vertic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177" fontId="6" fillId="2" borderId="64" xfId="3" applyNumberFormat="1" applyFont="1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1" fillId="0" borderId="66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0" fontId="3" fillId="0" borderId="11" xfId="3" applyBorder="1"/>
    <xf numFmtId="0" fontId="3" fillId="0" borderId="30" xfId="3" applyBorder="1"/>
    <xf numFmtId="0" fontId="7" fillId="0" borderId="7" xfId="3" applyFont="1" applyFill="1" applyBorder="1" applyAlignment="1">
      <alignment horizont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1" fillId="0" borderId="66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0" fontId="3" fillId="0" borderId="17" xfId="3" applyBorder="1"/>
    <xf numFmtId="0" fontId="3" fillId="0" borderId="17" xfId="3" applyFill="1" applyBorder="1"/>
    <xf numFmtId="180" fontId="7" fillId="0" borderId="12" xfId="3" applyNumberFormat="1" applyFont="1" applyFill="1" applyBorder="1"/>
    <xf numFmtId="180" fontId="7" fillId="0" borderId="31" xfId="3" applyNumberFormat="1" applyFont="1" applyFill="1" applyBorder="1"/>
    <xf numFmtId="0" fontId="3" fillId="0" borderId="0" xfId="3" applyFill="1" applyBorder="1"/>
    <xf numFmtId="180" fontId="7" fillId="0" borderId="54" xfId="3" applyNumberFormat="1" applyFont="1" applyFill="1" applyBorder="1"/>
    <xf numFmtId="180" fontId="7" fillId="0" borderId="79" xfId="3" applyNumberFormat="1" applyFont="1" applyBorder="1"/>
    <xf numFmtId="0" fontId="3" fillId="0" borderId="59" xfId="3" applyBorder="1"/>
    <xf numFmtId="0" fontId="3" fillId="2" borderId="59" xfId="3" applyFill="1" applyBorder="1"/>
    <xf numFmtId="0" fontId="3" fillId="0" borderId="59" xfId="3" applyFill="1" applyBorder="1"/>
    <xf numFmtId="183" fontId="3" fillId="2" borderId="6" xfId="3" applyNumberFormat="1" applyFill="1" applyBorder="1"/>
    <xf numFmtId="177" fontId="3" fillId="0" borderId="60" xfId="3" applyNumberFormat="1" applyFill="1" applyBorder="1" applyAlignment="1"/>
    <xf numFmtId="181" fontId="3" fillId="0" borderId="60" xfId="3" applyNumberFormat="1" applyFill="1" applyBorder="1"/>
    <xf numFmtId="183" fontId="3" fillId="0" borderId="6" xfId="3" applyNumberFormat="1" applyFill="1" applyBorder="1"/>
    <xf numFmtId="0" fontId="3" fillId="0" borderId="12" xfId="3" applyBorder="1"/>
    <xf numFmtId="0" fontId="3" fillId="0" borderId="18" xfId="3" applyBorder="1"/>
    <xf numFmtId="38" fontId="7" fillId="0" borderId="20" xfId="2" applyFont="1" applyFill="1" applyBorder="1" applyAlignment="1"/>
    <xf numFmtId="38" fontId="7" fillId="0" borderId="45" xfId="2" applyFont="1" applyFill="1" applyBorder="1" applyAlignment="1"/>
    <xf numFmtId="180" fontId="7" fillId="0" borderId="73" xfId="3" applyNumberFormat="1" applyFont="1" applyFill="1" applyBorder="1"/>
    <xf numFmtId="38" fontId="7" fillId="0" borderId="27" xfId="2" applyFont="1" applyFill="1" applyBorder="1" applyAlignment="1"/>
    <xf numFmtId="38" fontId="7" fillId="0" borderId="14" xfId="1" applyFont="1" applyFill="1" applyBorder="1" applyAlignment="1"/>
    <xf numFmtId="38" fontId="7" fillId="0" borderId="14" xfId="2" applyFont="1" applyFill="1" applyBorder="1" applyAlignment="1"/>
    <xf numFmtId="38" fontId="7" fillId="0" borderId="33" xfId="1" applyFont="1" applyFill="1" applyBorder="1" applyAlignment="1"/>
    <xf numFmtId="38" fontId="7" fillId="0" borderId="33" xfId="2" applyFont="1" applyFill="1" applyBorder="1" applyAlignment="1"/>
    <xf numFmtId="180" fontId="7" fillId="0" borderId="52" xfId="3" applyNumberFormat="1" applyFont="1" applyFill="1" applyBorder="1"/>
    <xf numFmtId="0" fontId="7" fillId="0" borderId="28" xfId="3" applyFont="1" applyFill="1" applyBorder="1"/>
    <xf numFmtId="179" fontId="7" fillId="0" borderId="15" xfId="3" applyNumberFormat="1" applyFont="1" applyBorder="1"/>
    <xf numFmtId="179" fontId="7" fillId="0" borderId="41" xfId="3" applyNumberFormat="1" applyFont="1" applyBorder="1"/>
    <xf numFmtId="179" fontId="7" fillId="0" borderId="21" xfId="3" applyNumberFormat="1" applyFont="1" applyBorder="1"/>
    <xf numFmtId="179" fontId="7" fillId="0" borderId="43" xfId="3" applyNumberFormat="1" applyFont="1" applyBorder="1"/>
    <xf numFmtId="179" fontId="7" fillId="0" borderId="63" xfId="3" applyNumberFormat="1" applyFont="1" applyBorder="1"/>
    <xf numFmtId="0" fontId="7" fillId="0" borderId="16" xfId="3" applyFont="1" applyBorder="1"/>
    <xf numFmtId="179" fontId="7" fillId="0" borderId="34" xfId="3" applyNumberFormat="1" applyFont="1" applyBorder="1"/>
    <xf numFmtId="179" fontId="7" fillId="0" borderId="48" xfId="3" applyNumberFormat="1" applyFont="1" applyBorder="1"/>
    <xf numFmtId="0" fontId="7" fillId="0" borderId="35" xfId="3" applyFont="1" applyBorder="1"/>
    <xf numFmtId="180" fontId="7" fillId="0" borderId="43" xfId="3" applyNumberFormat="1" applyFont="1" applyBorder="1"/>
    <xf numFmtId="180" fontId="7" fillId="0" borderId="78" xfId="3" applyNumberFormat="1" applyFont="1" applyBorder="1"/>
    <xf numFmtId="178" fontId="7" fillId="0" borderId="0" xfId="3" applyNumberFormat="1" applyFont="1"/>
    <xf numFmtId="180" fontId="7" fillId="0" borderId="0" xfId="3" applyNumberFormat="1" applyFont="1"/>
    <xf numFmtId="178" fontId="7" fillId="0" borderId="74" xfId="3" applyNumberFormat="1" applyFont="1" applyBorder="1"/>
    <xf numFmtId="178" fontId="7" fillId="0" borderId="75" xfId="3" applyNumberFormat="1" applyFont="1" applyBorder="1"/>
    <xf numFmtId="38" fontId="3" fillId="0" borderId="0" xfId="2" applyFont="1" applyFill="1" applyBorder="1" applyAlignment="1"/>
    <xf numFmtId="38" fontId="3" fillId="0" borderId="0" xfId="1" applyFont="1" applyFill="1" applyBorder="1" applyAlignment="1"/>
    <xf numFmtId="176" fontId="1" fillId="0" borderId="6" xfId="3" applyNumberFormat="1" applyFont="1" applyBorder="1" applyAlignment="1">
      <alignment horizontal="center" vertical="center"/>
    </xf>
    <xf numFmtId="0" fontId="3" fillId="0" borderId="0" xfId="3" applyFill="1" applyBorder="1" applyAlignment="1"/>
    <xf numFmtId="177" fontId="3" fillId="0" borderId="59" xfId="3" applyNumberFormat="1" applyFill="1" applyBorder="1" applyAlignment="1"/>
    <xf numFmtId="38" fontId="7" fillId="0" borderId="0" xfId="1" applyFont="1" applyFill="1" applyBorder="1" applyAlignment="1"/>
    <xf numFmtId="38" fontId="7" fillId="0" borderId="79" xfId="1" applyFont="1" applyFill="1" applyBorder="1" applyAlignment="1"/>
    <xf numFmtId="38" fontId="7" fillId="0" borderId="62" xfId="1" applyFont="1" applyFill="1" applyBorder="1" applyAlignment="1"/>
    <xf numFmtId="38" fontId="7" fillId="0" borderId="29" xfId="1" applyFont="1" applyFill="1" applyBorder="1" applyAlignment="1"/>
    <xf numFmtId="38" fontId="7" fillId="0" borderId="22" xfId="1" applyFont="1" applyFill="1" applyBorder="1" applyAlignment="1"/>
    <xf numFmtId="38" fontId="7" fillId="0" borderId="11" xfId="1" applyFont="1" applyFill="1" applyBorder="1" applyAlignment="1"/>
    <xf numFmtId="38" fontId="7" fillId="0" borderId="17" xfId="1" applyFont="1" applyFill="1" applyBorder="1" applyAlignment="1"/>
    <xf numFmtId="38" fontId="7" fillId="0" borderId="83" xfId="1" applyFont="1" applyFill="1" applyBorder="1" applyAlignment="1"/>
    <xf numFmtId="38" fontId="7" fillId="0" borderId="30" xfId="1" applyFont="1" applyFill="1" applyBorder="1" applyAlignment="1"/>
    <xf numFmtId="178" fontId="7" fillId="0" borderId="85" xfId="3" applyNumberFormat="1" applyFont="1" applyFill="1" applyBorder="1"/>
    <xf numFmtId="178" fontId="7" fillId="0" borderId="86" xfId="3" applyNumberFormat="1" applyFont="1" applyFill="1" applyBorder="1"/>
    <xf numFmtId="178" fontId="7" fillId="0" borderId="87" xfId="3" applyNumberFormat="1" applyFont="1" applyFill="1" applyBorder="1"/>
    <xf numFmtId="178" fontId="7" fillId="0" borderId="88" xfId="3" applyNumberFormat="1" applyFont="1" applyFill="1" applyBorder="1"/>
    <xf numFmtId="178" fontId="7" fillId="0" borderId="89" xfId="3" applyNumberFormat="1" applyFont="1" applyFill="1" applyBorder="1"/>
    <xf numFmtId="176" fontId="1" fillId="0" borderId="0" xfId="3" applyNumberFormat="1" applyFont="1" applyAlignment="1">
      <alignment horizontal="center" vertical="center"/>
    </xf>
    <xf numFmtId="0" fontId="1" fillId="0" borderId="59" xfId="3" applyFont="1" applyBorder="1" applyAlignment="1">
      <alignment horizontal="right" vertical="center"/>
    </xf>
    <xf numFmtId="177" fontId="1" fillId="0" borderId="60" xfId="3" applyNumberFormat="1" applyFont="1" applyBorder="1" applyAlignment="1">
      <alignment vertical="center"/>
    </xf>
    <xf numFmtId="177" fontId="3" fillId="0" borderId="60" xfId="3" applyNumberFormat="1" applyBorder="1"/>
    <xf numFmtId="181" fontId="3" fillId="0" borderId="60" xfId="3" applyNumberFormat="1" applyBorder="1"/>
    <xf numFmtId="183" fontId="3" fillId="0" borderId="6" xfId="3" applyNumberFormat="1" applyBorder="1"/>
    <xf numFmtId="183" fontId="3" fillId="0" borderId="0" xfId="3" applyNumberFormat="1"/>
    <xf numFmtId="177" fontId="3" fillId="0" borderId="59" xfId="3" applyNumberFormat="1" applyBorder="1"/>
    <xf numFmtId="181" fontId="3" fillId="0" borderId="59" xfId="3" applyNumberFormat="1" applyBorder="1"/>
    <xf numFmtId="0" fontId="1" fillId="0" borderId="22" xfId="3" applyFont="1" applyBorder="1" applyAlignment="1">
      <alignment horizontal="right" vertical="center"/>
    </xf>
    <xf numFmtId="176" fontId="1" fillId="0" borderId="37" xfId="3" applyNumberFormat="1" applyFont="1" applyBorder="1" applyAlignment="1">
      <alignment vertical="center"/>
    </xf>
    <xf numFmtId="177" fontId="3" fillId="0" borderId="6" xfId="3" applyNumberFormat="1" applyBorder="1" applyAlignment="1">
      <alignment vertical="center"/>
    </xf>
    <xf numFmtId="0" fontId="1" fillId="0" borderId="57" xfId="3" applyFont="1" applyBorder="1" applyAlignment="1">
      <alignment horizontal="right" vertical="center"/>
    </xf>
    <xf numFmtId="181" fontId="0" fillId="0" borderId="59" xfId="0" applyNumberFormat="1" applyBorder="1">
      <alignment vertical="center"/>
    </xf>
    <xf numFmtId="0" fontId="42" fillId="0" borderId="0" xfId="0" applyFont="1">
      <alignment vertical="center"/>
    </xf>
    <xf numFmtId="176" fontId="1" fillId="0" borderId="6" xfId="3" applyNumberFormat="1" applyFont="1" applyBorder="1" applyAlignment="1">
      <alignment horizontal="right" vertical="center"/>
    </xf>
    <xf numFmtId="0" fontId="1" fillId="0" borderId="37" xfId="3" applyFont="1" applyBorder="1" applyAlignment="1">
      <alignment horizontal="right" vertical="center"/>
    </xf>
    <xf numFmtId="177" fontId="1" fillId="0" borderId="22" xfId="3" applyNumberFormat="1" applyFont="1" applyBorder="1" applyAlignment="1">
      <alignment vertical="center"/>
    </xf>
    <xf numFmtId="177" fontId="1" fillId="0" borderId="59" xfId="3" applyNumberFormat="1" applyFont="1" applyBorder="1" applyAlignment="1">
      <alignment vertical="center"/>
    </xf>
    <xf numFmtId="182" fontId="3" fillId="0" borderId="6" xfId="3" applyNumberFormat="1" applyBorder="1"/>
    <xf numFmtId="177" fontId="1" fillId="0" borderId="60" xfId="3" applyNumberFormat="1" applyFont="1" applyBorder="1" applyAlignment="1">
      <alignment horizontal="right" vertical="center"/>
    </xf>
    <xf numFmtId="177" fontId="1" fillId="0" borderId="37" xfId="3" applyNumberFormat="1" applyFont="1" applyBorder="1" applyAlignment="1">
      <alignment vertical="center"/>
    </xf>
    <xf numFmtId="0" fontId="3" fillId="0" borderId="57" xfId="3" applyBorder="1" applyAlignment="1">
      <alignment horizontal="right"/>
    </xf>
    <xf numFmtId="0" fontId="3" fillId="0" borderId="57" xfId="3" applyBorder="1"/>
    <xf numFmtId="177" fontId="1" fillId="0" borderId="58" xfId="3" applyNumberFormat="1" applyFont="1" applyBorder="1" applyAlignment="1">
      <alignment vertical="center"/>
    </xf>
    <xf numFmtId="176" fontId="1" fillId="0" borderId="1" xfId="3" applyNumberFormat="1" applyFont="1" applyBorder="1" applyAlignment="1">
      <alignment horizontal="right" vertical="center"/>
    </xf>
    <xf numFmtId="0" fontId="1" fillId="0" borderId="80" xfId="3" applyFont="1" applyBorder="1" applyAlignment="1">
      <alignment horizontal="right" vertical="center"/>
    </xf>
    <xf numFmtId="0" fontId="3" fillId="0" borderId="80" xfId="3" applyBorder="1"/>
    <xf numFmtId="177" fontId="1" fillId="0" borderId="80" xfId="3" applyNumberFormat="1" applyFont="1" applyBorder="1" applyAlignment="1">
      <alignment vertical="center"/>
    </xf>
    <xf numFmtId="176" fontId="1" fillId="0" borderId="80" xfId="3" applyNumberFormat="1" applyFont="1" applyBorder="1" applyAlignment="1">
      <alignment horizontal="right" vertical="center"/>
    </xf>
    <xf numFmtId="0" fontId="3" fillId="0" borderId="80" xfId="3" applyBorder="1" applyAlignment="1">
      <alignment horizontal="right"/>
    </xf>
    <xf numFmtId="177" fontId="3" fillId="0" borderId="80" xfId="3" applyNumberFormat="1" applyBorder="1" applyAlignment="1">
      <alignment horizontal="right"/>
    </xf>
    <xf numFmtId="181" fontId="3" fillId="0" borderId="80" xfId="3" applyNumberFormat="1" applyBorder="1" applyAlignment="1">
      <alignment horizontal="right"/>
    </xf>
    <xf numFmtId="183" fontId="3" fillId="0" borderId="80" xfId="3" applyNumberFormat="1" applyBorder="1"/>
    <xf numFmtId="0" fontId="1" fillId="0" borderId="0" xfId="3" applyFont="1" applyAlignment="1">
      <alignment horizontal="right" vertical="center"/>
    </xf>
    <xf numFmtId="177" fontId="1" fillId="0" borderId="0" xfId="3" applyNumberFormat="1" applyFont="1" applyAlignment="1">
      <alignment vertical="center"/>
    </xf>
    <xf numFmtId="176" fontId="1" fillId="0" borderId="0" xfId="3" applyNumberFormat="1" applyFont="1" applyAlignment="1">
      <alignment vertical="center"/>
    </xf>
    <xf numFmtId="180" fontId="7" fillId="0" borderId="52" xfId="3" applyNumberFormat="1" applyFont="1" applyBorder="1"/>
    <xf numFmtId="178" fontId="7" fillId="0" borderId="85" xfId="3" applyNumberFormat="1" applyFont="1" applyBorder="1"/>
    <xf numFmtId="180" fontId="7" fillId="0" borderId="73" xfId="3" applyNumberFormat="1" applyFont="1" applyBorder="1"/>
    <xf numFmtId="180" fontId="7" fillId="0" borderId="84" xfId="3" applyNumberFormat="1" applyFont="1" applyBorder="1"/>
    <xf numFmtId="178" fontId="7" fillId="0" borderId="86" xfId="3" applyNumberFormat="1" applyFont="1" applyBorder="1"/>
    <xf numFmtId="178" fontId="7" fillId="0" borderId="87" xfId="3" applyNumberFormat="1" applyFont="1" applyBorder="1"/>
    <xf numFmtId="0" fontId="7" fillId="0" borderId="28" xfId="3" applyFont="1" applyBorder="1"/>
    <xf numFmtId="178" fontId="7" fillId="0" borderId="88" xfId="3" applyNumberFormat="1" applyFont="1" applyBorder="1"/>
    <xf numFmtId="178" fontId="7" fillId="0" borderId="89" xfId="3" applyNumberFormat="1" applyFont="1" applyBorder="1"/>
    <xf numFmtId="0" fontId="7" fillId="0" borderId="22" xfId="3" applyFont="1" applyBorder="1"/>
    <xf numFmtId="179" fontId="7" fillId="0" borderId="46" xfId="3" applyNumberFormat="1" applyFont="1" applyBorder="1"/>
    <xf numFmtId="180" fontId="7" fillId="0" borderId="53" xfId="3" applyNumberFormat="1" applyFont="1" applyBorder="1"/>
    <xf numFmtId="178" fontId="7" fillId="0" borderId="82" xfId="3" applyNumberFormat="1" applyFont="1" applyBorder="1"/>
    <xf numFmtId="0" fontId="7" fillId="0" borderId="62" xfId="3" applyFont="1" applyBorder="1"/>
    <xf numFmtId="177" fontId="3" fillId="0" borderId="60" xfId="3" applyNumberFormat="1" applyFill="1" applyBorder="1"/>
    <xf numFmtId="181" fontId="3" fillId="2" borderId="90" xfId="3" applyNumberFormat="1" applyFill="1" applyBorder="1" applyAlignment="1"/>
    <xf numFmtId="177" fontId="3" fillId="2" borderId="90" xfId="3" applyNumberFormat="1" applyFill="1" applyBorder="1" applyAlignment="1"/>
    <xf numFmtId="181" fontId="3" fillId="0" borderId="90" xfId="3" applyNumberFormat="1" applyFill="1" applyBorder="1" applyAlignment="1"/>
    <xf numFmtId="181" fontId="1" fillId="0" borderId="59" xfId="3" applyNumberFormat="1" applyFont="1" applyBorder="1" applyAlignment="1">
      <alignment vertical="center"/>
    </xf>
    <xf numFmtId="181" fontId="1" fillId="0" borderId="66" xfId="3" applyNumberFormat="1" applyFont="1" applyBorder="1" applyAlignment="1">
      <alignment vertical="center"/>
    </xf>
    <xf numFmtId="0" fontId="7" fillId="0" borderId="9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7" fillId="0" borderId="28" xfId="3" applyFont="1" applyBorder="1" applyAlignment="1">
      <alignment horizontal="center"/>
    </xf>
    <xf numFmtId="181" fontId="1" fillId="0" borderId="60" xfId="3" applyNumberFormat="1" applyFont="1" applyBorder="1" applyAlignment="1">
      <alignment horizontal="right" vertical="center"/>
    </xf>
    <xf numFmtId="181" fontId="1" fillId="0" borderId="60" xfId="3" applyNumberFormat="1" applyFont="1" applyBorder="1" applyAlignment="1">
      <alignment vertical="center"/>
    </xf>
    <xf numFmtId="0" fontId="7" fillId="0" borderId="8" xfId="3" applyFont="1" applyBorder="1" applyAlignment="1">
      <alignment horizontal="center"/>
    </xf>
    <xf numFmtId="0" fontId="3" fillId="0" borderId="0" xfId="3" applyAlignment="1">
      <alignment horizontal="right"/>
    </xf>
    <xf numFmtId="0" fontId="3" fillId="0" borderId="6" xfId="3" applyBorder="1" applyAlignment="1">
      <alignment horizontal="right"/>
    </xf>
    <xf numFmtId="0" fontId="7" fillId="0" borderId="71" xfId="3" applyFont="1" applyBorder="1" applyAlignment="1">
      <alignment horizontal="center"/>
    </xf>
    <xf numFmtId="0" fontId="3" fillId="0" borderId="0" xfId="3" applyAlignment="1">
      <alignment horizontal="center"/>
    </xf>
    <xf numFmtId="0" fontId="7" fillId="0" borderId="72" xfId="3" applyFont="1" applyBorder="1" applyAlignment="1">
      <alignment horizontal="center"/>
    </xf>
    <xf numFmtId="0" fontId="3" fillId="0" borderId="59" xfId="3" applyBorder="1" applyAlignment="1">
      <alignment horizontal="right"/>
    </xf>
    <xf numFmtId="177" fontId="3" fillId="2" borderId="59" xfId="3" applyNumberFormat="1" applyFill="1" applyBorder="1" applyAlignment="1"/>
    <xf numFmtId="0" fontId="3" fillId="2" borderId="59" xfId="3" applyFill="1" applyBorder="1" applyAlignment="1">
      <alignment horizontal="center"/>
    </xf>
    <xf numFmtId="0" fontId="3" fillId="2" borderId="90" xfId="3" applyFill="1" applyBorder="1" applyAlignment="1">
      <alignment horizontal="center"/>
    </xf>
    <xf numFmtId="177" fontId="3" fillId="0" borderId="90" xfId="3" applyNumberFormat="1" applyFill="1" applyBorder="1" applyAlignment="1"/>
    <xf numFmtId="0" fontId="3" fillId="0" borderId="0" xfId="3" applyBorder="1" applyAlignment="1">
      <alignment horizontal="right"/>
    </xf>
    <xf numFmtId="0" fontId="3" fillId="0" borderId="0" xfId="3" applyFill="1" applyAlignment="1">
      <alignment vertical="center"/>
    </xf>
    <xf numFmtId="178" fontId="7" fillId="2" borderId="85" xfId="3" applyNumberFormat="1" applyFont="1" applyFill="1" applyBorder="1"/>
    <xf numFmtId="180" fontId="7" fillId="2" borderId="52" xfId="3" applyNumberFormat="1" applyFont="1" applyFill="1" applyBorder="1"/>
    <xf numFmtId="178" fontId="7" fillId="2" borderId="86" xfId="3" applyNumberFormat="1" applyFont="1" applyFill="1" applyBorder="1"/>
    <xf numFmtId="180" fontId="7" fillId="2" borderId="73" xfId="3" applyNumberFormat="1" applyFont="1" applyFill="1" applyBorder="1"/>
    <xf numFmtId="178" fontId="7" fillId="2" borderId="87" xfId="3" applyNumberFormat="1" applyFont="1" applyFill="1" applyBorder="1"/>
    <xf numFmtId="180" fontId="7" fillId="2" borderId="54" xfId="3" applyNumberFormat="1" applyFont="1" applyFill="1" applyBorder="1"/>
    <xf numFmtId="0" fontId="7" fillId="2" borderId="28" xfId="3" applyFont="1" applyFill="1" applyBorder="1"/>
    <xf numFmtId="0" fontId="7" fillId="2" borderId="0" xfId="3" applyFont="1" applyFill="1"/>
    <xf numFmtId="178" fontId="7" fillId="2" borderId="88" xfId="3" applyNumberFormat="1" applyFont="1" applyFill="1" applyBorder="1"/>
    <xf numFmtId="180" fontId="7" fillId="2" borderId="12" xfId="3" applyNumberFormat="1" applyFont="1" applyFill="1" applyBorder="1"/>
    <xf numFmtId="178" fontId="7" fillId="2" borderId="89" xfId="3" applyNumberFormat="1" applyFont="1" applyFill="1" applyBorder="1"/>
    <xf numFmtId="180" fontId="7" fillId="2" borderId="31" xfId="3" applyNumberFormat="1" applyFont="1" applyFill="1" applyBorder="1"/>
    <xf numFmtId="177" fontId="6" fillId="0" borderId="59" xfId="3" applyNumberFormat="1" applyFont="1" applyBorder="1" applyAlignment="1">
      <alignment vertical="center"/>
    </xf>
    <xf numFmtId="0" fontId="0" fillId="0" borderId="60" xfId="0" applyBorder="1" applyAlignment="1">
      <alignment vertical="center"/>
    </xf>
    <xf numFmtId="177" fontId="6" fillId="0" borderId="57" xfId="3" applyNumberFormat="1" applyFont="1" applyFill="1" applyBorder="1" applyAlignment="1">
      <alignment vertical="center"/>
    </xf>
    <xf numFmtId="0" fontId="0" fillId="0" borderId="58" xfId="0" applyFill="1" applyBorder="1" applyAlignment="1">
      <alignment vertical="center"/>
    </xf>
    <xf numFmtId="177" fontId="6" fillId="2" borderId="64" xfId="3" applyNumberFormat="1" applyFont="1" applyFill="1" applyBorder="1" applyAlignment="1">
      <alignment vertical="center"/>
    </xf>
    <xf numFmtId="0" fontId="0" fillId="2" borderId="65" xfId="0" applyFill="1" applyBorder="1" applyAlignment="1">
      <alignment vertical="center"/>
    </xf>
    <xf numFmtId="177" fontId="6" fillId="0" borderId="66" xfId="3" applyNumberFormat="1" applyFont="1" applyBorder="1" applyAlignment="1">
      <alignment vertical="center"/>
    </xf>
    <xf numFmtId="0" fontId="0" fillId="0" borderId="67" xfId="0" applyBorder="1" applyAlignment="1">
      <alignment vertical="center"/>
    </xf>
    <xf numFmtId="177" fontId="6" fillId="0" borderId="59" xfId="3" applyNumberFormat="1" applyFont="1" applyBorder="1" applyAlignment="1">
      <alignment horizontal="right" vertical="center"/>
    </xf>
    <xf numFmtId="177" fontId="6" fillId="2" borderId="55" xfId="3" applyNumberFormat="1" applyFont="1" applyFill="1" applyBorder="1" applyAlignment="1">
      <alignment horizontal="right" vertical="center"/>
    </xf>
    <xf numFmtId="0" fontId="0" fillId="0" borderId="56" xfId="0" applyBorder="1" applyAlignment="1">
      <alignment vertical="center"/>
    </xf>
    <xf numFmtId="0" fontId="7" fillId="0" borderId="9" xfId="3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59" xfId="0" applyFill="1" applyBorder="1" applyAlignment="1">
      <alignment vertical="center"/>
    </xf>
    <xf numFmtId="0" fontId="7" fillId="0" borderId="7" xfId="3" applyFont="1" applyFill="1" applyBorder="1" applyAlignment="1">
      <alignment horizontal="center"/>
    </xf>
    <xf numFmtId="177" fontId="6" fillId="0" borderId="59" xfId="3" applyNumberFormat="1" applyFont="1" applyFill="1" applyBorder="1" applyAlignment="1">
      <alignment horizontal="right" vertical="center"/>
    </xf>
    <xf numFmtId="0" fontId="0" fillId="0" borderId="60" xfId="0" applyFill="1" applyBorder="1" applyAlignment="1">
      <alignment vertical="center"/>
    </xf>
    <xf numFmtId="177" fontId="6" fillId="2" borderId="56" xfId="3" applyNumberFormat="1" applyFont="1" applyFill="1" applyBorder="1" applyAlignment="1">
      <alignment horizontal="right" vertical="center"/>
    </xf>
    <xf numFmtId="181" fontId="1" fillId="0" borderId="66" xfId="3" applyNumberFormat="1" applyFont="1" applyBorder="1" applyAlignment="1">
      <alignment vertical="center"/>
    </xf>
    <xf numFmtId="181" fontId="0" fillId="0" borderId="67" xfId="0" applyNumberFormat="1" applyBorder="1" applyAlignment="1">
      <alignment vertical="center"/>
    </xf>
    <xf numFmtId="181" fontId="1" fillId="0" borderId="59" xfId="3" applyNumberFormat="1" applyFont="1" applyBorder="1" applyAlignment="1">
      <alignment horizontal="right" vertical="center"/>
    </xf>
    <xf numFmtId="181" fontId="0" fillId="0" borderId="60" xfId="0" applyNumberFormat="1" applyBorder="1" applyAlignment="1">
      <alignment vertical="center"/>
    </xf>
    <xf numFmtId="181" fontId="1" fillId="0" borderId="59" xfId="3" applyNumberFormat="1" applyFont="1" applyBorder="1" applyAlignment="1">
      <alignment vertical="center"/>
    </xf>
    <xf numFmtId="181" fontId="1" fillId="0" borderId="57" xfId="3" applyNumberFormat="1" applyFont="1" applyFill="1" applyBorder="1" applyAlignment="1">
      <alignment vertical="center"/>
    </xf>
    <xf numFmtId="181" fontId="0" fillId="0" borderId="58" xfId="0" applyNumberFormat="1" applyFill="1" applyBorder="1" applyAlignment="1">
      <alignment vertical="center"/>
    </xf>
    <xf numFmtId="181" fontId="0" fillId="0" borderId="59" xfId="0" applyNumberFormat="1" applyFill="1" applyBorder="1" applyAlignment="1">
      <alignment vertical="center"/>
    </xf>
    <xf numFmtId="181" fontId="1" fillId="0" borderId="59" xfId="3" applyNumberFormat="1" applyFont="1" applyFill="1" applyBorder="1" applyAlignment="1">
      <alignment horizontal="right" vertical="center"/>
    </xf>
    <xf numFmtId="181" fontId="0" fillId="0" borderId="60" xfId="0" applyNumberFormat="1" applyFill="1" applyBorder="1" applyAlignment="1">
      <alignment vertical="center"/>
    </xf>
    <xf numFmtId="181" fontId="1" fillId="0" borderId="60" xfId="3" applyNumberFormat="1" applyFont="1" applyFill="1" applyBorder="1" applyAlignment="1">
      <alignment horizontal="right" vertical="center"/>
    </xf>
    <xf numFmtId="0" fontId="7" fillId="0" borderId="8" xfId="3" applyFont="1" applyFill="1" applyBorder="1" applyAlignment="1">
      <alignment horizontal="center"/>
    </xf>
    <xf numFmtId="0" fontId="7" fillId="0" borderId="10" xfId="3" applyFont="1" applyFill="1" applyBorder="1" applyAlignment="1">
      <alignment horizontal="center"/>
    </xf>
    <xf numFmtId="181" fontId="1" fillId="2" borderId="55" xfId="3" applyNumberFormat="1" applyFont="1" applyFill="1" applyBorder="1" applyAlignment="1">
      <alignment vertical="center"/>
    </xf>
    <xf numFmtId="181" fontId="1" fillId="2" borderId="56" xfId="3" applyNumberFormat="1" applyFont="1" applyFill="1" applyBorder="1" applyAlignment="1">
      <alignment vertical="center"/>
    </xf>
    <xf numFmtId="177" fontId="1" fillId="2" borderId="64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vertical="center"/>
    </xf>
    <xf numFmtId="181" fontId="6" fillId="0" borderId="60" xfId="3" applyNumberFormat="1" applyFont="1" applyBorder="1" applyAlignment="1">
      <alignment vertical="center"/>
    </xf>
    <xf numFmtId="181" fontId="6" fillId="0" borderId="59" xfId="3" applyNumberFormat="1" applyFont="1" applyFill="1" applyBorder="1" applyAlignment="1">
      <alignment vertical="center"/>
    </xf>
    <xf numFmtId="181" fontId="6" fillId="0" borderId="60" xfId="3" applyNumberFormat="1" applyFont="1" applyFill="1" applyBorder="1" applyAlignment="1">
      <alignment vertical="center"/>
    </xf>
    <xf numFmtId="181" fontId="6" fillId="0" borderId="59" xfId="3" applyNumberFormat="1" applyFont="1" applyBorder="1" applyAlignment="1">
      <alignment horizontal="right" vertical="center"/>
    </xf>
    <xf numFmtId="181" fontId="6" fillId="0" borderId="60" xfId="3" applyNumberFormat="1" applyFont="1" applyBorder="1" applyAlignment="1">
      <alignment horizontal="right" vertical="center"/>
    </xf>
    <xf numFmtId="181" fontId="6" fillId="0" borderId="59" xfId="3" applyNumberFormat="1" applyFont="1" applyFill="1" applyBorder="1" applyAlignment="1">
      <alignment horizontal="right" vertical="center"/>
    </xf>
    <xf numFmtId="181" fontId="6" fillId="0" borderId="60" xfId="3" applyNumberFormat="1" applyFont="1" applyFill="1" applyBorder="1" applyAlignment="1">
      <alignment horizontal="right" vertical="center"/>
    </xf>
    <xf numFmtId="181" fontId="6" fillId="2" borderId="55" xfId="3" applyNumberFormat="1" applyFont="1" applyFill="1" applyBorder="1" applyAlignment="1">
      <alignment horizontal="right" vertical="center"/>
    </xf>
    <xf numFmtId="181" fontId="6" fillId="2" borderId="56" xfId="3" applyNumberFormat="1" applyFont="1" applyFill="1" applyBorder="1" applyAlignment="1">
      <alignment horizontal="right" vertical="center"/>
    </xf>
    <xf numFmtId="181" fontId="6" fillId="0" borderId="57" xfId="3" applyNumberFormat="1" applyFont="1" applyFill="1" applyBorder="1" applyAlignment="1">
      <alignment horizontal="right" vertical="center"/>
    </xf>
    <xf numFmtId="181" fontId="6" fillId="0" borderId="58" xfId="3" applyNumberFormat="1" applyFont="1" applyFill="1" applyBorder="1" applyAlignment="1">
      <alignment horizontal="right" vertical="center"/>
    </xf>
    <xf numFmtId="0" fontId="7" fillId="0" borderId="7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9" xfId="3" applyFont="1" applyBorder="1" applyAlignment="1">
      <alignment horizontal="center"/>
    </xf>
    <xf numFmtId="181" fontId="1" fillId="2" borderId="35" xfId="3" applyNumberFormat="1" applyFont="1" applyFill="1" applyBorder="1" applyAlignment="1">
      <alignment horizontal="right" vertical="center"/>
    </xf>
    <xf numFmtId="181" fontId="1" fillId="2" borderId="34" xfId="3" applyNumberFormat="1" applyFont="1" applyFill="1" applyBorder="1" applyAlignment="1">
      <alignment horizontal="right" vertical="center"/>
    </xf>
    <xf numFmtId="0" fontId="7" fillId="0" borderId="28" xfId="3" applyFont="1" applyBorder="1" applyAlignment="1">
      <alignment horizontal="center"/>
    </xf>
    <xf numFmtId="181" fontId="1" fillId="0" borderId="22" xfId="3" applyNumberFormat="1" applyFont="1" applyFill="1" applyBorder="1" applyAlignment="1">
      <alignment horizontal="right" vertical="center"/>
    </xf>
    <xf numFmtId="181" fontId="1" fillId="0" borderId="21" xfId="3" applyNumberFormat="1" applyFont="1" applyFill="1" applyBorder="1" applyAlignment="1">
      <alignment horizontal="right" vertical="center"/>
    </xf>
    <xf numFmtId="181" fontId="1" fillId="2" borderId="55" xfId="3" applyNumberFormat="1" applyFont="1" applyFill="1" applyBorder="1" applyAlignment="1">
      <alignment horizontal="right" vertical="center"/>
    </xf>
    <xf numFmtId="181" fontId="1" fillId="2" borderId="56" xfId="3" applyNumberFormat="1" applyFont="1" applyFill="1" applyBorder="1" applyAlignment="1">
      <alignment horizontal="right" vertical="center"/>
    </xf>
    <xf numFmtId="177" fontId="6" fillId="2" borderId="68" xfId="3" applyNumberFormat="1" applyFont="1" applyFill="1" applyBorder="1" applyAlignment="1">
      <alignment vertical="center"/>
    </xf>
    <xf numFmtId="177" fontId="6" fillId="2" borderId="69" xfId="3" applyNumberFormat="1" applyFont="1" applyFill="1" applyBorder="1" applyAlignment="1">
      <alignment vertical="center"/>
    </xf>
    <xf numFmtId="181" fontId="1" fillId="0" borderId="6" xfId="3" applyNumberFormat="1" applyFont="1" applyFill="1" applyBorder="1" applyAlignment="1">
      <alignment horizontal="right" vertical="center"/>
    </xf>
    <xf numFmtId="181" fontId="1" fillId="0" borderId="64" xfId="3" applyNumberFormat="1" applyFont="1" applyFill="1" applyBorder="1" applyAlignment="1">
      <alignment horizontal="right" vertical="center"/>
    </xf>
    <xf numFmtId="181" fontId="1" fillId="0" borderId="65" xfId="3" applyNumberFormat="1" applyFont="1" applyFill="1" applyBorder="1" applyAlignment="1">
      <alignment horizontal="right" vertical="center"/>
    </xf>
    <xf numFmtId="0" fontId="0" fillId="0" borderId="28" xfId="0" applyFill="1" applyBorder="1" applyAlignment="1"/>
    <xf numFmtId="0" fontId="7" fillId="0" borderId="28" xfId="3" applyFont="1" applyFill="1" applyBorder="1" applyAlignment="1">
      <alignment horizontal="center"/>
    </xf>
    <xf numFmtId="181" fontId="1" fillId="0" borderId="57" xfId="3" applyNumberFormat="1" applyFont="1" applyFill="1" applyBorder="1" applyAlignment="1">
      <alignment horizontal="right" vertical="center"/>
    </xf>
    <xf numFmtId="181" fontId="1" fillId="0" borderId="58" xfId="3" applyNumberFormat="1" applyFont="1" applyFill="1" applyBorder="1" applyAlignment="1">
      <alignment horizontal="right" vertical="center"/>
    </xf>
    <xf numFmtId="0" fontId="7" fillId="0" borderId="22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181" fontId="1" fillId="0" borderId="55" xfId="3" applyNumberFormat="1" applyFont="1" applyFill="1" applyBorder="1" applyAlignment="1">
      <alignment horizontal="right" vertical="center"/>
    </xf>
    <xf numFmtId="181" fontId="1" fillId="0" borderId="56" xfId="3" applyNumberFormat="1" applyFont="1" applyFill="1" applyBorder="1" applyAlignment="1">
      <alignment horizontal="right" vertical="center"/>
    </xf>
    <xf numFmtId="177" fontId="6" fillId="2" borderId="68" xfId="3" applyNumberFormat="1" applyFont="1" applyFill="1" applyBorder="1" applyAlignment="1">
      <alignment horizontal="right" vertical="center"/>
    </xf>
    <xf numFmtId="177" fontId="6" fillId="2" borderId="69" xfId="3" applyNumberFormat="1" applyFont="1" applyFill="1" applyBorder="1" applyAlignment="1">
      <alignment horizontal="right" vertical="center"/>
    </xf>
    <xf numFmtId="177" fontId="6" fillId="2" borderId="64" xfId="3" applyNumberFormat="1" applyFont="1" applyFill="1" applyBorder="1" applyAlignment="1">
      <alignment horizontal="right" vertical="center"/>
    </xf>
    <xf numFmtId="177" fontId="6" fillId="2" borderId="65" xfId="3" applyNumberFormat="1" applyFont="1" applyFill="1" applyBorder="1" applyAlignment="1">
      <alignment horizontal="right" vertical="center"/>
    </xf>
    <xf numFmtId="181" fontId="1" fillId="0" borderId="60" xfId="3" applyNumberFormat="1" applyFont="1" applyBorder="1" applyAlignment="1">
      <alignment horizontal="right" vertical="center"/>
    </xf>
    <xf numFmtId="181" fontId="1" fillId="0" borderId="60" xfId="3" applyNumberFormat="1" applyFont="1" applyBorder="1" applyAlignment="1">
      <alignment vertical="center"/>
    </xf>
    <xf numFmtId="181" fontId="1" fillId="0" borderId="59" xfId="3" applyNumberFormat="1" applyFont="1" applyFill="1" applyBorder="1" applyAlignment="1">
      <alignment vertical="center"/>
    </xf>
    <xf numFmtId="181" fontId="1" fillId="0" borderId="60" xfId="3" applyNumberFormat="1" applyFont="1" applyFill="1" applyBorder="1" applyAlignment="1">
      <alignment vertical="center"/>
    </xf>
    <xf numFmtId="181" fontId="1" fillId="2" borderId="9" xfId="3" applyNumberFormat="1" applyFont="1" applyFill="1" applyBorder="1" applyAlignment="1">
      <alignment horizontal="right" vertical="center"/>
    </xf>
    <xf numFmtId="181" fontId="1" fillId="2" borderId="8" xfId="3" applyNumberFormat="1" applyFont="1" applyFill="1" applyBorder="1" applyAlignment="1">
      <alignment horizontal="right" vertical="center"/>
    </xf>
    <xf numFmtId="177" fontId="1" fillId="2" borderId="64" xfId="3" applyNumberFormat="1" applyFont="1" applyFill="1" applyBorder="1" applyAlignment="1">
      <alignment horizontal="right" vertical="center"/>
    </xf>
    <xf numFmtId="177" fontId="1" fillId="2" borderId="65" xfId="3" applyNumberFormat="1" applyFont="1" applyFill="1" applyBorder="1" applyAlignment="1">
      <alignment horizontal="right" vertical="center"/>
    </xf>
    <xf numFmtId="0" fontId="3" fillId="0" borderId="71" xfId="3" applyBorder="1" applyAlignment="1">
      <alignment horizontal="center"/>
    </xf>
    <xf numFmtId="0" fontId="3" fillId="0" borderId="72" xfId="3" applyBorder="1" applyAlignment="1">
      <alignment horizontal="center"/>
    </xf>
    <xf numFmtId="0" fontId="7" fillId="0" borderId="17" xfId="3" applyFont="1" applyBorder="1" applyAlignment="1">
      <alignment horizontal="center"/>
    </xf>
    <xf numFmtId="0" fontId="4" fillId="0" borderId="0" xfId="3" applyFont="1" applyFill="1" applyAlignment="1">
      <alignment horizontal="left"/>
    </xf>
    <xf numFmtId="0" fontId="3" fillId="0" borderId="0" xfId="3" applyFill="1" applyAlignment="1">
      <alignment horizontal="left"/>
    </xf>
    <xf numFmtId="0" fontId="5" fillId="0" borderId="0" xfId="3" applyFont="1" applyAlignment="1">
      <alignment horizontal="left"/>
    </xf>
    <xf numFmtId="0" fontId="3" fillId="0" borderId="81" xfId="3" applyBorder="1" applyAlignment="1">
      <alignment horizontal="center"/>
    </xf>
    <xf numFmtId="0" fontId="3" fillId="0" borderId="81" xfId="3" applyBorder="1" applyAlignment="1">
      <alignment horizontal="right"/>
    </xf>
    <xf numFmtId="0" fontId="1" fillId="0" borderId="6" xfId="3" applyFont="1" applyBorder="1" applyAlignment="1">
      <alignment horizontal="center" vertical="center"/>
    </xf>
    <xf numFmtId="0" fontId="3" fillId="0" borderId="59" xfId="3" applyBorder="1" applyAlignment="1">
      <alignment horizontal="right"/>
    </xf>
    <xf numFmtId="0" fontId="3" fillId="0" borderId="60" xfId="3" applyBorder="1" applyAlignment="1">
      <alignment horizontal="right"/>
    </xf>
    <xf numFmtId="0" fontId="1" fillId="0" borderId="59" xfId="3" applyFont="1" applyBorder="1" applyAlignment="1">
      <alignment horizontal="center" vertical="center"/>
    </xf>
    <xf numFmtId="0" fontId="1" fillId="0" borderId="60" xfId="3" applyFont="1" applyBorder="1" applyAlignment="1">
      <alignment horizontal="center" vertical="center"/>
    </xf>
    <xf numFmtId="0" fontId="3" fillId="0" borderId="6" xfId="3" applyBorder="1" applyAlignment="1">
      <alignment horizontal="right"/>
    </xf>
    <xf numFmtId="0" fontId="3" fillId="0" borderId="6" xfId="3" applyFill="1" applyBorder="1" applyAlignment="1">
      <alignment horizontal="right"/>
    </xf>
    <xf numFmtId="0" fontId="3" fillId="2" borderId="59" xfId="3" applyFill="1" applyBorder="1" applyAlignment="1">
      <alignment horizontal="right"/>
    </xf>
    <xf numFmtId="0" fontId="3" fillId="2" borderId="60" xfId="3" applyFill="1" applyBorder="1" applyAlignment="1">
      <alignment horizontal="right"/>
    </xf>
    <xf numFmtId="0" fontId="3" fillId="0" borderId="59" xfId="3" applyFill="1" applyBorder="1" applyAlignment="1">
      <alignment horizontal="right"/>
    </xf>
    <xf numFmtId="0" fontId="3" fillId="0" borderId="60" xfId="3" applyFill="1" applyBorder="1" applyAlignment="1">
      <alignment horizontal="right"/>
    </xf>
    <xf numFmtId="177" fontId="3" fillId="0" borderId="0" xfId="3" applyNumberFormat="1" applyAlignment="1">
      <alignment horizontal="right"/>
    </xf>
    <xf numFmtId="181" fontId="3" fillId="0" borderId="0" xfId="3" applyNumberFormat="1" applyAlignment="1">
      <alignment horizontal="right"/>
    </xf>
    <xf numFmtId="38" fontId="7" fillId="0" borderId="0" xfId="2" applyFont="1" applyFill="1" applyBorder="1" applyAlignment="1">
      <alignment horizontal="left"/>
    </xf>
    <xf numFmtId="0" fontId="8" fillId="0" borderId="0" xfId="3" applyFont="1" applyAlignment="1">
      <alignment horizontal="left"/>
    </xf>
    <xf numFmtId="0" fontId="7" fillId="0" borderId="8" xfId="3" applyFont="1" applyBorder="1" applyAlignment="1">
      <alignment horizontal="center"/>
    </xf>
    <xf numFmtId="0" fontId="7" fillId="0" borderId="71" xfId="3" applyFont="1" applyBorder="1" applyAlignment="1">
      <alignment horizontal="center"/>
    </xf>
    <xf numFmtId="0" fontId="7" fillId="0" borderId="72" xfId="3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28" xfId="0" applyFont="1" applyBorder="1" applyAlignment="1"/>
  </cellXfs>
  <cellStyles count="7">
    <cellStyle name="桁区切り" xfId="1" builtinId="6"/>
    <cellStyle name="桁区切り 2" xfId="2" xr:uid="{00000000-0005-0000-0000-000001000000}"/>
    <cellStyle name="桁区切り 3" xfId="6" xr:uid="{AF786D33-B659-4562-9346-ECC51F0B87C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EEAD8166-3EF5-4F74-8C6E-53B76AAFC747}"/>
  </cellStyles>
  <dxfs count="0"/>
  <tableStyles count="0" defaultTableStyle="TableStyleMedium9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theme/theme1.xml" Type="http://schemas.openxmlformats.org/officeDocument/2006/relationships/theme"/><Relationship Id="rId39" Target="styles.xml" Type="http://schemas.openxmlformats.org/officeDocument/2006/relationships/styles"/><Relationship Id="rId4" Target="worksheets/sheet4.xml" Type="http://schemas.openxmlformats.org/officeDocument/2006/relationships/worksheet"/><Relationship Id="rId40" Target="sharedStrings.xml" Type="http://schemas.openxmlformats.org/officeDocument/2006/relationships/sharedStrings"/><Relationship Id="rId41" Target="calcChain.xml" Type="http://schemas.openxmlformats.org/officeDocument/2006/relationships/calcChain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40</xdr:row>
      <xdr:rowOff>28575</xdr:rowOff>
    </xdr:from>
    <xdr:to>
      <xdr:col>6</xdr:col>
      <xdr:colOff>495300</xdr:colOff>
      <xdr:row>40</xdr:row>
      <xdr:rowOff>133351</xdr:rowOff>
    </xdr:to>
    <xdr:sp macro="" textlink="">
      <xdr:nvSpPr>
        <xdr:cNvPr id="2" name="左矢印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4629150" y="7105650"/>
          <a:ext cx="381000" cy="10477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104774</xdr:rowOff>
    </xdr:from>
    <xdr:to>
      <xdr:col>4</xdr:col>
      <xdr:colOff>723900</xdr:colOff>
      <xdr:row>1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3771900" y="104774"/>
          <a:ext cx="371475" cy="180975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373592</xdr:colOff>
      <xdr:row>0</xdr:row>
      <xdr:rowOff>62441</xdr:rowOff>
    </xdr:from>
    <xdr:to>
      <xdr:col>4</xdr:col>
      <xdr:colOff>745067</xdr:colOff>
      <xdr:row>0</xdr:row>
      <xdr:rowOff>241299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9D0B305-8518-4B1B-9033-681B4DE6DC70}"/>
            </a:ext>
          </a:extLst>
        </xdr:cNvPr>
        <xdr:cNvSpPr/>
      </xdr:nvSpPr>
      <xdr:spPr>
        <a:xfrm>
          <a:off x="3227917" y="65616"/>
          <a:ext cx="346075" cy="172508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36.xml.rels><?xml version="1.0" encoding="UTF-8" standalone="yes"?><Relationships xmlns="http://schemas.openxmlformats.org/package/2006/relationships"><Relationship Id="rId1" Target="../printerSettings/printerSettings36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_rels/sheet37.xml.rels><?xml version="1.0" encoding="UTF-8" standalone="yes"?><Relationships xmlns="http://schemas.openxmlformats.org/package/2006/relationships"><Relationship Id="rId1" Target="../printerSettings/printerSettings37.bin" Type="http://schemas.openxmlformats.org/officeDocument/2006/relationships/printerSettings"/><Relationship Id="rId2" Target="../drawings/drawing8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workbookViewId="0">
      <selection activeCell="J13" sqref="J13"/>
    </sheetView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38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</row>
    <row r="6" spans="1:11" ht="13.8" thickTop="1" x14ac:dyDescent="0.2">
      <c r="B6" s="10" t="s">
        <v>5</v>
      </c>
      <c r="C6" s="11">
        <v>89191</v>
      </c>
      <c r="D6" s="475">
        <v>3602</v>
      </c>
      <c r="E6" s="476"/>
      <c r="F6" s="12">
        <f>D6/C6*100</f>
        <v>4.0385240663295621</v>
      </c>
      <c r="K6" s="3"/>
    </row>
    <row r="7" spans="1:11" x14ac:dyDescent="0.2">
      <c r="B7" s="13" t="s">
        <v>6</v>
      </c>
      <c r="C7" s="14">
        <v>104134</v>
      </c>
      <c r="D7" s="477">
        <v>3310</v>
      </c>
      <c r="E7" s="470"/>
      <c r="F7" s="15">
        <f t="shared" ref="F7:F15" si="0">D7/C7*100</f>
        <v>3.1785968079589755</v>
      </c>
      <c r="K7" s="3"/>
    </row>
    <row r="8" spans="1:11" x14ac:dyDescent="0.2">
      <c r="B8" s="13" t="s">
        <v>7</v>
      </c>
      <c r="C8" s="16">
        <v>144314</v>
      </c>
      <c r="D8" s="469">
        <v>4990.875</v>
      </c>
      <c r="E8" s="470"/>
      <c r="F8" s="15">
        <f t="shared" si="0"/>
        <v>3.458344304779855</v>
      </c>
      <c r="K8" s="3"/>
    </row>
    <row r="9" spans="1:11" x14ac:dyDescent="0.2">
      <c r="B9" s="13" t="s">
        <v>8</v>
      </c>
      <c r="C9" s="16">
        <v>108361</v>
      </c>
      <c r="D9" s="469">
        <v>8686</v>
      </c>
      <c r="E9" s="470"/>
      <c r="F9" s="15">
        <f t="shared" si="0"/>
        <v>8.015799042090789</v>
      </c>
      <c r="K9" s="3"/>
    </row>
    <row r="10" spans="1:11" x14ac:dyDescent="0.2">
      <c r="B10" s="13" t="s">
        <v>9</v>
      </c>
      <c r="C10" s="16">
        <v>160330</v>
      </c>
      <c r="D10" s="469">
        <v>10020</v>
      </c>
      <c r="E10" s="470"/>
      <c r="F10" s="15">
        <f t="shared" si="0"/>
        <v>6.2496101790058001</v>
      </c>
      <c r="K10" s="3"/>
    </row>
    <row r="11" spans="1:11" x14ac:dyDescent="0.2">
      <c r="B11" s="13" t="s">
        <v>10</v>
      </c>
      <c r="C11" s="16">
        <v>329031</v>
      </c>
      <c r="D11" s="469">
        <v>169533</v>
      </c>
      <c r="E11" s="470"/>
      <c r="F11" s="15">
        <f t="shared" si="0"/>
        <v>51.524932301211734</v>
      </c>
      <c r="K11" s="3"/>
    </row>
    <row r="12" spans="1:11" x14ac:dyDescent="0.2">
      <c r="B12" s="5" t="s">
        <v>11</v>
      </c>
      <c r="C12" s="93">
        <v>215822</v>
      </c>
      <c r="D12" s="469">
        <v>82821</v>
      </c>
      <c r="E12" s="470"/>
      <c r="F12" s="94">
        <f t="shared" si="0"/>
        <v>38.374679133730574</v>
      </c>
      <c r="K12" s="3"/>
    </row>
    <row r="13" spans="1:11" x14ac:dyDescent="0.2">
      <c r="B13" s="104" t="s">
        <v>35</v>
      </c>
      <c r="C13" s="105">
        <v>157105</v>
      </c>
      <c r="D13" s="471">
        <v>7907</v>
      </c>
      <c r="E13" s="472"/>
      <c r="F13" s="103">
        <f t="shared" si="0"/>
        <v>5.0329397536679288</v>
      </c>
      <c r="K13" s="3"/>
    </row>
    <row r="14" spans="1:11" ht="13.8" thickBot="1" x14ac:dyDescent="0.25">
      <c r="B14" s="107" t="s">
        <v>37</v>
      </c>
      <c r="C14" s="95">
        <v>215533</v>
      </c>
      <c r="D14" s="478">
        <v>43015</v>
      </c>
      <c r="E14" s="479"/>
      <c r="F14" s="108">
        <f t="shared" si="0"/>
        <v>19.957500707548263</v>
      </c>
      <c r="K14" s="3"/>
    </row>
    <row r="15" spans="1:11" x14ac:dyDescent="0.2">
      <c r="B15" s="96" t="s">
        <v>12</v>
      </c>
      <c r="C15" s="97">
        <f>SUM(C6:C14)</f>
        <v>1523821</v>
      </c>
      <c r="D15" s="473">
        <f>SUM(D6:E14)</f>
        <v>333884.875</v>
      </c>
      <c r="E15" s="474"/>
      <c r="F15" s="106">
        <f t="shared" si="0"/>
        <v>21.911029904431032</v>
      </c>
      <c r="K15" s="3"/>
    </row>
    <row r="16" spans="1:11" x14ac:dyDescent="0.2">
      <c r="B16" s="17"/>
      <c r="C16" s="18"/>
      <c r="D16" s="18"/>
      <c r="E16" s="19"/>
      <c r="F16" s="20"/>
      <c r="K16" s="3"/>
    </row>
    <row r="17" spans="1:11" x14ac:dyDescent="0.2">
      <c r="B17" s="21" t="s">
        <v>13</v>
      </c>
      <c r="C17" s="18"/>
      <c r="D17" s="18"/>
      <c r="E17" s="19"/>
      <c r="F17" s="20"/>
      <c r="K17" s="3"/>
    </row>
    <row r="18" spans="1:11" x14ac:dyDescent="0.2">
      <c r="B18" s="21" t="s">
        <v>14</v>
      </c>
      <c r="K18" s="3"/>
    </row>
    <row r="19" spans="1:11" x14ac:dyDescent="0.2">
      <c r="B19" s="21" t="s">
        <v>34</v>
      </c>
      <c r="K19" s="3"/>
    </row>
    <row r="20" spans="1:11" ht="25.5" customHeight="1" x14ac:dyDescent="0.2">
      <c r="K20" s="3"/>
    </row>
    <row r="21" spans="1:11" ht="14.4" x14ac:dyDescent="0.2">
      <c r="A21" s="4" t="s">
        <v>15</v>
      </c>
    </row>
    <row r="22" spans="1:11" x14ac:dyDescent="0.2">
      <c r="K22" s="3" t="s">
        <v>16</v>
      </c>
    </row>
    <row r="23" spans="1:11" ht="16.8" thickBot="1" x14ac:dyDescent="0.25">
      <c r="B23" s="22" t="s">
        <v>17</v>
      </c>
      <c r="C23" s="22"/>
      <c r="K23" s="3"/>
    </row>
    <row r="24" spans="1:11" ht="16.8" thickBot="1" x14ac:dyDescent="0.25">
      <c r="B24" s="22"/>
      <c r="C24" s="22"/>
      <c r="D24" s="23">
        <v>2008</v>
      </c>
      <c r="E24" s="24"/>
      <c r="F24" s="25">
        <v>2009</v>
      </c>
      <c r="G24" s="24"/>
      <c r="H24" s="25">
        <v>2010</v>
      </c>
      <c r="I24" s="24"/>
      <c r="J24" s="25">
        <v>2011</v>
      </c>
      <c r="K24" s="26"/>
    </row>
    <row r="25" spans="1:11" x14ac:dyDescent="0.2">
      <c r="B25" s="27" t="s">
        <v>18</v>
      </c>
      <c r="C25" s="28"/>
      <c r="D25" s="29">
        <v>74465.86815699999</v>
      </c>
      <c r="E25" s="30" t="s">
        <v>19</v>
      </c>
      <c r="F25" s="31">
        <v>58963.207877999972</v>
      </c>
      <c r="G25" s="32">
        <f>(F25/D25-1)*100</f>
        <v>-20.818477864670847</v>
      </c>
      <c r="H25" s="33">
        <v>65085.726096999992</v>
      </c>
      <c r="I25" s="34">
        <f>(H25/F25-1)*100</f>
        <v>10.383624703167516</v>
      </c>
      <c r="J25" s="31">
        <v>52162.666859999998</v>
      </c>
      <c r="K25" s="35">
        <f>(J25/H25-1)*100</f>
        <v>-19.855442985671257</v>
      </c>
    </row>
    <row r="26" spans="1:11" x14ac:dyDescent="0.2">
      <c r="B26" s="36" t="s">
        <v>20</v>
      </c>
      <c r="C26" s="37"/>
      <c r="D26" s="38">
        <v>123756.788416</v>
      </c>
      <c r="E26" s="39" t="s">
        <v>19</v>
      </c>
      <c r="F26" s="40">
        <v>64109.766524999999</v>
      </c>
      <c r="G26" s="41">
        <f t="shared" ref="G26:G37" si="1">(F26/D26-1)*100</f>
        <v>-48.196969761772266</v>
      </c>
      <c r="H26" s="42">
        <v>73314.204068549996</v>
      </c>
      <c r="I26" s="43">
        <f t="shared" ref="I26:I37" si="2">(H26/F26-1)*100</f>
        <v>14.357309412382069</v>
      </c>
      <c r="J26" s="40">
        <v>138795.73865499999</v>
      </c>
      <c r="K26" s="44">
        <f t="shared" ref="K26:K37" si="3">(J26/H26-1)*100</f>
        <v>89.316300188192272</v>
      </c>
    </row>
    <row r="27" spans="1:11" x14ac:dyDescent="0.2">
      <c r="B27" s="36" t="s">
        <v>21</v>
      </c>
      <c r="C27" s="37"/>
      <c r="D27" s="38">
        <v>1169438.2871020001</v>
      </c>
      <c r="E27" s="39" t="s">
        <v>19</v>
      </c>
      <c r="F27" s="40">
        <v>763654.2381190001</v>
      </c>
      <c r="G27" s="41">
        <f t="shared" si="1"/>
        <v>-34.699056244222902</v>
      </c>
      <c r="H27" s="42">
        <v>707206.43444054993</v>
      </c>
      <c r="I27" s="43">
        <f t="shared" si="2"/>
        <v>-7.391801270885356</v>
      </c>
      <c r="J27" s="40">
        <v>866631.61487274989</v>
      </c>
      <c r="K27" s="44">
        <f t="shared" si="3"/>
        <v>22.542948235237215</v>
      </c>
    </row>
    <row r="28" spans="1:11" x14ac:dyDescent="0.2">
      <c r="B28" s="36" t="s">
        <v>22</v>
      </c>
      <c r="C28" s="37"/>
      <c r="D28" s="38">
        <v>82149.387164999993</v>
      </c>
      <c r="E28" s="39" t="s">
        <v>19</v>
      </c>
      <c r="F28" s="40">
        <v>92729.870196050004</v>
      </c>
      <c r="G28" s="41">
        <f t="shared" si="1"/>
        <v>12.879564164975132</v>
      </c>
      <c r="H28" s="42">
        <v>36770.895344900004</v>
      </c>
      <c r="I28" s="43">
        <f t="shared" si="2"/>
        <v>-60.346223641682265</v>
      </c>
      <c r="J28" s="40">
        <v>53816.136776799998</v>
      </c>
      <c r="K28" s="44">
        <f t="shared" si="3"/>
        <v>46.355252631247424</v>
      </c>
    </row>
    <row r="29" spans="1:11" x14ac:dyDescent="0.2">
      <c r="B29" s="36" t="s">
        <v>23</v>
      </c>
      <c r="C29" s="37"/>
      <c r="D29" s="38">
        <v>225821.92133399996</v>
      </c>
      <c r="E29" s="39" t="s">
        <v>19</v>
      </c>
      <c r="F29" s="40">
        <v>145672.13092700002</v>
      </c>
      <c r="G29" s="41">
        <f t="shared" si="1"/>
        <v>-35.492475634575392</v>
      </c>
      <c r="H29" s="42">
        <v>134343.03707299998</v>
      </c>
      <c r="I29" s="43">
        <f t="shared" si="2"/>
        <v>-7.777118232503466</v>
      </c>
      <c r="J29" s="40">
        <v>168834.638656</v>
      </c>
      <c r="K29" s="44">
        <f t="shared" si="3"/>
        <v>25.674275596626405</v>
      </c>
    </row>
    <row r="30" spans="1:11" x14ac:dyDescent="0.2">
      <c r="B30" s="36" t="s">
        <v>24</v>
      </c>
      <c r="C30" s="37"/>
      <c r="D30" s="38">
        <v>424786.96062999999</v>
      </c>
      <c r="E30" s="39" t="s">
        <v>19</v>
      </c>
      <c r="F30" s="40">
        <v>303027.62434599979</v>
      </c>
      <c r="G30" s="41">
        <f t="shared" si="1"/>
        <v>-28.663623785301549</v>
      </c>
      <c r="H30" s="42">
        <v>246619.43998300011</v>
      </c>
      <c r="I30" s="43">
        <f t="shared" si="2"/>
        <v>-18.614865388837387</v>
      </c>
      <c r="J30" s="40">
        <v>243332.118472</v>
      </c>
      <c r="K30" s="44">
        <f t="shared" si="3"/>
        <v>-1.3329531164399278</v>
      </c>
    </row>
    <row r="31" spans="1:11" x14ac:dyDescent="0.2">
      <c r="B31" s="36" t="s">
        <v>25</v>
      </c>
      <c r="C31" s="37"/>
      <c r="D31" s="38">
        <v>91998.580067000003</v>
      </c>
      <c r="E31" s="39" t="s">
        <v>19</v>
      </c>
      <c r="F31" s="40">
        <v>72420.745972999983</v>
      </c>
      <c r="G31" s="41">
        <f t="shared" si="1"/>
        <v>-21.280582895672985</v>
      </c>
      <c r="H31" s="42">
        <v>63603.039643999997</v>
      </c>
      <c r="I31" s="43">
        <f t="shared" si="2"/>
        <v>-12.175663493286049</v>
      </c>
      <c r="J31" s="40">
        <v>83922.548986000009</v>
      </c>
      <c r="K31" s="44">
        <f t="shared" si="3"/>
        <v>31.947387193650979</v>
      </c>
    </row>
    <row r="32" spans="1:11" x14ac:dyDescent="0.2">
      <c r="B32" s="36" t="s">
        <v>26</v>
      </c>
      <c r="C32" s="37"/>
      <c r="D32" s="38">
        <v>40942.404685999994</v>
      </c>
      <c r="E32" s="39" t="s">
        <v>19</v>
      </c>
      <c r="F32" s="40">
        <v>35465.734689000004</v>
      </c>
      <c r="G32" s="41">
        <f t="shared" si="1"/>
        <v>-13.37652255406655</v>
      </c>
      <c r="H32" s="42">
        <v>26863.497335999997</v>
      </c>
      <c r="I32" s="43">
        <f t="shared" si="2"/>
        <v>-24.255065990972025</v>
      </c>
      <c r="J32" s="40">
        <v>28227.763467499997</v>
      </c>
      <c r="K32" s="44">
        <f t="shared" si="3"/>
        <v>5.0785127283919707</v>
      </c>
    </row>
    <row r="33" spans="2:11" ht="13.8" thickBot="1" x14ac:dyDescent="0.25">
      <c r="B33" s="36" t="s">
        <v>27</v>
      </c>
      <c r="C33" s="45"/>
      <c r="D33" s="38">
        <v>173321.351245</v>
      </c>
      <c r="E33" s="39" t="s">
        <v>19</v>
      </c>
      <c r="F33" s="40">
        <v>91957.925027000019</v>
      </c>
      <c r="G33" s="41">
        <f t="shared" si="1"/>
        <v>-46.943683298999872</v>
      </c>
      <c r="H33" s="42">
        <v>125849.024</v>
      </c>
      <c r="I33" s="43">
        <f t="shared" si="2"/>
        <v>36.855006203162063</v>
      </c>
      <c r="J33" s="40">
        <v>126708.88219915002</v>
      </c>
      <c r="K33" s="44">
        <f t="shared" si="3"/>
        <v>0.6832458225103144</v>
      </c>
    </row>
    <row r="34" spans="2:11" ht="14.4" thickTop="1" thickBot="1" x14ac:dyDescent="0.25">
      <c r="B34" s="46" t="s">
        <v>28</v>
      </c>
      <c r="C34" s="47"/>
      <c r="D34" s="48">
        <v>2406681.5488019995</v>
      </c>
      <c r="E34" s="49" t="s">
        <v>19</v>
      </c>
      <c r="F34" s="50">
        <v>1628001.2436800501</v>
      </c>
      <c r="G34" s="51">
        <f t="shared" si="1"/>
        <v>-32.354937258299152</v>
      </c>
      <c r="H34" s="52">
        <v>1479655.2979870001</v>
      </c>
      <c r="I34" s="53">
        <f t="shared" si="2"/>
        <v>-9.1121518652970028</v>
      </c>
      <c r="J34" s="50">
        <v>1762432.1089452</v>
      </c>
      <c r="K34" s="54">
        <f t="shared" si="3"/>
        <v>19.110992360376365</v>
      </c>
    </row>
    <row r="35" spans="2:11" ht="6" customHeight="1" thickBot="1" x14ac:dyDescent="0.25">
      <c r="D35" s="55"/>
      <c r="E35" s="56"/>
      <c r="F35" s="57"/>
      <c r="G35" s="58"/>
      <c r="H35" s="55"/>
      <c r="I35" s="59"/>
      <c r="J35" s="55"/>
      <c r="K35" s="60"/>
    </row>
    <row r="36" spans="2:11" x14ac:dyDescent="0.2">
      <c r="B36" s="61" t="s">
        <v>29</v>
      </c>
      <c r="C36" s="62"/>
      <c r="D36" s="38">
        <v>304986.14908800001</v>
      </c>
      <c r="E36" s="30" t="s">
        <v>19</v>
      </c>
      <c r="F36" s="31">
        <v>148632.11752500001</v>
      </c>
      <c r="G36" s="41">
        <f t="shared" si="1"/>
        <v>-51.26594503735511</v>
      </c>
      <c r="H36" s="42">
        <v>150024.44353804999</v>
      </c>
      <c r="I36" s="43">
        <f t="shared" si="2"/>
        <v>0.93675985798682415</v>
      </c>
      <c r="J36" s="40">
        <v>326871.2629643</v>
      </c>
      <c r="K36" s="44">
        <f t="shared" si="3"/>
        <v>117.87867047238683</v>
      </c>
    </row>
    <row r="37" spans="2:11" ht="13.8" thickBot="1" x14ac:dyDescent="0.25">
      <c r="B37" s="63" t="s">
        <v>30</v>
      </c>
      <c r="C37" s="64"/>
      <c r="D37" s="65">
        <v>80232.032361999998</v>
      </c>
      <c r="E37" s="66" t="s">
        <v>19</v>
      </c>
      <c r="F37" s="67">
        <v>46979.442605000004</v>
      </c>
      <c r="G37" s="68">
        <f t="shared" si="1"/>
        <v>-41.445528398143004</v>
      </c>
      <c r="H37" s="69">
        <v>46955.239882549999</v>
      </c>
      <c r="I37" s="70">
        <f t="shared" si="2"/>
        <v>-5.1517687541546842E-2</v>
      </c>
      <c r="J37" s="67">
        <v>122295.344843</v>
      </c>
      <c r="K37" s="71">
        <f t="shared" si="3"/>
        <v>160.45089993981412</v>
      </c>
    </row>
    <row r="38" spans="2:11" x14ac:dyDescent="0.2">
      <c r="D38" s="72"/>
      <c r="E38" s="72"/>
      <c r="F38" s="72"/>
      <c r="G38" s="72"/>
      <c r="H38" s="72"/>
      <c r="I38" s="72"/>
      <c r="J38" s="72"/>
      <c r="K38" s="72"/>
    </row>
    <row r="39" spans="2:11" ht="16.8" thickBot="1" x14ac:dyDescent="0.25">
      <c r="B39" s="22" t="s">
        <v>31</v>
      </c>
      <c r="C39" s="22"/>
      <c r="D39" s="72"/>
      <c r="E39" s="72"/>
      <c r="F39" s="72"/>
      <c r="G39" s="72"/>
      <c r="H39" s="72"/>
      <c r="I39" s="72"/>
      <c r="J39" s="72"/>
      <c r="K39" s="72"/>
    </row>
    <row r="40" spans="2:11" ht="13.8" thickBot="1" x14ac:dyDescent="0.25">
      <c r="D40" s="23">
        <v>2008</v>
      </c>
      <c r="E40" s="24"/>
      <c r="F40" s="25">
        <v>2009</v>
      </c>
      <c r="G40" s="24"/>
      <c r="H40" s="25">
        <v>2010</v>
      </c>
      <c r="I40" s="24"/>
      <c r="J40" s="25">
        <v>2011</v>
      </c>
      <c r="K40" s="26"/>
    </row>
    <row r="41" spans="2:11" x14ac:dyDescent="0.2">
      <c r="B41" s="27" t="s">
        <v>18</v>
      </c>
      <c r="C41" s="28"/>
      <c r="D41" s="29">
        <v>107370.51606099999</v>
      </c>
      <c r="E41" s="30" t="s">
        <v>19</v>
      </c>
      <c r="F41" s="73">
        <v>53973.204406000004</v>
      </c>
      <c r="G41" s="32">
        <f>(F41/D41-1)*100</f>
        <v>-49.731819883089301</v>
      </c>
      <c r="H41" s="33">
        <v>50534.686978000005</v>
      </c>
      <c r="I41" s="74">
        <f>(H41/F41-1)*100</f>
        <v>-6.3707861444256775</v>
      </c>
      <c r="J41" s="31">
        <v>51523.208510999997</v>
      </c>
      <c r="K41" s="99">
        <f>(J41/H41-1)*100</f>
        <v>1.9561247770869539</v>
      </c>
    </row>
    <row r="42" spans="2:11" x14ac:dyDescent="0.2">
      <c r="B42" s="36" t="s">
        <v>20</v>
      </c>
      <c r="C42" s="37"/>
      <c r="D42" s="38">
        <v>145430.75646899999</v>
      </c>
      <c r="E42" s="39" t="s">
        <v>19</v>
      </c>
      <c r="F42" s="75">
        <v>96278.060667850004</v>
      </c>
      <c r="G42" s="41">
        <f t="shared" ref="G42:G50" si="4">(F42/D42-1)*100</f>
        <v>-33.798006002689931</v>
      </c>
      <c r="H42" s="42">
        <v>138276.50044130001</v>
      </c>
      <c r="I42" s="76">
        <f t="shared" ref="I42:K50" si="5">(H42/F42-1)*100</f>
        <v>43.622025082474991</v>
      </c>
      <c r="J42" s="40">
        <v>373960.712917</v>
      </c>
      <c r="K42" s="100">
        <f t="shared" si="5"/>
        <v>170.44415480832237</v>
      </c>
    </row>
    <row r="43" spans="2:11" x14ac:dyDescent="0.2">
      <c r="B43" s="36" t="s">
        <v>21</v>
      </c>
      <c r="C43" s="37"/>
      <c r="D43" s="38">
        <v>1624229.9840030004</v>
      </c>
      <c r="E43" s="39" t="s">
        <v>19</v>
      </c>
      <c r="F43" s="75">
        <v>1434605.1259187507</v>
      </c>
      <c r="G43" s="41">
        <f t="shared" si="4"/>
        <v>-11.674754188252901</v>
      </c>
      <c r="H43" s="42">
        <v>1172599.0142699501</v>
      </c>
      <c r="I43" s="76">
        <f t="shared" si="5"/>
        <v>-18.26329119526925</v>
      </c>
      <c r="J43" s="40">
        <v>1083908.1906834</v>
      </c>
      <c r="K43" s="100">
        <f t="shared" si="5"/>
        <v>-7.5636106211267933</v>
      </c>
    </row>
    <row r="44" spans="2:11" x14ac:dyDescent="0.2">
      <c r="B44" s="36" t="s">
        <v>22</v>
      </c>
      <c r="C44" s="37"/>
      <c r="D44" s="38">
        <v>83654.760868000012</v>
      </c>
      <c r="E44" s="39" t="s">
        <v>19</v>
      </c>
      <c r="F44" s="75">
        <v>78045.871555999998</v>
      </c>
      <c r="G44" s="41">
        <f t="shared" si="4"/>
        <v>-6.7048058637694918</v>
      </c>
      <c r="H44" s="42">
        <v>62504.740647400002</v>
      </c>
      <c r="I44" s="76">
        <f t="shared" si="5"/>
        <v>-19.912816141016275</v>
      </c>
      <c r="J44" s="40">
        <v>68356.702199999985</v>
      </c>
      <c r="K44" s="100">
        <f t="shared" si="5"/>
        <v>9.3624283406148479</v>
      </c>
    </row>
    <row r="45" spans="2:11" x14ac:dyDescent="0.2">
      <c r="B45" s="36" t="s">
        <v>23</v>
      </c>
      <c r="C45" s="37"/>
      <c r="D45" s="38">
        <v>362217.08108199947</v>
      </c>
      <c r="E45" s="39" t="s">
        <v>19</v>
      </c>
      <c r="F45" s="75">
        <v>221173.40723000001</v>
      </c>
      <c r="G45" s="41">
        <f t="shared" si="4"/>
        <v>-38.93899024051538</v>
      </c>
      <c r="H45" s="42">
        <v>231292.07339500001</v>
      </c>
      <c r="I45" s="76">
        <f t="shared" si="5"/>
        <v>4.5749922161652634</v>
      </c>
      <c r="J45" s="40">
        <v>233336.693661</v>
      </c>
      <c r="K45" s="100">
        <f t="shared" si="5"/>
        <v>0.8839992810770525</v>
      </c>
    </row>
    <row r="46" spans="2:11" x14ac:dyDescent="0.2">
      <c r="B46" s="36" t="s">
        <v>24</v>
      </c>
      <c r="C46" s="37"/>
      <c r="D46" s="38">
        <v>582095.835632</v>
      </c>
      <c r="E46" s="39" t="s">
        <v>19</v>
      </c>
      <c r="F46" s="75">
        <v>342593.71078199986</v>
      </c>
      <c r="G46" s="41">
        <f t="shared" si="4"/>
        <v>-41.144792693795004</v>
      </c>
      <c r="H46" s="42">
        <v>361166.725286</v>
      </c>
      <c r="I46" s="76">
        <f t="shared" si="5"/>
        <v>5.4212946471216883</v>
      </c>
      <c r="J46" s="40">
        <v>318082.3917255</v>
      </c>
      <c r="K46" s="100">
        <f t="shared" si="5"/>
        <v>-11.929209017354092</v>
      </c>
    </row>
    <row r="47" spans="2:11" x14ac:dyDescent="0.2">
      <c r="B47" s="36" t="s">
        <v>25</v>
      </c>
      <c r="C47" s="37"/>
      <c r="D47" s="38">
        <v>134339.52297800002</v>
      </c>
      <c r="E47" s="39" t="s">
        <v>19</v>
      </c>
      <c r="F47" s="75">
        <v>133160.07847899999</v>
      </c>
      <c r="G47" s="41">
        <f t="shared" si="4"/>
        <v>-0.87795793289602297</v>
      </c>
      <c r="H47" s="42">
        <v>101561.90542299999</v>
      </c>
      <c r="I47" s="76">
        <f t="shared" si="5"/>
        <v>-23.729464128382283</v>
      </c>
      <c r="J47" s="40">
        <v>106085.06821100001</v>
      </c>
      <c r="K47" s="100">
        <f t="shared" si="5"/>
        <v>4.4536017408902229</v>
      </c>
    </row>
    <row r="48" spans="2:11" x14ac:dyDescent="0.2">
      <c r="B48" s="36" t="s">
        <v>26</v>
      </c>
      <c r="C48" s="37"/>
      <c r="D48" s="38">
        <v>39582.165209999999</v>
      </c>
      <c r="E48" s="39" t="s">
        <v>19</v>
      </c>
      <c r="F48" s="75">
        <v>44396.500935999997</v>
      </c>
      <c r="G48" s="41">
        <f t="shared" si="4"/>
        <v>12.162891293232514</v>
      </c>
      <c r="H48" s="42">
        <v>45108.793073000008</v>
      </c>
      <c r="I48" s="76">
        <f t="shared" si="5"/>
        <v>1.6043880080252704</v>
      </c>
      <c r="J48" s="40">
        <v>43654.617416000008</v>
      </c>
      <c r="K48" s="100">
        <f t="shared" si="5"/>
        <v>-3.2237077472826448</v>
      </c>
    </row>
    <row r="49" spans="2:11" ht="13.8" thickBot="1" x14ac:dyDescent="0.25">
      <c r="B49" s="36" t="s">
        <v>27</v>
      </c>
      <c r="C49" s="45"/>
      <c r="D49" s="38">
        <v>230226.56920900004</v>
      </c>
      <c r="E49" s="39" t="s">
        <v>19</v>
      </c>
      <c r="F49" s="75">
        <v>163110.24317845001</v>
      </c>
      <c r="G49" s="41">
        <f t="shared" si="4"/>
        <v>-29.152293873441572</v>
      </c>
      <c r="H49" s="42">
        <v>179265.77039354999</v>
      </c>
      <c r="I49" s="76">
        <f t="shared" si="5"/>
        <v>9.9046674815052036</v>
      </c>
      <c r="J49" s="40">
        <v>133779.22550815</v>
      </c>
      <c r="K49" s="100">
        <f t="shared" si="5"/>
        <v>-25.373803814047371</v>
      </c>
    </row>
    <row r="50" spans="2:11" ht="14.4" thickTop="1" thickBot="1" x14ac:dyDescent="0.25">
      <c r="B50" s="46" t="s">
        <v>28</v>
      </c>
      <c r="C50" s="47"/>
      <c r="D50" s="48">
        <v>3309147.1915120003</v>
      </c>
      <c r="E50" s="49" t="s">
        <v>19</v>
      </c>
      <c r="F50" s="77">
        <v>2567336.2031540503</v>
      </c>
      <c r="G50" s="51">
        <f t="shared" si="4"/>
        <v>-22.416983755231669</v>
      </c>
      <c r="H50" s="52">
        <v>2342310.2099072002</v>
      </c>
      <c r="I50" s="51">
        <f t="shared" si="5"/>
        <v>-8.7649600769232663</v>
      </c>
      <c r="J50" s="50">
        <v>2412686.8108330499</v>
      </c>
      <c r="K50" s="101">
        <f t="shared" si="5"/>
        <v>3.0045807181380058</v>
      </c>
    </row>
    <row r="51" spans="2:11" ht="13.8" thickBot="1" x14ac:dyDescent="0.25">
      <c r="D51" s="55"/>
      <c r="E51" s="56"/>
      <c r="F51" s="78"/>
      <c r="G51" s="58"/>
      <c r="H51" s="55"/>
      <c r="I51" s="58"/>
      <c r="J51" s="55"/>
      <c r="K51" s="58"/>
    </row>
    <row r="52" spans="2:11" x14ac:dyDescent="0.2">
      <c r="B52" s="61" t="s">
        <v>29</v>
      </c>
      <c r="C52" s="62"/>
      <c r="D52" s="38">
        <v>368567.65716599993</v>
      </c>
      <c r="E52" s="30" t="s">
        <v>19</v>
      </c>
      <c r="F52" s="73">
        <v>240773.58560310001</v>
      </c>
      <c r="G52" s="41">
        <f>(F52/D52-1)*100</f>
        <v>-34.673164906963741</v>
      </c>
      <c r="H52" s="42">
        <v>316551.86205380003</v>
      </c>
      <c r="I52" s="76">
        <f>(H52/F52-1)*100</f>
        <v>31.472836300081397</v>
      </c>
      <c r="J52" s="40">
        <v>561706.72904250002</v>
      </c>
      <c r="K52" s="99">
        <f>(J52/H52-1)*100</f>
        <v>77.445403542448403</v>
      </c>
    </row>
    <row r="53" spans="2:11" ht="13.8" thickBot="1" x14ac:dyDescent="0.25">
      <c r="B53" s="63" t="s">
        <v>30</v>
      </c>
      <c r="C53" s="64"/>
      <c r="D53" s="65">
        <v>105136.04275699999</v>
      </c>
      <c r="E53" s="66" t="s">
        <v>19</v>
      </c>
      <c r="F53" s="79">
        <v>62645.514655850006</v>
      </c>
      <c r="G53" s="68">
        <f>(F53/D53-1)*100</f>
        <v>-40.414806366031833</v>
      </c>
      <c r="H53" s="69">
        <v>92002.308190299998</v>
      </c>
      <c r="I53" s="80">
        <f>(H53/F53-1)*100</f>
        <v>46.861764478629887</v>
      </c>
      <c r="J53" s="67">
        <v>328324.096104</v>
      </c>
      <c r="K53" s="102">
        <f>(J53/H53-1)*100</f>
        <v>256.86506410783284</v>
      </c>
    </row>
    <row r="54" spans="2:11" x14ac:dyDescent="0.2">
      <c r="D54" s="72"/>
      <c r="E54" s="72"/>
      <c r="F54" s="72"/>
      <c r="G54" s="72"/>
      <c r="H54" s="72"/>
      <c r="I54" s="72"/>
      <c r="J54" s="72"/>
      <c r="K54" s="72"/>
    </row>
    <row r="55" spans="2:11" ht="16.8" thickBot="1" x14ac:dyDescent="0.25">
      <c r="B55" s="22" t="s">
        <v>32</v>
      </c>
      <c r="C55" s="22"/>
      <c r="D55" s="72"/>
      <c r="E55" s="72"/>
      <c r="F55" s="72"/>
      <c r="G55" s="72"/>
      <c r="H55" s="72"/>
      <c r="I55" s="72"/>
      <c r="J55" s="72"/>
      <c r="K55" s="72"/>
    </row>
    <row r="56" spans="2:11" ht="13.8" thickBot="1" x14ac:dyDescent="0.25">
      <c r="D56" s="23">
        <v>2008</v>
      </c>
      <c r="E56" s="24"/>
      <c r="F56" s="25">
        <v>2009</v>
      </c>
      <c r="G56" s="24"/>
      <c r="H56" s="25">
        <v>2010</v>
      </c>
      <c r="I56" s="24"/>
      <c r="J56" s="25">
        <v>2011</v>
      </c>
      <c r="K56" s="26"/>
    </row>
    <row r="57" spans="2:11" x14ac:dyDescent="0.2">
      <c r="B57" s="27" t="s">
        <v>18</v>
      </c>
      <c r="C57" s="28"/>
      <c r="D57" s="81">
        <f t="shared" ref="D57:D65" si="6">D25+D41</f>
        <v>181836.38421799999</v>
      </c>
      <c r="E57" s="82" t="s">
        <v>19</v>
      </c>
      <c r="F57" s="31">
        <f t="shared" ref="F57:F65" si="7">F25+F41</f>
        <v>112936.41228399998</v>
      </c>
      <c r="G57" s="32">
        <f>(F57/D57-1)*100</f>
        <v>-37.891191155339534</v>
      </c>
      <c r="H57" s="31">
        <f t="shared" ref="H57:H65" si="8">H25+H41</f>
        <v>115620.41307499999</v>
      </c>
      <c r="I57" s="74">
        <f>(H57/F57-1)*100</f>
        <v>2.376559283865487</v>
      </c>
      <c r="J57" s="31">
        <f t="shared" ref="J57:J65" si="9">J25+J41</f>
        <v>103685.875371</v>
      </c>
      <c r="K57" s="99">
        <f>(J57/H57-1)*100</f>
        <v>-10.322171826404357</v>
      </c>
    </row>
    <row r="58" spans="2:11" x14ac:dyDescent="0.2">
      <c r="B58" s="36" t="s">
        <v>20</v>
      </c>
      <c r="C58" s="37"/>
      <c r="D58" s="83">
        <f t="shared" si="6"/>
        <v>269187.54488499998</v>
      </c>
      <c r="E58" s="84" t="s">
        <v>19</v>
      </c>
      <c r="F58" s="40">
        <f t="shared" si="7"/>
        <v>160387.82719285</v>
      </c>
      <c r="G58" s="41">
        <f t="shared" ref="G58:G66" si="10">(F58/D58-1)*100</f>
        <v>-40.417812695840169</v>
      </c>
      <c r="H58" s="40">
        <f t="shared" si="8"/>
        <v>211590.70450985001</v>
      </c>
      <c r="I58" s="76">
        <f t="shared" ref="I58:I66" si="11">(H58/F58-1)*100</f>
        <v>31.924416093893313</v>
      </c>
      <c r="J58" s="40">
        <f t="shared" si="9"/>
        <v>512756.45157199999</v>
      </c>
      <c r="K58" s="100">
        <f t="shared" ref="K58:K66" si="12">(J58/H58-1)*100</f>
        <v>142.33411045149671</v>
      </c>
    </row>
    <row r="59" spans="2:11" x14ac:dyDescent="0.2">
      <c r="B59" s="36" t="s">
        <v>21</v>
      </c>
      <c r="C59" s="37"/>
      <c r="D59" s="83">
        <f t="shared" si="6"/>
        <v>2793668.2711050007</v>
      </c>
      <c r="E59" s="84" t="s">
        <v>19</v>
      </c>
      <c r="F59" s="40">
        <f t="shared" si="7"/>
        <v>2198259.3640377508</v>
      </c>
      <c r="G59" s="41">
        <f t="shared" si="10"/>
        <v>-21.312799133153469</v>
      </c>
      <c r="H59" s="40">
        <f t="shared" si="8"/>
        <v>1879805.4487105</v>
      </c>
      <c r="I59" s="76">
        <f t="shared" si="11"/>
        <v>-14.486639772220345</v>
      </c>
      <c r="J59" s="40">
        <f t="shared" si="9"/>
        <v>1950539.8055561499</v>
      </c>
      <c r="K59" s="100">
        <f t="shared" si="12"/>
        <v>3.7628551877095573</v>
      </c>
    </row>
    <row r="60" spans="2:11" x14ac:dyDescent="0.2">
      <c r="B60" s="36" t="s">
        <v>22</v>
      </c>
      <c r="C60" s="37"/>
      <c r="D60" s="83">
        <f t="shared" si="6"/>
        <v>165804.148033</v>
      </c>
      <c r="E60" s="84" t="s">
        <v>19</v>
      </c>
      <c r="F60" s="40">
        <f t="shared" si="7"/>
        <v>170775.74175205</v>
      </c>
      <c r="G60" s="41">
        <f t="shared" si="10"/>
        <v>2.9984736678967172</v>
      </c>
      <c r="H60" s="40">
        <f t="shared" si="8"/>
        <v>99275.635992299998</v>
      </c>
      <c r="I60" s="76">
        <f t="shared" si="11"/>
        <v>-41.867834990031142</v>
      </c>
      <c r="J60" s="40">
        <f t="shared" si="9"/>
        <v>122172.83897679998</v>
      </c>
      <c r="K60" s="100">
        <f t="shared" si="12"/>
        <v>23.064272271472454</v>
      </c>
    </row>
    <row r="61" spans="2:11" x14ac:dyDescent="0.2">
      <c r="B61" s="36" t="s">
        <v>23</v>
      </c>
      <c r="C61" s="37"/>
      <c r="D61" s="83">
        <f t="shared" si="6"/>
        <v>588039.00241599942</v>
      </c>
      <c r="E61" s="84" t="s">
        <v>19</v>
      </c>
      <c r="F61" s="40">
        <f t="shared" si="7"/>
        <v>366845.53815700003</v>
      </c>
      <c r="G61" s="41">
        <f t="shared" si="10"/>
        <v>-37.615441042211586</v>
      </c>
      <c r="H61" s="40">
        <f t="shared" si="8"/>
        <v>365635.110468</v>
      </c>
      <c r="I61" s="76">
        <f t="shared" si="11"/>
        <v>-0.32995567973407303</v>
      </c>
      <c r="J61" s="40">
        <f t="shared" si="9"/>
        <v>402171.33231700002</v>
      </c>
      <c r="K61" s="100">
        <f t="shared" si="12"/>
        <v>9.99253649416627</v>
      </c>
    </row>
    <row r="62" spans="2:11" x14ac:dyDescent="0.2">
      <c r="B62" s="36" t="s">
        <v>24</v>
      </c>
      <c r="C62" s="37"/>
      <c r="D62" s="83">
        <f t="shared" si="6"/>
        <v>1006882.796262</v>
      </c>
      <c r="E62" s="84" t="s">
        <v>19</v>
      </c>
      <c r="F62" s="40">
        <f t="shared" si="7"/>
        <v>645621.33512799966</v>
      </c>
      <c r="G62" s="41">
        <f t="shared" si="10"/>
        <v>-35.879196911017317</v>
      </c>
      <c r="H62" s="40">
        <f t="shared" si="8"/>
        <v>607786.16526900011</v>
      </c>
      <c r="I62" s="76">
        <f t="shared" si="11"/>
        <v>-5.8602725468324905</v>
      </c>
      <c r="J62" s="40">
        <f t="shared" si="9"/>
        <v>561414.5101975</v>
      </c>
      <c r="K62" s="100">
        <f t="shared" si="12"/>
        <v>-7.6296002971664389</v>
      </c>
    </row>
    <row r="63" spans="2:11" x14ac:dyDescent="0.2">
      <c r="B63" s="36" t="s">
        <v>25</v>
      </c>
      <c r="C63" s="37"/>
      <c r="D63" s="83">
        <f t="shared" si="6"/>
        <v>226338.10304500003</v>
      </c>
      <c r="E63" s="84" t="s">
        <v>19</v>
      </c>
      <c r="F63" s="40">
        <f t="shared" si="7"/>
        <v>205580.82445199997</v>
      </c>
      <c r="G63" s="41">
        <f t="shared" si="10"/>
        <v>-9.1709165685077476</v>
      </c>
      <c r="H63" s="40">
        <f t="shared" si="8"/>
        <v>165164.94506699999</v>
      </c>
      <c r="I63" s="76">
        <f t="shared" si="11"/>
        <v>-19.659362439436311</v>
      </c>
      <c r="J63" s="40">
        <f t="shared" si="9"/>
        <v>190007.61719700001</v>
      </c>
      <c r="K63" s="100">
        <f t="shared" si="12"/>
        <v>15.04112880606867</v>
      </c>
    </row>
    <row r="64" spans="2:11" x14ac:dyDescent="0.2">
      <c r="B64" s="36" t="s">
        <v>26</v>
      </c>
      <c r="C64" s="37"/>
      <c r="D64" s="83">
        <f t="shared" si="6"/>
        <v>80524.569896000001</v>
      </c>
      <c r="E64" s="84" t="s">
        <v>19</v>
      </c>
      <c r="F64" s="40">
        <f t="shared" si="7"/>
        <v>79862.235625000001</v>
      </c>
      <c r="G64" s="41">
        <f t="shared" si="10"/>
        <v>-0.82252444422296067</v>
      </c>
      <c r="H64" s="40">
        <f t="shared" si="8"/>
        <v>71972.290409000008</v>
      </c>
      <c r="I64" s="76">
        <f t="shared" si="11"/>
        <v>-9.8794444636485128</v>
      </c>
      <c r="J64" s="40">
        <f t="shared" si="9"/>
        <v>71882.380883500009</v>
      </c>
      <c r="K64" s="100">
        <f t="shared" si="12"/>
        <v>-0.12492241804320514</v>
      </c>
    </row>
    <row r="65" spans="2:11" ht="13.8" thickBot="1" x14ac:dyDescent="0.25">
      <c r="B65" s="36" t="s">
        <v>27</v>
      </c>
      <c r="C65" s="45"/>
      <c r="D65" s="85">
        <f t="shared" si="6"/>
        <v>403547.92045400001</v>
      </c>
      <c r="E65" s="84" t="s">
        <v>19</v>
      </c>
      <c r="F65" s="86">
        <f t="shared" si="7"/>
        <v>255068.16820545003</v>
      </c>
      <c r="G65" s="41">
        <f t="shared" si="10"/>
        <v>-36.79358626888898</v>
      </c>
      <c r="H65" s="86">
        <f t="shared" si="8"/>
        <v>305114.79439355002</v>
      </c>
      <c r="I65" s="76">
        <f t="shared" si="11"/>
        <v>19.620882738997402</v>
      </c>
      <c r="J65" s="86">
        <f t="shared" si="9"/>
        <v>260488.10770730002</v>
      </c>
      <c r="K65" s="100">
        <f t="shared" si="12"/>
        <v>-14.62619561760372</v>
      </c>
    </row>
    <row r="66" spans="2:11" ht="14.4" thickTop="1" thickBot="1" x14ac:dyDescent="0.25">
      <c r="B66" s="46" t="s">
        <v>28</v>
      </c>
      <c r="C66" s="47"/>
      <c r="D66" s="48">
        <f>SUM(D57:D65)</f>
        <v>5715828.7403140003</v>
      </c>
      <c r="E66" s="49" t="s">
        <v>19</v>
      </c>
      <c r="F66" s="87">
        <f>SUM(F57:F65)</f>
        <v>4195337.4468341004</v>
      </c>
      <c r="G66" s="51">
        <f t="shared" si="10"/>
        <v>-26.601414467788466</v>
      </c>
      <c r="H66" s="88">
        <f>SUM(H57:H65)</f>
        <v>3821965.5078942003</v>
      </c>
      <c r="I66" s="89">
        <f t="shared" si="11"/>
        <v>-8.8996878957056325</v>
      </c>
      <c r="J66" s="77">
        <f>SUM(J57:J65)</f>
        <v>4175118.9197782497</v>
      </c>
      <c r="K66" s="101">
        <f t="shared" si="12"/>
        <v>9.2400993979306669</v>
      </c>
    </row>
    <row r="67" spans="2:11" ht="13.8" thickBot="1" x14ac:dyDescent="0.25">
      <c r="D67" s="55"/>
      <c r="E67" s="56"/>
      <c r="F67" s="78"/>
      <c r="G67" s="58"/>
      <c r="H67" s="55"/>
      <c r="I67" s="58"/>
      <c r="J67" s="55"/>
      <c r="K67" s="58"/>
    </row>
    <row r="68" spans="2:11" x14ac:dyDescent="0.2">
      <c r="B68" s="61" t="s">
        <v>29</v>
      </c>
      <c r="C68" s="62"/>
      <c r="D68" s="38">
        <f>D36+D52</f>
        <v>673553.80625399994</v>
      </c>
      <c r="E68" s="82" t="s">
        <v>19</v>
      </c>
      <c r="F68" s="33">
        <f>F36+F52</f>
        <v>389405.70312810002</v>
      </c>
      <c r="G68" s="74">
        <f>(F68/D68-1)*100</f>
        <v>-42.186400030340934</v>
      </c>
      <c r="H68" s="33">
        <f>H36+H52</f>
        <v>466576.30559185002</v>
      </c>
      <c r="I68" s="76">
        <f>(H68/F68-1)*100</f>
        <v>19.8175326770609</v>
      </c>
      <c r="J68" s="33">
        <f>J36+J52</f>
        <v>888577.99200680002</v>
      </c>
      <c r="K68" s="99">
        <f>(J68/H68-1)*100</f>
        <v>90.44644602765301</v>
      </c>
    </row>
    <row r="69" spans="2:11" ht="13.8" thickBot="1" x14ac:dyDescent="0.25">
      <c r="B69" s="63" t="s">
        <v>30</v>
      </c>
      <c r="C69" s="64"/>
      <c r="D69" s="90">
        <f>D37+D53</f>
        <v>185368.07511899999</v>
      </c>
      <c r="E69" s="91" t="s">
        <v>19</v>
      </c>
      <c r="F69" s="69">
        <f>F37+F53</f>
        <v>109624.95726085</v>
      </c>
      <c r="G69" s="80">
        <f>(F69/D69-1)*100</f>
        <v>-40.86092915920149</v>
      </c>
      <c r="H69" s="67">
        <f>H37+H53</f>
        <v>138957.54807284998</v>
      </c>
      <c r="I69" s="80">
        <f>(H69/F69-1)*100</f>
        <v>26.757219838365607</v>
      </c>
      <c r="J69" s="67">
        <f>J37+J53</f>
        <v>450619.440947</v>
      </c>
      <c r="K69" s="102">
        <f>(J69/H69-1)*100</f>
        <v>224.2856881086862</v>
      </c>
    </row>
    <row r="70" spans="2:11" x14ac:dyDescent="0.2">
      <c r="D70" s="72"/>
      <c r="E70" s="72"/>
      <c r="F70" s="72"/>
      <c r="G70" s="72"/>
      <c r="H70" s="72"/>
      <c r="I70" s="72"/>
      <c r="J70" s="72"/>
      <c r="K70" s="72"/>
    </row>
    <row r="71" spans="2:11" x14ac:dyDescent="0.2">
      <c r="B71" s="21" t="s">
        <v>33</v>
      </c>
      <c r="C71" s="92"/>
      <c r="D71" s="72"/>
      <c r="E71" s="72"/>
      <c r="F71" s="72"/>
      <c r="G71" s="72"/>
      <c r="H71" s="72"/>
      <c r="I71" s="72"/>
      <c r="J71" s="72"/>
      <c r="K71" s="72"/>
    </row>
    <row r="72" spans="2:11" x14ac:dyDescent="0.2">
      <c r="D72" s="72"/>
      <c r="E72" s="72"/>
      <c r="F72" s="72"/>
      <c r="G72" s="72"/>
      <c r="H72" s="72"/>
      <c r="I72" s="72"/>
      <c r="J72" s="72"/>
      <c r="K72" s="72"/>
    </row>
    <row r="73" spans="2:11" x14ac:dyDescent="0.2">
      <c r="D73" s="72"/>
      <c r="E73" s="72"/>
      <c r="F73" s="72"/>
      <c r="G73" s="72"/>
      <c r="H73" s="72"/>
      <c r="I73" s="72"/>
      <c r="J73" s="72"/>
      <c r="K73" s="72"/>
    </row>
    <row r="74" spans="2:11" x14ac:dyDescent="0.2">
      <c r="D74" s="72"/>
      <c r="E74" s="72"/>
      <c r="F74" s="72"/>
      <c r="G74" s="72"/>
      <c r="H74" s="72"/>
      <c r="I74" s="72"/>
      <c r="J74" s="72"/>
      <c r="K74" s="72"/>
    </row>
    <row r="75" spans="2:11" x14ac:dyDescent="0.2">
      <c r="D75" s="72"/>
      <c r="E75" s="72"/>
      <c r="F75" s="72"/>
      <c r="G75" s="72"/>
      <c r="H75" s="72"/>
      <c r="I75" s="72"/>
      <c r="J75" s="72"/>
      <c r="K75" s="72"/>
    </row>
    <row r="76" spans="2:11" x14ac:dyDescent="0.2">
      <c r="D76" s="72"/>
      <c r="E76" s="72"/>
      <c r="F76" s="72"/>
      <c r="G76" s="72"/>
      <c r="H76" s="72"/>
      <c r="I76" s="72"/>
      <c r="J76" s="72"/>
      <c r="K76" s="72"/>
    </row>
    <row r="77" spans="2:11" x14ac:dyDescent="0.2">
      <c r="D77" s="72"/>
      <c r="E77" s="72"/>
      <c r="F77" s="72"/>
      <c r="G77" s="72"/>
      <c r="H77" s="72"/>
      <c r="I77" s="72"/>
      <c r="J77" s="72"/>
      <c r="K77" s="72"/>
    </row>
    <row r="78" spans="2:11" x14ac:dyDescent="0.2">
      <c r="D78" s="72"/>
      <c r="E78" s="72"/>
      <c r="F78" s="72"/>
      <c r="G78" s="72"/>
      <c r="H78" s="72"/>
      <c r="I78" s="72"/>
      <c r="J78" s="72"/>
      <c r="K78" s="72"/>
    </row>
    <row r="79" spans="2:11" x14ac:dyDescent="0.2">
      <c r="D79" s="72"/>
      <c r="E79" s="72"/>
      <c r="F79" s="72"/>
      <c r="G79" s="72"/>
      <c r="H79" s="72"/>
      <c r="I79" s="72"/>
      <c r="J79" s="72"/>
      <c r="K79" s="72"/>
    </row>
    <row r="80" spans="2:11" x14ac:dyDescent="0.2">
      <c r="D80" s="72"/>
      <c r="E80" s="72"/>
      <c r="F80" s="72"/>
      <c r="G80" s="72"/>
      <c r="H80" s="72"/>
      <c r="I80" s="72"/>
      <c r="J80" s="72"/>
      <c r="K80" s="72"/>
    </row>
    <row r="81" spans="4:11" x14ac:dyDescent="0.2">
      <c r="D81" s="72"/>
      <c r="E81" s="72"/>
      <c r="F81" s="72"/>
      <c r="G81" s="72"/>
      <c r="H81" s="72"/>
      <c r="I81" s="72"/>
      <c r="J81" s="72"/>
      <c r="K81" s="72"/>
    </row>
    <row r="82" spans="4:11" x14ac:dyDescent="0.2">
      <c r="D82" s="72"/>
      <c r="E82" s="72"/>
      <c r="F82" s="72"/>
      <c r="G82" s="72"/>
      <c r="H82" s="72"/>
      <c r="I82" s="72"/>
      <c r="J82" s="72"/>
      <c r="K82" s="72"/>
    </row>
    <row r="83" spans="4:11" x14ac:dyDescent="0.2">
      <c r="D83" s="72"/>
      <c r="E83" s="72"/>
      <c r="F83" s="72"/>
      <c r="G83" s="72"/>
      <c r="H83" s="72"/>
      <c r="I83" s="72"/>
      <c r="J83" s="72"/>
      <c r="K83" s="72"/>
    </row>
    <row r="84" spans="4:11" x14ac:dyDescent="0.2">
      <c r="D84" s="72"/>
      <c r="E84" s="72"/>
      <c r="F84" s="72"/>
      <c r="G84" s="72"/>
      <c r="H84" s="72"/>
      <c r="I84" s="72"/>
      <c r="J84" s="72"/>
      <c r="K84" s="72"/>
    </row>
    <row r="85" spans="4:11" x14ac:dyDescent="0.2">
      <c r="D85" s="72"/>
      <c r="E85" s="72"/>
      <c r="F85" s="72"/>
      <c r="G85" s="72"/>
      <c r="H85" s="72"/>
      <c r="I85" s="72"/>
      <c r="J85" s="72"/>
      <c r="K85" s="72"/>
    </row>
    <row r="86" spans="4:11" x14ac:dyDescent="0.2">
      <c r="D86" s="72"/>
      <c r="E86" s="72"/>
      <c r="F86" s="72"/>
      <c r="G86" s="72"/>
      <c r="H86" s="72"/>
      <c r="I86" s="72"/>
      <c r="J86" s="72"/>
      <c r="K86" s="72"/>
    </row>
    <row r="87" spans="4:11" x14ac:dyDescent="0.2">
      <c r="D87" s="72"/>
      <c r="E87" s="72"/>
      <c r="F87" s="72"/>
      <c r="G87" s="72"/>
      <c r="H87" s="72"/>
      <c r="I87" s="72"/>
      <c r="J87" s="72"/>
      <c r="K87" s="72"/>
    </row>
    <row r="88" spans="4:11" x14ac:dyDescent="0.2">
      <c r="D88" s="72"/>
      <c r="E88" s="72"/>
      <c r="F88" s="72"/>
      <c r="G88" s="72"/>
      <c r="H88" s="72"/>
      <c r="I88" s="72"/>
      <c r="J88" s="72"/>
      <c r="K88" s="72"/>
    </row>
    <row r="89" spans="4:11" x14ac:dyDescent="0.2">
      <c r="D89" s="72"/>
      <c r="E89" s="72"/>
      <c r="F89" s="72"/>
      <c r="G89" s="72"/>
      <c r="H89" s="72"/>
      <c r="I89" s="72"/>
      <c r="J89" s="72"/>
      <c r="K89" s="72"/>
    </row>
    <row r="90" spans="4:11" x14ac:dyDescent="0.2">
      <c r="D90" s="72"/>
      <c r="E90" s="72"/>
      <c r="F90" s="72"/>
      <c r="G90" s="72"/>
      <c r="H90" s="72"/>
      <c r="I90" s="72"/>
      <c r="J90" s="72"/>
      <c r="K90" s="72"/>
    </row>
    <row r="91" spans="4:11" x14ac:dyDescent="0.2">
      <c r="D91" s="72"/>
      <c r="E91" s="72"/>
      <c r="F91" s="72"/>
      <c r="G91" s="72"/>
      <c r="H91" s="72"/>
      <c r="I91" s="72"/>
      <c r="J91" s="72"/>
      <c r="K91" s="72"/>
    </row>
    <row r="92" spans="4:11" x14ac:dyDescent="0.2">
      <c r="D92" s="72"/>
      <c r="E92" s="72"/>
      <c r="F92" s="72"/>
      <c r="G92" s="72"/>
      <c r="H92" s="72"/>
      <c r="I92" s="72"/>
      <c r="J92" s="72"/>
      <c r="K92" s="72"/>
    </row>
    <row r="93" spans="4:11" x14ac:dyDescent="0.2">
      <c r="D93" s="72"/>
      <c r="E93" s="72"/>
      <c r="F93" s="72"/>
      <c r="G93" s="72"/>
      <c r="H93" s="72"/>
      <c r="I93" s="72"/>
      <c r="J93" s="72"/>
      <c r="K93" s="72"/>
    </row>
    <row r="94" spans="4:11" x14ac:dyDescent="0.2">
      <c r="D94" s="72"/>
      <c r="E94" s="72"/>
      <c r="F94" s="72"/>
      <c r="G94" s="72"/>
      <c r="H94" s="72"/>
      <c r="I94" s="72"/>
      <c r="J94" s="72"/>
      <c r="K94" s="72"/>
    </row>
    <row r="95" spans="4:11" x14ac:dyDescent="0.2">
      <c r="D95" s="72"/>
      <c r="E95" s="72"/>
      <c r="F95" s="72"/>
      <c r="G95" s="72"/>
      <c r="H95" s="72"/>
      <c r="I95" s="72"/>
      <c r="J95" s="72"/>
      <c r="K95" s="72"/>
    </row>
    <row r="96" spans="4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</sheetData>
  <mergeCells count="10">
    <mergeCell ref="D12:E12"/>
    <mergeCell ref="D13:E13"/>
    <mergeCell ref="D15:E15"/>
    <mergeCell ref="D6:E6"/>
    <mergeCell ref="D7:E7"/>
    <mergeCell ref="D8:E8"/>
    <mergeCell ref="D9:E9"/>
    <mergeCell ref="D10:E10"/>
    <mergeCell ref="D11:E11"/>
    <mergeCell ref="D14:E14"/>
  </mergeCells>
  <phoneticPr fontId="2"/>
  <pageMargins left="0.51181102362204722" right="0.31496062992125984" top="0.35433070866141736" bottom="0.15748031496062992" header="0.31496062992125984" footer="0.31496062992125984"/>
  <pageSetup paperSize="9"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52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56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1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1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1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1:13" ht="13.8" thickBot="1" x14ac:dyDescent="0.25">
      <c r="B24" s="150" t="s">
        <v>11</v>
      </c>
      <c r="C24" s="215">
        <v>130297.12239700001</v>
      </c>
      <c r="D24" s="519">
        <v>-10596.267006000002</v>
      </c>
      <c r="E24" s="520"/>
      <c r="F24" s="216">
        <v>-8.1323875854406236</v>
      </c>
      <c r="K24" s="3"/>
      <c r="M24" s="3"/>
    </row>
    <row r="25" spans="1:13" x14ac:dyDescent="0.2">
      <c r="B25" s="96" t="s">
        <v>12</v>
      </c>
      <c r="C25" s="97">
        <f>SUM(C6:C24)</f>
        <v>3681285.0247310004</v>
      </c>
      <c r="D25" s="473">
        <f>SUM(D6:E24)</f>
        <v>593988.21799399995</v>
      </c>
      <c r="E25" s="474"/>
      <c r="F25" s="106">
        <f>D25/C25*100</f>
        <v>16.135349857551549</v>
      </c>
      <c r="K25" s="3"/>
      <c r="M25" s="3"/>
    </row>
    <row r="26" spans="1:13" x14ac:dyDescent="0.2">
      <c r="B26" s="17"/>
      <c r="C26" s="18"/>
      <c r="D26" s="18"/>
      <c r="E26" s="19"/>
      <c r="F26" s="20"/>
      <c r="K26" s="3"/>
      <c r="M26" s="3"/>
    </row>
    <row r="27" spans="1:13" x14ac:dyDescent="0.2">
      <c r="B27" s="21" t="s">
        <v>13</v>
      </c>
      <c r="C27" s="18"/>
      <c r="D27" s="18"/>
      <c r="E27" s="19"/>
      <c r="F27" s="20"/>
      <c r="K27" s="3"/>
      <c r="M27" s="3"/>
    </row>
    <row r="28" spans="1:13" x14ac:dyDescent="0.2">
      <c r="B28" s="21" t="s">
        <v>14</v>
      </c>
      <c r="K28" s="3"/>
      <c r="M28" s="3"/>
    </row>
    <row r="29" spans="1:13" x14ac:dyDescent="0.2">
      <c r="B29" s="21" t="s">
        <v>34</v>
      </c>
      <c r="K29" s="3"/>
      <c r="M29" s="3"/>
    </row>
    <row r="30" spans="1:13" ht="25.5" customHeight="1" x14ac:dyDescent="0.2">
      <c r="K30" s="3"/>
      <c r="M30" s="3"/>
    </row>
    <row r="31" spans="1:13" ht="14.4" x14ac:dyDescent="0.2">
      <c r="A31" s="4" t="s">
        <v>15</v>
      </c>
    </row>
    <row r="32" spans="1:13" x14ac:dyDescent="0.2">
      <c r="K32" s="3"/>
      <c r="M32" s="3" t="s">
        <v>16</v>
      </c>
    </row>
    <row r="33" spans="2:13" ht="16.8" thickBot="1" x14ac:dyDescent="0.25">
      <c r="B33" s="22" t="s">
        <v>17</v>
      </c>
      <c r="C33" s="22"/>
      <c r="K33" s="3"/>
      <c r="M33" s="3"/>
    </row>
    <row r="34" spans="2:13" ht="16.8" thickBot="1" x14ac:dyDescent="0.25">
      <c r="B34" s="22"/>
      <c r="C34" s="22"/>
      <c r="D34" s="23">
        <v>2008</v>
      </c>
      <c r="E34" s="24"/>
      <c r="F34" s="25">
        <v>2009</v>
      </c>
      <c r="G34" s="24"/>
      <c r="H34" s="25">
        <v>2010</v>
      </c>
      <c r="I34" s="24"/>
      <c r="J34" s="518">
        <v>2011</v>
      </c>
      <c r="K34" s="521"/>
      <c r="L34" s="518">
        <v>2012</v>
      </c>
      <c r="M34" s="517"/>
    </row>
    <row r="35" spans="2:13" x14ac:dyDescent="0.2">
      <c r="B35" s="27" t="s">
        <v>18</v>
      </c>
      <c r="C35" s="28"/>
      <c r="D35" s="29">
        <v>74465.86815699999</v>
      </c>
      <c r="E35" s="30" t="s">
        <v>19</v>
      </c>
      <c r="F35" s="31">
        <v>58963.207877999972</v>
      </c>
      <c r="G35" s="32">
        <f>(F35/D35-1)*100</f>
        <v>-20.818477864670847</v>
      </c>
      <c r="H35" s="33">
        <v>65085.726096999992</v>
      </c>
      <c r="I35" s="34">
        <f>(H35/F35-1)*100</f>
        <v>10.383624703167516</v>
      </c>
      <c r="J35" s="31">
        <v>52162.666859999998</v>
      </c>
      <c r="K35" s="206">
        <f>(J35/H35-1)*100</f>
        <v>-19.855442985671257</v>
      </c>
      <c r="L35" s="31">
        <v>71372.129297000007</v>
      </c>
      <c r="M35" s="35">
        <f>(L35/J35-1)*100</f>
        <v>36.826074266019624</v>
      </c>
    </row>
    <row r="36" spans="2:13" x14ac:dyDescent="0.2">
      <c r="B36" s="36" t="s">
        <v>20</v>
      </c>
      <c r="C36" s="37"/>
      <c r="D36" s="38">
        <v>123756.788416</v>
      </c>
      <c r="E36" s="39" t="s">
        <v>19</v>
      </c>
      <c r="F36" s="40">
        <v>64109.766524999999</v>
      </c>
      <c r="G36" s="41">
        <f t="shared" ref="G36:G47" si="1">(F36/D36-1)*100</f>
        <v>-48.196969761772266</v>
      </c>
      <c r="H36" s="42">
        <v>73314.204068549996</v>
      </c>
      <c r="I36" s="43">
        <f t="shared" ref="I36:I47" si="2">(H36/F36-1)*100</f>
        <v>14.357309412382069</v>
      </c>
      <c r="J36" s="40">
        <v>138795.73865499999</v>
      </c>
      <c r="K36" s="207">
        <f t="shared" ref="K36:K47" si="3">(J36/H36-1)*100</f>
        <v>89.316300188192272</v>
      </c>
      <c r="L36" s="40">
        <v>210852.80018000002</v>
      </c>
      <c r="M36" s="44">
        <f t="shared" ref="M36:M44" si="4">(L36/J36-1)*100</f>
        <v>51.915903343480821</v>
      </c>
    </row>
    <row r="37" spans="2:13" x14ac:dyDescent="0.2">
      <c r="B37" s="36" t="s">
        <v>21</v>
      </c>
      <c r="C37" s="37"/>
      <c r="D37" s="38">
        <v>1169438.2871020001</v>
      </c>
      <c r="E37" s="39" t="s">
        <v>19</v>
      </c>
      <c r="F37" s="40">
        <v>763654.2381190001</v>
      </c>
      <c r="G37" s="41">
        <f t="shared" si="1"/>
        <v>-34.699056244222902</v>
      </c>
      <c r="H37" s="42">
        <v>707206.43444054993</v>
      </c>
      <c r="I37" s="43">
        <f t="shared" si="2"/>
        <v>-7.391801270885356</v>
      </c>
      <c r="J37" s="40">
        <v>866631.61487274989</v>
      </c>
      <c r="K37" s="207">
        <f t="shared" si="3"/>
        <v>22.542948235237215</v>
      </c>
      <c r="L37" s="40">
        <v>902865.58918500005</v>
      </c>
      <c r="M37" s="44">
        <f t="shared" si="4"/>
        <v>4.1810122883147338</v>
      </c>
    </row>
    <row r="38" spans="2:13" x14ac:dyDescent="0.2">
      <c r="B38" s="36" t="s">
        <v>22</v>
      </c>
      <c r="C38" s="37"/>
      <c r="D38" s="38">
        <v>82149.387164999993</v>
      </c>
      <c r="E38" s="39" t="s">
        <v>19</v>
      </c>
      <c r="F38" s="40">
        <v>92729.870196050004</v>
      </c>
      <c r="G38" s="41">
        <f t="shared" si="1"/>
        <v>12.879564164975132</v>
      </c>
      <c r="H38" s="42">
        <v>36770.895344900004</v>
      </c>
      <c r="I38" s="43">
        <f t="shared" si="2"/>
        <v>-60.346223641682265</v>
      </c>
      <c r="J38" s="40">
        <v>53816.136776799998</v>
      </c>
      <c r="K38" s="207">
        <f t="shared" si="3"/>
        <v>46.355252631247424</v>
      </c>
      <c r="L38" s="40">
        <v>66521.404869999998</v>
      </c>
      <c r="M38" s="44">
        <f t="shared" si="4"/>
        <v>23.608658766968958</v>
      </c>
    </row>
    <row r="39" spans="2:13" x14ac:dyDescent="0.2">
      <c r="B39" s="36" t="s">
        <v>23</v>
      </c>
      <c r="C39" s="37"/>
      <c r="D39" s="38">
        <v>225821.92133399996</v>
      </c>
      <c r="E39" s="39" t="s">
        <v>19</v>
      </c>
      <c r="F39" s="40">
        <v>145672.13092700002</v>
      </c>
      <c r="G39" s="41">
        <f t="shared" si="1"/>
        <v>-35.492475634575392</v>
      </c>
      <c r="H39" s="42">
        <v>134343.03707299998</v>
      </c>
      <c r="I39" s="43">
        <f t="shared" si="2"/>
        <v>-7.777118232503466</v>
      </c>
      <c r="J39" s="40">
        <v>168834.638656</v>
      </c>
      <c r="K39" s="207">
        <f t="shared" si="3"/>
        <v>25.674275596626405</v>
      </c>
      <c r="L39" s="40">
        <v>183752.44197099999</v>
      </c>
      <c r="M39" s="44">
        <f t="shared" si="4"/>
        <v>8.835748063165493</v>
      </c>
    </row>
    <row r="40" spans="2:13" x14ac:dyDescent="0.2">
      <c r="B40" s="36" t="s">
        <v>24</v>
      </c>
      <c r="C40" s="37"/>
      <c r="D40" s="38">
        <v>424786.96062999999</v>
      </c>
      <c r="E40" s="39" t="s">
        <v>19</v>
      </c>
      <c r="F40" s="40">
        <v>303027.62434599979</v>
      </c>
      <c r="G40" s="41">
        <f t="shared" si="1"/>
        <v>-28.663623785301549</v>
      </c>
      <c r="H40" s="42">
        <v>246619.43998300011</v>
      </c>
      <c r="I40" s="43">
        <f t="shared" si="2"/>
        <v>-18.614865388837387</v>
      </c>
      <c r="J40" s="40">
        <v>243332.118472</v>
      </c>
      <c r="K40" s="207">
        <f t="shared" si="3"/>
        <v>-1.3329531164399278</v>
      </c>
      <c r="L40" s="40">
        <v>278852.95514899999</v>
      </c>
      <c r="M40" s="44">
        <f t="shared" si="4"/>
        <v>14.597676993917808</v>
      </c>
    </row>
    <row r="41" spans="2:13" x14ac:dyDescent="0.2">
      <c r="B41" s="36" t="s">
        <v>25</v>
      </c>
      <c r="C41" s="37"/>
      <c r="D41" s="38">
        <v>91998.580067000003</v>
      </c>
      <c r="E41" s="39" t="s">
        <v>19</v>
      </c>
      <c r="F41" s="40">
        <v>72420.745972999983</v>
      </c>
      <c r="G41" s="41">
        <f t="shared" si="1"/>
        <v>-21.280582895672985</v>
      </c>
      <c r="H41" s="42">
        <v>63603.039643999997</v>
      </c>
      <c r="I41" s="43">
        <f t="shared" si="2"/>
        <v>-12.175663493286049</v>
      </c>
      <c r="J41" s="40">
        <v>83922.548986000009</v>
      </c>
      <c r="K41" s="207">
        <f t="shared" si="3"/>
        <v>31.947387193650979</v>
      </c>
      <c r="L41" s="40">
        <v>73510.594003000006</v>
      </c>
      <c r="M41" s="44">
        <f t="shared" si="4"/>
        <v>-12.406623855928078</v>
      </c>
    </row>
    <row r="42" spans="2:13" x14ac:dyDescent="0.2">
      <c r="B42" s="36" t="s">
        <v>26</v>
      </c>
      <c r="C42" s="37"/>
      <c r="D42" s="38">
        <v>40942.404685999994</v>
      </c>
      <c r="E42" s="39" t="s">
        <v>19</v>
      </c>
      <c r="F42" s="40">
        <v>35465.734689000004</v>
      </c>
      <c r="G42" s="41">
        <f t="shared" si="1"/>
        <v>-13.37652255406655</v>
      </c>
      <c r="H42" s="42">
        <v>26863.497335999997</v>
      </c>
      <c r="I42" s="43">
        <f t="shared" si="2"/>
        <v>-24.255065990972025</v>
      </c>
      <c r="J42" s="40">
        <v>28227.763467499997</v>
      </c>
      <c r="K42" s="207">
        <f t="shared" si="3"/>
        <v>5.0785127283919707</v>
      </c>
      <c r="L42" s="40">
        <v>34797.793954000008</v>
      </c>
      <c r="M42" s="44">
        <f t="shared" si="4"/>
        <v>23.275065678031524</v>
      </c>
    </row>
    <row r="43" spans="2:13" ht="13.8" thickBot="1" x14ac:dyDescent="0.25">
      <c r="B43" s="36" t="s">
        <v>27</v>
      </c>
      <c r="C43" s="45"/>
      <c r="D43" s="38">
        <v>173321.351245</v>
      </c>
      <c r="E43" s="39" t="s">
        <v>19</v>
      </c>
      <c r="F43" s="40">
        <v>91957.925027000019</v>
      </c>
      <c r="G43" s="41">
        <f t="shared" si="1"/>
        <v>-46.943683298999872</v>
      </c>
      <c r="H43" s="42">
        <v>125849.024</v>
      </c>
      <c r="I43" s="43">
        <f t="shared" si="2"/>
        <v>36.855006203162063</v>
      </c>
      <c r="J43" s="40">
        <v>126708.88219915002</v>
      </c>
      <c r="K43" s="207">
        <f t="shared" si="3"/>
        <v>0.6832458225103144</v>
      </c>
      <c r="L43" s="40">
        <v>135836.60093099999</v>
      </c>
      <c r="M43" s="44">
        <f t="shared" si="4"/>
        <v>7.2036928851631821</v>
      </c>
    </row>
    <row r="44" spans="2:13" ht="14.4" thickTop="1" thickBot="1" x14ac:dyDescent="0.25">
      <c r="B44" s="46" t="s">
        <v>28</v>
      </c>
      <c r="C44" s="47"/>
      <c r="D44" s="48">
        <v>2406681.5488019995</v>
      </c>
      <c r="E44" s="49" t="s">
        <v>19</v>
      </c>
      <c r="F44" s="50">
        <v>1628001.2436800501</v>
      </c>
      <c r="G44" s="51">
        <f t="shared" si="1"/>
        <v>-32.354937258299152</v>
      </c>
      <c r="H44" s="52">
        <v>1479655.2979870001</v>
      </c>
      <c r="I44" s="53">
        <f t="shared" si="2"/>
        <v>-9.1121518652970028</v>
      </c>
      <c r="J44" s="50">
        <v>1762432.1089452</v>
      </c>
      <c r="K44" s="208">
        <f t="shared" si="3"/>
        <v>19.110992360376365</v>
      </c>
      <c r="L44" s="50">
        <v>1958362.3095399998</v>
      </c>
      <c r="M44" s="54">
        <f t="shared" si="4"/>
        <v>11.117035351339698</v>
      </c>
    </row>
    <row r="45" spans="2:13" ht="6" customHeight="1" thickBot="1" x14ac:dyDescent="0.25">
      <c r="D45" s="55"/>
      <c r="E45" s="56"/>
      <c r="F45" s="57"/>
      <c r="G45" s="58"/>
      <c r="H45" s="55"/>
      <c r="I45" s="59"/>
      <c r="J45" s="55"/>
      <c r="K45" s="60"/>
      <c r="L45" s="210"/>
      <c r="M45" s="60"/>
    </row>
    <row r="46" spans="2:13" x14ac:dyDescent="0.2">
      <c r="B46" s="61" t="s">
        <v>29</v>
      </c>
      <c r="C46" s="62"/>
      <c r="D46" s="38">
        <v>304986.14908800001</v>
      </c>
      <c r="E46" s="30" t="s">
        <v>19</v>
      </c>
      <c r="F46" s="31">
        <v>148632.11752500001</v>
      </c>
      <c r="G46" s="41">
        <f>(F46/D46-1)*100</f>
        <v>-51.26594503735511</v>
      </c>
      <c r="H46" s="42">
        <v>150024.44353804999</v>
      </c>
      <c r="I46" s="43">
        <f t="shared" si="2"/>
        <v>0.93675985798682415</v>
      </c>
      <c r="J46" s="40">
        <v>326871.2629643</v>
      </c>
      <c r="K46" s="207">
        <f t="shared" si="3"/>
        <v>117.87867047238683</v>
      </c>
      <c r="L46" s="40">
        <v>404012.08252400008</v>
      </c>
      <c r="M46" s="44">
        <f>(L46/J46-1)*100</f>
        <v>23.599755714262717</v>
      </c>
    </row>
    <row r="47" spans="2:13" ht="13.8" thickBot="1" x14ac:dyDescent="0.25">
      <c r="B47" s="63" t="s">
        <v>30</v>
      </c>
      <c r="C47" s="64"/>
      <c r="D47" s="65">
        <v>80232.032361999998</v>
      </c>
      <c r="E47" s="66" t="s">
        <v>19</v>
      </c>
      <c r="F47" s="67">
        <v>46979.442605000004</v>
      </c>
      <c r="G47" s="68">
        <f t="shared" si="1"/>
        <v>-41.445528398143004</v>
      </c>
      <c r="H47" s="69">
        <v>46955.239882549999</v>
      </c>
      <c r="I47" s="70">
        <f t="shared" si="2"/>
        <v>-5.1517687541546842E-2</v>
      </c>
      <c r="J47" s="67">
        <v>122295.344843</v>
      </c>
      <c r="K47" s="209">
        <f t="shared" si="3"/>
        <v>160.45089993981412</v>
      </c>
      <c r="L47" s="67">
        <v>182683.08608799998</v>
      </c>
      <c r="M47" s="71">
        <f>(L47/J47-1)*100</f>
        <v>49.378609891099615</v>
      </c>
    </row>
    <row r="48" spans="2:13" x14ac:dyDescent="0.2">
      <c r="D48" s="72"/>
      <c r="E48" s="72"/>
      <c r="F48" s="72"/>
      <c r="G48" s="72"/>
      <c r="H48" s="72"/>
      <c r="I48" s="72"/>
      <c r="J48" s="72"/>
      <c r="K48" s="72"/>
      <c r="L48" s="72"/>
      <c r="M48" s="72"/>
    </row>
    <row r="49" spans="2:13" ht="16.8" thickBot="1" x14ac:dyDescent="0.25">
      <c r="B49" s="22" t="s">
        <v>31</v>
      </c>
      <c r="C49" s="22"/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2:13" ht="13.8" thickBot="1" x14ac:dyDescent="0.25">
      <c r="D50" s="23">
        <v>2008</v>
      </c>
      <c r="E50" s="24"/>
      <c r="F50" s="25">
        <v>2009</v>
      </c>
      <c r="G50" s="24"/>
      <c r="H50" s="25">
        <v>2010</v>
      </c>
      <c r="I50" s="24"/>
      <c r="J50" s="518">
        <v>2011</v>
      </c>
      <c r="K50" s="521"/>
      <c r="L50" s="518">
        <v>2012</v>
      </c>
      <c r="M50" s="517"/>
    </row>
    <row r="51" spans="2:13" x14ac:dyDescent="0.2">
      <c r="B51" s="27" t="s">
        <v>18</v>
      </c>
      <c r="C51" s="28"/>
      <c r="D51" s="29">
        <v>107370.51606099999</v>
      </c>
      <c r="E51" s="30" t="s">
        <v>19</v>
      </c>
      <c r="F51" s="73">
        <v>53973.204406000004</v>
      </c>
      <c r="G51" s="32">
        <f>(F51/D51-1)*100</f>
        <v>-49.731819883089301</v>
      </c>
      <c r="H51" s="33">
        <v>50534.686978000005</v>
      </c>
      <c r="I51" s="74">
        <f>(H51/F51-1)*100</f>
        <v>-6.3707861444256775</v>
      </c>
      <c r="J51" s="31">
        <v>51523.208510999997</v>
      </c>
      <c r="K51" s="211">
        <f>(J51/H51-1)*100</f>
        <v>1.9561247770869539</v>
      </c>
      <c r="L51" s="31">
        <v>98968.325317999988</v>
      </c>
      <c r="M51" s="35">
        <f>(L51/J51-1)*100</f>
        <v>92.084942258342963</v>
      </c>
    </row>
    <row r="52" spans="2:13" x14ac:dyDescent="0.2">
      <c r="B52" s="36" t="s">
        <v>20</v>
      </c>
      <c r="C52" s="37"/>
      <c r="D52" s="38">
        <v>145430.75646899999</v>
      </c>
      <c r="E52" s="39" t="s">
        <v>19</v>
      </c>
      <c r="F52" s="75">
        <v>96278.060667850004</v>
      </c>
      <c r="G52" s="41">
        <f t="shared" ref="G52:G60" si="5">(F52/D52-1)*100</f>
        <v>-33.798006002689931</v>
      </c>
      <c r="H52" s="42">
        <v>138276.50044130001</v>
      </c>
      <c r="I52" s="76">
        <f t="shared" ref="I52:K60" si="6">(H52/F52-1)*100</f>
        <v>43.622025082474991</v>
      </c>
      <c r="J52" s="40">
        <v>373960.712917</v>
      </c>
      <c r="K52" s="212">
        <f t="shared" si="6"/>
        <v>170.44415480832237</v>
      </c>
      <c r="L52" s="40">
        <v>233728.78730700002</v>
      </c>
      <c r="M52" s="44">
        <f t="shared" ref="M52:M59" si="7">(L52/J52-1)*100</f>
        <v>-37.499106394399305</v>
      </c>
    </row>
    <row r="53" spans="2:13" x14ac:dyDescent="0.2">
      <c r="B53" s="36" t="s">
        <v>21</v>
      </c>
      <c r="C53" s="37"/>
      <c r="D53" s="38">
        <v>1624229.9840030004</v>
      </c>
      <c r="E53" s="39" t="s">
        <v>19</v>
      </c>
      <c r="F53" s="75">
        <v>1434605.1259187507</v>
      </c>
      <c r="G53" s="41">
        <f t="shared" si="5"/>
        <v>-11.674754188252901</v>
      </c>
      <c r="H53" s="42">
        <v>1172599.0142699501</v>
      </c>
      <c r="I53" s="76">
        <f t="shared" si="6"/>
        <v>-18.26329119526925</v>
      </c>
      <c r="J53" s="40">
        <v>1083908.1906834</v>
      </c>
      <c r="K53" s="212">
        <f t="shared" si="6"/>
        <v>-7.5636106211267933</v>
      </c>
      <c r="L53" s="40">
        <v>1150309.8317710003</v>
      </c>
      <c r="M53" s="44">
        <f t="shared" si="7"/>
        <v>6.1261314988065863</v>
      </c>
    </row>
    <row r="54" spans="2:13" x14ac:dyDescent="0.2">
      <c r="B54" s="36" t="s">
        <v>22</v>
      </c>
      <c r="C54" s="37"/>
      <c r="D54" s="38">
        <v>83654.760868000012</v>
      </c>
      <c r="E54" s="39" t="s">
        <v>19</v>
      </c>
      <c r="F54" s="75">
        <v>78045.871555999998</v>
      </c>
      <c r="G54" s="41">
        <f t="shared" si="5"/>
        <v>-6.7048058637694918</v>
      </c>
      <c r="H54" s="42">
        <v>62504.740647400002</v>
      </c>
      <c r="I54" s="76">
        <f t="shared" si="6"/>
        <v>-19.912816141016275</v>
      </c>
      <c r="J54" s="40">
        <v>68356.702199999985</v>
      </c>
      <c r="K54" s="212">
        <f t="shared" si="6"/>
        <v>9.3624283406148479</v>
      </c>
      <c r="L54" s="40">
        <v>70899.061984</v>
      </c>
      <c r="M54" s="44">
        <f t="shared" si="7"/>
        <v>3.7192545897862361</v>
      </c>
    </row>
    <row r="55" spans="2:13" x14ac:dyDescent="0.2">
      <c r="B55" s="36" t="s">
        <v>23</v>
      </c>
      <c r="C55" s="37"/>
      <c r="D55" s="38">
        <v>362217.08108199947</v>
      </c>
      <c r="E55" s="39" t="s">
        <v>19</v>
      </c>
      <c r="F55" s="75">
        <v>221173.40723000001</v>
      </c>
      <c r="G55" s="41">
        <f t="shared" si="5"/>
        <v>-38.93899024051538</v>
      </c>
      <c r="H55" s="42">
        <v>231292.07339500001</v>
      </c>
      <c r="I55" s="76">
        <f t="shared" si="6"/>
        <v>4.5749922161652634</v>
      </c>
      <c r="J55" s="40">
        <v>233336.693661</v>
      </c>
      <c r="K55" s="212">
        <f t="shared" si="6"/>
        <v>0.8839992810770525</v>
      </c>
      <c r="L55" s="40">
        <v>286657.67228700005</v>
      </c>
      <c r="M55" s="44">
        <f t="shared" si="7"/>
        <v>22.851518888609391</v>
      </c>
    </row>
    <row r="56" spans="2:13" x14ac:dyDescent="0.2">
      <c r="B56" s="36" t="s">
        <v>24</v>
      </c>
      <c r="C56" s="37"/>
      <c r="D56" s="38">
        <v>582095.835632</v>
      </c>
      <c r="E56" s="39" t="s">
        <v>19</v>
      </c>
      <c r="F56" s="75">
        <v>342593.71078199986</v>
      </c>
      <c r="G56" s="41">
        <f t="shared" si="5"/>
        <v>-41.144792693795004</v>
      </c>
      <c r="H56" s="42">
        <v>361166.725286</v>
      </c>
      <c r="I56" s="76">
        <f t="shared" si="6"/>
        <v>5.4212946471216883</v>
      </c>
      <c r="J56" s="40">
        <v>318082.3917255</v>
      </c>
      <c r="K56" s="212">
        <f t="shared" si="6"/>
        <v>-11.929209017354092</v>
      </c>
      <c r="L56" s="40">
        <v>348991.59079000005</v>
      </c>
      <c r="M56" s="44">
        <f t="shared" si="7"/>
        <v>9.717356216050522</v>
      </c>
    </row>
    <row r="57" spans="2:13" x14ac:dyDescent="0.2">
      <c r="B57" s="36" t="s">
        <v>25</v>
      </c>
      <c r="C57" s="37"/>
      <c r="D57" s="38">
        <v>134339.52297800002</v>
      </c>
      <c r="E57" s="39" t="s">
        <v>19</v>
      </c>
      <c r="F57" s="75">
        <v>133160.07847899999</v>
      </c>
      <c r="G57" s="41">
        <f t="shared" si="5"/>
        <v>-0.87795793289602297</v>
      </c>
      <c r="H57" s="42">
        <v>101561.90542299999</v>
      </c>
      <c r="I57" s="76">
        <f t="shared" si="6"/>
        <v>-23.729464128382283</v>
      </c>
      <c r="J57" s="40">
        <v>106085.06821100001</v>
      </c>
      <c r="K57" s="212">
        <f t="shared" si="6"/>
        <v>4.4536017408902229</v>
      </c>
      <c r="L57" s="40">
        <v>83629.522797999991</v>
      </c>
      <c r="M57" s="44">
        <f t="shared" si="7"/>
        <v>-21.167489253375994</v>
      </c>
    </row>
    <row r="58" spans="2:13" x14ac:dyDescent="0.2">
      <c r="B58" s="36" t="s">
        <v>26</v>
      </c>
      <c r="C58" s="37"/>
      <c r="D58" s="38">
        <v>39582.165209999999</v>
      </c>
      <c r="E58" s="39" t="s">
        <v>19</v>
      </c>
      <c r="F58" s="75">
        <v>44396.500935999997</v>
      </c>
      <c r="G58" s="41">
        <f t="shared" si="5"/>
        <v>12.162891293232514</v>
      </c>
      <c r="H58" s="42">
        <v>45108.793073000008</v>
      </c>
      <c r="I58" s="76">
        <f t="shared" si="6"/>
        <v>1.6043880080252704</v>
      </c>
      <c r="J58" s="40">
        <v>43654.617416000008</v>
      </c>
      <c r="K58" s="212">
        <f t="shared" si="6"/>
        <v>-3.2237077472826448</v>
      </c>
      <c r="L58" s="40">
        <v>44633.086684000002</v>
      </c>
      <c r="M58" s="44">
        <f t="shared" si="7"/>
        <v>2.2413877979408747</v>
      </c>
    </row>
    <row r="59" spans="2:13" ht="13.8" thickBot="1" x14ac:dyDescent="0.25">
      <c r="B59" s="36" t="s">
        <v>27</v>
      </c>
      <c r="C59" s="45"/>
      <c r="D59" s="38">
        <v>230226.56920900004</v>
      </c>
      <c r="E59" s="39" t="s">
        <v>19</v>
      </c>
      <c r="F59" s="75">
        <v>163110.24317845001</v>
      </c>
      <c r="G59" s="41">
        <f t="shared" si="5"/>
        <v>-29.152293873441572</v>
      </c>
      <c r="H59" s="42">
        <v>179265.77039354999</v>
      </c>
      <c r="I59" s="76">
        <f t="shared" si="6"/>
        <v>9.9046674815052036</v>
      </c>
      <c r="J59" s="40">
        <v>133779.22550815</v>
      </c>
      <c r="K59" s="212">
        <f t="shared" si="6"/>
        <v>-25.373803814047371</v>
      </c>
      <c r="L59" s="40">
        <v>183200.597175</v>
      </c>
      <c r="M59" s="44">
        <f t="shared" si="7"/>
        <v>36.942486009413457</v>
      </c>
    </row>
    <row r="60" spans="2:13" ht="14.4" thickTop="1" thickBot="1" x14ac:dyDescent="0.25">
      <c r="B60" s="46" t="s">
        <v>28</v>
      </c>
      <c r="C60" s="47"/>
      <c r="D60" s="48">
        <v>3309147.1915120003</v>
      </c>
      <c r="E60" s="49" t="s">
        <v>19</v>
      </c>
      <c r="F60" s="77">
        <v>2567336.2031540503</v>
      </c>
      <c r="G60" s="51">
        <f t="shared" si="5"/>
        <v>-22.416983755231669</v>
      </c>
      <c r="H60" s="52">
        <v>2342310.2099072002</v>
      </c>
      <c r="I60" s="51">
        <f t="shared" si="6"/>
        <v>-8.7649600769232663</v>
      </c>
      <c r="J60" s="50">
        <v>2412686.8108330499</v>
      </c>
      <c r="K60" s="213">
        <f t="shared" si="6"/>
        <v>3.0045807181380058</v>
      </c>
      <c r="L60" s="50">
        <v>2501018.4761140002</v>
      </c>
      <c r="M60" s="54">
        <f>(L60/J60-1)*100</f>
        <v>3.6611326793157595</v>
      </c>
    </row>
    <row r="61" spans="2:13" ht="13.8" thickBot="1" x14ac:dyDescent="0.25">
      <c r="D61" s="55"/>
      <c r="E61" s="56"/>
      <c r="F61" s="78"/>
      <c r="G61" s="58"/>
      <c r="H61" s="55"/>
      <c r="I61" s="58"/>
      <c r="J61" s="55"/>
      <c r="K61" s="58"/>
      <c r="L61" s="210"/>
      <c r="M61" s="60"/>
    </row>
    <row r="62" spans="2:13" x14ac:dyDescent="0.2">
      <c r="B62" s="61" t="s">
        <v>29</v>
      </c>
      <c r="C62" s="62"/>
      <c r="D62" s="38">
        <v>368567.65716599993</v>
      </c>
      <c r="E62" s="30" t="s">
        <v>19</v>
      </c>
      <c r="F62" s="73">
        <v>240773.58560310001</v>
      </c>
      <c r="G62" s="41">
        <f>(F62/D62-1)*100</f>
        <v>-34.673164906963741</v>
      </c>
      <c r="H62" s="42">
        <v>316551.86205380003</v>
      </c>
      <c r="I62" s="76">
        <f>(H62/F62-1)*100</f>
        <v>31.472836300081397</v>
      </c>
      <c r="J62" s="40">
        <v>561706.72904250002</v>
      </c>
      <c r="K62" s="211">
        <f>(J62/H62-1)*100</f>
        <v>77.445403542448403</v>
      </c>
      <c r="L62" s="40">
        <v>456038.43638500001</v>
      </c>
      <c r="M62" s="44">
        <f>(L62/J62-1)*100</f>
        <v>-18.812004057281804</v>
      </c>
    </row>
    <row r="63" spans="2:13" ht="13.8" thickBot="1" x14ac:dyDescent="0.25">
      <c r="B63" s="63" t="s">
        <v>30</v>
      </c>
      <c r="C63" s="64"/>
      <c r="D63" s="65">
        <v>105136.04275699999</v>
      </c>
      <c r="E63" s="66" t="s">
        <v>19</v>
      </c>
      <c r="F63" s="79">
        <v>62645.514655850006</v>
      </c>
      <c r="G63" s="68">
        <f>(F63/D63-1)*100</f>
        <v>-40.414806366031833</v>
      </c>
      <c r="H63" s="69">
        <v>92002.308190299998</v>
      </c>
      <c r="I63" s="80">
        <f>(H63/F63-1)*100</f>
        <v>46.861764478629887</v>
      </c>
      <c r="J63" s="67">
        <v>328324.096104</v>
      </c>
      <c r="K63" s="214">
        <f>(J63/H63-1)*100</f>
        <v>256.86506410783284</v>
      </c>
      <c r="L63" s="67">
        <v>208403.14594700001</v>
      </c>
      <c r="M63" s="71">
        <f>(L63/J63-1)*100</f>
        <v>-36.52517484400957</v>
      </c>
    </row>
    <row r="64" spans="2:13" x14ac:dyDescent="0.2">
      <c r="D64" s="72"/>
      <c r="E64" s="72"/>
      <c r="F64" s="72"/>
      <c r="G64" s="72"/>
      <c r="H64" s="72"/>
      <c r="I64" s="72"/>
      <c r="J64" s="72"/>
      <c r="K64" s="72"/>
      <c r="L64" s="193"/>
      <c r="M64" s="193"/>
    </row>
    <row r="65" spans="2:13" ht="16.8" thickBot="1" x14ac:dyDescent="0.25">
      <c r="B65" s="111" t="s">
        <v>40</v>
      </c>
      <c r="C65" s="111"/>
      <c r="D65" s="112"/>
      <c r="E65" s="112"/>
      <c r="F65" s="112"/>
      <c r="G65" s="112"/>
      <c r="H65" s="112"/>
      <c r="I65" s="112"/>
      <c r="J65" s="112"/>
      <c r="K65" s="112"/>
      <c r="L65" s="194"/>
      <c r="M65" s="194"/>
    </row>
    <row r="66" spans="2:13" ht="13.8" thickBot="1" x14ac:dyDescent="0.25">
      <c r="B66" s="113"/>
      <c r="C66" s="113"/>
      <c r="D66" s="484">
        <v>2008</v>
      </c>
      <c r="E66" s="481"/>
      <c r="F66" s="480">
        <v>2009</v>
      </c>
      <c r="G66" s="481"/>
      <c r="H66" s="480">
        <v>2010</v>
      </c>
      <c r="I66" s="481"/>
      <c r="J66" s="480">
        <v>2011</v>
      </c>
      <c r="K66" s="482"/>
      <c r="L66" s="195"/>
      <c r="M66" s="188"/>
    </row>
    <row r="67" spans="2:13" x14ac:dyDescent="0.2">
      <c r="B67" s="27" t="s">
        <v>18</v>
      </c>
      <c r="C67" s="28"/>
      <c r="D67" s="114">
        <v>53444.585279999978</v>
      </c>
      <c r="E67" s="115" t="s">
        <v>19</v>
      </c>
      <c r="F67" s="116">
        <v>54017.350069000022</v>
      </c>
      <c r="G67" s="117">
        <v>1.0716984442844746</v>
      </c>
      <c r="H67" s="116">
        <v>66585.52833999999</v>
      </c>
      <c r="I67" s="118">
        <v>23.266928597840852</v>
      </c>
      <c r="J67" s="116">
        <v>62035.042321000015</v>
      </c>
      <c r="K67" s="119">
        <v>-6.8340465750518886</v>
      </c>
      <c r="L67" s="196"/>
      <c r="M67" s="189"/>
    </row>
    <row r="68" spans="2:13" x14ac:dyDescent="0.2">
      <c r="B68" s="36" t="s">
        <v>20</v>
      </c>
      <c r="C68" s="37"/>
      <c r="D68" s="120">
        <v>121628.25643100002</v>
      </c>
      <c r="E68" s="121" t="s">
        <v>19</v>
      </c>
      <c r="F68" s="122">
        <v>117532.23590285002</v>
      </c>
      <c r="G68" s="123">
        <v>-3.3676553856329283</v>
      </c>
      <c r="H68" s="122">
        <v>99714.388515999992</v>
      </c>
      <c r="I68" s="124">
        <v>-15.159966327517104</v>
      </c>
      <c r="J68" s="122">
        <v>293183.78359140002</v>
      </c>
      <c r="K68" s="125">
        <v>194.02354861189997</v>
      </c>
      <c r="L68" s="196"/>
      <c r="M68" s="189"/>
    </row>
    <row r="69" spans="2:13" x14ac:dyDescent="0.2">
      <c r="B69" s="36" t="s">
        <v>21</v>
      </c>
      <c r="C69" s="37"/>
      <c r="D69" s="120">
        <v>1221382.0205289498</v>
      </c>
      <c r="E69" s="121" t="s">
        <v>19</v>
      </c>
      <c r="F69" s="122">
        <v>940021.02486449992</v>
      </c>
      <c r="G69" s="123">
        <v>-23.036281109050506</v>
      </c>
      <c r="H69" s="122">
        <v>953375.41664025001</v>
      </c>
      <c r="I69" s="124">
        <v>1.420648200679886</v>
      </c>
      <c r="J69" s="122">
        <v>994620.81650249986</v>
      </c>
      <c r="K69" s="125">
        <v>4.326249569933438</v>
      </c>
      <c r="L69" s="196"/>
      <c r="M69" s="189"/>
    </row>
    <row r="70" spans="2:13" x14ac:dyDescent="0.2">
      <c r="B70" s="36" t="s">
        <v>22</v>
      </c>
      <c r="C70" s="37"/>
      <c r="D70" s="120">
        <v>68016.381769</v>
      </c>
      <c r="E70" s="121" t="s">
        <v>19</v>
      </c>
      <c r="F70" s="122">
        <v>83876.646071850002</v>
      </c>
      <c r="G70" s="123">
        <v>23.318300518712199</v>
      </c>
      <c r="H70" s="122">
        <v>50543.124562999998</v>
      </c>
      <c r="I70" s="124">
        <v>-39.741123506888918</v>
      </c>
      <c r="J70" s="122">
        <v>71434.732357999994</v>
      </c>
      <c r="K70" s="125">
        <v>41.334222954418735</v>
      </c>
      <c r="L70" s="196"/>
      <c r="M70" s="189"/>
    </row>
    <row r="71" spans="2:13" x14ac:dyDescent="0.2">
      <c r="B71" s="36" t="s">
        <v>23</v>
      </c>
      <c r="C71" s="37"/>
      <c r="D71" s="120">
        <v>221881.16794200012</v>
      </c>
      <c r="E71" s="121" t="s">
        <v>19</v>
      </c>
      <c r="F71" s="122">
        <v>184200.12901040004</v>
      </c>
      <c r="G71" s="123">
        <v>-16.982531361764753</v>
      </c>
      <c r="H71" s="122">
        <v>223198.84149604998</v>
      </c>
      <c r="I71" s="124">
        <v>21.171924631740112</v>
      </c>
      <c r="J71" s="122">
        <v>186740.94260005001</v>
      </c>
      <c r="K71" s="125">
        <v>-16.334268875067249</v>
      </c>
      <c r="L71" s="196"/>
      <c r="M71" s="189"/>
    </row>
    <row r="72" spans="2:13" x14ac:dyDescent="0.2">
      <c r="B72" s="36" t="s">
        <v>24</v>
      </c>
      <c r="C72" s="37"/>
      <c r="D72" s="120">
        <v>398800.02155499975</v>
      </c>
      <c r="E72" s="121" t="s">
        <v>19</v>
      </c>
      <c r="F72" s="122">
        <v>347440.06374999951</v>
      </c>
      <c r="G72" s="123">
        <v>-12.878624631146629</v>
      </c>
      <c r="H72" s="122">
        <v>316515.96923499997</v>
      </c>
      <c r="I72" s="124">
        <v>-8.9005551579828701</v>
      </c>
      <c r="J72" s="122">
        <v>322078.1246745002</v>
      </c>
      <c r="K72" s="125">
        <v>1.7573064174119413</v>
      </c>
      <c r="L72" s="196"/>
      <c r="M72" s="189"/>
    </row>
    <row r="73" spans="2:13" x14ac:dyDescent="0.2">
      <c r="B73" s="36" t="s">
        <v>25</v>
      </c>
      <c r="C73" s="37"/>
      <c r="D73" s="120">
        <v>101797.67403700003</v>
      </c>
      <c r="E73" s="121" t="s">
        <v>19</v>
      </c>
      <c r="F73" s="122">
        <v>72492.425079349996</v>
      </c>
      <c r="G73" s="123">
        <v>-28.787739243431599</v>
      </c>
      <c r="H73" s="122">
        <v>103802.66258100001</v>
      </c>
      <c r="I73" s="124">
        <v>43.191047157517382</v>
      </c>
      <c r="J73" s="122">
        <v>80907.649993200001</v>
      </c>
      <c r="K73" s="125">
        <v>-22.056286436712945</v>
      </c>
      <c r="L73" s="196"/>
      <c r="M73" s="189"/>
    </row>
    <row r="74" spans="2:13" x14ac:dyDescent="0.2">
      <c r="B74" s="36" t="s">
        <v>26</v>
      </c>
      <c r="C74" s="37"/>
      <c r="D74" s="120">
        <v>65276.025896999978</v>
      </c>
      <c r="E74" s="121" t="s">
        <v>19</v>
      </c>
      <c r="F74" s="122">
        <v>48442.493092000004</v>
      </c>
      <c r="G74" s="123">
        <v>-25.788231703262475</v>
      </c>
      <c r="H74" s="122">
        <v>50248.268401000001</v>
      </c>
      <c r="I74" s="124">
        <v>3.7276679909321375</v>
      </c>
      <c r="J74" s="122">
        <v>77566.337591999996</v>
      </c>
      <c r="K74" s="125">
        <v>54.366190239614973</v>
      </c>
      <c r="L74" s="196"/>
      <c r="M74" s="189"/>
    </row>
    <row r="75" spans="2:13" ht="13.8" thickBot="1" x14ac:dyDescent="0.25">
      <c r="B75" s="36" t="s">
        <v>27</v>
      </c>
      <c r="C75" s="126"/>
      <c r="D75" s="127">
        <v>221951.63098799973</v>
      </c>
      <c r="E75" s="121" t="s">
        <v>19</v>
      </c>
      <c r="F75" s="128">
        <v>114886.82613100004</v>
      </c>
      <c r="G75" s="123">
        <v>-48.237899573167972</v>
      </c>
      <c r="H75" s="128">
        <v>150099.82486200001</v>
      </c>
      <c r="I75" s="124">
        <v>30.650162352686316</v>
      </c>
      <c r="J75" s="128">
        <v>170390.11517284997</v>
      </c>
      <c r="K75" s="125">
        <v>13.517864081123744</v>
      </c>
      <c r="L75" s="196"/>
      <c r="M75" s="189"/>
    </row>
    <row r="76" spans="2:13" ht="14.4" thickTop="1" thickBot="1" x14ac:dyDescent="0.25">
      <c r="B76" s="46" t="s">
        <v>28</v>
      </c>
      <c r="C76" s="47"/>
      <c r="D76" s="129">
        <v>2474177.7644279497</v>
      </c>
      <c r="E76" s="130" t="s">
        <v>19</v>
      </c>
      <c r="F76" s="131">
        <v>1962909.1939709494</v>
      </c>
      <c r="G76" s="132">
        <v>-20.66418095771747</v>
      </c>
      <c r="H76" s="133">
        <v>2014084.0246342998</v>
      </c>
      <c r="I76" s="134">
        <v>2.6070910880917619</v>
      </c>
      <c r="J76" s="135">
        <v>2258957.5448055002</v>
      </c>
      <c r="K76" s="136">
        <v>12.158058808676685</v>
      </c>
      <c r="L76" s="197"/>
      <c r="M76" s="189"/>
    </row>
    <row r="77" spans="2:13" ht="13.8" thickBot="1" x14ac:dyDescent="0.25">
      <c r="B77" s="113"/>
      <c r="C77" s="113"/>
      <c r="D77" s="137"/>
      <c r="E77" s="138"/>
      <c r="F77" s="139"/>
      <c r="G77" s="140"/>
      <c r="H77" s="137"/>
      <c r="I77" s="140"/>
      <c r="J77" s="137"/>
      <c r="K77" s="140"/>
      <c r="L77" s="198"/>
      <c r="M77" s="189"/>
    </row>
    <row r="78" spans="2:13" x14ac:dyDescent="0.2">
      <c r="B78" s="61" t="s">
        <v>29</v>
      </c>
      <c r="C78" s="141"/>
      <c r="D78" s="142">
        <v>287912.20654295001</v>
      </c>
      <c r="E78" s="115" t="s">
        <v>19</v>
      </c>
      <c r="F78" s="143">
        <v>232667.47026034998</v>
      </c>
      <c r="G78" s="118">
        <f>(F78/D78-1)*100</f>
        <v>-19.188049352245429</v>
      </c>
      <c r="H78" s="143">
        <v>279246.23513749999</v>
      </c>
      <c r="I78" s="124">
        <f>(H78/F78-1)*100</f>
        <v>20.019457307473786</v>
      </c>
      <c r="J78" s="143">
        <v>482556.00152489997</v>
      </c>
      <c r="K78" s="119">
        <f>(J78/H78-1)*100</f>
        <v>72.806627558395149</v>
      </c>
      <c r="L78" s="196"/>
      <c r="M78" s="189"/>
    </row>
    <row r="79" spans="2:13" ht="13.8" thickBot="1" x14ac:dyDescent="0.25">
      <c r="B79" s="63" t="s">
        <v>30</v>
      </c>
      <c r="C79" s="64"/>
      <c r="D79" s="144">
        <v>79203.550057</v>
      </c>
      <c r="E79" s="145" t="s">
        <v>19</v>
      </c>
      <c r="F79" s="146">
        <v>67487.316524850001</v>
      </c>
      <c r="G79" s="147">
        <f>(F79/D79-1)*100</f>
        <v>-14.792561095706237</v>
      </c>
      <c r="H79" s="148">
        <v>59935.335682999998</v>
      </c>
      <c r="I79" s="147">
        <f>(H79/F79-1)*100</f>
        <v>-11.190222445826892</v>
      </c>
      <c r="J79" s="148">
        <v>266699.5017894</v>
      </c>
      <c r="K79" s="149">
        <f>(J79/H79-1)*100</f>
        <v>344.97874042114756</v>
      </c>
      <c r="L79" s="196"/>
      <c r="M79" s="189"/>
    </row>
    <row r="80" spans="2:13" x14ac:dyDescent="0.2">
      <c r="D80" s="72"/>
      <c r="E80" s="72"/>
      <c r="F80" s="72"/>
      <c r="G80" s="72"/>
      <c r="H80" s="72"/>
      <c r="I80" s="72"/>
      <c r="J80" s="72"/>
      <c r="K80" s="72"/>
      <c r="L80" s="193"/>
      <c r="M80" s="193"/>
    </row>
    <row r="81" spans="2:13" ht="16.8" thickBot="1" x14ac:dyDescent="0.25">
      <c r="B81" s="111" t="s">
        <v>47</v>
      </c>
      <c r="C81" s="111"/>
      <c r="D81" s="112"/>
      <c r="E81" s="112"/>
      <c r="F81" s="112"/>
      <c r="G81" s="112"/>
      <c r="H81" s="112"/>
      <c r="I81" s="112"/>
      <c r="J81" s="112"/>
      <c r="K81" s="112"/>
      <c r="L81" s="194"/>
      <c r="M81" s="194"/>
    </row>
    <row r="82" spans="2:13" ht="13.8" thickBot="1" x14ac:dyDescent="0.25">
      <c r="B82" s="113"/>
      <c r="C82" s="113"/>
      <c r="D82" s="484">
        <v>2008</v>
      </c>
      <c r="E82" s="499"/>
      <c r="F82" s="480">
        <v>2009</v>
      </c>
      <c r="G82" s="499"/>
      <c r="H82" s="480">
        <v>2010</v>
      </c>
      <c r="I82" s="499"/>
      <c r="J82" s="480">
        <v>2011</v>
      </c>
      <c r="K82" s="500"/>
      <c r="L82" s="195"/>
      <c r="M82" s="199"/>
    </row>
    <row r="83" spans="2:13" x14ac:dyDescent="0.2">
      <c r="B83" s="27" t="s">
        <v>18</v>
      </c>
      <c r="C83" s="28"/>
      <c r="D83" s="114">
        <v>79255.920432000014</v>
      </c>
      <c r="E83" s="115" t="s">
        <v>19</v>
      </c>
      <c r="F83" s="116">
        <v>98025.107815999989</v>
      </c>
      <c r="G83" s="117">
        <f>(F83/D83-1)*100</f>
        <v>23.681748040644557</v>
      </c>
      <c r="H83" s="116">
        <v>91924.151431000006</v>
      </c>
      <c r="I83" s="118">
        <f>(H83/F83-1)*100</f>
        <v>-6.2238711294782867</v>
      </c>
      <c r="J83" s="116">
        <v>94869.93936027179</v>
      </c>
      <c r="K83" s="119">
        <f>(J83/H83-1)*100</f>
        <v>3.2045853928637458</v>
      </c>
      <c r="L83" s="196"/>
      <c r="M83" s="189"/>
    </row>
    <row r="84" spans="2:13" x14ac:dyDescent="0.2">
      <c r="B84" s="36" t="s">
        <v>20</v>
      </c>
      <c r="C84" s="37"/>
      <c r="D84" s="120">
        <v>147037.83482299998</v>
      </c>
      <c r="E84" s="121" t="s">
        <v>19</v>
      </c>
      <c r="F84" s="122">
        <v>137341.64728164999</v>
      </c>
      <c r="G84" s="123">
        <f t="shared" ref="G84:K95" si="8">(F84/D84-1)*100</f>
        <v>-6.5943486946893559</v>
      </c>
      <c r="H84" s="122">
        <v>126641.38852399999</v>
      </c>
      <c r="I84" s="124">
        <f t="shared" si="8"/>
        <v>-7.7909788978333001</v>
      </c>
      <c r="J84" s="122">
        <v>316110.79758519115</v>
      </c>
      <c r="K84" s="125">
        <f t="shared" si="8"/>
        <v>149.61096942275276</v>
      </c>
      <c r="L84" s="196"/>
      <c r="M84" s="189"/>
    </row>
    <row r="85" spans="2:13" x14ac:dyDescent="0.2">
      <c r="B85" s="36" t="s">
        <v>21</v>
      </c>
      <c r="C85" s="37"/>
      <c r="D85" s="120">
        <v>1447233.8929808997</v>
      </c>
      <c r="E85" s="121" t="s">
        <v>19</v>
      </c>
      <c r="F85" s="122">
        <v>1590580.6768415999</v>
      </c>
      <c r="G85" s="123">
        <f t="shared" si="8"/>
        <v>9.9048802378063137</v>
      </c>
      <c r="H85" s="122">
        <v>1641889.6840395499</v>
      </c>
      <c r="I85" s="124">
        <f t="shared" si="8"/>
        <v>3.2258035033993826</v>
      </c>
      <c r="J85" s="122">
        <v>1577865.4254916655</v>
      </c>
      <c r="K85" s="125">
        <f t="shared" si="8"/>
        <v>-3.8994251057333673</v>
      </c>
      <c r="L85" s="196"/>
      <c r="M85" s="189"/>
    </row>
    <row r="86" spans="2:13" x14ac:dyDescent="0.2">
      <c r="B86" s="36" t="s">
        <v>22</v>
      </c>
      <c r="C86" s="37"/>
      <c r="D86" s="120">
        <v>110958.42792799999</v>
      </c>
      <c r="E86" s="121" t="s">
        <v>19</v>
      </c>
      <c r="F86" s="122">
        <v>106915.58119900001</v>
      </c>
      <c r="G86" s="123">
        <f t="shared" si="8"/>
        <v>-3.6435688613246642</v>
      </c>
      <c r="H86" s="122">
        <v>87775.741068949996</v>
      </c>
      <c r="I86" s="124">
        <f t="shared" si="8"/>
        <v>-17.901824893441287</v>
      </c>
      <c r="J86" s="122">
        <v>105418.83233391627</v>
      </c>
      <c r="K86" s="125">
        <f t="shared" si="8"/>
        <v>20.100190610874137</v>
      </c>
      <c r="L86" s="196"/>
      <c r="M86" s="189"/>
    </row>
    <row r="87" spans="2:13" x14ac:dyDescent="0.2">
      <c r="B87" s="36" t="s">
        <v>23</v>
      </c>
      <c r="C87" s="37"/>
      <c r="D87" s="120">
        <v>267436.32068899996</v>
      </c>
      <c r="E87" s="121" t="s">
        <v>19</v>
      </c>
      <c r="F87" s="122">
        <v>254632.54022800003</v>
      </c>
      <c r="G87" s="123">
        <f t="shared" si="8"/>
        <v>-4.787599690278932</v>
      </c>
      <c r="H87" s="122">
        <v>277024.14939499996</v>
      </c>
      <c r="I87" s="124">
        <f t="shared" si="8"/>
        <v>8.7936950819209159</v>
      </c>
      <c r="J87" s="122">
        <v>255652.14946063413</v>
      </c>
      <c r="K87" s="125">
        <f t="shared" si="8"/>
        <v>-7.7148508464120136</v>
      </c>
      <c r="L87" s="196"/>
      <c r="M87" s="189"/>
    </row>
    <row r="88" spans="2:13" x14ac:dyDescent="0.2">
      <c r="B88" s="36" t="s">
        <v>24</v>
      </c>
      <c r="C88" s="37"/>
      <c r="D88" s="120">
        <v>496716.98117200029</v>
      </c>
      <c r="E88" s="121" t="s">
        <v>19</v>
      </c>
      <c r="F88" s="122">
        <v>747980.94460499997</v>
      </c>
      <c r="G88" s="123">
        <f t="shared" si="8"/>
        <v>50.584935276451404</v>
      </c>
      <c r="H88" s="122">
        <v>511562.36411879992</v>
      </c>
      <c r="I88" s="124">
        <f t="shared" si="8"/>
        <v>-31.607567303876969</v>
      </c>
      <c r="J88" s="122">
        <v>538017.89564082678</v>
      </c>
      <c r="K88" s="125">
        <f t="shared" si="8"/>
        <v>5.1715163932355201</v>
      </c>
      <c r="L88" s="196"/>
      <c r="M88" s="189"/>
    </row>
    <row r="89" spans="2:13" x14ac:dyDescent="0.2">
      <c r="B89" s="36" t="s">
        <v>25</v>
      </c>
      <c r="C89" s="37"/>
      <c r="D89" s="120">
        <v>125699.43210400001</v>
      </c>
      <c r="E89" s="121" t="s">
        <v>19</v>
      </c>
      <c r="F89" s="122">
        <v>110484.701256</v>
      </c>
      <c r="G89" s="123">
        <f t="shared" si="8"/>
        <v>-12.104056950242848</v>
      </c>
      <c r="H89" s="122">
        <v>146513.17196400001</v>
      </c>
      <c r="I89" s="124">
        <f t="shared" si="8"/>
        <v>32.609465653095057</v>
      </c>
      <c r="J89" s="122">
        <v>147777.23009031441</v>
      </c>
      <c r="K89" s="125">
        <f t="shared" si="8"/>
        <v>0.86276073978179824</v>
      </c>
      <c r="L89" s="196"/>
      <c r="M89" s="189"/>
    </row>
    <row r="90" spans="2:13" x14ac:dyDescent="0.2">
      <c r="B90" s="36" t="s">
        <v>26</v>
      </c>
      <c r="C90" s="37"/>
      <c r="D90" s="120">
        <v>49846.676443999997</v>
      </c>
      <c r="E90" s="121" t="s">
        <v>19</v>
      </c>
      <c r="F90" s="122">
        <v>62103.559461999997</v>
      </c>
      <c r="G90" s="123">
        <f t="shared" si="8"/>
        <v>24.589168009566166</v>
      </c>
      <c r="H90" s="122">
        <v>51260.099941050008</v>
      </c>
      <c r="I90" s="124">
        <f t="shared" si="8"/>
        <v>-17.460286680644931</v>
      </c>
      <c r="J90" s="122">
        <v>85166.97897335951</v>
      </c>
      <c r="K90" s="125">
        <f t="shared" si="8"/>
        <v>66.146728296087986</v>
      </c>
      <c r="L90" s="196"/>
      <c r="M90" s="189"/>
    </row>
    <row r="91" spans="2:13" ht="13.8" thickBot="1" x14ac:dyDescent="0.25">
      <c r="B91" s="36" t="s">
        <v>27</v>
      </c>
      <c r="C91" s="126"/>
      <c r="D91" s="127">
        <v>143758.13536600003</v>
      </c>
      <c r="E91" s="121" t="s">
        <v>19</v>
      </c>
      <c r="F91" s="128">
        <v>209526.63715155001</v>
      </c>
      <c r="G91" s="123">
        <f t="shared" si="8"/>
        <v>45.749412106735463</v>
      </c>
      <c r="H91" s="128">
        <v>237624.47111245</v>
      </c>
      <c r="I91" s="124">
        <f t="shared" si="8"/>
        <v>13.410148868364136</v>
      </c>
      <c r="J91" s="128">
        <v>170138.81608852025</v>
      </c>
      <c r="K91" s="125">
        <f t="shared" si="8"/>
        <v>-28.40012844973101</v>
      </c>
      <c r="L91" s="196"/>
      <c r="M91" s="189"/>
    </row>
    <row r="92" spans="2:13" ht="14.4" thickTop="1" thickBot="1" x14ac:dyDescent="0.25">
      <c r="B92" s="46" t="s">
        <v>28</v>
      </c>
      <c r="C92" s="47"/>
      <c r="D92" s="129">
        <v>2867943.6219389001</v>
      </c>
      <c r="E92" s="130" t="s">
        <v>19</v>
      </c>
      <c r="F92" s="131">
        <v>3317591.3958408004</v>
      </c>
      <c r="G92" s="132">
        <f t="shared" si="8"/>
        <v>15.678403524470674</v>
      </c>
      <c r="H92" s="133">
        <v>3172215.2215948002</v>
      </c>
      <c r="I92" s="134">
        <f t="shared" si="8"/>
        <v>-4.381979481507436</v>
      </c>
      <c r="J92" s="135">
        <v>3291018.0650247</v>
      </c>
      <c r="K92" s="136">
        <f t="shared" si="8"/>
        <v>3.7451066567347535</v>
      </c>
      <c r="L92" s="197"/>
      <c r="M92" s="189"/>
    </row>
    <row r="93" spans="2:13" ht="13.8" thickBot="1" x14ac:dyDescent="0.25">
      <c r="B93" s="113"/>
      <c r="C93" s="113"/>
      <c r="D93" s="137"/>
      <c r="E93" s="138"/>
      <c r="F93" s="139"/>
      <c r="G93" s="140"/>
      <c r="H93" s="137"/>
      <c r="I93" s="140"/>
      <c r="J93" s="137"/>
      <c r="K93" s="140"/>
      <c r="L93" s="198"/>
      <c r="M93" s="189"/>
    </row>
    <row r="94" spans="2:13" x14ac:dyDescent="0.2">
      <c r="B94" s="61" t="s">
        <v>29</v>
      </c>
      <c r="C94" s="141"/>
      <c r="D94" s="142">
        <v>265845.68167664995</v>
      </c>
      <c r="E94" s="115" t="s">
        <v>19</v>
      </c>
      <c r="F94" s="143">
        <v>337613.81898740004</v>
      </c>
      <c r="G94" s="118">
        <f>(F94/D94-1)*100</f>
        <v>26.996164413173428</v>
      </c>
      <c r="H94" s="143">
        <v>329155.45673099993</v>
      </c>
      <c r="I94" s="124">
        <f>(H94/F94-1)*100</f>
        <v>-2.5053365060023758</v>
      </c>
      <c r="J94" s="143">
        <v>548667.5142502964</v>
      </c>
      <c r="K94" s="119">
        <f>(J94/H94-1)*100</f>
        <v>66.689478491219802</v>
      </c>
      <c r="L94" s="196"/>
      <c r="M94" s="189"/>
    </row>
    <row r="95" spans="2:13" ht="13.8" thickBot="1" x14ac:dyDescent="0.25">
      <c r="B95" s="63" t="s">
        <v>30</v>
      </c>
      <c r="C95" s="64"/>
      <c r="D95" s="144">
        <v>99569.05785099999</v>
      </c>
      <c r="E95" s="145" t="s">
        <v>19</v>
      </c>
      <c r="F95" s="146">
        <v>84319.914841649996</v>
      </c>
      <c r="G95" s="147">
        <f t="shared" si="8"/>
        <v>-15.315142413187798</v>
      </c>
      <c r="H95" s="148">
        <v>83348.967363000003</v>
      </c>
      <c r="I95" s="147">
        <f t="shared" si="8"/>
        <v>-1.1515043397202218</v>
      </c>
      <c r="J95" s="148">
        <v>267670.18400914996</v>
      </c>
      <c r="K95" s="149">
        <f t="shared" si="8"/>
        <v>221.14397151844406</v>
      </c>
      <c r="L95" s="196"/>
      <c r="M95" s="189"/>
    </row>
    <row r="96" spans="2:13" x14ac:dyDescent="0.2"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2:13" x14ac:dyDescent="0.2">
      <c r="B97" s="21" t="s">
        <v>33</v>
      </c>
      <c r="C97" s="92"/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2:13" x14ac:dyDescent="0.2"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2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</sheetData>
  <mergeCells count="31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8:E18"/>
    <mergeCell ref="D19:E19"/>
    <mergeCell ref="D20:E20"/>
    <mergeCell ref="D21:E21"/>
    <mergeCell ref="D22:E22"/>
    <mergeCell ref="D24:E24"/>
    <mergeCell ref="J34:K34"/>
    <mergeCell ref="L34:M34"/>
    <mergeCell ref="J50:K50"/>
    <mergeCell ref="D66:E66"/>
    <mergeCell ref="F66:G66"/>
    <mergeCell ref="H66:I66"/>
    <mergeCell ref="J66:K66"/>
    <mergeCell ref="D25:E25"/>
    <mergeCell ref="D82:E82"/>
    <mergeCell ref="F82:G82"/>
    <mergeCell ref="H82:I82"/>
    <mergeCell ref="J82:K82"/>
    <mergeCell ref="L50:M50"/>
  </mergeCells>
  <phoneticPr fontId="18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153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57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1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1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1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1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03">
        <v>-8.1323875854406236</v>
      </c>
      <c r="K24" s="3"/>
      <c r="M24" s="3"/>
    </row>
    <row r="25" spans="1:13" ht="13.8" thickBot="1" x14ac:dyDescent="0.25">
      <c r="B25" s="107" t="s">
        <v>58</v>
      </c>
      <c r="C25" s="217">
        <v>150583.44225299999</v>
      </c>
      <c r="D25" s="524">
        <v>17431.741227999999</v>
      </c>
      <c r="E25" s="525"/>
      <c r="F25" s="108">
        <v>11.576134113545088</v>
      </c>
      <c r="K25" s="3"/>
      <c r="M25" s="3"/>
    </row>
    <row r="26" spans="1:13" x14ac:dyDescent="0.2">
      <c r="B26" s="96" t="s">
        <v>12</v>
      </c>
      <c r="C26" s="97">
        <f>SUM(C6:C25)</f>
        <v>3831868.4669840005</v>
      </c>
      <c r="D26" s="473">
        <f>SUM(D6:E25)</f>
        <v>611419.95922199998</v>
      </c>
      <c r="E26" s="474"/>
      <c r="F26" s="106">
        <f>D26/C26*100</f>
        <v>15.956183373466324</v>
      </c>
      <c r="K26" s="3"/>
      <c r="M26" s="3"/>
    </row>
    <row r="27" spans="1:13" x14ac:dyDescent="0.2">
      <c r="B27" s="17"/>
      <c r="C27" s="18"/>
      <c r="D27" s="18"/>
      <c r="E27" s="19"/>
      <c r="F27" s="20"/>
      <c r="K27" s="3"/>
      <c r="M27" s="3"/>
    </row>
    <row r="28" spans="1:13" x14ac:dyDescent="0.2">
      <c r="B28" s="21" t="s">
        <v>13</v>
      </c>
      <c r="C28" s="18"/>
      <c r="D28" s="18"/>
      <c r="E28" s="19"/>
      <c r="F28" s="20"/>
      <c r="K28" s="3"/>
      <c r="M28" s="3"/>
    </row>
    <row r="29" spans="1:13" x14ac:dyDescent="0.2">
      <c r="B29" s="21" t="s">
        <v>14</v>
      </c>
      <c r="K29" s="3"/>
      <c r="M29" s="3"/>
    </row>
    <row r="30" spans="1:13" x14ac:dyDescent="0.2">
      <c r="B30" s="21" t="s">
        <v>34</v>
      </c>
      <c r="K30" s="3"/>
      <c r="M30" s="3"/>
    </row>
    <row r="31" spans="1:13" ht="25.5" customHeight="1" x14ac:dyDescent="0.2">
      <c r="K31" s="3"/>
      <c r="M31" s="3"/>
    </row>
    <row r="32" spans="1:13" ht="14.4" x14ac:dyDescent="0.2">
      <c r="A32" s="4" t="s">
        <v>15</v>
      </c>
    </row>
    <row r="33" spans="2:13" x14ac:dyDescent="0.2">
      <c r="K33" s="3"/>
      <c r="M33" s="3" t="s">
        <v>16</v>
      </c>
    </row>
    <row r="34" spans="2:13" ht="16.8" thickBot="1" x14ac:dyDescent="0.25">
      <c r="B34" s="22" t="s">
        <v>17</v>
      </c>
      <c r="C34" s="22"/>
      <c r="K34" s="3"/>
      <c r="M34" s="3"/>
    </row>
    <row r="35" spans="2:13" ht="16.8" thickBot="1" x14ac:dyDescent="0.25">
      <c r="B35" s="22"/>
      <c r="C35" s="22"/>
      <c r="D35" s="23">
        <v>2008</v>
      </c>
      <c r="E35" s="24"/>
      <c r="F35" s="25">
        <v>2009</v>
      </c>
      <c r="G35" s="24"/>
      <c r="H35" s="25">
        <v>2010</v>
      </c>
      <c r="I35" s="24"/>
      <c r="J35" s="518">
        <v>2011</v>
      </c>
      <c r="K35" s="521"/>
      <c r="L35" s="518">
        <v>2012</v>
      </c>
      <c r="M35" s="517"/>
    </row>
    <row r="36" spans="2:13" x14ac:dyDescent="0.2">
      <c r="B36" s="27" t="s">
        <v>18</v>
      </c>
      <c r="C36" s="28"/>
      <c r="D36" s="29">
        <v>74465.86815699999</v>
      </c>
      <c r="E36" s="30" t="s">
        <v>19</v>
      </c>
      <c r="F36" s="31">
        <v>58963.207877999972</v>
      </c>
      <c r="G36" s="32">
        <f>(F36/D36-1)*100</f>
        <v>-20.818477864670847</v>
      </c>
      <c r="H36" s="33">
        <v>65085.726096999992</v>
      </c>
      <c r="I36" s="34">
        <f>(H36/F36-1)*100</f>
        <v>10.383624703167516</v>
      </c>
      <c r="J36" s="31">
        <v>52162.666859999998</v>
      </c>
      <c r="K36" s="206">
        <f>(J36/H36-1)*100</f>
        <v>-19.855442985671257</v>
      </c>
      <c r="L36" s="31">
        <v>71372.129297000007</v>
      </c>
      <c r="M36" s="35">
        <f>(L36/J36-1)*100</f>
        <v>36.826074266019624</v>
      </c>
    </row>
    <row r="37" spans="2:13" x14ac:dyDescent="0.2">
      <c r="B37" s="36" t="s">
        <v>20</v>
      </c>
      <c r="C37" s="37"/>
      <c r="D37" s="38">
        <v>123756.788416</v>
      </c>
      <c r="E37" s="39" t="s">
        <v>19</v>
      </c>
      <c r="F37" s="40">
        <v>64109.766524999999</v>
      </c>
      <c r="G37" s="41">
        <f t="shared" ref="G37:G48" si="1">(F37/D37-1)*100</f>
        <v>-48.196969761772266</v>
      </c>
      <c r="H37" s="42">
        <v>73314.204068549996</v>
      </c>
      <c r="I37" s="43">
        <f t="shared" ref="I37:I48" si="2">(H37/F37-1)*100</f>
        <v>14.357309412382069</v>
      </c>
      <c r="J37" s="40">
        <v>138795.73865499999</v>
      </c>
      <c r="K37" s="207">
        <f t="shared" ref="K37:K48" si="3">(J37/H37-1)*100</f>
        <v>89.316300188192272</v>
      </c>
      <c r="L37" s="40">
        <v>210852.80018000002</v>
      </c>
      <c r="M37" s="44">
        <f t="shared" ref="M37:M45" si="4">(L37/J37-1)*100</f>
        <v>51.915903343480821</v>
      </c>
    </row>
    <row r="38" spans="2:13" x14ac:dyDescent="0.2">
      <c r="B38" s="36" t="s">
        <v>21</v>
      </c>
      <c r="C38" s="37"/>
      <c r="D38" s="38">
        <v>1169438.2871020001</v>
      </c>
      <c r="E38" s="39" t="s">
        <v>19</v>
      </c>
      <c r="F38" s="40">
        <v>763654.2381190001</v>
      </c>
      <c r="G38" s="41">
        <f t="shared" si="1"/>
        <v>-34.699056244222902</v>
      </c>
      <c r="H38" s="42">
        <v>707206.43444054993</v>
      </c>
      <c r="I38" s="43">
        <f t="shared" si="2"/>
        <v>-7.391801270885356</v>
      </c>
      <c r="J38" s="40">
        <v>866631.61487274989</v>
      </c>
      <c r="K38" s="207">
        <f t="shared" si="3"/>
        <v>22.542948235237215</v>
      </c>
      <c r="L38" s="40">
        <v>902865.58918500005</v>
      </c>
      <c r="M38" s="44">
        <f t="shared" si="4"/>
        <v>4.1810122883147338</v>
      </c>
    </row>
    <row r="39" spans="2:13" x14ac:dyDescent="0.2">
      <c r="B39" s="36" t="s">
        <v>22</v>
      </c>
      <c r="C39" s="37"/>
      <c r="D39" s="38">
        <v>82149.387164999993</v>
      </c>
      <c r="E39" s="39" t="s">
        <v>19</v>
      </c>
      <c r="F39" s="40">
        <v>92729.870196050004</v>
      </c>
      <c r="G39" s="41">
        <f t="shared" si="1"/>
        <v>12.879564164975132</v>
      </c>
      <c r="H39" s="42">
        <v>36770.895344900004</v>
      </c>
      <c r="I39" s="43">
        <f t="shared" si="2"/>
        <v>-60.346223641682265</v>
      </c>
      <c r="J39" s="40">
        <v>53816.136776799998</v>
      </c>
      <c r="K39" s="207">
        <f t="shared" si="3"/>
        <v>46.355252631247424</v>
      </c>
      <c r="L39" s="40">
        <v>66521.404869999998</v>
      </c>
      <c r="M39" s="44">
        <f t="shared" si="4"/>
        <v>23.608658766968958</v>
      </c>
    </row>
    <row r="40" spans="2:13" x14ac:dyDescent="0.2">
      <c r="B40" s="36" t="s">
        <v>23</v>
      </c>
      <c r="C40" s="37"/>
      <c r="D40" s="38">
        <v>225821.92133399996</v>
      </c>
      <c r="E40" s="39" t="s">
        <v>19</v>
      </c>
      <c r="F40" s="40">
        <v>145672.13092700002</v>
      </c>
      <c r="G40" s="41">
        <f t="shared" si="1"/>
        <v>-35.492475634575392</v>
      </c>
      <c r="H40" s="42">
        <v>134343.03707299998</v>
      </c>
      <c r="I40" s="43">
        <f t="shared" si="2"/>
        <v>-7.777118232503466</v>
      </c>
      <c r="J40" s="40">
        <v>168834.638656</v>
      </c>
      <c r="K40" s="207">
        <f t="shared" si="3"/>
        <v>25.674275596626405</v>
      </c>
      <c r="L40" s="40">
        <v>183752.44197099999</v>
      </c>
      <c r="M40" s="44">
        <f t="shared" si="4"/>
        <v>8.835748063165493</v>
      </c>
    </row>
    <row r="41" spans="2:13" x14ac:dyDescent="0.2">
      <c r="B41" s="36" t="s">
        <v>24</v>
      </c>
      <c r="C41" s="37"/>
      <c r="D41" s="38">
        <v>424786.96062999999</v>
      </c>
      <c r="E41" s="39" t="s">
        <v>19</v>
      </c>
      <c r="F41" s="40">
        <v>303027.62434599979</v>
      </c>
      <c r="G41" s="41">
        <f t="shared" si="1"/>
        <v>-28.663623785301549</v>
      </c>
      <c r="H41" s="42">
        <v>246619.43998300011</v>
      </c>
      <c r="I41" s="43">
        <f t="shared" si="2"/>
        <v>-18.614865388837387</v>
      </c>
      <c r="J41" s="40">
        <v>243332.118472</v>
      </c>
      <c r="K41" s="207">
        <f t="shared" si="3"/>
        <v>-1.3329531164399278</v>
      </c>
      <c r="L41" s="40">
        <v>278852.95514899999</v>
      </c>
      <c r="M41" s="44">
        <f t="shared" si="4"/>
        <v>14.597676993917808</v>
      </c>
    </row>
    <row r="42" spans="2:13" x14ac:dyDescent="0.2">
      <c r="B42" s="36" t="s">
        <v>25</v>
      </c>
      <c r="C42" s="37"/>
      <c r="D42" s="38">
        <v>91998.580067000003</v>
      </c>
      <c r="E42" s="39" t="s">
        <v>19</v>
      </c>
      <c r="F42" s="40">
        <v>72420.745972999983</v>
      </c>
      <c r="G42" s="41">
        <f t="shared" si="1"/>
        <v>-21.280582895672985</v>
      </c>
      <c r="H42" s="42">
        <v>63603.039643999997</v>
      </c>
      <c r="I42" s="43">
        <f t="shared" si="2"/>
        <v>-12.175663493286049</v>
      </c>
      <c r="J42" s="40">
        <v>83922.548986000009</v>
      </c>
      <c r="K42" s="207">
        <f t="shared" si="3"/>
        <v>31.947387193650979</v>
      </c>
      <c r="L42" s="40">
        <v>73510.594003000006</v>
      </c>
      <c r="M42" s="44">
        <f t="shared" si="4"/>
        <v>-12.406623855928078</v>
      </c>
    </row>
    <row r="43" spans="2:13" x14ac:dyDescent="0.2">
      <c r="B43" s="36" t="s">
        <v>26</v>
      </c>
      <c r="C43" s="37"/>
      <c r="D43" s="38">
        <v>40942.404685999994</v>
      </c>
      <c r="E43" s="39" t="s">
        <v>19</v>
      </c>
      <c r="F43" s="40">
        <v>35465.734689000004</v>
      </c>
      <c r="G43" s="41">
        <f t="shared" si="1"/>
        <v>-13.37652255406655</v>
      </c>
      <c r="H43" s="42">
        <v>26863.497335999997</v>
      </c>
      <c r="I43" s="43">
        <f t="shared" si="2"/>
        <v>-24.255065990972025</v>
      </c>
      <c r="J43" s="40">
        <v>28227.763467499997</v>
      </c>
      <c r="K43" s="207">
        <f t="shared" si="3"/>
        <v>5.0785127283919707</v>
      </c>
      <c r="L43" s="40">
        <v>34797.793954000008</v>
      </c>
      <c r="M43" s="44">
        <f t="shared" si="4"/>
        <v>23.275065678031524</v>
      </c>
    </row>
    <row r="44" spans="2:13" ht="13.8" thickBot="1" x14ac:dyDescent="0.25">
      <c r="B44" s="36" t="s">
        <v>27</v>
      </c>
      <c r="C44" s="45"/>
      <c r="D44" s="38">
        <v>173321.351245</v>
      </c>
      <c r="E44" s="39" t="s">
        <v>19</v>
      </c>
      <c r="F44" s="40">
        <v>91957.925027000019</v>
      </c>
      <c r="G44" s="41">
        <f t="shared" si="1"/>
        <v>-46.943683298999872</v>
      </c>
      <c r="H44" s="42">
        <v>125849.024</v>
      </c>
      <c r="I44" s="43">
        <f t="shared" si="2"/>
        <v>36.855006203162063</v>
      </c>
      <c r="J44" s="40">
        <v>126708.88219915002</v>
      </c>
      <c r="K44" s="207">
        <f t="shared" si="3"/>
        <v>0.6832458225103144</v>
      </c>
      <c r="L44" s="40">
        <v>135836.60093099999</v>
      </c>
      <c r="M44" s="44">
        <f t="shared" si="4"/>
        <v>7.2036928851631821</v>
      </c>
    </row>
    <row r="45" spans="2:13" ht="14.4" thickTop="1" thickBot="1" x14ac:dyDescent="0.25">
      <c r="B45" s="46" t="s">
        <v>28</v>
      </c>
      <c r="C45" s="47"/>
      <c r="D45" s="48">
        <v>2406681.5488019995</v>
      </c>
      <c r="E45" s="49" t="s">
        <v>19</v>
      </c>
      <c r="F45" s="50">
        <v>1628001.2436800501</v>
      </c>
      <c r="G45" s="51">
        <f t="shared" si="1"/>
        <v>-32.354937258299152</v>
      </c>
      <c r="H45" s="52">
        <v>1479655.2979870001</v>
      </c>
      <c r="I45" s="53">
        <f t="shared" si="2"/>
        <v>-9.1121518652970028</v>
      </c>
      <c r="J45" s="50">
        <v>1762432.1089452</v>
      </c>
      <c r="K45" s="208">
        <f t="shared" si="3"/>
        <v>19.110992360376365</v>
      </c>
      <c r="L45" s="50">
        <v>1958362.3095399998</v>
      </c>
      <c r="M45" s="54">
        <f t="shared" si="4"/>
        <v>11.117035351339698</v>
      </c>
    </row>
    <row r="46" spans="2:13" ht="6" customHeight="1" thickBot="1" x14ac:dyDescent="0.25">
      <c r="D46" s="55"/>
      <c r="E46" s="56"/>
      <c r="F46" s="57"/>
      <c r="G46" s="58"/>
      <c r="H46" s="55"/>
      <c r="I46" s="59"/>
      <c r="J46" s="55"/>
      <c r="K46" s="60"/>
      <c r="L46" s="210"/>
      <c r="M46" s="60"/>
    </row>
    <row r="47" spans="2:13" x14ac:dyDescent="0.2">
      <c r="B47" s="61" t="s">
        <v>29</v>
      </c>
      <c r="C47" s="62"/>
      <c r="D47" s="38">
        <v>304986.14908800001</v>
      </c>
      <c r="E47" s="30" t="s">
        <v>19</v>
      </c>
      <c r="F47" s="31">
        <v>148632.11752500001</v>
      </c>
      <c r="G47" s="41">
        <f>(F47/D47-1)*100</f>
        <v>-51.26594503735511</v>
      </c>
      <c r="H47" s="42">
        <v>150024.44353804999</v>
      </c>
      <c r="I47" s="43">
        <f t="shared" si="2"/>
        <v>0.93675985798682415</v>
      </c>
      <c r="J47" s="40">
        <v>326871.2629643</v>
      </c>
      <c r="K47" s="207">
        <f t="shared" si="3"/>
        <v>117.87867047238683</v>
      </c>
      <c r="L47" s="40">
        <v>404012.08252400008</v>
      </c>
      <c r="M47" s="44">
        <f>(L47/J47-1)*100</f>
        <v>23.599755714262717</v>
      </c>
    </row>
    <row r="48" spans="2:13" ht="13.8" thickBot="1" x14ac:dyDescent="0.25">
      <c r="B48" s="63" t="s">
        <v>30</v>
      </c>
      <c r="C48" s="64"/>
      <c r="D48" s="65">
        <v>80232.032361999998</v>
      </c>
      <c r="E48" s="66" t="s">
        <v>19</v>
      </c>
      <c r="F48" s="67">
        <v>46979.442605000004</v>
      </c>
      <c r="G48" s="68">
        <f t="shared" si="1"/>
        <v>-41.445528398143004</v>
      </c>
      <c r="H48" s="69">
        <v>46955.239882549999</v>
      </c>
      <c r="I48" s="70">
        <f t="shared" si="2"/>
        <v>-5.1517687541546842E-2</v>
      </c>
      <c r="J48" s="67">
        <v>122295.344843</v>
      </c>
      <c r="K48" s="209">
        <f t="shared" si="3"/>
        <v>160.45089993981412</v>
      </c>
      <c r="L48" s="67">
        <v>182683.08608799998</v>
      </c>
      <c r="M48" s="71">
        <f>(L48/J48-1)*100</f>
        <v>49.378609891099615</v>
      </c>
    </row>
    <row r="49" spans="2:13" x14ac:dyDescent="0.2"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2:13" ht="16.8" thickBot="1" x14ac:dyDescent="0.25">
      <c r="B50" s="22" t="s">
        <v>31</v>
      </c>
      <c r="C50" s="22"/>
      <c r="D50" s="72"/>
      <c r="E50" s="72"/>
      <c r="F50" s="72"/>
      <c r="G50" s="72"/>
      <c r="H50" s="72"/>
      <c r="I50" s="72"/>
      <c r="J50" s="72"/>
      <c r="K50" s="72"/>
      <c r="L50" s="72"/>
      <c r="M50" s="72"/>
    </row>
    <row r="51" spans="2:13" ht="13.8" thickBot="1" x14ac:dyDescent="0.25">
      <c r="D51" s="23">
        <v>2008</v>
      </c>
      <c r="E51" s="24"/>
      <c r="F51" s="25">
        <v>2009</v>
      </c>
      <c r="G51" s="24"/>
      <c r="H51" s="25">
        <v>2010</v>
      </c>
      <c r="I51" s="24"/>
      <c r="J51" s="518">
        <v>2011</v>
      </c>
      <c r="K51" s="521"/>
      <c r="L51" s="518">
        <v>2012</v>
      </c>
      <c r="M51" s="517"/>
    </row>
    <row r="52" spans="2:13" x14ac:dyDescent="0.2">
      <c r="B52" s="27" t="s">
        <v>18</v>
      </c>
      <c r="C52" s="28"/>
      <c r="D52" s="29">
        <v>107370.51606099999</v>
      </c>
      <c r="E52" s="30" t="s">
        <v>19</v>
      </c>
      <c r="F52" s="73">
        <v>53973.204406000004</v>
      </c>
      <c r="G52" s="32">
        <f>(F52/D52-1)*100</f>
        <v>-49.731819883089301</v>
      </c>
      <c r="H52" s="33">
        <v>50534.686978000005</v>
      </c>
      <c r="I52" s="74">
        <f>(H52/F52-1)*100</f>
        <v>-6.3707861444256775</v>
      </c>
      <c r="J52" s="31">
        <v>51523.208510999997</v>
      </c>
      <c r="K52" s="211">
        <f>(J52/H52-1)*100</f>
        <v>1.9561247770869539</v>
      </c>
      <c r="L52" s="31">
        <v>98968.325317999988</v>
      </c>
      <c r="M52" s="35">
        <f>(L52/J52-1)*100</f>
        <v>92.084942258342963</v>
      </c>
    </row>
    <row r="53" spans="2:13" x14ac:dyDescent="0.2">
      <c r="B53" s="36" t="s">
        <v>20</v>
      </c>
      <c r="C53" s="37"/>
      <c r="D53" s="38">
        <v>145430.75646899999</v>
      </c>
      <c r="E53" s="39" t="s">
        <v>19</v>
      </c>
      <c r="F53" s="75">
        <v>96278.060667850004</v>
      </c>
      <c r="G53" s="41">
        <f t="shared" ref="G53:G61" si="5">(F53/D53-1)*100</f>
        <v>-33.798006002689931</v>
      </c>
      <c r="H53" s="42">
        <v>138276.50044130001</v>
      </c>
      <c r="I53" s="76">
        <f t="shared" ref="I53:K61" si="6">(H53/F53-1)*100</f>
        <v>43.622025082474991</v>
      </c>
      <c r="J53" s="40">
        <v>373960.712917</v>
      </c>
      <c r="K53" s="212">
        <f t="shared" si="6"/>
        <v>170.44415480832237</v>
      </c>
      <c r="L53" s="40">
        <v>233728.78730700002</v>
      </c>
      <c r="M53" s="44">
        <f t="shared" ref="M53:M60" si="7">(L53/J53-1)*100</f>
        <v>-37.499106394399305</v>
      </c>
    </row>
    <row r="54" spans="2:13" x14ac:dyDescent="0.2">
      <c r="B54" s="36" t="s">
        <v>21</v>
      </c>
      <c r="C54" s="37"/>
      <c r="D54" s="38">
        <v>1624229.9840030004</v>
      </c>
      <c r="E54" s="39" t="s">
        <v>19</v>
      </c>
      <c r="F54" s="75">
        <v>1434605.1259187507</v>
      </c>
      <c r="G54" s="41">
        <f t="shared" si="5"/>
        <v>-11.674754188252901</v>
      </c>
      <c r="H54" s="42">
        <v>1172599.0142699501</v>
      </c>
      <c r="I54" s="76">
        <f t="shared" si="6"/>
        <v>-18.26329119526925</v>
      </c>
      <c r="J54" s="40">
        <v>1083908.1906834</v>
      </c>
      <c r="K54" s="212">
        <f t="shared" si="6"/>
        <v>-7.5636106211267933</v>
      </c>
      <c r="L54" s="40">
        <v>1150309.8317710003</v>
      </c>
      <c r="M54" s="44">
        <f t="shared" si="7"/>
        <v>6.1261314988065863</v>
      </c>
    </row>
    <row r="55" spans="2:13" x14ac:dyDescent="0.2">
      <c r="B55" s="36" t="s">
        <v>22</v>
      </c>
      <c r="C55" s="37"/>
      <c r="D55" s="38">
        <v>83654.760868000012</v>
      </c>
      <c r="E55" s="39" t="s">
        <v>19</v>
      </c>
      <c r="F55" s="75">
        <v>78045.871555999998</v>
      </c>
      <c r="G55" s="41">
        <f t="shared" si="5"/>
        <v>-6.7048058637694918</v>
      </c>
      <c r="H55" s="42">
        <v>62504.740647400002</v>
      </c>
      <c r="I55" s="76">
        <f t="shared" si="6"/>
        <v>-19.912816141016275</v>
      </c>
      <c r="J55" s="40">
        <v>68356.702199999985</v>
      </c>
      <c r="K55" s="212">
        <f t="shared" si="6"/>
        <v>9.3624283406148479</v>
      </c>
      <c r="L55" s="40">
        <v>70899.061984</v>
      </c>
      <c r="M55" s="44">
        <f t="shared" si="7"/>
        <v>3.7192545897862361</v>
      </c>
    </row>
    <row r="56" spans="2:13" x14ac:dyDescent="0.2">
      <c r="B56" s="36" t="s">
        <v>23</v>
      </c>
      <c r="C56" s="37"/>
      <c r="D56" s="38">
        <v>362217.08108199947</v>
      </c>
      <c r="E56" s="39" t="s">
        <v>19</v>
      </c>
      <c r="F56" s="75">
        <v>221173.40723000001</v>
      </c>
      <c r="G56" s="41">
        <f t="shared" si="5"/>
        <v>-38.93899024051538</v>
      </c>
      <c r="H56" s="42">
        <v>231292.07339500001</v>
      </c>
      <c r="I56" s="76">
        <f t="shared" si="6"/>
        <v>4.5749922161652634</v>
      </c>
      <c r="J56" s="40">
        <v>233336.693661</v>
      </c>
      <c r="K56" s="212">
        <f t="shared" si="6"/>
        <v>0.8839992810770525</v>
      </c>
      <c r="L56" s="40">
        <v>286657.67228700005</v>
      </c>
      <c r="M56" s="44">
        <f t="shared" si="7"/>
        <v>22.851518888609391</v>
      </c>
    </row>
    <row r="57" spans="2:13" x14ac:dyDescent="0.2">
      <c r="B57" s="36" t="s">
        <v>24</v>
      </c>
      <c r="C57" s="37"/>
      <c r="D57" s="38">
        <v>582095.835632</v>
      </c>
      <c r="E57" s="39" t="s">
        <v>19</v>
      </c>
      <c r="F57" s="75">
        <v>342593.71078199986</v>
      </c>
      <c r="G57" s="41">
        <f t="shared" si="5"/>
        <v>-41.144792693795004</v>
      </c>
      <c r="H57" s="42">
        <v>361166.725286</v>
      </c>
      <c r="I57" s="76">
        <f t="shared" si="6"/>
        <v>5.4212946471216883</v>
      </c>
      <c r="J57" s="40">
        <v>318082.3917255</v>
      </c>
      <c r="K57" s="212">
        <f t="shared" si="6"/>
        <v>-11.929209017354092</v>
      </c>
      <c r="L57" s="40">
        <v>348991.59079000005</v>
      </c>
      <c r="M57" s="44">
        <f t="shared" si="7"/>
        <v>9.717356216050522</v>
      </c>
    </row>
    <row r="58" spans="2:13" x14ac:dyDescent="0.2">
      <c r="B58" s="36" t="s">
        <v>25</v>
      </c>
      <c r="C58" s="37"/>
      <c r="D58" s="38">
        <v>134339.52297800002</v>
      </c>
      <c r="E58" s="39" t="s">
        <v>19</v>
      </c>
      <c r="F58" s="75">
        <v>133160.07847899999</v>
      </c>
      <c r="G58" s="41">
        <f t="shared" si="5"/>
        <v>-0.87795793289602297</v>
      </c>
      <c r="H58" s="42">
        <v>101561.90542299999</v>
      </c>
      <c r="I58" s="76">
        <f t="shared" si="6"/>
        <v>-23.729464128382283</v>
      </c>
      <c r="J58" s="40">
        <v>106085.06821100001</v>
      </c>
      <c r="K58" s="212">
        <f t="shared" si="6"/>
        <v>4.4536017408902229</v>
      </c>
      <c r="L58" s="40">
        <v>83629.522797999991</v>
      </c>
      <c r="M58" s="44">
        <f t="shared" si="7"/>
        <v>-21.167489253375994</v>
      </c>
    </row>
    <row r="59" spans="2:13" x14ac:dyDescent="0.2">
      <c r="B59" s="36" t="s">
        <v>26</v>
      </c>
      <c r="C59" s="37"/>
      <c r="D59" s="38">
        <v>39582.165209999999</v>
      </c>
      <c r="E59" s="39" t="s">
        <v>19</v>
      </c>
      <c r="F59" s="75">
        <v>44396.500935999997</v>
      </c>
      <c r="G59" s="41">
        <f t="shared" si="5"/>
        <v>12.162891293232514</v>
      </c>
      <c r="H59" s="42">
        <v>45108.793073000008</v>
      </c>
      <c r="I59" s="76">
        <f t="shared" si="6"/>
        <v>1.6043880080252704</v>
      </c>
      <c r="J59" s="40">
        <v>43654.617416000008</v>
      </c>
      <c r="K59" s="212">
        <f t="shared" si="6"/>
        <v>-3.2237077472826448</v>
      </c>
      <c r="L59" s="40">
        <v>44633.086684000002</v>
      </c>
      <c r="M59" s="44">
        <f t="shared" si="7"/>
        <v>2.2413877979408747</v>
      </c>
    </row>
    <row r="60" spans="2:13" ht="13.8" thickBot="1" x14ac:dyDescent="0.25">
      <c r="B60" s="36" t="s">
        <v>27</v>
      </c>
      <c r="C60" s="45"/>
      <c r="D60" s="38">
        <v>230226.56920900004</v>
      </c>
      <c r="E60" s="39" t="s">
        <v>19</v>
      </c>
      <c r="F60" s="75">
        <v>163110.24317845001</v>
      </c>
      <c r="G60" s="41">
        <f t="shared" si="5"/>
        <v>-29.152293873441572</v>
      </c>
      <c r="H60" s="42">
        <v>179265.77039354999</v>
      </c>
      <c r="I60" s="76">
        <f t="shared" si="6"/>
        <v>9.9046674815052036</v>
      </c>
      <c r="J60" s="40">
        <v>133779.22550815</v>
      </c>
      <c r="K60" s="212">
        <f t="shared" si="6"/>
        <v>-25.373803814047371</v>
      </c>
      <c r="L60" s="40">
        <v>183200.597175</v>
      </c>
      <c r="M60" s="44">
        <f t="shared" si="7"/>
        <v>36.942486009413457</v>
      </c>
    </row>
    <row r="61" spans="2:13" ht="14.4" thickTop="1" thickBot="1" x14ac:dyDescent="0.25">
      <c r="B61" s="46" t="s">
        <v>28</v>
      </c>
      <c r="C61" s="47"/>
      <c r="D61" s="48">
        <v>3309147.1915120003</v>
      </c>
      <c r="E61" s="49" t="s">
        <v>19</v>
      </c>
      <c r="F61" s="77">
        <v>2567336.2031540503</v>
      </c>
      <c r="G61" s="51">
        <f t="shared" si="5"/>
        <v>-22.416983755231669</v>
      </c>
      <c r="H61" s="52">
        <v>2342310.2099072002</v>
      </c>
      <c r="I61" s="51">
        <f t="shared" si="6"/>
        <v>-8.7649600769232663</v>
      </c>
      <c r="J61" s="50">
        <v>2412686.8108330499</v>
      </c>
      <c r="K61" s="213">
        <f t="shared" si="6"/>
        <v>3.0045807181380058</v>
      </c>
      <c r="L61" s="50">
        <v>2501018.4761140002</v>
      </c>
      <c r="M61" s="54">
        <f>(L61/J61-1)*100</f>
        <v>3.6611326793157595</v>
      </c>
    </row>
    <row r="62" spans="2:13" ht="13.8" thickBot="1" x14ac:dyDescent="0.25">
      <c r="D62" s="55"/>
      <c r="E62" s="56"/>
      <c r="F62" s="78"/>
      <c r="G62" s="58"/>
      <c r="H62" s="55"/>
      <c r="I62" s="58"/>
      <c r="J62" s="55"/>
      <c r="K62" s="58"/>
      <c r="L62" s="210"/>
      <c r="M62" s="60"/>
    </row>
    <row r="63" spans="2:13" x14ac:dyDescent="0.2">
      <c r="B63" s="61" t="s">
        <v>29</v>
      </c>
      <c r="C63" s="62"/>
      <c r="D63" s="38">
        <v>368567.65716599993</v>
      </c>
      <c r="E63" s="30" t="s">
        <v>19</v>
      </c>
      <c r="F63" s="73">
        <v>240773.58560310001</v>
      </c>
      <c r="G63" s="41">
        <f>(F63/D63-1)*100</f>
        <v>-34.673164906963741</v>
      </c>
      <c r="H63" s="42">
        <v>316551.86205380003</v>
      </c>
      <c r="I63" s="76">
        <f>(H63/F63-1)*100</f>
        <v>31.472836300081397</v>
      </c>
      <c r="J63" s="40">
        <v>561706.72904250002</v>
      </c>
      <c r="K63" s="211">
        <f>(J63/H63-1)*100</f>
        <v>77.445403542448403</v>
      </c>
      <c r="L63" s="40">
        <v>456038.43638500001</v>
      </c>
      <c r="M63" s="44">
        <f>(L63/J63-1)*100</f>
        <v>-18.812004057281804</v>
      </c>
    </row>
    <row r="64" spans="2:13" ht="13.8" thickBot="1" x14ac:dyDescent="0.25">
      <c r="B64" s="63" t="s">
        <v>30</v>
      </c>
      <c r="C64" s="64"/>
      <c r="D64" s="65">
        <v>105136.04275699999</v>
      </c>
      <c r="E64" s="66" t="s">
        <v>19</v>
      </c>
      <c r="F64" s="79">
        <v>62645.514655850006</v>
      </c>
      <c r="G64" s="68">
        <f>(F64/D64-1)*100</f>
        <v>-40.414806366031833</v>
      </c>
      <c r="H64" s="69">
        <v>92002.308190299998</v>
      </c>
      <c r="I64" s="80">
        <f>(H64/F64-1)*100</f>
        <v>46.861764478629887</v>
      </c>
      <c r="J64" s="67">
        <v>328324.096104</v>
      </c>
      <c r="K64" s="214">
        <f>(J64/H64-1)*100</f>
        <v>256.86506410783284</v>
      </c>
      <c r="L64" s="67">
        <v>208403.14594700001</v>
      </c>
      <c r="M64" s="71">
        <f>(L64/J64-1)*100</f>
        <v>-36.52517484400957</v>
      </c>
    </row>
    <row r="65" spans="2:13" x14ac:dyDescent="0.2">
      <c r="D65" s="72"/>
      <c r="E65" s="72"/>
      <c r="F65" s="72"/>
      <c r="G65" s="72"/>
      <c r="H65" s="72"/>
      <c r="I65" s="72"/>
      <c r="J65" s="72"/>
      <c r="K65" s="72"/>
      <c r="L65" s="193"/>
      <c r="M65" s="193"/>
    </row>
    <row r="66" spans="2:13" ht="16.8" thickBot="1" x14ac:dyDescent="0.25">
      <c r="B66" s="111" t="s">
        <v>40</v>
      </c>
      <c r="C66" s="111"/>
      <c r="D66" s="112"/>
      <c r="E66" s="112"/>
      <c r="F66" s="112"/>
      <c r="G66" s="112"/>
      <c r="H66" s="112"/>
      <c r="I66" s="112"/>
      <c r="J66" s="112"/>
      <c r="K66" s="112"/>
      <c r="L66" s="194"/>
      <c r="M66" s="194"/>
    </row>
    <row r="67" spans="2:13" ht="13.8" thickBot="1" x14ac:dyDescent="0.25">
      <c r="B67" s="113"/>
      <c r="C67" s="113"/>
      <c r="D67" s="484">
        <v>2008</v>
      </c>
      <c r="E67" s="481"/>
      <c r="F67" s="480">
        <v>2009</v>
      </c>
      <c r="G67" s="481"/>
      <c r="H67" s="480">
        <v>2010</v>
      </c>
      <c r="I67" s="481"/>
      <c r="J67" s="480">
        <v>2011</v>
      </c>
      <c r="K67" s="482"/>
      <c r="L67" s="195"/>
      <c r="M67" s="188"/>
    </row>
    <row r="68" spans="2:13" x14ac:dyDescent="0.2">
      <c r="B68" s="27" t="s">
        <v>18</v>
      </c>
      <c r="C68" s="28"/>
      <c r="D68" s="114">
        <v>53444.585279999978</v>
      </c>
      <c r="E68" s="115" t="s">
        <v>19</v>
      </c>
      <c r="F68" s="116">
        <v>54017.350069000022</v>
      </c>
      <c r="G68" s="117">
        <v>1.0716984442844746</v>
      </c>
      <c r="H68" s="116">
        <v>66585.52833999999</v>
      </c>
      <c r="I68" s="118">
        <v>23.266928597840852</v>
      </c>
      <c r="J68" s="116">
        <v>62035.042321000015</v>
      </c>
      <c r="K68" s="119">
        <v>-6.8340465750518886</v>
      </c>
      <c r="L68" s="196"/>
      <c r="M68" s="189"/>
    </row>
    <row r="69" spans="2:13" x14ac:dyDescent="0.2">
      <c r="B69" s="36" t="s">
        <v>20</v>
      </c>
      <c r="C69" s="37"/>
      <c r="D69" s="120">
        <v>121628.25643100002</v>
      </c>
      <c r="E69" s="121" t="s">
        <v>19</v>
      </c>
      <c r="F69" s="122">
        <v>117532.23590285002</v>
      </c>
      <c r="G69" s="123">
        <v>-3.3676553856329283</v>
      </c>
      <c r="H69" s="122">
        <v>99714.388515999992</v>
      </c>
      <c r="I69" s="124">
        <v>-15.159966327517104</v>
      </c>
      <c r="J69" s="122">
        <v>293183.78359140002</v>
      </c>
      <c r="K69" s="125">
        <v>194.02354861189997</v>
      </c>
      <c r="L69" s="196"/>
      <c r="M69" s="189"/>
    </row>
    <row r="70" spans="2:13" x14ac:dyDescent="0.2">
      <c r="B70" s="36" t="s">
        <v>21</v>
      </c>
      <c r="C70" s="37"/>
      <c r="D70" s="120">
        <v>1221382.0205289498</v>
      </c>
      <c r="E70" s="121" t="s">
        <v>19</v>
      </c>
      <c r="F70" s="122">
        <v>940021.02486449992</v>
      </c>
      <c r="G70" s="123">
        <v>-23.036281109050506</v>
      </c>
      <c r="H70" s="122">
        <v>953375.41664025001</v>
      </c>
      <c r="I70" s="124">
        <v>1.420648200679886</v>
      </c>
      <c r="J70" s="122">
        <v>994620.81650249986</v>
      </c>
      <c r="K70" s="125">
        <v>4.326249569933438</v>
      </c>
      <c r="L70" s="196"/>
      <c r="M70" s="189"/>
    </row>
    <row r="71" spans="2:13" x14ac:dyDescent="0.2">
      <c r="B71" s="36" t="s">
        <v>22</v>
      </c>
      <c r="C71" s="37"/>
      <c r="D71" s="120">
        <v>68016.381769</v>
      </c>
      <c r="E71" s="121" t="s">
        <v>19</v>
      </c>
      <c r="F71" s="122">
        <v>83876.646071850002</v>
      </c>
      <c r="G71" s="123">
        <v>23.318300518712199</v>
      </c>
      <c r="H71" s="122">
        <v>50543.124562999998</v>
      </c>
      <c r="I71" s="124">
        <v>-39.741123506888918</v>
      </c>
      <c r="J71" s="122">
        <v>71434.732357999994</v>
      </c>
      <c r="K71" s="125">
        <v>41.334222954418735</v>
      </c>
      <c r="L71" s="196"/>
      <c r="M71" s="189"/>
    </row>
    <row r="72" spans="2:13" x14ac:dyDescent="0.2">
      <c r="B72" s="36" t="s">
        <v>23</v>
      </c>
      <c r="C72" s="37"/>
      <c r="D72" s="120">
        <v>221881.16794200012</v>
      </c>
      <c r="E72" s="121" t="s">
        <v>19</v>
      </c>
      <c r="F72" s="122">
        <v>184200.12901040004</v>
      </c>
      <c r="G72" s="123">
        <v>-16.982531361764753</v>
      </c>
      <c r="H72" s="122">
        <v>223198.84149604998</v>
      </c>
      <c r="I72" s="124">
        <v>21.171924631740112</v>
      </c>
      <c r="J72" s="122">
        <v>186740.94260005001</v>
      </c>
      <c r="K72" s="125">
        <v>-16.334268875067249</v>
      </c>
      <c r="L72" s="196"/>
      <c r="M72" s="189"/>
    </row>
    <row r="73" spans="2:13" x14ac:dyDescent="0.2">
      <c r="B73" s="36" t="s">
        <v>24</v>
      </c>
      <c r="C73" s="37"/>
      <c r="D73" s="120">
        <v>398800.02155499975</v>
      </c>
      <c r="E73" s="121" t="s">
        <v>19</v>
      </c>
      <c r="F73" s="122">
        <v>347440.06374999951</v>
      </c>
      <c r="G73" s="123">
        <v>-12.878624631146629</v>
      </c>
      <c r="H73" s="122">
        <v>316515.96923499997</v>
      </c>
      <c r="I73" s="124">
        <v>-8.9005551579828701</v>
      </c>
      <c r="J73" s="122">
        <v>322078.1246745002</v>
      </c>
      <c r="K73" s="125">
        <v>1.7573064174119413</v>
      </c>
      <c r="L73" s="196"/>
      <c r="M73" s="189"/>
    </row>
    <row r="74" spans="2:13" x14ac:dyDescent="0.2">
      <c r="B74" s="36" t="s">
        <v>25</v>
      </c>
      <c r="C74" s="37"/>
      <c r="D74" s="120">
        <v>101797.67403700003</v>
      </c>
      <c r="E74" s="121" t="s">
        <v>19</v>
      </c>
      <c r="F74" s="122">
        <v>72492.425079349996</v>
      </c>
      <c r="G74" s="123">
        <v>-28.787739243431599</v>
      </c>
      <c r="H74" s="122">
        <v>103802.66258100001</v>
      </c>
      <c r="I74" s="124">
        <v>43.191047157517382</v>
      </c>
      <c r="J74" s="122">
        <v>80907.649993200001</v>
      </c>
      <c r="K74" s="125">
        <v>-22.056286436712945</v>
      </c>
      <c r="L74" s="196"/>
      <c r="M74" s="189"/>
    </row>
    <row r="75" spans="2:13" x14ac:dyDescent="0.2">
      <c r="B75" s="36" t="s">
        <v>26</v>
      </c>
      <c r="C75" s="37"/>
      <c r="D75" s="120">
        <v>65276.025896999978</v>
      </c>
      <c r="E75" s="121" t="s">
        <v>19</v>
      </c>
      <c r="F75" s="122">
        <v>48442.493092000004</v>
      </c>
      <c r="G75" s="123">
        <v>-25.788231703262475</v>
      </c>
      <c r="H75" s="122">
        <v>50248.268401000001</v>
      </c>
      <c r="I75" s="124">
        <v>3.7276679909321375</v>
      </c>
      <c r="J75" s="122">
        <v>77566.337591999996</v>
      </c>
      <c r="K75" s="125">
        <v>54.366190239614973</v>
      </c>
      <c r="L75" s="196"/>
      <c r="M75" s="189"/>
    </row>
    <row r="76" spans="2:13" ht="13.8" thickBot="1" x14ac:dyDescent="0.25">
      <c r="B76" s="36" t="s">
        <v>27</v>
      </c>
      <c r="C76" s="126"/>
      <c r="D76" s="127">
        <v>221951.63098799973</v>
      </c>
      <c r="E76" s="121" t="s">
        <v>19</v>
      </c>
      <c r="F76" s="128">
        <v>114886.82613100004</v>
      </c>
      <c r="G76" s="123">
        <v>-48.237899573167972</v>
      </c>
      <c r="H76" s="128">
        <v>150099.82486200001</v>
      </c>
      <c r="I76" s="124">
        <v>30.650162352686316</v>
      </c>
      <c r="J76" s="128">
        <v>170390.11517284997</v>
      </c>
      <c r="K76" s="125">
        <v>13.517864081123744</v>
      </c>
      <c r="L76" s="196"/>
      <c r="M76" s="189"/>
    </row>
    <row r="77" spans="2:13" ht="14.4" thickTop="1" thickBot="1" x14ac:dyDescent="0.25">
      <c r="B77" s="46" t="s">
        <v>28</v>
      </c>
      <c r="C77" s="47"/>
      <c r="D77" s="129">
        <v>2474177.7644279497</v>
      </c>
      <c r="E77" s="130" t="s">
        <v>19</v>
      </c>
      <c r="F77" s="131">
        <v>1962909.1939709494</v>
      </c>
      <c r="G77" s="132">
        <v>-20.66418095771747</v>
      </c>
      <c r="H77" s="133">
        <v>2014084.0246342998</v>
      </c>
      <c r="I77" s="134">
        <v>2.6070910880917619</v>
      </c>
      <c r="J77" s="135">
        <v>2258957.5448055002</v>
      </c>
      <c r="K77" s="136">
        <v>12.158058808676685</v>
      </c>
      <c r="L77" s="197"/>
      <c r="M77" s="189"/>
    </row>
    <row r="78" spans="2:13" ht="13.8" thickBot="1" x14ac:dyDescent="0.25">
      <c r="B78" s="113"/>
      <c r="C78" s="113"/>
      <c r="D78" s="137"/>
      <c r="E78" s="138"/>
      <c r="F78" s="139"/>
      <c r="G78" s="140"/>
      <c r="H78" s="137"/>
      <c r="I78" s="140"/>
      <c r="J78" s="137"/>
      <c r="K78" s="140"/>
      <c r="L78" s="198"/>
      <c r="M78" s="189"/>
    </row>
    <row r="79" spans="2:13" x14ac:dyDescent="0.2">
      <c r="B79" s="61" t="s">
        <v>29</v>
      </c>
      <c r="C79" s="141"/>
      <c r="D79" s="142">
        <v>287912.20654295001</v>
      </c>
      <c r="E79" s="115" t="s">
        <v>19</v>
      </c>
      <c r="F79" s="143">
        <v>232667.47026034998</v>
      </c>
      <c r="G79" s="118">
        <f>(F79/D79-1)*100</f>
        <v>-19.188049352245429</v>
      </c>
      <c r="H79" s="143">
        <v>279246.23513749999</v>
      </c>
      <c r="I79" s="124">
        <f>(H79/F79-1)*100</f>
        <v>20.019457307473786</v>
      </c>
      <c r="J79" s="143">
        <v>482556.00152489997</v>
      </c>
      <c r="K79" s="119">
        <f>(J79/H79-1)*100</f>
        <v>72.806627558395149</v>
      </c>
      <c r="L79" s="196"/>
      <c r="M79" s="189"/>
    </row>
    <row r="80" spans="2:13" ht="13.8" thickBot="1" x14ac:dyDescent="0.25">
      <c r="B80" s="63" t="s">
        <v>30</v>
      </c>
      <c r="C80" s="64"/>
      <c r="D80" s="144">
        <v>79203.550057</v>
      </c>
      <c r="E80" s="145" t="s">
        <v>19</v>
      </c>
      <c r="F80" s="146">
        <v>67487.316524850001</v>
      </c>
      <c r="G80" s="147">
        <f>(F80/D80-1)*100</f>
        <v>-14.792561095706237</v>
      </c>
      <c r="H80" s="148">
        <v>59935.335682999998</v>
      </c>
      <c r="I80" s="147">
        <f>(H80/F80-1)*100</f>
        <v>-11.190222445826892</v>
      </c>
      <c r="J80" s="148">
        <v>266699.5017894</v>
      </c>
      <c r="K80" s="149">
        <f>(J80/H80-1)*100</f>
        <v>344.97874042114756</v>
      </c>
      <c r="L80" s="196"/>
      <c r="M80" s="189"/>
    </row>
    <row r="81" spans="2:13" x14ac:dyDescent="0.2">
      <c r="D81" s="72"/>
      <c r="E81" s="72"/>
      <c r="F81" s="72"/>
      <c r="G81" s="72"/>
      <c r="H81" s="72"/>
      <c r="I81" s="72"/>
      <c r="J81" s="72"/>
      <c r="K81" s="72"/>
      <c r="L81" s="193"/>
      <c r="M81" s="193"/>
    </row>
    <row r="82" spans="2:13" ht="16.8" thickBot="1" x14ac:dyDescent="0.25">
      <c r="B82" s="111" t="s">
        <v>47</v>
      </c>
      <c r="C82" s="111"/>
      <c r="D82" s="112"/>
      <c r="E82" s="112"/>
      <c r="F82" s="112"/>
      <c r="G82" s="112"/>
      <c r="H82" s="112"/>
      <c r="I82" s="112"/>
      <c r="J82" s="112"/>
      <c r="K82" s="112"/>
      <c r="L82" s="194"/>
      <c r="M82" s="194"/>
    </row>
    <row r="83" spans="2:13" ht="13.8" thickBot="1" x14ac:dyDescent="0.25">
      <c r="B83" s="113"/>
      <c r="C83" s="113"/>
      <c r="D83" s="484">
        <v>2008</v>
      </c>
      <c r="E83" s="499"/>
      <c r="F83" s="480">
        <v>2009</v>
      </c>
      <c r="G83" s="499"/>
      <c r="H83" s="480">
        <v>2010</v>
      </c>
      <c r="I83" s="499"/>
      <c r="J83" s="480">
        <v>2011</v>
      </c>
      <c r="K83" s="500"/>
      <c r="L83" s="195"/>
      <c r="M83" s="199"/>
    </row>
    <row r="84" spans="2:13" x14ac:dyDescent="0.2">
      <c r="B84" s="27" t="s">
        <v>18</v>
      </c>
      <c r="C84" s="28"/>
      <c r="D84" s="114">
        <v>79255.920432000014</v>
      </c>
      <c r="E84" s="115" t="s">
        <v>19</v>
      </c>
      <c r="F84" s="116">
        <v>98025.107815999989</v>
      </c>
      <c r="G84" s="117">
        <f>(F84/D84-1)*100</f>
        <v>23.681748040644557</v>
      </c>
      <c r="H84" s="116">
        <v>91924.151431000006</v>
      </c>
      <c r="I84" s="118">
        <f>(H84/F84-1)*100</f>
        <v>-6.2238711294782867</v>
      </c>
      <c r="J84" s="116">
        <v>94869.93936027179</v>
      </c>
      <c r="K84" s="119">
        <f>(J84/H84-1)*100</f>
        <v>3.2045853928637458</v>
      </c>
      <c r="L84" s="196"/>
      <c r="M84" s="189"/>
    </row>
    <row r="85" spans="2:13" x14ac:dyDescent="0.2">
      <c r="B85" s="36" t="s">
        <v>20</v>
      </c>
      <c r="C85" s="37"/>
      <c r="D85" s="120">
        <v>147037.83482299998</v>
      </c>
      <c r="E85" s="121" t="s">
        <v>19</v>
      </c>
      <c r="F85" s="122">
        <v>137341.64728164999</v>
      </c>
      <c r="G85" s="123">
        <f t="shared" ref="G85:K96" si="8">(F85/D85-1)*100</f>
        <v>-6.5943486946893559</v>
      </c>
      <c r="H85" s="122">
        <v>126641.38852399999</v>
      </c>
      <c r="I85" s="124">
        <f t="shared" si="8"/>
        <v>-7.7909788978333001</v>
      </c>
      <c r="J85" s="122">
        <v>316110.79758519115</v>
      </c>
      <c r="K85" s="125">
        <f t="shared" si="8"/>
        <v>149.61096942275276</v>
      </c>
      <c r="L85" s="196"/>
      <c r="M85" s="189"/>
    </row>
    <row r="86" spans="2:13" x14ac:dyDescent="0.2">
      <c r="B86" s="36" t="s">
        <v>21</v>
      </c>
      <c r="C86" s="37"/>
      <c r="D86" s="120">
        <v>1447233.8929808997</v>
      </c>
      <c r="E86" s="121" t="s">
        <v>19</v>
      </c>
      <c r="F86" s="122">
        <v>1590580.6768415999</v>
      </c>
      <c r="G86" s="123">
        <f t="shared" si="8"/>
        <v>9.9048802378063137</v>
      </c>
      <c r="H86" s="122">
        <v>1641889.6840395499</v>
      </c>
      <c r="I86" s="124">
        <f t="shared" si="8"/>
        <v>3.2258035033993826</v>
      </c>
      <c r="J86" s="122">
        <v>1577865.4254916655</v>
      </c>
      <c r="K86" s="125">
        <f t="shared" si="8"/>
        <v>-3.8994251057333673</v>
      </c>
      <c r="L86" s="196"/>
      <c r="M86" s="189"/>
    </row>
    <row r="87" spans="2:13" x14ac:dyDescent="0.2">
      <c r="B87" s="36" t="s">
        <v>22</v>
      </c>
      <c r="C87" s="37"/>
      <c r="D87" s="120">
        <v>110958.42792799999</v>
      </c>
      <c r="E87" s="121" t="s">
        <v>19</v>
      </c>
      <c r="F87" s="122">
        <v>106915.58119900001</v>
      </c>
      <c r="G87" s="123">
        <f t="shared" si="8"/>
        <v>-3.6435688613246642</v>
      </c>
      <c r="H87" s="122">
        <v>87775.741068949996</v>
      </c>
      <c r="I87" s="124">
        <f t="shared" si="8"/>
        <v>-17.901824893441287</v>
      </c>
      <c r="J87" s="122">
        <v>105418.83233391627</v>
      </c>
      <c r="K87" s="125">
        <f t="shared" si="8"/>
        <v>20.100190610874137</v>
      </c>
      <c r="L87" s="196"/>
      <c r="M87" s="189"/>
    </row>
    <row r="88" spans="2:13" x14ac:dyDescent="0.2">
      <c r="B88" s="36" t="s">
        <v>23</v>
      </c>
      <c r="C88" s="37"/>
      <c r="D88" s="120">
        <v>267436.32068899996</v>
      </c>
      <c r="E88" s="121" t="s">
        <v>19</v>
      </c>
      <c r="F88" s="122">
        <v>254632.54022800003</v>
      </c>
      <c r="G88" s="123">
        <f t="shared" si="8"/>
        <v>-4.787599690278932</v>
      </c>
      <c r="H88" s="122">
        <v>277024.14939499996</v>
      </c>
      <c r="I88" s="124">
        <f t="shared" si="8"/>
        <v>8.7936950819209159</v>
      </c>
      <c r="J88" s="122">
        <v>255652.14946063413</v>
      </c>
      <c r="K88" s="125">
        <f t="shared" si="8"/>
        <v>-7.7148508464120136</v>
      </c>
      <c r="L88" s="196"/>
      <c r="M88" s="189"/>
    </row>
    <row r="89" spans="2:13" x14ac:dyDescent="0.2">
      <c r="B89" s="36" t="s">
        <v>24</v>
      </c>
      <c r="C89" s="37"/>
      <c r="D89" s="120">
        <v>496716.98117200029</v>
      </c>
      <c r="E89" s="121" t="s">
        <v>19</v>
      </c>
      <c r="F89" s="122">
        <v>747980.94460499997</v>
      </c>
      <c r="G89" s="123">
        <f t="shared" si="8"/>
        <v>50.584935276451404</v>
      </c>
      <c r="H89" s="122">
        <v>511562.36411879992</v>
      </c>
      <c r="I89" s="124">
        <f t="shared" si="8"/>
        <v>-31.607567303876969</v>
      </c>
      <c r="J89" s="122">
        <v>538017.89564082678</v>
      </c>
      <c r="K89" s="125">
        <f t="shared" si="8"/>
        <v>5.1715163932355201</v>
      </c>
      <c r="L89" s="196"/>
      <c r="M89" s="189"/>
    </row>
    <row r="90" spans="2:13" x14ac:dyDescent="0.2">
      <c r="B90" s="36" t="s">
        <v>25</v>
      </c>
      <c r="C90" s="37"/>
      <c r="D90" s="120">
        <v>125699.43210400001</v>
      </c>
      <c r="E90" s="121" t="s">
        <v>19</v>
      </c>
      <c r="F90" s="122">
        <v>110484.701256</v>
      </c>
      <c r="G90" s="123">
        <f t="shared" si="8"/>
        <v>-12.104056950242848</v>
      </c>
      <c r="H90" s="122">
        <v>146513.17196400001</v>
      </c>
      <c r="I90" s="124">
        <f t="shared" si="8"/>
        <v>32.609465653095057</v>
      </c>
      <c r="J90" s="122">
        <v>147777.23009031441</v>
      </c>
      <c r="K90" s="125">
        <f t="shared" si="8"/>
        <v>0.86276073978179824</v>
      </c>
      <c r="L90" s="196"/>
      <c r="M90" s="189"/>
    </row>
    <row r="91" spans="2:13" x14ac:dyDescent="0.2">
      <c r="B91" s="36" t="s">
        <v>26</v>
      </c>
      <c r="C91" s="37"/>
      <c r="D91" s="120">
        <v>49846.676443999997</v>
      </c>
      <c r="E91" s="121" t="s">
        <v>19</v>
      </c>
      <c r="F91" s="122">
        <v>62103.559461999997</v>
      </c>
      <c r="G91" s="123">
        <f t="shared" si="8"/>
        <v>24.589168009566166</v>
      </c>
      <c r="H91" s="122">
        <v>51260.099941050008</v>
      </c>
      <c r="I91" s="124">
        <f t="shared" si="8"/>
        <v>-17.460286680644931</v>
      </c>
      <c r="J91" s="122">
        <v>85166.97897335951</v>
      </c>
      <c r="K91" s="125">
        <f t="shared" si="8"/>
        <v>66.146728296087986</v>
      </c>
      <c r="L91" s="196"/>
      <c r="M91" s="189"/>
    </row>
    <row r="92" spans="2:13" ht="13.8" thickBot="1" x14ac:dyDescent="0.25">
      <c r="B92" s="36" t="s">
        <v>27</v>
      </c>
      <c r="C92" s="126"/>
      <c r="D92" s="127">
        <v>143758.13536600003</v>
      </c>
      <c r="E92" s="121" t="s">
        <v>19</v>
      </c>
      <c r="F92" s="128">
        <v>209526.63715155001</v>
      </c>
      <c r="G92" s="123">
        <f t="shared" si="8"/>
        <v>45.749412106735463</v>
      </c>
      <c r="H92" s="128">
        <v>237624.47111245</v>
      </c>
      <c r="I92" s="124">
        <f t="shared" si="8"/>
        <v>13.410148868364136</v>
      </c>
      <c r="J92" s="128">
        <v>170138.81608852025</v>
      </c>
      <c r="K92" s="125">
        <f t="shared" si="8"/>
        <v>-28.40012844973101</v>
      </c>
      <c r="L92" s="196"/>
      <c r="M92" s="189"/>
    </row>
    <row r="93" spans="2:13" ht="14.4" thickTop="1" thickBot="1" x14ac:dyDescent="0.25">
      <c r="B93" s="46" t="s">
        <v>28</v>
      </c>
      <c r="C93" s="47"/>
      <c r="D93" s="129">
        <v>2867943.6219389001</v>
      </c>
      <c r="E93" s="130" t="s">
        <v>19</v>
      </c>
      <c r="F93" s="131">
        <v>3317591.3958408004</v>
      </c>
      <c r="G93" s="132">
        <f t="shared" si="8"/>
        <v>15.678403524470674</v>
      </c>
      <c r="H93" s="133">
        <v>3172215.2215948002</v>
      </c>
      <c r="I93" s="134">
        <f t="shared" si="8"/>
        <v>-4.381979481507436</v>
      </c>
      <c r="J93" s="135">
        <v>3291018.0650247</v>
      </c>
      <c r="K93" s="136">
        <f t="shared" si="8"/>
        <v>3.7451066567347535</v>
      </c>
      <c r="L93" s="197"/>
      <c r="M93" s="189"/>
    </row>
    <row r="94" spans="2:13" ht="13.8" thickBot="1" x14ac:dyDescent="0.25">
      <c r="B94" s="113"/>
      <c r="C94" s="113"/>
      <c r="D94" s="137"/>
      <c r="E94" s="138"/>
      <c r="F94" s="139"/>
      <c r="G94" s="140"/>
      <c r="H94" s="137"/>
      <c r="I94" s="140"/>
      <c r="J94" s="137"/>
      <c r="K94" s="140"/>
      <c r="L94" s="198"/>
      <c r="M94" s="189"/>
    </row>
    <row r="95" spans="2:13" x14ac:dyDescent="0.2">
      <c r="B95" s="61" t="s">
        <v>29</v>
      </c>
      <c r="C95" s="141"/>
      <c r="D95" s="142">
        <v>265845.68167664995</v>
      </c>
      <c r="E95" s="115" t="s">
        <v>19</v>
      </c>
      <c r="F95" s="143">
        <v>337613.81898740004</v>
      </c>
      <c r="G95" s="118">
        <f>(F95/D95-1)*100</f>
        <v>26.996164413173428</v>
      </c>
      <c r="H95" s="143">
        <v>329155.45673099993</v>
      </c>
      <c r="I95" s="124">
        <f>(H95/F95-1)*100</f>
        <v>-2.5053365060023758</v>
      </c>
      <c r="J95" s="143">
        <v>548667.5142502964</v>
      </c>
      <c r="K95" s="119">
        <f>(J95/H95-1)*100</f>
        <v>66.689478491219802</v>
      </c>
      <c r="L95" s="196"/>
      <c r="M95" s="189"/>
    </row>
    <row r="96" spans="2:13" ht="13.8" thickBot="1" x14ac:dyDescent="0.25">
      <c r="B96" s="63" t="s">
        <v>30</v>
      </c>
      <c r="C96" s="64"/>
      <c r="D96" s="144">
        <v>99569.05785099999</v>
      </c>
      <c r="E96" s="145" t="s">
        <v>19</v>
      </c>
      <c r="F96" s="146">
        <v>84319.914841649996</v>
      </c>
      <c r="G96" s="147">
        <f t="shared" si="8"/>
        <v>-15.315142413187798</v>
      </c>
      <c r="H96" s="148">
        <v>83348.967363000003</v>
      </c>
      <c r="I96" s="147">
        <f t="shared" si="8"/>
        <v>-1.1515043397202218</v>
      </c>
      <c r="J96" s="148">
        <v>267670.18400914996</v>
      </c>
      <c r="K96" s="149">
        <f t="shared" si="8"/>
        <v>221.14397151844406</v>
      </c>
      <c r="L96" s="196"/>
      <c r="M96" s="189"/>
    </row>
    <row r="97" spans="2:13" x14ac:dyDescent="0.2"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2:13" x14ac:dyDescent="0.2">
      <c r="B98" s="21" t="s">
        <v>33</v>
      </c>
      <c r="C98" s="92"/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2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</sheetData>
  <mergeCells count="32">
    <mergeCell ref="D67:E67"/>
    <mergeCell ref="F67:G67"/>
    <mergeCell ref="H67:I67"/>
    <mergeCell ref="J67:K67"/>
    <mergeCell ref="D83:E83"/>
    <mergeCell ref="F83:G83"/>
    <mergeCell ref="H83:I83"/>
    <mergeCell ref="J83:K83"/>
    <mergeCell ref="D21:E21"/>
    <mergeCell ref="D22:E22"/>
    <mergeCell ref="D24:E24"/>
    <mergeCell ref="L35:M35"/>
    <mergeCell ref="J51:K51"/>
    <mergeCell ref="L51:M51"/>
    <mergeCell ref="D25:E25"/>
    <mergeCell ref="D26:E26"/>
    <mergeCell ref="J35:K3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19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55"/>
  <sheetViews>
    <sheetView topLeftCell="A2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59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2:13" x14ac:dyDescent="0.2">
      <c r="B24" s="153" t="s">
        <v>11</v>
      </c>
      <c r="C24" s="171">
        <v>130297.12239700001</v>
      </c>
      <c r="D24" s="528">
        <v>-10596.267006000002</v>
      </c>
      <c r="E24" s="528"/>
      <c r="F24" s="155">
        <v>-8.1323875854406236</v>
      </c>
      <c r="K24" s="3"/>
      <c r="M24" s="3"/>
    </row>
    <row r="25" spans="2:13" x14ac:dyDescent="0.2">
      <c r="B25" s="218" t="s">
        <v>58</v>
      </c>
      <c r="C25" s="219">
        <v>150583.44225299999</v>
      </c>
      <c r="D25" s="529">
        <v>17431.741227999999</v>
      </c>
      <c r="E25" s="530"/>
      <c r="F25" s="225">
        <v>11.576134113545088</v>
      </c>
      <c r="K25" s="3"/>
      <c r="M25" s="3"/>
    </row>
    <row r="26" spans="2:13" x14ac:dyDescent="0.2">
      <c r="B26" s="153" t="s">
        <v>64</v>
      </c>
      <c r="C26" s="220">
        <v>263029.70911300002</v>
      </c>
      <c r="D26" s="496">
        <v>26381</v>
      </c>
      <c r="E26" s="498"/>
      <c r="F26" s="155">
        <f>SUM(D26/C26*100)</f>
        <v>10.029665503932286</v>
      </c>
      <c r="K26" s="3"/>
      <c r="M26" s="3"/>
    </row>
    <row r="27" spans="2:13" ht="13.8" thickBot="1" x14ac:dyDescent="0.25">
      <c r="B27" s="107" t="s">
        <v>65</v>
      </c>
      <c r="C27" s="217">
        <v>169236.2650705</v>
      </c>
      <c r="D27" s="524">
        <v>17482.687375000001</v>
      </c>
      <c r="E27" s="525"/>
      <c r="F27" s="108">
        <v>10.330343421202961</v>
      </c>
      <c r="K27" s="3"/>
      <c r="M27" s="3"/>
    </row>
    <row r="28" spans="2:13" x14ac:dyDescent="0.2">
      <c r="B28" s="96" t="s">
        <v>12</v>
      </c>
      <c r="C28" s="97">
        <f>SUM(C6:C27)</f>
        <v>4264134.4411675008</v>
      </c>
      <c r="D28" s="526">
        <f>SUM(D6:E26)</f>
        <v>637800.95922199998</v>
      </c>
      <c r="E28" s="527"/>
      <c r="F28" s="106">
        <f>D28/C28*100</f>
        <v>14.95733701696734</v>
      </c>
      <c r="K28" s="3"/>
      <c r="M28" s="3"/>
    </row>
    <row r="29" spans="2:13" x14ac:dyDescent="0.2">
      <c r="B29" s="17"/>
      <c r="C29" s="18"/>
      <c r="D29" s="18"/>
      <c r="E29" s="19"/>
      <c r="F29" s="20"/>
      <c r="K29" s="3"/>
      <c r="M29" s="3"/>
    </row>
    <row r="30" spans="2:13" x14ac:dyDescent="0.2">
      <c r="B30" s="21" t="s">
        <v>13</v>
      </c>
      <c r="C30" s="18"/>
      <c r="D30" s="18"/>
      <c r="E30" s="19"/>
      <c r="F30" s="20"/>
      <c r="K30" s="3"/>
      <c r="M30" s="3"/>
    </row>
    <row r="31" spans="2:13" x14ac:dyDescent="0.2">
      <c r="B31" s="21" t="s">
        <v>14</v>
      </c>
      <c r="K31" s="3"/>
      <c r="M31" s="3"/>
    </row>
    <row r="32" spans="2:13" x14ac:dyDescent="0.2">
      <c r="B32" s="21" t="s">
        <v>34</v>
      </c>
      <c r="K32" s="3"/>
      <c r="M32" s="3"/>
    </row>
    <row r="33" spans="1:13" ht="25.5" customHeight="1" x14ac:dyDescent="0.2">
      <c r="K33" s="3"/>
      <c r="M33" s="3"/>
    </row>
    <row r="34" spans="1:13" ht="14.4" x14ac:dyDescent="0.2">
      <c r="A34" s="4" t="s">
        <v>15</v>
      </c>
    </row>
    <row r="35" spans="1:13" x14ac:dyDescent="0.2">
      <c r="K35" s="3"/>
      <c r="M35" s="3" t="s">
        <v>16</v>
      </c>
    </row>
    <row r="36" spans="1:13" ht="16.8" thickBot="1" x14ac:dyDescent="0.25">
      <c r="B36" s="22" t="s">
        <v>17</v>
      </c>
      <c r="C36" s="22"/>
      <c r="K36" s="3"/>
      <c r="M36" s="3"/>
    </row>
    <row r="37" spans="1:13" ht="16.8" thickBot="1" x14ac:dyDescent="0.25">
      <c r="B37" s="22"/>
      <c r="C37" s="22"/>
      <c r="D37" s="23">
        <v>2008</v>
      </c>
      <c r="E37" s="24"/>
      <c r="F37" s="25">
        <v>2009</v>
      </c>
      <c r="G37" s="24"/>
      <c r="H37" s="25">
        <v>2010</v>
      </c>
      <c r="I37" s="24"/>
      <c r="J37" s="518">
        <v>2011</v>
      </c>
      <c r="K37" s="521"/>
      <c r="L37" s="518">
        <v>2012</v>
      </c>
      <c r="M37" s="517"/>
    </row>
    <row r="38" spans="1:13" x14ac:dyDescent="0.2">
      <c r="B38" s="27" t="s">
        <v>18</v>
      </c>
      <c r="C38" s="28"/>
      <c r="D38" s="29">
        <v>74465.86815699999</v>
      </c>
      <c r="E38" s="30" t="s">
        <v>19</v>
      </c>
      <c r="F38" s="31">
        <v>58963.207877999972</v>
      </c>
      <c r="G38" s="32">
        <f>(F38/D38-1)*100</f>
        <v>-20.818477864670847</v>
      </c>
      <c r="H38" s="33">
        <v>65085.726096999992</v>
      </c>
      <c r="I38" s="34">
        <f>(H38/F38-1)*100</f>
        <v>10.383624703167516</v>
      </c>
      <c r="J38" s="31">
        <v>52162.666859999998</v>
      </c>
      <c r="K38" s="206">
        <f>(J38/H38-1)*100</f>
        <v>-19.855442985671257</v>
      </c>
      <c r="L38" s="31">
        <v>71372.129297000007</v>
      </c>
      <c r="M38" s="35">
        <f>(L38/J38-1)*100</f>
        <v>36.826074266019624</v>
      </c>
    </row>
    <row r="39" spans="1:13" x14ac:dyDescent="0.2">
      <c r="B39" s="36" t="s">
        <v>20</v>
      </c>
      <c r="C39" s="37"/>
      <c r="D39" s="38">
        <v>123756.788416</v>
      </c>
      <c r="E39" s="39" t="s">
        <v>19</v>
      </c>
      <c r="F39" s="40">
        <v>64109.766524999999</v>
      </c>
      <c r="G39" s="41">
        <f t="shared" ref="G39:G50" si="1">(F39/D39-1)*100</f>
        <v>-48.196969761772266</v>
      </c>
      <c r="H39" s="42">
        <v>73314.204068549996</v>
      </c>
      <c r="I39" s="43">
        <f t="shared" ref="I39:I50" si="2">(H39/F39-1)*100</f>
        <v>14.357309412382069</v>
      </c>
      <c r="J39" s="40">
        <v>138795.73865499999</v>
      </c>
      <c r="K39" s="207">
        <f t="shared" ref="K39:K50" si="3">(J39/H39-1)*100</f>
        <v>89.316300188192272</v>
      </c>
      <c r="L39" s="40">
        <v>210852.80018000002</v>
      </c>
      <c r="M39" s="44">
        <f t="shared" ref="M39:M47" si="4">(L39/J39-1)*100</f>
        <v>51.915903343480821</v>
      </c>
    </row>
    <row r="40" spans="1:13" x14ac:dyDescent="0.2">
      <c r="B40" s="36" t="s">
        <v>21</v>
      </c>
      <c r="C40" s="37"/>
      <c r="D40" s="38">
        <v>1169438.2871020001</v>
      </c>
      <c r="E40" s="39" t="s">
        <v>19</v>
      </c>
      <c r="F40" s="40">
        <v>763654.2381190001</v>
      </c>
      <c r="G40" s="41">
        <f t="shared" si="1"/>
        <v>-34.699056244222902</v>
      </c>
      <c r="H40" s="42">
        <v>707206.43444054993</v>
      </c>
      <c r="I40" s="43">
        <f t="shared" si="2"/>
        <v>-7.391801270885356</v>
      </c>
      <c r="J40" s="40">
        <v>866631.61487274989</v>
      </c>
      <c r="K40" s="207">
        <f t="shared" si="3"/>
        <v>22.542948235237215</v>
      </c>
      <c r="L40" s="40">
        <v>902865.58918500005</v>
      </c>
      <c r="M40" s="44">
        <f t="shared" si="4"/>
        <v>4.1810122883147338</v>
      </c>
    </row>
    <row r="41" spans="1:13" x14ac:dyDescent="0.2">
      <c r="B41" s="36" t="s">
        <v>22</v>
      </c>
      <c r="C41" s="37"/>
      <c r="D41" s="38">
        <v>82149.387164999993</v>
      </c>
      <c r="E41" s="39" t="s">
        <v>19</v>
      </c>
      <c r="F41" s="40">
        <v>92729.870196050004</v>
      </c>
      <c r="G41" s="41">
        <f t="shared" si="1"/>
        <v>12.879564164975132</v>
      </c>
      <c r="H41" s="42">
        <v>36770.895344900004</v>
      </c>
      <c r="I41" s="43">
        <f t="shared" si="2"/>
        <v>-60.346223641682265</v>
      </c>
      <c r="J41" s="40">
        <v>53816.136776799998</v>
      </c>
      <c r="K41" s="207">
        <f t="shared" si="3"/>
        <v>46.355252631247424</v>
      </c>
      <c r="L41" s="40">
        <v>66521.404869999998</v>
      </c>
      <c r="M41" s="44">
        <f t="shared" si="4"/>
        <v>23.608658766968958</v>
      </c>
    </row>
    <row r="42" spans="1:13" x14ac:dyDescent="0.2">
      <c r="B42" s="36" t="s">
        <v>23</v>
      </c>
      <c r="C42" s="37"/>
      <c r="D42" s="38">
        <v>225821.92133399996</v>
      </c>
      <c r="E42" s="39" t="s">
        <v>19</v>
      </c>
      <c r="F42" s="40">
        <v>145672.13092700002</v>
      </c>
      <c r="G42" s="41">
        <f t="shared" si="1"/>
        <v>-35.492475634575392</v>
      </c>
      <c r="H42" s="42">
        <v>134343.03707299998</v>
      </c>
      <c r="I42" s="43">
        <f t="shared" si="2"/>
        <v>-7.777118232503466</v>
      </c>
      <c r="J42" s="40">
        <v>168834.638656</v>
      </c>
      <c r="K42" s="207">
        <f t="shared" si="3"/>
        <v>25.674275596626405</v>
      </c>
      <c r="L42" s="40">
        <v>183752.44197099999</v>
      </c>
      <c r="M42" s="44">
        <f t="shared" si="4"/>
        <v>8.835748063165493</v>
      </c>
    </row>
    <row r="43" spans="1:13" x14ac:dyDescent="0.2">
      <c r="B43" s="36" t="s">
        <v>24</v>
      </c>
      <c r="C43" s="37"/>
      <c r="D43" s="38">
        <v>424786.96062999999</v>
      </c>
      <c r="E43" s="39" t="s">
        <v>19</v>
      </c>
      <c r="F43" s="40">
        <v>303027.62434599979</v>
      </c>
      <c r="G43" s="41">
        <f t="shared" si="1"/>
        <v>-28.663623785301549</v>
      </c>
      <c r="H43" s="42">
        <v>246619.43998300011</v>
      </c>
      <c r="I43" s="43">
        <f t="shared" si="2"/>
        <v>-18.614865388837387</v>
      </c>
      <c r="J43" s="40">
        <v>243332.118472</v>
      </c>
      <c r="K43" s="207">
        <f t="shared" si="3"/>
        <v>-1.3329531164399278</v>
      </c>
      <c r="L43" s="40">
        <v>278852.95514899999</v>
      </c>
      <c r="M43" s="44">
        <f t="shared" si="4"/>
        <v>14.597676993917808</v>
      </c>
    </row>
    <row r="44" spans="1:13" x14ac:dyDescent="0.2">
      <c r="B44" s="36" t="s">
        <v>25</v>
      </c>
      <c r="C44" s="37"/>
      <c r="D44" s="38">
        <v>91998.580067000003</v>
      </c>
      <c r="E44" s="39" t="s">
        <v>19</v>
      </c>
      <c r="F44" s="40">
        <v>72420.745972999983</v>
      </c>
      <c r="G44" s="41">
        <f t="shared" si="1"/>
        <v>-21.280582895672985</v>
      </c>
      <c r="H44" s="42">
        <v>63603.039643999997</v>
      </c>
      <c r="I44" s="43">
        <f t="shared" si="2"/>
        <v>-12.175663493286049</v>
      </c>
      <c r="J44" s="40">
        <v>83922.548986000009</v>
      </c>
      <c r="K44" s="207">
        <f t="shared" si="3"/>
        <v>31.947387193650979</v>
      </c>
      <c r="L44" s="40">
        <v>73510.594003000006</v>
      </c>
      <c r="M44" s="44">
        <f t="shared" si="4"/>
        <v>-12.406623855928078</v>
      </c>
    </row>
    <row r="45" spans="1:13" x14ac:dyDescent="0.2">
      <c r="B45" s="36" t="s">
        <v>26</v>
      </c>
      <c r="C45" s="37"/>
      <c r="D45" s="38">
        <v>40942.404685999994</v>
      </c>
      <c r="E45" s="39" t="s">
        <v>19</v>
      </c>
      <c r="F45" s="40">
        <v>35465.734689000004</v>
      </c>
      <c r="G45" s="41">
        <f t="shared" si="1"/>
        <v>-13.37652255406655</v>
      </c>
      <c r="H45" s="42">
        <v>26863.497335999997</v>
      </c>
      <c r="I45" s="43">
        <f t="shared" si="2"/>
        <v>-24.255065990972025</v>
      </c>
      <c r="J45" s="40">
        <v>28227.763467499997</v>
      </c>
      <c r="K45" s="207">
        <f t="shared" si="3"/>
        <v>5.0785127283919707</v>
      </c>
      <c r="L45" s="40">
        <v>34797.793954000008</v>
      </c>
      <c r="M45" s="44">
        <f t="shared" si="4"/>
        <v>23.275065678031524</v>
      </c>
    </row>
    <row r="46" spans="1:13" ht="13.8" thickBot="1" x14ac:dyDescent="0.25">
      <c r="B46" s="36" t="s">
        <v>27</v>
      </c>
      <c r="C46" s="45"/>
      <c r="D46" s="38">
        <v>173321.351245</v>
      </c>
      <c r="E46" s="39" t="s">
        <v>19</v>
      </c>
      <c r="F46" s="40">
        <v>91957.925027000019</v>
      </c>
      <c r="G46" s="41">
        <f t="shared" si="1"/>
        <v>-46.943683298999872</v>
      </c>
      <c r="H46" s="42">
        <v>125849.024</v>
      </c>
      <c r="I46" s="43">
        <f t="shared" si="2"/>
        <v>36.855006203162063</v>
      </c>
      <c r="J46" s="40">
        <v>126708.88219915002</v>
      </c>
      <c r="K46" s="207">
        <f t="shared" si="3"/>
        <v>0.6832458225103144</v>
      </c>
      <c r="L46" s="40">
        <v>135836.60093099999</v>
      </c>
      <c r="M46" s="44">
        <f t="shared" si="4"/>
        <v>7.2036928851631821</v>
      </c>
    </row>
    <row r="47" spans="1:13" ht="14.4" thickTop="1" thickBot="1" x14ac:dyDescent="0.25">
      <c r="B47" s="46" t="s">
        <v>28</v>
      </c>
      <c r="C47" s="47"/>
      <c r="D47" s="48">
        <v>2406681.5488019995</v>
      </c>
      <c r="E47" s="49" t="s">
        <v>19</v>
      </c>
      <c r="F47" s="50">
        <v>1628001.2436800501</v>
      </c>
      <c r="G47" s="51">
        <f t="shared" si="1"/>
        <v>-32.354937258299152</v>
      </c>
      <c r="H47" s="52">
        <v>1479655.2979870001</v>
      </c>
      <c r="I47" s="53">
        <f t="shared" si="2"/>
        <v>-9.1121518652970028</v>
      </c>
      <c r="J47" s="50">
        <v>1762432.1089452</v>
      </c>
      <c r="K47" s="208">
        <f t="shared" si="3"/>
        <v>19.110992360376365</v>
      </c>
      <c r="L47" s="50">
        <v>1958362.3095399998</v>
      </c>
      <c r="M47" s="54">
        <f t="shared" si="4"/>
        <v>11.117035351339698</v>
      </c>
    </row>
    <row r="48" spans="1:13" ht="6" customHeight="1" thickBot="1" x14ac:dyDescent="0.25">
      <c r="D48" s="55"/>
      <c r="E48" s="56"/>
      <c r="F48" s="57"/>
      <c r="G48" s="58"/>
      <c r="H48" s="55"/>
      <c r="I48" s="59"/>
      <c r="J48" s="55"/>
      <c r="K48" s="60"/>
      <c r="L48" s="210"/>
      <c r="M48" s="60"/>
    </row>
    <row r="49" spans="2:13" x14ac:dyDescent="0.2">
      <c r="B49" s="61" t="s">
        <v>29</v>
      </c>
      <c r="C49" s="62"/>
      <c r="D49" s="38">
        <v>304986.14908800001</v>
      </c>
      <c r="E49" s="30" t="s">
        <v>19</v>
      </c>
      <c r="F49" s="31">
        <v>148632.11752500001</v>
      </c>
      <c r="G49" s="41">
        <f>(F49/D49-1)*100</f>
        <v>-51.26594503735511</v>
      </c>
      <c r="H49" s="42">
        <v>150024.44353804999</v>
      </c>
      <c r="I49" s="43">
        <f t="shared" si="2"/>
        <v>0.93675985798682415</v>
      </c>
      <c r="J49" s="40">
        <v>326871.2629643</v>
      </c>
      <c r="K49" s="207">
        <f t="shared" si="3"/>
        <v>117.87867047238683</v>
      </c>
      <c r="L49" s="40">
        <v>404012.08252400008</v>
      </c>
      <c r="M49" s="44">
        <f>(L49/J49-1)*100</f>
        <v>23.599755714262717</v>
      </c>
    </row>
    <row r="50" spans="2:13" ht="13.8" thickBot="1" x14ac:dyDescent="0.25">
      <c r="B50" s="63" t="s">
        <v>30</v>
      </c>
      <c r="C50" s="64"/>
      <c r="D50" s="65">
        <v>80232.032361999998</v>
      </c>
      <c r="E50" s="66" t="s">
        <v>19</v>
      </c>
      <c r="F50" s="67">
        <v>46979.442605000004</v>
      </c>
      <c r="G50" s="68">
        <f t="shared" si="1"/>
        <v>-41.445528398143004</v>
      </c>
      <c r="H50" s="69">
        <v>46955.239882549999</v>
      </c>
      <c r="I50" s="70">
        <f t="shared" si="2"/>
        <v>-5.1517687541546842E-2</v>
      </c>
      <c r="J50" s="67">
        <v>122295.344843</v>
      </c>
      <c r="K50" s="209">
        <f t="shared" si="3"/>
        <v>160.45089993981412</v>
      </c>
      <c r="L50" s="67">
        <v>182683.08608799998</v>
      </c>
      <c r="M50" s="71">
        <f>(L50/J50-1)*100</f>
        <v>49.378609891099615</v>
      </c>
    </row>
    <row r="51" spans="2:13" x14ac:dyDescent="0.2"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2:13" ht="16.8" thickBot="1" x14ac:dyDescent="0.25">
      <c r="B52" s="22" t="s">
        <v>31</v>
      </c>
      <c r="C52" s="2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2:13" ht="13.8" thickBot="1" x14ac:dyDescent="0.25">
      <c r="D53" s="23">
        <v>2008</v>
      </c>
      <c r="E53" s="24"/>
      <c r="F53" s="25">
        <v>2009</v>
      </c>
      <c r="G53" s="24"/>
      <c r="H53" s="25">
        <v>2010</v>
      </c>
      <c r="I53" s="24"/>
      <c r="J53" s="518">
        <v>2011</v>
      </c>
      <c r="K53" s="521"/>
      <c r="L53" s="518">
        <v>2012</v>
      </c>
      <c r="M53" s="517"/>
    </row>
    <row r="54" spans="2:13" x14ac:dyDescent="0.2">
      <c r="B54" s="27" t="s">
        <v>18</v>
      </c>
      <c r="C54" s="28"/>
      <c r="D54" s="29">
        <v>107370.51606099999</v>
      </c>
      <c r="E54" s="30" t="s">
        <v>19</v>
      </c>
      <c r="F54" s="73">
        <v>53973.204406000004</v>
      </c>
      <c r="G54" s="32">
        <f>(F54/D54-1)*100</f>
        <v>-49.731819883089301</v>
      </c>
      <c r="H54" s="33">
        <v>50534.686978000005</v>
      </c>
      <c r="I54" s="74">
        <f>(H54/F54-1)*100</f>
        <v>-6.3707861444256775</v>
      </c>
      <c r="J54" s="31">
        <v>51523.208510999997</v>
      </c>
      <c r="K54" s="211">
        <f>(J54/H54-1)*100</f>
        <v>1.9561247770869539</v>
      </c>
      <c r="L54" s="31">
        <v>98968.325317999988</v>
      </c>
      <c r="M54" s="35">
        <f>(L54/J54-1)*100</f>
        <v>92.084942258342963</v>
      </c>
    </row>
    <row r="55" spans="2:13" x14ac:dyDescent="0.2">
      <c r="B55" s="36" t="s">
        <v>20</v>
      </c>
      <c r="C55" s="37"/>
      <c r="D55" s="38">
        <v>145430.75646899999</v>
      </c>
      <c r="E55" s="39" t="s">
        <v>19</v>
      </c>
      <c r="F55" s="75">
        <v>96278.060667850004</v>
      </c>
      <c r="G55" s="41">
        <f t="shared" ref="G55:G63" si="5">(F55/D55-1)*100</f>
        <v>-33.798006002689931</v>
      </c>
      <c r="H55" s="42">
        <v>138276.50044130001</v>
      </c>
      <c r="I55" s="76">
        <f t="shared" ref="I55:K63" si="6">(H55/F55-1)*100</f>
        <v>43.622025082474991</v>
      </c>
      <c r="J55" s="40">
        <v>373960.712917</v>
      </c>
      <c r="K55" s="212">
        <f t="shared" si="6"/>
        <v>170.44415480832237</v>
      </c>
      <c r="L55" s="40">
        <v>233728.78730700002</v>
      </c>
      <c r="M55" s="44">
        <f t="shared" ref="M55:M62" si="7">(L55/J55-1)*100</f>
        <v>-37.499106394399305</v>
      </c>
    </row>
    <row r="56" spans="2:13" x14ac:dyDescent="0.2">
      <c r="B56" s="36" t="s">
        <v>21</v>
      </c>
      <c r="C56" s="37"/>
      <c r="D56" s="38">
        <v>1624229.9840030004</v>
      </c>
      <c r="E56" s="39" t="s">
        <v>19</v>
      </c>
      <c r="F56" s="75">
        <v>1434605.1259187507</v>
      </c>
      <c r="G56" s="41">
        <f t="shared" si="5"/>
        <v>-11.674754188252901</v>
      </c>
      <c r="H56" s="42">
        <v>1172599.0142699501</v>
      </c>
      <c r="I56" s="76">
        <f t="shared" si="6"/>
        <v>-18.26329119526925</v>
      </c>
      <c r="J56" s="40">
        <v>1083908.1906834</v>
      </c>
      <c r="K56" s="212">
        <f t="shared" si="6"/>
        <v>-7.5636106211267933</v>
      </c>
      <c r="L56" s="40">
        <v>1150309.8317710003</v>
      </c>
      <c r="M56" s="44">
        <f t="shared" si="7"/>
        <v>6.1261314988065863</v>
      </c>
    </row>
    <row r="57" spans="2:13" x14ac:dyDescent="0.2">
      <c r="B57" s="36" t="s">
        <v>22</v>
      </c>
      <c r="C57" s="37"/>
      <c r="D57" s="38">
        <v>83654.760868000012</v>
      </c>
      <c r="E57" s="39" t="s">
        <v>19</v>
      </c>
      <c r="F57" s="75">
        <v>78045.871555999998</v>
      </c>
      <c r="G57" s="41">
        <f t="shared" si="5"/>
        <v>-6.7048058637694918</v>
      </c>
      <c r="H57" s="42">
        <v>62504.740647400002</v>
      </c>
      <c r="I57" s="76">
        <f t="shared" si="6"/>
        <v>-19.912816141016275</v>
      </c>
      <c r="J57" s="40">
        <v>68356.702199999985</v>
      </c>
      <c r="K57" s="212">
        <f t="shared" si="6"/>
        <v>9.3624283406148479</v>
      </c>
      <c r="L57" s="40">
        <v>70899.061984</v>
      </c>
      <c r="M57" s="44">
        <f t="shared" si="7"/>
        <v>3.7192545897862361</v>
      </c>
    </row>
    <row r="58" spans="2:13" x14ac:dyDescent="0.2">
      <c r="B58" s="36" t="s">
        <v>23</v>
      </c>
      <c r="C58" s="37"/>
      <c r="D58" s="38">
        <v>362217.08108199947</v>
      </c>
      <c r="E58" s="39" t="s">
        <v>19</v>
      </c>
      <c r="F58" s="75">
        <v>221173.40723000001</v>
      </c>
      <c r="G58" s="41">
        <f t="shared" si="5"/>
        <v>-38.93899024051538</v>
      </c>
      <c r="H58" s="42">
        <v>231292.07339500001</v>
      </c>
      <c r="I58" s="76">
        <f t="shared" si="6"/>
        <v>4.5749922161652634</v>
      </c>
      <c r="J58" s="40">
        <v>233336.693661</v>
      </c>
      <c r="K58" s="212">
        <f t="shared" si="6"/>
        <v>0.8839992810770525</v>
      </c>
      <c r="L58" s="40">
        <v>286657.67228700005</v>
      </c>
      <c r="M58" s="44">
        <f t="shared" si="7"/>
        <v>22.851518888609391</v>
      </c>
    </row>
    <row r="59" spans="2:13" x14ac:dyDescent="0.2">
      <c r="B59" s="36" t="s">
        <v>24</v>
      </c>
      <c r="C59" s="37"/>
      <c r="D59" s="38">
        <v>582095.835632</v>
      </c>
      <c r="E59" s="39" t="s">
        <v>19</v>
      </c>
      <c r="F59" s="75">
        <v>342593.71078199986</v>
      </c>
      <c r="G59" s="41">
        <f t="shared" si="5"/>
        <v>-41.144792693795004</v>
      </c>
      <c r="H59" s="42">
        <v>361166.725286</v>
      </c>
      <c r="I59" s="76">
        <f t="shared" si="6"/>
        <v>5.4212946471216883</v>
      </c>
      <c r="J59" s="40">
        <v>318082.3917255</v>
      </c>
      <c r="K59" s="212">
        <f t="shared" si="6"/>
        <v>-11.929209017354092</v>
      </c>
      <c r="L59" s="40">
        <v>348991.59079000005</v>
      </c>
      <c r="M59" s="44">
        <f t="shared" si="7"/>
        <v>9.717356216050522</v>
      </c>
    </row>
    <row r="60" spans="2:13" x14ac:dyDescent="0.2">
      <c r="B60" s="36" t="s">
        <v>25</v>
      </c>
      <c r="C60" s="37"/>
      <c r="D60" s="38">
        <v>134339.52297800002</v>
      </c>
      <c r="E60" s="39" t="s">
        <v>19</v>
      </c>
      <c r="F60" s="75">
        <v>133160.07847899999</v>
      </c>
      <c r="G60" s="41">
        <f t="shared" si="5"/>
        <v>-0.87795793289602297</v>
      </c>
      <c r="H60" s="42">
        <v>101561.90542299999</v>
      </c>
      <c r="I60" s="76">
        <f t="shared" si="6"/>
        <v>-23.729464128382283</v>
      </c>
      <c r="J60" s="40">
        <v>106085.06821100001</v>
      </c>
      <c r="K60" s="212">
        <f t="shared" si="6"/>
        <v>4.4536017408902229</v>
      </c>
      <c r="L60" s="40">
        <v>83629.522797999991</v>
      </c>
      <c r="M60" s="44">
        <f t="shared" si="7"/>
        <v>-21.167489253375994</v>
      </c>
    </row>
    <row r="61" spans="2:13" x14ac:dyDescent="0.2">
      <c r="B61" s="36" t="s">
        <v>26</v>
      </c>
      <c r="C61" s="37"/>
      <c r="D61" s="38">
        <v>39582.165209999999</v>
      </c>
      <c r="E61" s="39" t="s">
        <v>19</v>
      </c>
      <c r="F61" s="75">
        <v>44396.500935999997</v>
      </c>
      <c r="G61" s="41">
        <f t="shared" si="5"/>
        <v>12.162891293232514</v>
      </c>
      <c r="H61" s="42">
        <v>45108.793073000008</v>
      </c>
      <c r="I61" s="76">
        <f t="shared" si="6"/>
        <v>1.6043880080252704</v>
      </c>
      <c r="J61" s="40">
        <v>43654.617416000008</v>
      </c>
      <c r="K61" s="212">
        <f t="shared" si="6"/>
        <v>-3.2237077472826448</v>
      </c>
      <c r="L61" s="40">
        <v>44633.086684000002</v>
      </c>
      <c r="M61" s="44">
        <f t="shared" si="7"/>
        <v>2.2413877979408747</v>
      </c>
    </row>
    <row r="62" spans="2:13" ht="13.8" thickBot="1" x14ac:dyDescent="0.25">
      <c r="B62" s="36" t="s">
        <v>27</v>
      </c>
      <c r="C62" s="45"/>
      <c r="D62" s="38">
        <v>230226.56920900004</v>
      </c>
      <c r="E62" s="39" t="s">
        <v>19</v>
      </c>
      <c r="F62" s="75">
        <v>163110.24317845001</v>
      </c>
      <c r="G62" s="41">
        <f t="shared" si="5"/>
        <v>-29.152293873441572</v>
      </c>
      <c r="H62" s="42">
        <v>179265.77039354999</v>
      </c>
      <c r="I62" s="76">
        <f t="shared" si="6"/>
        <v>9.9046674815052036</v>
      </c>
      <c r="J62" s="40">
        <v>133779.22550815</v>
      </c>
      <c r="K62" s="212">
        <f t="shared" si="6"/>
        <v>-25.373803814047371</v>
      </c>
      <c r="L62" s="40">
        <v>183200.597175</v>
      </c>
      <c r="M62" s="44">
        <f t="shared" si="7"/>
        <v>36.942486009413457</v>
      </c>
    </row>
    <row r="63" spans="2:13" ht="14.4" thickTop="1" thickBot="1" x14ac:dyDescent="0.25">
      <c r="B63" s="46" t="s">
        <v>28</v>
      </c>
      <c r="C63" s="47"/>
      <c r="D63" s="48">
        <v>3309147.1915120003</v>
      </c>
      <c r="E63" s="49" t="s">
        <v>19</v>
      </c>
      <c r="F63" s="77">
        <v>2567336.2031540503</v>
      </c>
      <c r="G63" s="51">
        <f t="shared" si="5"/>
        <v>-22.416983755231669</v>
      </c>
      <c r="H63" s="52">
        <v>2342310.2099072002</v>
      </c>
      <c r="I63" s="51">
        <f t="shared" si="6"/>
        <v>-8.7649600769232663</v>
      </c>
      <c r="J63" s="50">
        <v>2412686.8108330499</v>
      </c>
      <c r="K63" s="213">
        <f t="shared" si="6"/>
        <v>3.0045807181380058</v>
      </c>
      <c r="L63" s="50">
        <v>2501018.4761140002</v>
      </c>
      <c r="M63" s="54">
        <f>(L63/J63-1)*100</f>
        <v>3.6611326793157595</v>
      </c>
    </row>
    <row r="64" spans="2:13" ht="13.8" thickBot="1" x14ac:dyDescent="0.25">
      <c r="D64" s="55"/>
      <c r="E64" s="56"/>
      <c r="F64" s="78"/>
      <c r="G64" s="58"/>
      <c r="H64" s="55"/>
      <c r="I64" s="58"/>
      <c r="J64" s="55"/>
      <c r="K64" s="58"/>
      <c r="L64" s="210"/>
      <c r="M64" s="60"/>
    </row>
    <row r="65" spans="2:13" x14ac:dyDescent="0.2">
      <c r="B65" s="61" t="s">
        <v>29</v>
      </c>
      <c r="C65" s="62"/>
      <c r="D65" s="38">
        <v>368567.65716599993</v>
      </c>
      <c r="E65" s="30" t="s">
        <v>19</v>
      </c>
      <c r="F65" s="73">
        <v>240773.58560310001</v>
      </c>
      <c r="G65" s="41">
        <f>(F65/D65-1)*100</f>
        <v>-34.673164906963741</v>
      </c>
      <c r="H65" s="42">
        <v>316551.86205380003</v>
      </c>
      <c r="I65" s="76">
        <f>(H65/F65-1)*100</f>
        <v>31.472836300081397</v>
      </c>
      <c r="J65" s="40">
        <v>561706.72904250002</v>
      </c>
      <c r="K65" s="211">
        <f>(J65/H65-1)*100</f>
        <v>77.445403542448403</v>
      </c>
      <c r="L65" s="40">
        <v>456038.43638500001</v>
      </c>
      <c r="M65" s="44">
        <f>(L65/J65-1)*100</f>
        <v>-18.812004057281804</v>
      </c>
    </row>
    <row r="66" spans="2:13" ht="13.8" thickBot="1" x14ac:dyDescent="0.25">
      <c r="B66" s="63" t="s">
        <v>30</v>
      </c>
      <c r="C66" s="64"/>
      <c r="D66" s="65">
        <v>105136.04275699999</v>
      </c>
      <c r="E66" s="66" t="s">
        <v>19</v>
      </c>
      <c r="F66" s="79">
        <v>62645.514655850006</v>
      </c>
      <c r="G66" s="68">
        <f>(F66/D66-1)*100</f>
        <v>-40.414806366031833</v>
      </c>
      <c r="H66" s="69">
        <v>92002.308190299998</v>
      </c>
      <c r="I66" s="80">
        <f>(H66/F66-1)*100</f>
        <v>46.861764478629887</v>
      </c>
      <c r="J66" s="67">
        <v>328324.096104</v>
      </c>
      <c r="K66" s="214">
        <f>(J66/H66-1)*100</f>
        <v>256.86506410783284</v>
      </c>
      <c r="L66" s="67">
        <v>208403.14594700001</v>
      </c>
      <c r="M66" s="71">
        <f>(L66/J66-1)*100</f>
        <v>-36.52517484400957</v>
      </c>
    </row>
    <row r="67" spans="2:13" x14ac:dyDescent="0.2">
      <c r="D67" s="72"/>
      <c r="E67" s="72"/>
      <c r="F67" s="72"/>
      <c r="G67" s="72"/>
      <c r="H67" s="72"/>
      <c r="I67" s="72"/>
      <c r="J67" s="72"/>
      <c r="K67" s="72"/>
      <c r="L67" s="193"/>
      <c r="M67" s="193"/>
    </row>
    <row r="68" spans="2:13" ht="16.8" thickBot="1" x14ac:dyDescent="0.25">
      <c r="B68" s="111" t="s">
        <v>40</v>
      </c>
      <c r="C68" s="111"/>
      <c r="D68" s="112"/>
      <c r="E68" s="112"/>
      <c r="F68" s="112"/>
      <c r="G68" s="112"/>
      <c r="H68" s="112"/>
      <c r="I68" s="112"/>
      <c r="J68" s="112"/>
      <c r="K68" s="112"/>
      <c r="L68" s="194"/>
      <c r="M68" s="194"/>
    </row>
    <row r="69" spans="2:13" ht="13.8" thickBot="1" x14ac:dyDescent="0.25">
      <c r="B69" s="113"/>
      <c r="C69" s="113"/>
      <c r="D69" s="484">
        <v>2008</v>
      </c>
      <c r="E69" s="481"/>
      <c r="F69" s="480">
        <v>2009</v>
      </c>
      <c r="G69" s="481"/>
      <c r="H69" s="480">
        <v>2010</v>
      </c>
      <c r="I69" s="481"/>
      <c r="J69" s="480">
        <v>2011</v>
      </c>
      <c r="K69" s="482"/>
      <c r="L69" s="195"/>
      <c r="M69" s="188"/>
    </row>
    <row r="70" spans="2:13" x14ac:dyDescent="0.2">
      <c r="B70" s="27" t="s">
        <v>18</v>
      </c>
      <c r="C70" s="28"/>
      <c r="D70" s="114">
        <v>53444.585279999978</v>
      </c>
      <c r="E70" s="115" t="s">
        <v>19</v>
      </c>
      <c r="F70" s="116">
        <v>54017.350069000022</v>
      </c>
      <c r="G70" s="117">
        <v>1.0716984442844746</v>
      </c>
      <c r="H70" s="116">
        <v>66585.52833999999</v>
      </c>
      <c r="I70" s="118">
        <v>23.266928597840852</v>
      </c>
      <c r="J70" s="116">
        <v>62035.042321000015</v>
      </c>
      <c r="K70" s="119">
        <v>-6.8340465750518886</v>
      </c>
      <c r="L70" s="196"/>
      <c r="M70" s="189"/>
    </row>
    <row r="71" spans="2:13" x14ac:dyDescent="0.2">
      <c r="B71" s="36" t="s">
        <v>20</v>
      </c>
      <c r="C71" s="37"/>
      <c r="D71" s="120">
        <v>121628.25643100002</v>
      </c>
      <c r="E71" s="121" t="s">
        <v>19</v>
      </c>
      <c r="F71" s="122">
        <v>117532.23590285002</v>
      </c>
      <c r="G71" s="123">
        <v>-3.3676553856329283</v>
      </c>
      <c r="H71" s="122">
        <v>99714.388515999992</v>
      </c>
      <c r="I71" s="124">
        <v>-15.159966327517104</v>
      </c>
      <c r="J71" s="122">
        <v>293183.78359140002</v>
      </c>
      <c r="K71" s="125">
        <v>194.02354861189997</v>
      </c>
      <c r="L71" s="196"/>
      <c r="M71" s="189"/>
    </row>
    <row r="72" spans="2:13" x14ac:dyDescent="0.2">
      <c r="B72" s="36" t="s">
        <v>21</v>
      </c>
      <c r="C72" s="37"/>
      <c r="D72" s="120">
        <v>1221382.0205289498</v>
      </c>
      <c r="E72" s="121" t="s">
        <v>19</v>
      </c>
      <c r="F72" s="122">
        <v>940021.02486449992</v>
      </c>
      <c r="G72" s="123">
        <v>-23.036281109050506</v>
      </c>
      <c r="H72" s="122">
        <v>953375.41664025001</v>
      </c>
      <c r="I72" s="124">
        <v>1.420648200679886</v>
      </c>
      <c r="J72" s="122">
        <v>994620.81650249986</v>
      </c>
      <c r="K72" s="125">
        <v>4.326249569933438</v>
      </c>
      <c r="L72" s="196"/>
      <c r="M72" s="189"/>
    </row>
    <row r="73" spans="2:13" x14ac:dyDescent="0.2">
      <c r="B73" s="36" t="s">
        <v>22</v>
      </c>
      <c r="C73" s="37"/>
      <c r="D73" s="120">
        <v>68016.381769</v>
      </c>
      <c r="E73" s="121" t="s">
        <v>19</v>
      </c>
      <c r="F73" s="122">
        <v>83876.646071850002</v>
      </c>
      <c r="G73" s="123">
        <v>23.318300518712199</v>
      </c>
      <c r="H73" s="122">
        <v>50543.124562999998</v>
      </c>
      <c r="I73" s="124">
        <v>-39.741123506888918</v>
      </c>
      <c r="J73" s="122">
        <v>71434.732357999994</v>
      </c>
      <c r="K73" s="125">
        <v>41.334222954418735</v>
      </c>
      <c r="L73" s="196"/>
      <c r="M73" s="189"/>
    </row>
    <row r="74" spans="2:13" x14ac:dyDescent="0.2">
      <c r="B74" s="36" t="s">
        <v>23</v>
      </c>
      <c r="C74" s="37"/>
      <c r="D74" s="120">
        <v>221881.16794200012</v>
      </c>
      <c r="E74" s="121" t="s">
        <v>19</v>
      </c>
      <c r="F74" s="122">
        <v>184200.12901040004</v>
      </c>
      <c r="G74" s="123">
        <v>-16.982531361764753</v>
      </c>
      <c r="H74" s="122">
        <v>223198.84149604998</v>
      </c>
      <c r="I74" s="124">
        <v>21.171924631740112</v>
      </c>
      <c r="J74" s="122">
        <v>186740.94260005001</v>
      </c>
      <c r="K74" s="125">
        <v>-16.334268875067249</v>
      </c>
      <c r="L74" s="196"/>
      <c r="M74" s="189"/>
    </row>
    <row r="75" spans="2:13" x14ac:dyDescent="0.2">
      <c r="B75" s="36" t="s">
        <v>24</v>
      </c>
      <c r="C75" s="37"/>
      <c r="D75" s="120">
        <v>398800.02155499975</v>
      </c>
      <c r="E75" s="121" t="s">
        <v>19</v>
      </c>
      <c r="F75" s="122">
        <v>347440.06374999951</v>
      </c>
      <c r="G75" s="123">
        <v>-12.878624631146629</v>
      </c>
      <c r="H75" s="122">
        <v>316515.96923499997</v>
      </c>
      <c r="I75" s="124">
        <v>-8.9005551579828701</v>
      </c>
      <c r="J75" s="122">
        <v>322078.1246745002</v>
      </c>
      <c r="K75" s="125">
        <v>1.7573064174119413</v>
      </c>
      <c r="L75" s="196"/>
      <c r="M75" s="189"/>
    </row>
    <row r="76" spans="2:13" x14ac:dyDescent="0.2">
      <c r="B76" s="36" t="s">
        <v>25</v>
      </c>
      <c r="C76" s="37"/>
      <c r="D76" s="120">
        <v>101797.67403700003</v>
      </c>
      <c r="E76" s="121" t="s">
        <v>19</v>
      </c>
      <c r="F76" s="122">
        <v>72492.425079349996</v>
      </c>
      <c r="G76" s="123">
        <v>-28.787739243431599</v>
      </c>
      <c r="H76" s="122">
        <v>103802.66258100001</v>
      </c>
      <c r="I76" s="124">
        <v>43.191047157517382</v>
      </c>
      <c r="J76" s="122">
        <v>80907.649993200001</v>
      </c>
      <c r="K76" s="125">
        <v>-22.056286436712945</v>
      </c>
      <c r="L76" s="196"/>
      <c r="M76" s="189"/>
    </row>
    <row r="77" spans="2:13" x14ac:dyDescent="0.2">
      <c r="B77" s="36" t="s">
        <v>26</v>
      </c>
      <c r="C77" s="37"/>
      <c r="D77" s="120">
        <v>65276.025896999978</v>
      </c>
      <c r="E77" s="121" t="s">
        <v>19</v>
      </c>
      <c r="F77" s="122">
        <v>48442.493092000004</v>
      </c>
      <c r="G77" s="123">
        <v>-25.788231703262475</v>
      </c>
      <c r="H77" s="122">
        <v>50248.268401000001</v>
      </c>
      <c r="I77" s="124">
        <v>3.7276679909321375</v>
      </c>
      <c r="J77" s="122">
        <v>77566.337591999996</v>
      </c>
      <c r="K77" s="125">
        <v>54.366190239614973</v>
      </c>
      <c r="L77" s="196"/>
      <c r="M77" s="189"/>
    </row>
    <row r="78" spans="2:13" ht="13.8" thickBot="1" x14ac:dyDescent="0.25">
      <c r="B78" s="36" t="s">
        <v>27</v>
      </c>
      <c r="C78" s="126"/>
      <c r="D78" s="127">
        <v>221951.63098799973</v>
      </c>
      <c r="E78" s="121" t="s">
        <v>19</v>
      </c>
      <c r="F78" s="128">
        <v>114886.82613100004</v>
      </c>
      <c r="G78" s="123">
        <v>-48.237899573167972</v>
      </c>
      <c r="H78" s="128">
        <v>150099.82486200001</v>
      </c>
      <c r="I78" s="124">
        <v>30.650162352686316</v>
      </c>
      <c r="J78" s="128">
        <v>170390.11517284997</v>
      </c>
      <c r="K78" s="125">
        <v>13.517864081123744</v>
      </c>
      <c r="L78" s="196"/>
      <c r="M78" s="189"/>
    </row>
    <row r="79" spans="2:13" ht="14.4" thickTop="1" thickBot="1" x14ac:dyDescent="0.25">
      <c r="B79" s="46" t="s">
        <v>28</v>
      </c>
      <c r="C79" s="47"/>
      <c r="D79" s="129">
        <v>2474177.7644279497</v>
      </c>
      <c r="E79" s="130" t="s">
        <v>19</v>
      </c>
      <c r="F79" s="131">
        <v>1962909.1939709494</v>
      </c>
      <c r="G79" s="132">
        <v>-20.66418095771747</v>
      </c>
      <c r="H79" s="133">
        <v>2014084.0246342998</v>
      </c>
      <c r="I79" s="134">
        <v>2.6070910880917619</v>
      </c>
      <c r="J79" s="135">
        <v>2258957.5448055002</v>
      </c>
      <c r="K79" s="136">
        <v>12.158058808676685</v>
      </c>
      <c r="L79" s="197"/>
      <c r="M79" s="189"/>
    </row>
    <row r="80" spans="2:13" ht="13.8" thickBot="1" x14ac:dyDescent="0.25">
      <c r="B80" s="113"/>
      <c r="C80" s="113"/>
      <c r="D80" s="137"/>
      <c r="E80" s="138"/>
      <c r="F80" s="139"/>
      <c r="G80" s="140"/>
      <c r="H80" s="137"/>
      <c r="I80" s="140"/>
      <c r="J80" s="137"/>
      <c r="K80" s="140"/>
      <c r="L80" s="198"/>
      <c r="M80" s="189"/>
    </row>
    <row r="81" spans="2:13" x14ac:dyDescent="0.2">
      <c r="B81" s="61" t="s">
        <v>29</v>
      </c>
      <c r="C81" s="141"/>
      <c r="D81" s="142">
        <v>287912.20654295001</v>
      </c>
      <c r="E81" s="115" t="s">
        <v>19</v>
      </c>
      <c r="F81" s="143">
        <v>232667.47026034998</v>
      </c>
      <c r="G81" s="118">
        <f>(F81/D81-1)*100</f>
        <v>-19.188049352245429</v>
      </c>
      <c r="H81" s="143">
        <v>279246.23513749999</v>
      </c>
      <c r="I81" s="124">
        <f>(H81/F81-1)*100</f>
        <v>20.019457307473786</v>
      </c>
      <c r="J81" s="143">
        <v>482556.00152489997</v>
      </c>
      <c r="K81" s="119">
        <f>(J81/H81-1)*100</f>
        <v>72.806627558395149</v>
      </c>
      <c r="L81" s="196"/>
      <c r="M81" s="189"/>
    </row>
    <row r="82" spans="2:13" ht="13.8" thickBot="1" x14ac:dyDescent="0.25">
      <c r="B82" s="63" t="s">
        <v>30</v>
      </c>
      <c r="C82" s="64"/>
      <c r="D82" s="144">
        <v>79203.550057</v>
      </c>
      <c r="E82" s="145" t="s">
        <v>19</v>
      </c>
      <c r="F82" s="146">
        <v>67487.316524850001</v>
      </c>
      <c r="G82" s="147">
        <f>(F82/D82-1)*100</f>
        <v>-14.792561095706237</v>
      </c>
      <c r="H82" s="148">
        <v>59935.335682999998</v>
      </c>
      <c r="I82" s="147">
        <f>(H82/F82-1)*100</f>
        <v>-11.190222445826892</v>
      </c>
      <c r="J82" s="148">
        <v>266699.5017894</v>
      </c>
      <c r="K82" s="149">
        <f>(J82/H82-1)*100</f>
        <v>344.97874042114756</v>
      </c>
      <c r="L82" s="196"/>
      <c r="M82" s="189"/>
    </row>
    <row r="83" spans="2:13" x14ac:dyDescent="0.2">
      <c r="D83" s="72"/>
      <c r="E83" s="72"/>
      <c r="F83" s="72"/>
      <c r="G83" s="72"/>
      <c r="H83" s="72"/>
      <c r="I83" s="72"/>
      <c r="J83" s="72"/>
      <c r="K83" s="72"/>
      <c r="L83" s="193"/>
      <c r="M83" s="193"/>
    </row>
    <row r="84" spans="2:13" ht="16.8" thickBot="1" x14ac:dyDescent="0.25">
      <c r="B84" s="111" t="s">
        <v>47</v>
      </c>
      <c r="C84" s="111"/>
      <c r="D84" s="112"/>
      <c r="E84" s="112"/>
      <c r="F84" s="112"/>
      <c r="G84" s="112"/>
      <c r="H84" s="112"/>
      <c r="I84" s="112"/>
      <c r="J84" s="112"/>
      <c r="K84" s="112"/>
      <c r="L84" s="194"/>
      <c r="M84" s="194"/>
    </row>
    <row r="85" spans="2:13" ht="13.8" thickBot="1" x14ac:dyDescent="0.25">
      <c r="B85" s="113"/>
      <c r="C85" s="113"/>
      <c r="D85" s="484">
        <v>2008</v>
      </c>
      <c r="E85" s="499"/>
      <c r="F85" s="480">
        <v>2009</v>
      </c>
      <c r="G85" s="499"/>
      <c r="H85" s="480">
        <v>2010</v>
      </c>
      <c r="I85" s="499"/>
      <c r="J85" s="480">
        <v>2011</v>
      </c>
      <c r="K85" s="500"/>
      <c r="L85" s="195"/>
      <c r="M85" s="199"/>
    </row>
    <row r="86" spans="2:13" x14ac:dyDescent="0.2">
      <c r="B86" s="27" t="s">
        <v>18</v>
      </c>
      <c r="C86" s="28"/>
      <c r="D86" s="114">
        <v>79255.920432000014</v>
      </c>
      <c r="E86" s="115" t="s">
        <v>19</v>
      </c>
      <c r="F86" s="116">
        <v>98025.107815999989</v>
      </c>
      <c r="G86" s="117">
        <f>(F86/D86-1)*100</f>
        <v>23.681748040644557</v>
      </c>
      <c r="H86" s="116">
        <v>91924.151431000006</v>
      </c>
      <c r="I86" s="118">
        <f>(H86/F86-1)*100</f>
        <v>-6.2238711294782867</v>
      </c>
      <c r="J86" s="116">
        <v>94869.93936027179</v>
      </c>
      <c r="K86" s="119">
        <f>(J86/H86-1)*100</f>
        <v>3.2045853928637458</v>
      </c>
      <c r="L86" s="196"/>
      <c r="M86" s="189"/>
    </row>
    <row r="87" spans="2:13" x14ac:dyDescent="0.2">
      <c r="B87" s="36" t="s">
        <v>20</v>
      </c>
      <c r="C87" s="37"/>
      <c r="D87" s="120">
        <v>147037.83482299998</v>
      </c>
      <c r="E87" s="121" t="s">
        <v>19</v>
      </c>
      <c r="F87" s="122">
        <v>137341.64728164999</v>
      </c>
      <c r="G87" s="123">
        <f t="shared" ref="G87:K98" si="8">(F87/D87-1)*100</f>
        <v>-6.5943486946893559</v>
      </c>
      <c r="H87" s="122">
        <v>126641.38852399999</v>
      </c>
      <c r="I87" s="124">
        <f t="shared" si="8"/>
        <v>-7.7909788978333001</v>
      </c>
      <c r="J87" s="122">
        <v>316110.79758519115</v>
      </c>
      <c r="K87" s="125">
        <f t="shared" si="8"/>
        <v>149.61096942275276</v>
      </c>
      <c r="L87" s="196"/>
      <c r="M87" s="189"/>
    </row>
    <row r="88" spans="2:13" x14ac:dyDescent="0.2">
      <c r="B88" s="36" t="s">
        <v>21</v>
      </c>
      <c r="C88" s="37"/>
      <c r="D88" s="120">
        <v>1447233.8929808997</v>
      </c>
      <c r="E88" s="121" t="s">
        <v>19</v>
      </c>
      <c r="F88" s="122">
        <v>1590580.6768415999</v>
      </c>
      <c r="G88" s="123">
        <f t="shared" si="8"/>
        <v>9.9048802378063137</v>
      </c>
      <c r="H88" s="122">
        <v>1641889.6840395499</v>
      </c>
      <c r="I88" s="124">
        <f t="shared" si="8"/>
        <v>3.2258035033993826</v>
      </c>
      <c r="J88" s="122">
        <v>1577865.4254916655</v>
      </c>
      <c r="K88" s="125">
        <f t="shared" si="8"/>
        <v>-3.8994251057333673</v>
      </c>
      <c r="L88" s="196"/>
      <c r="M88" s="189"/>
    </row>
    <row r="89" spans="2:13" x14ac:dyDescent="0.2">
      <c r="B89" s="36" t="s">
        <v>22</v>
      </c>
      <c r="C89" s="37"/>
      <c r="D89" s="120">
        <v>110958.42792799999</v>
      </c>
      <c r="E89" s="121" t="s">
        <v>19</v>
      </c>
      <c r="F89" s="122">
        <v>106915.58119900001</v>
      </c>
      <c r="G89" s="123">
        <f t="shared" si="8"/>
        <v>-3.6435688613246642</v>
      </c>
      <c r="H89" s="122">
        <v>87775.741068949996</v>
      </c>
      <c r="I89" s="124">
        <f t="shared" si="8"/>
        <v>-17.901824893441287</v>
      </c>
      <c r="J89" s="122">
        <v>105418.83233391627</v>
      </c>
      <c r="K89" s="125">
        <f t="shared" si="8"/>
        <v>20.100190610874137</v>
      </c>
      <c r="L89" s="196"/>
      <c r="M89" s="189"/>
    </row>
    <row r="90" spans="2:13" x14ac:dyDescent="0.2">
      <c r="B90" s="36" t="s">
        <v>23</v>
      </c>
      <c r="C90" s="37"/>
      <c r="D90" s="120">
        <v>267436.32068899996</v>
      </c>
      <c r="E90" s="121" t="s">
        <v>19</v>
      </c>
      <c r="F90" s="122">
        <v>254632.54022800003</v>
      </c>
      <c r="G90" s="123">
        <f t="shared" si="8"/>
        <v>-4.787599690278932</v>
      </c>
      <c r="H90" s="122">
        <v>277024.14939499996</v>
      </c>
      <c r="I90" s="124">
        <f t="shared" si="8"/>
        <v>8.7936950819209159</v>
      </c>
      <c r="J90" s="122">
        <v>255652.14946063413</v>
      </c>
      <c r="K90" s="125">
        <f t="shared" si="8"/>
        <v>-7.7148508464120136</v>
      </c>
      <c r="L90" s="196"/>
      <c r="M90" s="189"/>
    </row>
    <row r="91" spans="2:13" x14ac:dyDescent="0.2">
      <c r="B91" s="36" t="s">
        <v>24</v>
      </c>
      <c r="C91" s="37"/>
      <c r="D91" s="120">
        <v>496716.98117200029</v>
      </c>
      <c r="E91" s="121" t="s">
        <v>19</v>
      </c>
      <c r="F91" s="122">
        <v>747980.94460499997</v>
      </c>
      <c r="G91" s="123">
        <f t="shared" si="8"/>
        <v>50.584935276451404</v>
      </c>
      <c r="H91" s="122">
        <v>511562.36411879992</v>
      </c>
      <c r="I91" s="124">
        <f t="shared" si="8"/>
        <v>-31.607567303876969</v>
      </c>
      <c r="J91" s="122">
        <v>538017.89564082678</v>
      </c>
      <c r="K91" s="125">
        <f t="shared" si="8"/>
        <v>5.1715163932355201</v>
      </c>
      <c r="L91" s="196"/>
      <c r="M91" s="189"/>
    </row>
    <row r="92" spans="2:13" x14ac:dyDescent="0.2">
      <c r="B92" s="36" t="s">
        <v>25</v>
      </c>
      <c r="C92" s="37"/>
      <c r="D92" s="120">
        <v>125699.43210400001</v>
      </c>
      <c r="E92" s="121" t="s">
        <v>19</v>
      </c>
      <c r="F92" s="122">
        <v>110484.701256</v>
      </c>
      <c r="G92" s="123">
        <f t="shared" si="8"/>
        <v>-12.104056950242848</v>
      </c>
      <c r="H92" s="122">
        <v>146513.17196400001</v>
      </c>
      <c r="I92" s="124">
        <f t="shared" si="8"/>
        <v>32.609465653095057</v>
      </c>
      <c r="J92" s="122">
        <v>147777.23009031441</v>
      </c>
      <c r="K92" s="125">
        <f t="shared" si="8"/>
        <v>0.86276073978179824</v>
      </c>
      <c r="L92" s="196"/>
      <c r="M92" s="189"/>
    </row>
    <row r="93" spans="2:13" x14ac:dyDescent="0.2">
      <c r="B93" s="36" t="s">
        <v>26</v>
      </c>
      <c r="C93" s="37"/>
      <c r="D93" s="120">
        <v>49846.676443999997</v>
      </c>
      <c r="E93" s="121" t="s">
        <v>19</v>
      </c>
      <c r="F93" s="122">
        <v>62103.559461999997</v>
      </c>
      <c r="G93" s="123">
        <f t="shared" si="8"/>
        <v>24.589168009566166</v>
      </c>
      <c r="H93" s="122">
        <v>51260.099941050008</v>
      </c>
      <c r="I93" s="124">
        <f t="shared" si="8"/>
        <v>-17.460286680644931</v>
      </c>
      <c r="J93" s="122">
        <v>85166.97897335951</v>
      </c>
      <c r="K93" s="125">
        <f t="shared" si="8"/>
        <v>66.146728296087986</v>
      </c>
      <c r="L93" s="196"/>
      <c r="M93" s="189"/>
    </row>
    <row r="94" spans="2:13" ht="13.8" thickBot="1" x14ac:dyDescent="0.25">
      <c r="B94" s="36" t="s">
        <v>27</v>
      </c>
      <c r="C94" s="126"/>
      <c r="D94" s="127">
        <v>143758.13536600003</v>
      </c>
      <c r="E94" s="121" t="s">
        <v>19</v>
      </c>
      <c r="F94" s="128">
        <v>209526.63715155001</v>
      </c>
      <c r="G94" s="123">
        <f t="shared" si="8"/>
        <v>45.749412106735463</v>
      </c>
      <c r="H94" s="128">
        <v>237624.47111245</v>
      </c>
      <c r="I94" s="124">
        <f t="shared" si="8"/>
        <v>13.410148868364136</v>
      </c>
      <c r="J94" s="128">
        <v>170138.81608852025</v>
      </c>
      <c r="K94" s="125">
        <f t="shared" si="8"/>
        <v>-28.40012844973101</v>
      </c>
      <c r="L94" s="196"/>
      <c r="M94" s="189"/>
    </row>
    <row r="95" spans="2:13" ht="14.4" thickTop="1" thickBot="1" x14ac:dyDescent="0.25">
      <c r="B95" s="46" t="s">
        <v>28</v>
      </c>
      <c r="C95" s="47"/>
      <c r="D95" s="129">
        <v>2867943.6219389001</v>
      </c>
      <c r="E95" s="130" t="s">
        <v>19</v>
      </c>
      <c r="F95" s="131">
        <v>3317591.3958408004</v>
      </c>
      <c r="G95" s="132">
        <f t="shared" si="8"/>
        <v>15.678403524470674</v>
      </c>
      <c r="H95" s="133">
        <v>3172215.2215948002</v>
      </c>
      <c r="I95" s="134">
        <f t="shared" si="8"/>
        <v>-4.381979481507436</v>
      </c>
      <c r="J95" s="135">
        <v>3291018.0650247</v>
      </c>
      <c r="K95" s="136">
        <f t="shared" si="8"/>
        <v>3.7451066567347535</v>
      </c>
      <c r="L95" s="197"/>
      <c r="M95" s="189"/>
    </row>
    <row r="96" spans="2:13" ht="13.8" thickBot="1" x14ac:dyDescent="0.25">
      <c r="B96" s="113"/>
      <c r="C96" s="113"/>
      <c r="D96" s="137"/>
      <c r="E96" s="138"/>
      <c r="F96" s="139"/>
      <c r="G96" s="140"/>
      <c r="H96" s="137"/>
      <c r="I96" s="140"/>
      <c r="J96" s="137"/>
      <c r="K96" s="140"/>
      <c r="L96" s="198"/>
      <c r="M96" s="189"/>
    </row>
    <row r="97" spans="2:13" x14ac:dyDescent="0.2">
      <c r="B97" s="61" t="s">
        <v>29</v>
      </c>
      <c r="C97" s="141"/>
      <c r="D97" s="142">
        <v>265845.68167664995</v>
      </c>
      <c r="E97" s="115" t="s">
        <v>19</v>
      </c>
      <c r="F97" s="143">
        <v>337613.81898740004</v>
      </c>
      <c r="G97" s="118">
        <f>(F97/D97-1)*100</f>
        <v>26.996164413173428</v>
      </c>
      <c r="H97" s="143">
        <v>329155.45673099993</v>
      </c>
      <c r="I97" s="124">
        <f>(H97/F97-1)*100</f>
        <v>-2.5053365060023758</v>
      </c>
      <c r="J97" s="143">
        <v>548667.5142502964</v>
      </c>
      <c r="K97" s="119">
        <f>(J97/H97-1)*100</f>
        <v>66.689478491219802</v>
      </c>
      <c r="L97" s="196"/>
      <c r="M97" s="189"/>
    </row>
    <row r="98" spans="2:13" ht="13.8" thickBot="1" x14ac:dyDescent="0.25">
      <c r="B98" s="63" t="s">
        <v>30</v>
      </c>
      <c r="C98" s="64"/>
      <c r="D98" s="144">
        <v>99569.05785099999</v>
      </c>
      <c r="E98" s="145" t="s">
        <v>19</v>
      </c>
      <c r="F98" s="146">
        <v>84319.914841649996</v>
      </c>
      <c r="G98" s="147">
        <f t="shared" si="8"/>
        <v>-15.315142413187798</v>
      </c>
      <c r="H98" s="148">
        <v>83348.967363000003</v>
      </c>
      <c r="I98" s="147">
        <f t="shared" si="8"/>
        <v>-1.1515043397202218</v>
      </c>
      <c r="J98" s="148">
        <v>267670.18400914996</v>
      </c>
      <c r="K98" s="149">
        <f t="shared" si="8"/>
        <v>221.14397151844406</v>
      </c>
      <c r="L98" s="196"/>
      <c r="M98" s="189"/>
    </row>
    <row r="99" spans="2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 x14ac:dyDescent="0.2">
      <c r="B100" s="21" t="s">
        <v>33</v>
      </c>
      <c r="C100" s="92"/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</sheetData>
  <mergeCells count="34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L37:M37"/>
    <mergeCell ref="J53:K53"/>
    <mergeCell ref="L53:M53"/>
    <mergeCell ref="D18:E18"/>
    <mergeCell ref="D19:E19"/>
    <mergeCell ref="D20:E20"/>
    <mergeCell ref="D21:E21"/>
    <mergeCell ref="D22:E22"/>
    <mergeCell ref="D24:E24"/>
    <mergeCell ref="D25:E25"/>
    <mergeCell ref="D26:E26"/>
    <mergeCell ref="D85:E85"/>
    <mergeCell ref="F85:G85"/>
    <mergeCell ref="H85:I85"/>
    <mergeCell ref="J85:K85"/>
    <mergeCell ref="D27:E27"/>
    <mergeCell ref="D28:E28"/>
    <mergeCell ref="J37:K37"/>
    <mergeCell ref="D69:E69"/>
    <mergeCell ref="F69:G69"/>
    <mergeCell ref="H69:I69"/>
    <mergeCell ref="J69:K69"/>
  </mergeCells>
  <phoneticPr fontId="20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55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61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2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03">
        <v>-8.1323875854406236</v>
      </c>
      <c r="K24" s="3"/>
      <c r="M24" s="3"/>
    </row>
    <row r="25" spans="2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v>11.576134113545088</v>
      </c>
      <c r="K25" s="3"/>
      <c r="M25" s="3"/>
    </row>
    <row r="26" spans="2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v>10.029629861570701</v>
      </c>
      <c r="K26" s="3"/>
      <c r="M26" s="3"/>
    </row>
    <row r="27" spans="2:13" ht="13.8" thickBot="1" x14ac:dyDescent="0.25">
      <c r="B27" s="150" t="s">
        <v>62</v>
      </c>
      <c r="C27" s="215">
        <v>169236.2650705</v>
      </c>
      <c r="D27" s="524">
        <v>17482.687375000001</v>
      </c>
      <c r="E27" s="525"/>
      <c r="F27" s="152">
        <v>10.330343421202961</v>
      </c>
      <c r="K27" s="3"/>
      <c r="M27" s="3"/>
    </row>
    <row r="28" spans="2:13" x14ac:dyDescent="0.2">
      <c r="B28" s="96" t="s">
        <v>12</v>
      </c>
      <c r="C28" s="97">
        <f>SUM(C6:C27)</f>
        <v>4264134.4411675008</v>
      </c>
      <c r="D28" s="473">
        <f>SUM(D6:E26)</f>
        <v>637800.86547199998</v>
      </c>
      <c r="E28" s="474"/>
      <c r="F28" s="106">
        <f>D28/C28*100</f>
        <v>14.957334818396884</v>
      </c>
      <c r="K28" s="3"/>
      <c r="M28" s="3"/>
    </row>
    <row r="29" spans="2:13" x14ac:dyDescent="0.2">
      <c r="B29" s="17"/>
      <c r="C29" s="18"/>
      <c r="D29" s="18"/>
      <c r="E29" s="19"/>
      <c r="F29" s="20"/>
      <c r="K29" s="3"/>
      <c r="M29" s="3"/>
    </row>
    <row r="30" spans="2:13" x14ac:dyDescent="0.2">
      <c r="B30" s="21" t="s">
        <v>13</v>
      </c>
      <c r="C30" s="18"/>
      <c r="D30" s="18"/>
      <c r="E30" s="19"/>
      <c r="F30" s="20"/>
      <c r="K30" s="3"/>
      <c r="M30" s="3"/>
    </row>
    <row r="31" spans="2:13" x14ac:dyDescent="0.2">
      <c r="B31" s="21" t="s">
        <v>14</v>
      </c>
      <c r="K31" s="3"/>
      <c r="M31" s="3"/>
    </row>
    <row r="32" spans="2:13" x14ac:dyDescent="0.2">
      <c r="B32" s="21" t="s">
        <v>34</v>
      </c>
      <c r="K32" s="3"/>
      <c r="M32" s="3"/>
    </row>
    <row r="33" spans="1:13" ht="25.5" customHeight="1" x14ac:dyDescent="0.2">
      <c r="K33" s="3"/>
      <c r="M33" s="3"/>
    </row>
    <row r="34" spans="1:13" ht="14.4" x14ac:dyDescent="0.2">
      <c r="A34" s="4" t="s">
        <v>15</v>
      </c>
    </row>
    <row r="35" spans="1:13" x14ac:dyDescent="0.2">
      <c r="K35" s="3"/>
      <c r="M35" s="3" t="s">
        <v>16</v>
      </c>
    </row>
    <row r="36" spans="1:13" ht="16.8" thickBot="1" x14ac:dyDescent="0.25">
      <c r="B36" s="22" t="s">
        <v>17</v>
      </c>
      <c r="C36" s="22"/>
      <c r="K36" s="3"/>
      <c r="M36" s="3"/>
    </row>
    <row r="37" spans="1:13" ht="16.8" thickBot="1" x14ac:dyDescent="0.25">
      <c r="B37" s="22"/>
      <c r="C37" s="22"/>
      <c r="D37" s="23">
        <v>2008</v>
      </c>
      <c r="E37" s="24"/>
      <c r="F37" s="25">
        <v>2009</v>
      </c>
      <c r="G37" s="24"/>
      <c r="H37" s="25">
        <v>2010</v>
      </c>
      <c r="I37" s="24"/>
      <c r="J37" s="518">
        <v>2011</v>
      </c>
      <c r="K37" s="521"/>
      <c r="L37" s="518">
        <v>2012</v>
      </c>
      <c r="M37" s="517"/>
    </row>
    <row r="38" spans="1:13" x14ac:dyDescent="0.2">
      <c r="B38" s="27" t="s">
        <v>18</v>
      </c>
      <c r="C38" s="28"/>
      <c r="D38" s="29">
        <v>74465.86815699999</v>
      </c>
      <c r="E38" s="30" t="s">
        <v>19</v>
      </c>
      <c r="F38" s="31">
        <v>58963.207877999972</v>
      </c>
      <c r="G38" s="32">
        <f>(F38/D38-1)*100</f>
        <v>-20.818477864670847</v>
      </c>
      <c r="H38" s="33">
        <v>65085.726096999992</v>
      </c>
      <c r="I38" s="34">
        <f>(H38/F38-1)*100</f>
        <v>10.383624703167516</v>
      </c>
      <c r="J38" s="31">
        <v>52162.666859999998</v>
      </c>
      <c r="K38" s="206">
        <f>(J38/H38-1)*100</f>
        <v>-19.855442985671257</v>
      </c>
      <c r="L38" s="31">
        <v>71372.129297000007</v>
      </c>
      <c r="M38" s="35">
        <f>(L38/J38-1)*100</f>
        <v>36.826074266019624</v>
      </c>
    </row>
    <row r="39" spans="1:13" x14ac:dyDescent="0.2">
      <c r="B39" s="36" t="s">
        <v>20</v>
      </c>
      <c r="C39" s="37"/>
      <c r="D39" s="38">
        <v>123756.788416</v>
      </c>
      <c r="E39" s="39" t="s">
        <v>19</v>
      </c>
      <c r="F39" s="40">
        <v>64109.766524999999</v>
      </c>
      <c r="G39" s="41">
        <f t="shared" ref="G39:G50" si="1">(F39/D39-1)*100</f>
        <v>-48.196969761772266</v>
      </c>
      <c r="H39" s="42">
        <v>73314.204068549996</v>
      </c>
      <c r="I39" s="43">
        <f t="shared" ref="I39:I50" si="2">(H39/F39-1)*100</f>
        <v>14.357309412382069</v>
      </c>
      <c r="J39" s="40">
        <v>138795.73865499999</v>
      </c>
      <c r="K39" s="207">
        <f t="shared" ref="K39:K50" si="3">(J39/H39-1)*100</f>
        <v>89.316300188192272</v>
      </c>
      <c r="L39" s="40">
        <v>210852.80018000002</v>
      </c>
      <c r="M39" s="44">
        <f t="shared" ref="M39:M47" si="4">(L39/J39-1)*100</f>
        <v>51.915903343480821</v>
      </c>
    </row>
    <row r="40" spans="1:13" x14ac:dyDescent="0.2">
      <c r="B40" s="36" t="s">
        <v>21</v>
      </c>
      <c r="C40" s="37"/>
      <c r="D40" s="38">
        <v>1169438.2871020001</v>
      </c>
      <c r="E40" s="39" t="s">
        <v>19</v>
      </c>
      <c r="F40" s="40">
        <v>763654.2381190001</v>
      </c>
      <c r="G40" s="41">
        <f t="shared" si="1"/>
        <v>-34.699056244222902</v>
      </c>
      <c r="H40" s="42">
        <v>707206.43444054993</v>
      </c>
      <c r="I40" s="43">
        <f t="shared" si="2"/>
        <v>-7.391801270885356</v>
      </c>
      <c r="J40" s="40">
        <v>866631.61487274989</v>
      </c>
      <c r="K40" s="207">
        <f t="shared" si="3"/>
        <v>22.542948235237215</v>
      </c>
      <c r="L40" s="40">
        <v>902865.58918500005</v>
      </c>
      <c r="M40" s="44">
        <f t="shared" si="4"/>
        <v>4.1810122883147338</v>
      </c>
    </row>
    <row r="41" spans="1:13" x14ac:dyDescent="0.2">
      <c r="B41" s="36" t="s">
        <v>22</v>
      </c>
      <c r="C41" s="37"/>
      <c r="D41" s="38">
        <v>82149.387164999993</v>
      </c>
      <c r="E41" s="39" t="s">
        <v>19</v>
      </c>
      <c r="F41" s="40">
        <v>92729.870196050004</v>
      </c>
      <c r="G41" s="41">
        <f t="shared" si="1"/>
        <v>12.879564164975132</v>
      </c>
      <c r="H41" s="42">
        <v>36770.895344900004</v>
      </c>
      <c r="I41" s="43">
        <f t="shared" si="2"/>
        <v>-60.346223641682265</v>
      </c>
      <c r="J41" s="40">
        <v>53816.136776799998</v>
      </c>
      <c r="K41" s="207">
        <f t="shared" si="3"/>
        <v>46.355252631247424</v>
      </c>
      <c r="L41" s="40">
        <v>66521.404869999998</v>
      </c>
      <c r="M41" s="44">
        <f t="shared" si="4"/>
        <v>23.608658766968958</v>
      </c>
    </row>
    <row r="42" spans="1:13" x14ac:dyDescent="0.2">
      <c r="B42" s="36" t="s">
        <v>23</v>
      </c>
      <c r="C42" s="37"/>
      <c r="D42" s="38">
        <v>225821.92133399996</v>
      </c>
      <c r="E42" s="39" t="s">
        <v>19</v>
      </c>
      <c r="F42" s="40">
        <v>145672.13092700002</v>
      </c>
      <c r="G42" s="41">
        <f t="shared" si="1"/>
        <v>-35.492475634575392</v>
      </c>
      <c r="H42" s="42">
        <v>134343.03707299998</v>
      </c>
      <c r="I42" s="43">
        <f t="shared" si="2"/>
        <v>-7.777118232503466</v>
      </c>
      <c r="J42" s="40">
        <v>168834.638656</v>
      </c>
      <c r="K42" s="207">
        <f t="shared" si="3"/>
        <v>25.674275596626405</v>
      </c>
      <c r="L42" s="40">
        <v>183752.44197099999</v>
      </c>
      <c r="M42" s="44">
        <f t="shared" si="4"/>
        <v>8.835748063165493</v>
      </c>
    </row>
    <row r="43" spans="1:13" x14ac:dyDescent="0.2">
      <c r="B43" s="36" t="s">
        <v>24</v>
      </c>
      <c r="C43" s="37"/>
      <c r="D43" s="38">
        <v>424786.96062999999</v>
      </c>
      <c r="E43" s="39" t="s">
        <v>19</v>
      </c>
      <c r="F43" s="40">
        <v>303027.62434599979</v>
      </c>
      <c r="G43" s="41">
        <f t="shared" si="1"/>
        <v>-28.663623785301549</v>
      </c>
      <c r="H43" s="42">
        <v>246619.43998300011</v>
      </c>
      <c r="I43" s="43">
        <f t="shared" si="2"/>
        <v>-18.614865388837387</v>
      </c>
      <c r="J43" s="40">
        <v>243332.118472</v>
      </c>
      <c r="K43" s="207">
        <f t="shared" si="3"/>
        <v>-1.3329531164399278</v>
      </c>
      <c r="L43" s="40">
        <v>278852.95514899999</v>
      </c>
      <c r="M43" s="44">
        <f t="shared" si="4"/>
        <v>14.597676993917808</v>
      </c>
    </row>
    <row r="44" spans="1:13" x14ac:dyDescent="0.2">
      <c r="B44" s="36" t="s">
        <v>25</v>
      </c>
      <c r="C44" s="37"/>
      <c r="D44" s="38">
        <v>91998.580067000003</v>
      </c>
      <c r="E44" s="39" t="s">
        <v>19</v>
      </c>
      <c r="F44" s="40">
        <v>72420.745972999983</v>
      </c>
      <c r="G44" s="41">
        <f t="shared" si="1"/>
        <v>-21.280582895672985</v>
      </c>
      <c r="H44" s="42">
        <v>63603.039643999997</v>
      </c>
      <c r="I44" s="43">
        <f t="shared" si="2"/>
        <v>-12.175663493286049</v>
      </c>
      <c r="J44" s="40">
        <v>83922.548986000009</v>
      </c>
      <c r="K44" s="207">
        <f t="shared" si="3"/>
        <v>31.947387193650979</v>
      </c>
      <c r="L44" s="40">
        <v>73510.594003000006</v>
      </c>
      <c r="M44" s="44">
        <f t="shared" si="4"/>
        <v>-12.406623855928078</v>
      </c>
    </row>
    <row r="45" spans="1:13" x14ac:dyDescent="0.2">
      <c r="B45" s="36" t="s">
        <v>26</v>
      </c>
      <c r="C45" s="37"/>
      <c r="D45" s="38">
        <v>40942.404685999994</v>
      </c>
      <c r="E45" s="39" t="s">
        <v>19</v>
      </c>
      <c r="F45" s="40">
        <v>35465.734689000004</v>
      </c>
      <c r="G45" s="41">
        <f t="shared" si="1"/>
        <v>-13.37652255406655</v>
      </c>
      <c r="H45" s="42">
        <v>26863.497335999997</v>
      </c>
      <c r="I45" s="43">
        <f t="shared" si="2"/>
        <v>-24.255065990972025</v>
      </c>
      <c r="J45" s="40">
        <v>28227.763467499997</v>
      </c>
      <c r="K45" s="207">
        <f t="shared" si="3"/>
        <v>5.0785127283919707</v>
      </c>
      <c r="L45" s="40">
        <v>34797.793954000008</v>
      </c>
      <c r="M45" s="44">
        <f t="shared" si="4"/>
        <v>23.275065678031524</v>
      </c>
    </row>
    <row r="46" spans="1:13" ht="13.8" thickBot="1" x14ac:dyDescent="0.25">
      <c r="B46" s="36" t="s">
        <v>27</v>
      </c>
      <c r="C46" s="45"/>
      <c r="D46" s="38">
        <v>173321.351245</v>
      </c>
      <c r="E46" s="39" t="s">
        <v>19</v>
      </c>
      <c r="F46" s="40">
        <v>91957.925027000019</v>
      </c>
      <c r="G46" s="41">
        <f t="shared" si="1"/>
        <v>-46.943683298999872</v>
      </c>
      <c r="H46" s="42">
        <v>125849.024</v>
      </c>
      <c r="I46" s="43">
        <f t="shared" si="2"/>
        <v>36.855006203162063</v>
      </c>
      <c r="J46" s="40">
        <v>126708.88219915002</v>
      </c>
      <c r="K46" s="207">
        <f t="shared" si="3"/>
        <v>0.6832458225103144</v>
      </c>
      <c r="L46" s="40">
        <v>135836.60093099999</v>
      </c>
      <c r="M46" s="44">
        <f t="shared" si="4"/>
        <v>7.2036928851631821</v>
      </c>
    </row>
    <row r="47" spans="1:13" ht="14.4" thickTop="1" thickBot="1" x14ac:dyDescent="0.25">
      <c r="B47" s="46" t="s">
        <v>28</v>
      </c>
      <c r="C47" s="47"/>
      <c r="D47" s="48">
        <v>2406681.5488019995</v>
      </c>
      <c r="E47" s="49" t="s">
        <v>19</v>
      </c>
      <c r="F47" s="50">
        <v>1628001.2436800501</v>
      </c>
      <c r="G47" s="51">
        <f t="shared" si="1"/>
        <v>-32.354937258299152</v>
      </c>
      <c r="H47" s="52">
        <v>1479655.2979870001</v>
      </c>
      <c r="I47" s="53">
        <f t="shared" si="2"/>
        <v>-9.1121518652970028</v>
      </c>
      <c r="J47" s="50">
        <v>1762432.1089452</v>
      </c>
      <c r="K47" s="208">
        <f t="shared" si="3"/>
        <v>19.110992360376365</v>
      </c>
      <c r="L47" s="50">
        <v>1958362.3095399998</v>
      </c>
      <c r="M47" s="54">
        <f t="shared" si="4"/>
        <v>11.117035351339698</v>
      </c>
    </row>
    <row r="48" spans="1:13" ht="6" customHeight="1" thickBot="1" x14ac:dyDescent="0.25">
      <c r="D48" s="55"/>
      <c r="E48" s="56"/>
      <c r="F48" s="57"/>
      <c r="G48" s="58"/>
      <c r="H48" s="55"/>
      <c r="I48" s="59"/>
      <c r="J48" s="55"/>
      <c r="K48" s="60"/>
      <c r="L48" s="210"/>
      <c r="M48" s="60"/>
    </row>
    <row r="49" spans="2:13" x14ac:dyDescent="0.2">
      <c r="B49" s="61" t="s">
        <v>29</v>
      </c>
      <c r="C49" s="62"/>
      <c r="D49" s="38">
        <v>304986.14908800001</v>
      </c>
      <c r="E49" s="30" t="s">
        <v>19</v>
      </c>
      <c r="F49" s="31">
        <v>148632.11752500001</v>
      </c>
      <c r="G49" s="41">
        <f>(F49/D49-1)*100</f>
        <v>-51.26594503735511</v>
      </c>
      <c r="H49" s="42">
        <v>150024.44353804999</v>
      </c>
      <c r="I49" s="43">
        <f t="shared" si="2"/>
        <v>0.93675985798682415</v>
      </c>
      <c r="J49" s="40">
        <v>326871.2629643</v>
      </c>
      <c r="K49" s="207">
        <f t="shared" si="3"/>
        <v>117.87867047238683</v>
      </c>
      <c r="L49" s="40">
        <v>404012.08252400008</v>
      </c>
      <c r="M49" s="44">
        <f>(L49/J49-1)*100</f>
        <v>23.599755714262717</v>
      </c>
    </row>
    <row r="50" spans="2:13" ht="13.8" thickBot="1" x14ac:dyDescent="0.25">
      <c r="B50" s="63" t="s">
        <v>30</v>
      </c>
      <c r="C50" s="64"/>
      <c r="D50" s="65">
        <v>80232.032361999998</v>
      </c>
      <c r="E50" s="66" t="s">
        <v>19</v>
      </c>
      <c r="F50" s="67">
        <v>46979.442605000004</v>
      </c>
      <c r="G50" s="68">
        <f t="shared" si="1"/>
        <v>-41.445528398143004</v>
      </c>
      <c r="H50" s="69">
        <v>46955.239882549999</v>
      </c>
      <c r="I50" s="70">
        <f t="shared" si="2"/>
        <v>-5.1517687541546842E-2</v>
      </c>
      <c r="J50" s="67">
        <v>122295.344843</v>
      </c>
      <c r="K50" s="209">
        <f t="shared" si="3"/>
        <v>160.45089993981412</v>
      </c>
      <c r="L50" s="67">
        <v>182683.08608799998</v>
      </c>
      <c r="M50" s="71">
        <f>(L50/J50-1)*100</f>
        <v>49.378609891099615</v>
      </c>
    </row>
    <row r="51" spans="2:13" x14ac:dyDescent="0.2"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2:13" ht="16.8" thickBot="1" x14ac:dyDescent="0.25">
      <c r="B52" s="22" t="s">
        <v>31</v>
      </c>
      <c r="C52" s="2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2:13" ht="13.8" thickBot="1" x14ac:dyDescent="0.25">
      <c r="D53" s="23">
        <v>2008</v>
      </c>
      <c r="E53" s="24"/>
      <c r="F53" s="25">
        <v>2009</v>
      </c>
      <c r="G53" s="24"/>
      <c r="H53" s="25">
        <v>2010</v>
      </c>
      <c r="I53" s="24"/>
      <c r="J53" s="518">
        <v>2011</v>
      </c>
      <c r="K53" s="521"/>
      <c r="L53" s="518">
        <v>2012</v>
      </c>
      <c r="M53" s="517"/>
    </row>
    <row r="54" spans="2:13" x14ac:dyDescent="0.2">
      <c r="B54" s="27" t="s">
        <v>18</v>
      </c>
      <c r="C54" s="28"/>
      <c r="D54" s="29">
        <v>107370.51606099999</v>
      </c>
      <c r="E54" s="30" t="s">
        <v>19</v>
      </c>
      <c r="F54" s="73">
        <v>53973.204406000004</v>
      </c>
      <c r="G54" s="32">
        <f>(F54/D54-1)*100</f>
        <v>-49.731819883089301</v>
      </c>
      <c r="H54" s="33">
        <v>50534.686978000005</v>
      </c>
      <c r="I54" s="74">
        <f>(H54/F54-1)*100</f>
        <v>-6.3707861444256775</v>
      </c>
      <c r="J54" s="31">
        <v>51523.208510999997</v>
      </c>
      <c r="K54" s="211">
        <f>(J54/H54-1)*100</f>
        <v>1.9561247770869539</v>
      </c>
      <c r="L54" s="31">
        <v>98968.325317999988</v>
      </c>
      <c r="M54" s="35">
        <f>(L54/J54-1)*100</f>
        <v>92.084942258342963</v>
      </c>
    </row>
    <row r="55" spans="2:13" x14ac:dyDescent="0.2">
      <c r="B55" s="36" t="s">
        <v>20</v>
      </c>
      <c r="C55" s="37"/>
      <c r="D55" s="38">
        <v>145430.75646899999</v>
      </c>
      <c r="E55" s="39" t="s">
        <v>19</v>
      </c>
      <c r="F55" s="75">
        <v>96278.060667850004</v>
      </c>
      <c r="G55" s="41">
        <f t="shared" ref="G55:G63" si="5">(F55/D55-1)*100</f>
        <v>-33.798006002689931</v>
      </c>
      <c r="H55" s="42">
        <v>138276.50044130001</v>
      </c>
      <c r="I55" s="76">
        <f t="shared" ref="I55:K63" si="6">(H55/F55-1)*100</f>
        <v>43.622025082474991</v>
      </c>
      <c r="J55" s="40">
        <v>373960.712917</v>
      </c>
      <c r="K55" s="212">
        <f t="shared" si="6"/>
        <v>170.44415480832237</v>
      </c>
      <c r="L55" s="40">
        <v>233728.78730700002</v>
      </c>
      <c r="M55" s="44">
        <f t="shared" ref="M55:M62" si="7">(L55/J55-1)*100</f>
        <v>-37.499106394399305</v>
      </c>
    </row>
    <row r="56" spans="2:13" x14ac:dyDescent="0.2">
      <c r="B56" s="36" t="s">
        <v>21</v>
      </c>
      <c r="C56" s="37"/>
      <c r="D56" s="38">
        <v>1624229.9840030004</v>
      </c>
      <c r="E56" s="39" t="s">
        <v>19</v>
      </c>
      <c r="F56" s="75">
        <v>1434605.1259187507</v>
      </c>
      <c r="G56" s="41">
        <f t="shared" si="5"/>
        <v>-11.674754188252901</v>
      </c>
      <c r="H56" s="42">
        <v>1172599.0142699501</v>
      </c>
      <c r="I56" s="76">
        <f t="shared" si="6"/>
        <v>-18.26329119526925</v>
      </c>
      <c r="J56" s="40">
        <v>1083908.1906834</v>
      </c>
      <c r="K56" s="212">
        <f t="shared" si="6"/>
        <v>-7.5636106211267933</v>
      </c>
      <c r="L56" s="40">
        <v>1150309.8317710003</v>
      </c>
      <c r="M56" s="44">
        <f t="shared" si="7"/>
        <v>6.1261314988065863</v>
      </c>
    </row>
    <row r="57" spans="2:13" x14ac:dyDescent="0.2">
      <c r="B57" s="36" t="s">
        <v>22</v>
      </c>
      <c r="C57" s="37"/>
      <c r="D57" s="38">
        <v>83654.760868000012</v>
      </c>
      <c r="E57" s="39" t="s">
        <v>19</v>
      </c>
      <c r="F57" s="75">
        <v>78045.871555999998</v>
      </c>
      <c r="G57" s="41">
        <f t="shared" si="5"/>
        <v>-6.7048058637694918</v>
      </c>
      <c r="H57" s="42">
        <v>62504.740647400002</v>
      </c>
      <c r="I57" s="76">
        <f t="shared" si="6"/>
        <v>-19.912816141016275</v>
      </c>
      <c r="J57" s="40">
        <v>68356.702199999985</v>
      </c>
      <c r="K57" s="212">
        <f t="shared" si="6"/>
        <v>9.3624283406148479</v>
      </c>
      <c r="L57" s="40">
        <v>70899.061984</v>
      </c>
      <c r="M57" s="44">
        <f t="shared" si="7"/>
        <v>3.7192545897862361</v>
      </c>
    </row>
    <row r="58" spans="2:13" x14ac:dyDescent="0.2">
      <c r="B58" s="36" t="s">
        <v>23</v>
      </c>
      <c r="C58" s="37"/>
      <c r="D58" s="38">
        <v>362217.08108199947</v>
      </c>
      <c r="E58" s="39" t="s">
        <v>19</v>
      </c>
      <c r="F58" s="75">
        <v>221173.40723000001</v>
      </c>
      <c r="G58" s="41">
        <f t="shared" si="5"/>
        <v>-38.93899024051538</v>
      </c>
      <c r="H58" s="42">
        <v>231292.07339500001</v>
      </c>
      <c r="I58" s="76">
        <f t="shared" si="6"/>
        <v>4.5749922161652634</v>
      </c>
      <c r="J58" s="40">
        <v>233336.693661</v>
      </c>
      <c r="K58" s="212">
        <f t="shared" si="6"/>
        <v>0.8839992810770525</v>
      </c>
      <c r="L58" s="40">
        <v>286657.67228700005</v>
      </c>
      <c r="M58" s="44">
        <f t="shared" si="7"/>
        <v>22.851518888609391</v>
      </c>
    </row>
    <row r="59" spans="2:13" x14ac:dyDescent="0.2">
      <c r="B59" s="36" t="s">
        <v>24</v>
      </c>
      <c r="C59" s="37"/>
      <c r="D59" s="38">
        <v>582095.835632</v>
      </c>
      <c r="E59" s="39" t="s">
        <v>19</v>
      </c>
      <c r="F59" s="75">
        <v>342593.71078199986</v>
      </c>
      <c r="G59" s="41">
        <f t="shared" si="5"/>
        <v>-41.144792693795004</v>
      </c>
      <c r="H59" s="42">
        <v>361166.725286</v>
      </c>
      <c r="I59" s="76">
        <f t="shared" si="6"/>
        <v>5.4212946471216883</v>
      </c>
      <c r="J59" s="40">
        <v>318082.3917255</v>
      </c>
      <c r="K59" s="212">
        <f t="shared" si="6"/>
        <v>-11.929209017354092</v>
      </c>
      <c r="L59" s="40">
        <v>348991.59079000005</v>
      </c>
      <c r="M59" s="44">
        <f t="shared" si="7"/>
        <v>9.717356216050522</v>
      </c>
    </row>
    <row r="60" spans="2:13" x14ac:dyDescent="0.2">
      <c r="B60" s="36" t="s">
        <v>25</v>
      </c>
      <c r="C60" s="37"/>
      <c r="D60" s="38">
        <v>134339.52297800002</v>
      </c>
      <c r="E60" s="39" t="s">
        <v>19</v>
      </c>
      <c r="F60" s="75">
        <v>133160.07847899999</v>
      </c>
      <c r="G60" s="41">
        <f t="shared" si="5"/>
        <v>-0.87795793289602297</v>
      </c>
      <c r="H60" s="42">
        <v>101561.90542299999</v>
      </c>
      <c r="I60" s="76">
        <f t="shared" si="6"/>
        <v>-23.729464128382283</v>
      </c>
      <c r="J60" s="40">
        <v>106085.06821100001</v>
      </c>
      <c r="K60" s="212">
        <f t="shared" si="6"/>
        <v>4.4536017408902229</v>
      </c>
      <c r="L60" s="40">
        <v>83629.522797999991</v>
      </c>
      <c r="M60" s="44">
        <f t="shared" si="7"/>
        <v>-21.167489253375994</v>
      </c>
    </row>
    <row r="61" spans="2:13" x14ac:dyDescent="0.2">
      <c r="B61" s="36" t="s">
        <v>26</v>
      </c>
      <c r="C61" s="37"/>
      <c r="D61" s="38">
        <v>39582.165209999999</v>
      </c>
      <c r="E61" s="39" t="s">
        <v>19</v>
      </c>
      <c r="F61" s="75">
        <v>44396.500935999997</v>
      </c>
      <c r="G61" s="41">
        <f t="shared" si="5"/>
        <v>12.162891293232514</v>
      </c>
      <c r="H61" s="42">
        <v>45108.793073000008</v>
      </c>
      <c r="I61" s="76">
        <f t="shared" si="6"/>
        <v>1.6043880080252704</v>
      </c>
      <c r="J61" s="40">
        <v>43654.617416000008</v>
      </c>
      <c r="K61" s="212">
        <f t="shared" si="6"/>
        <v>-3.2237077472826448</v>
      </c>
      <c r="L61" s="40">
        <v>44633.086684000002</v>
      </c>
      <c r="M61" s="44">
        <f t="shared" si="7"/>
        <v>2.2413877979408747</v>
      </c>
    </row>
    <row r="62" spans="2:13" ht="13.8" thickBot="1" x14ac:dyDescent="0.25">
      <c r="B62" s="36" t="s">
        <v>27</v>
      </c>
      <c r="C62" s="45"/>
      <c r="D62" s="38">
        <v>230226.56920900004</v>
      </c>
      <c r="E62" s="39" t="s">
        <v>19</v>
      </c>
      <c r="F62" s="75">
        <v>163110.24317845001</v>
      </c>
      <c r="G62" s="41">
        <f t="shared" si="5"/>
        <v>-29.152293873441572</v>
      </c>
      <c r="H62" s="42">
        <v>179265.77039354999</v>
      </c>
      <c r="I62" s="76">
        <f t="shared" si="6"/>
        <v>9.9046674815052036</v>
      </c>
      <c r="J62" s="40">
        <v>133779.22550815</v>
      </c>
      <c r="K62" s="212">
        <f t="shared" si="6"/>
        <v>-25.373803814047371</v>
      </c>
      <c r="L62" s="40">
        <v>183200.597175</v>
      </c>
      <c r="M62" s="44">
        <f t="shared" si="7"/>
        <v>36.942486009413457</v>
      </c>
    </row>
    <row r="63" spans="2:13" ht="14.4" thickTop="1" thickBot="1" x14ac:dyDescent="0.25">
      <c r="B63" s="46" t="s">
        <v>28</v>
      </c>
      <c r="C63" s="47"/>
      <c r="D63" s="48">
        <v>3309147.1915120003</v>
      </c>
      <c r="E63" s="49" t="s">
        <v>19</v>
      </c>
      <c r="F63" s="77">
        <v>2567336.2031540503</v>
      </c>
      <c r="G63" s="51">
        <f t="shared" si="5"/>
        <v>-22.416983755231669</v>
      </c>
      <c r="H63" s="52">
        <v>2342310.2099072002</v>
      </c>
      <c r="I63" s="51">
        <f t="shared" si="6"/>
        <v>-8.7649600769232663</v>
      </c>
      <c r="J63" s="50">
        <v>2412686.8108330499</v>
      </c>
      <c r="K63" s="213">
        <f t="shared" si="6"/>
        <v>3.0045807181380058</v>
      </c>
      <c r="L63" s="50">
        <v>2501018.4761140002</v>
      </c>
      <c r="M63" s="54">
        <f>(L63/J63-1)*100</f>
        <v>3.6611326793157595</v>
      </c>
    </row>
    <row r="64" spans="2:13" ht="13.8" thickBot="1" x14ac:dyDescent="0.25">
      <c r="D64" s="55"/>
      <c r="E64" s="56"/>
      <c r="F64" s="78"/>
      <c r="G64" s="58"/>
      <c r="H64" s="55"/>
      <c r="I64" s="58"/>
      <c r="J64" s="55"/>
      <c r="K64" s="58"/>
      <c r="L64" s="210"/>
      <c r="M64" s="60"/>
    </row>
    <row r="65" spans="2:13" x14ac:dyDescent="0.2">
      <c r="B65" s="61" t="s">
        <v>29</v>
      </c>
      <c r="C65" s="62"/>
      <c r="D65" s="38">
        <v>368567.65716599993</v>
      </c>
      <c r="E65" s="30" t="s">
        <v>19</v>
      </c>
      <c r="F65" s="73">
        <v>240773.58560310001</v>
      </c>
      <c r="G65" s="41">
        <f>(F65/D65-1)*100</f>
        <v>-34.673164906963741</v>
      </c>
      <c r="H65" s="42">
        <v>316551.86205380003</v>
      </c>
      <c r="I65" s="76">
        <f>(H65/F65-1)*100</f>
        <v>31.472836300081397</v>
      </c>
      <c r="J65" s="40">
        <v>561706.72904250002</v>
      </c>
      <c r="K65" s="211">
        <f>(J65/H65-1)*100</f>
        <v>77.445403542448403</v>
      </c>
      <c r="L65" s="40">
        <v>456038.43638500001</v>
      </c>
      <c r="M65" s="44">
        <f>(L65/J65-1)*100</f>
        <v>-18.812004057281804</v>
      </c>
    </row>
    <row r="66" spans="2:13" ht="13.8" thickBot="1" x14ac:dyDescent="0.25">
      <c r="B66" s="63" t="s">
        <v>30</v>
      </c>
      <c r="C66" s="64"/>
      <c r="D66" s="65">
        <v>105136.04275699999</v>
      </c>
      <c r="E66" s="66" t="s">
        <v>19</v>
      </c>
      <c r="F66" s="79">
        <v>62645.514655850006</v>
      </c>
      <c r="G66" s="68">
        <f>(F66/D66-1)*100</f>
        <v>-40.414806366031833</v>
      </c>
      <c r="H66" s="69">
        <v>92002.308190299998</v>
      </c>
      <c r="I66" s="80">
        <f>(H66/F66-1)*100</f>
        <v>46.861764478629887</v>
      </c>
      <c r="J66" s="67">
        <v>328324.096104</v>
      </c>
      <c r="K66" s="214">
        <f>(J66/H66-1)*100</f>
        <v>256.86506410783284</v>
      </c>
      <c r="L66" s="67">
        <v>208403.14594700001</v>
      </c>
      <c r="M66" s="71">
        <f>(L66/J66-1)*100</f>
        <v>-36.52517484400957</v>
      </c>
    </row>
    <row r="67" spans="2:13" x14ac:dyDescent="0.2">
      <c r="D67" s="72"/>
      <c r="E67" s="72"/>
      <c r="F67" s="72"/>
      <c r="G67" s="72"/>
      <c r="H67" s="72"/>
      <c r="I67" s="72"/>
      <c r="J67" s="72"/>
      <c r="K67" s="72"/>
      <c r="L67" s="193"/>
      <c r="M67" s="193"/>
    </row>
    <row r="68" spans="2:13" ht="16.8" thickBot="1" x14ac:dyDescent="0.25">
      <c r="B68" s="111" t="s">
        <v>40</v>
      </c>
      <c r="C68" s="111"/>
      <c r="D68" s="112"/>
      <c r="E68" s="112"/>
      <c r="F68" s="112"/>
      <c r="G68" s="112"/>
      <c r="H68" s="112"/>
      <c r="I68" s="112"/>
      <c r="J68" s="112"/>
      <c r="K68" s="112"/>
      <c r="L68" s="194"/>
      <c r="M68" s="194"/>
    </row>
    <row r="69" spans="2:13" ht="13.8" thickBot="1" x14ac:dyDescent="0.25">
      <c r="B69" s="113"/>
      <c r="C69" s="113"/>
      <c r="D69" s="484">
        <v>2008</v>
      </c>
      <c r="E69" s="481"/>
      <c r="F69" s="480">
        <v>2009</v>
      </c>
      <c r="G69" s="481"/>
      <c r="H69" s="480">
        <v>2010</v>
      </c>
      <c r="I69" s="481"/>
      <c r="J69" s="480">
        <v>2011</v>
      </c>
      <c r="K69" s="531"/>
      <c r="L69" s="518">
        <v>2012</v>
      </c>
      <c r="M69" s="517"/>
    </row>
    <row r="70" spans="2:13" x14ac:dyDescent="0.2">
      <c r="B70" s="27" t="s">
        <v>18</v>
      </c>
      <c r="C70" s="28"/>
      <c r="D70" s="114">
        <v>53444.585279999978</v>
      </c>
      <c r="E70" s="115" t="s">
        <v>19</v>
      </c>
      <c r="F70" s="116">
        <v>54017.350069000022</v>
      </c>
      <c r="G70" s="117">
        <v>1.0716984442844746</v>
      </c>
      <c r="H70" s="116">
        <v>66585.52833999999</v>
      </c>
      <c r="I70" s="118">
        <v>23.266928597840852</v>
      </c>
      <c r="J70" s="116">
        <v>62035.042321000015</v>
      </c>
      <c r="K70" s="221">
        <v>-6.8340465750518886</v>
      </c>
      <c r="L70" s="31">
        <v>60045.938540000017</v>
      </c>
      <c r="M70" s="35">
        <f>(L70/J70-1)*100</f>
        <v>-3.2064196405434675</v>
      </c>
    </row>
    <row r="71" spans="2:13" x14ac:dyDescent="0.2">
      <c r="B71" s="36" t="s">
        <v>20</v>
      </c>
      <c r="C71" s="37"/>
      <c r="D71" s="120">
        <v>121628.25643100002</v>
      </c>
      <c r="E71" s="121" t="s">
        <v>19</v>
      </c>
      <c r="F71" s="122">
        <v>117532.23590285002</v>
      </c>
      <c r="G71" s="123">
        <v>-3.3676553856329283</v>
      </c>
      <c r="H71" s="122">
        <v>99714.388515999992</v>
      </c>
      <c r="I71" s="124">
        <v>-15.159966327517104</v>
      </c>
      <c r="J71" s="122">
        <v>293183.78359140002</v>
      </c>
      <c r="K71" s="222">
        <v>194.02354861189997</v>
      </c>
      <c r="L71" s="40">
        <v>219811.99767299945</v>
      </c>
      <c r="M71" s="44">
        <f t="shared" ref="M71:M78" si="8">(L71/J71-1)*100</f>
        <v>-25.025867740576079</v>
      </c>
    </row>
    <row r="72" spans="2:13" x14ac:dyDescent="0.2">
      <c r="B72" s="36" t="s">
        <v>21</v>
      </c>
      <c r="C72" s="37"/>
      <c r="D72" s="120">
        <v>1221382.0205289498</v>
      </c>
      <c r="E72" s="121" t="s">
        <v>19</v>
      </c>
      <c r="F72" s="122">
        <v>940021.02486449992</v>
      </c>
      <c r="G72" s="123">
        <v>-23.036281109050506</v>
      </c>
      <c r="H72" s="122">
        <v>953375.41664025001</v>
      </c>
      <c r="I72" s="124">
        <v>1.420648200679886</v>
      </c>
      <c r="J72" s="122">
        <v>994620.81650249986</v>
      </c>
      <c r="K72" s="222">
        <v>4.326249569933438</v>
      </c>
      <c r="L72" s="40">
        <v>1071460.2768880003</v>
      </c>
      <c r="M72" s="44">
        <f t="shared" si="8"/>
        <v>7.7255029364557082</v>
      </c>
    </row>
    <row r="73" spans="2:13" x14ac:dyDescent="0.2">
      <c r="B73" s="36" t="s">
        <v>22</v>
      </c>
      <c r="C73" s="37"/>
      <c r="D73" s="120">
        <v>68016.381769</v>
      </c>
      <c r="E73" s="121" t="s">
        <v>19</v>
      </c>
      <c r="F73" s="122">
        <v>83876.646071850002</v>
      </c>
      <c r="G73" s="123">
        <v>23.318300518712199</v>
      </c>
      <c r="H73" s="122">
        <v>50543.124562999998</v>
      </c>
      <c r="I73" s="124">
        <v>-39.741123506888918</v>
      </c>
      <c r="J73" s="122">
        <v>71434.732357999994</v>
      </c>
      <c r="K73" s="222">
        <v>41.334222954418735</v>
      </c>
      <c r="L73" s="40">
        <v>67409.96755300001</v>
      </c>
      <c r="M73" s="44">
        <f t="shared" si="8"/>
        <v>-5.6341847615941294</v>
      </c>
    </row>
    <row r="74" spans="2:13" x14ac:dyDescent="0.2">
      <c r="B74" s="36" t="s">
        <v>23</v>
      </c>
      <c r="C74" s="37"/>
      <c r="D74" s="120">
        <v>221881.16794200012</v>
      </c>
      <c r="E74" s="121" t="s">
        <v>19</v>
      </c>
      <c r="F74" s="122">
        <v>184200.12901040004</v>
      </c>
      <c r="G74" s="123">
        <v>-16.982531361764753</v>
      </c>
      <c r="H74" s="122">
        <v>223198.84149604998</v>
      </c>
      <c r="I74" s="124">
        <v>21.171924631740112</v>
      </c>
      <c r="J74" s="122">
        <v>186740.94260005001</v>
      </c>
      <c r="K74" s="222">
        <v>-16.334268875067249</v>
      </c>
      <c r="L74" s="40">
        <v>195327.06949300002</v>
      </c>
      <c r="M74" s="44">
        <f t="shared" si="8"/>
        <v>4.5978813073356051</v>
      </c>
    </row>
    <row r="75" spans="2:13" x14ac:dyDescent="0.2">
      <c r="B75" s="36" t="s">
        <v>24</v>
      </c>
      <c r="C75" s="37"/>
      <c r="D75" s="120">
        <v>398800.02155499975</v>
      </c>
      <c r="E75" s="121" t="s">
        <v>19</v>
      </c>
      <c r="F75" s="122">
        <v>347440.06374999951</v>
      </c>
      <c r="G75" s="123">
        <v>-12.878624631146629</v>
      </c>
      <c r="H75" s="122">
        <v>316515.96923499997</v>
      </c>
      <c r="I75" s="124">
        <v>-8.9005551579828701</v>
      </c>
      <c r="J75" s="122">
        <v>322078.1246745002</v>
      </c>
      <c r="K75" s="222">
        <v>1.7573064174119413</v>
      </c>
      <c r="L75" s="40">
        <v>356467.81787499983</v>
      </c>
      <c r="M75" s="44">
        <f t="shared" si="8"/>
        <v>10.677438349858349</v>
      </c>
    </row>
    <row r="76" spans="2:13" x14ac:dyDescent="0.2">
      <c r="B76" s="36" t="s">
        <v>25</v>
      </c>
      <c r="C76" s="37"/>
      <c r="D76" s="120">
        <v>101797.67403700003</v>
      </c>
      <c r="E76" s="121" t="s">
        <v>19</v>
      </c>
      <c r="F76" s="122">
        <v>72492.425079349996</v>
      </c>
      <c r="G76" s="123">
        <v>-28.787739243431599</v>
      </c>
      <c r="H76" s="122">
        <v>103802.66258100001</v>
      </c>
      <c r="I76" s="124">
        <v>43.191047157517382</v>
      </c>
      <c r="J76" s="122">
        <v>80907.649993200001</v>
      </c>
      <c r="K76" s="222">
        <v>-22.056286436712945</v>
      </c>
      <c r="L76" s="40">
        <v>107323.95753000001</v>
      </c>
      <c r="M76" s="44">
        <f t="shared" si="8"/>
        <v>32.649950331050533</v>
      </c>
    </row>
    <row r="77" spans="2:13" x14ac:dyDescent="0.2">
      <c r="B77" s="36" t="s">
        <v>26</v>
      </c>
      <c r="C77" s="37"/>
      <c r="D77" s="120">
        <v>65276.025896999978</v>
      </c>
      <c r="E77" s="121" t="s">
        <v>19</v>
      </c>
      <c r="F77" s="122">
        <v>48442.493092000004</v>
      </c>
      <c r="G77" s="123">
        <v>-25.788231703262475</v>
      </c>
      <c r="H77" s="122">
        <v>50248.268401000001</v>
      </c>
      <c r="I77" s="124">
        <v>3.7276679909321375</v>
      </c>
      <c r="J77" s="122">
        <v>77566.337591999996</v>
      </c>
      <c r="K77" s="222">
        <v>54.366190239614973</v>
      </c>
      <c r="L77" s="40">
        <v>38040.992983000004</v>
      </c>
      <c r="M77" s="44">
        <f t="shared" si="8"/>
        <v>-50.956827195972366</v>
      </c>
    </row>
    <row r="78" spans="2:13" ht="13.8" thickBot="1" x14ac:dyDescent="0.25">
      <c r="B78" s="36" t="s">
        <v>27</v>
      </c>
      <c r="C78" s="126"/>
      <c r="D78" s="127">
        <v>221951.63098799973</v>
      </c>
      <c r="E78" s="121" t="s">
        <v>19</v>
      </c>
      <c r="F78" s="128">
        <v>114886.82613100004</v>
      </c>
      <c r="G78" s="123">
        <v>-48.237899573167972</v>
      </c>
      <c r="H78" s="128">
        <v>150099.82486200001</v>
      </c>
      <c r="I78" s="124">
        <v>30.650162352686316</v>
      </c>
      <c r="J78" s="128">
        <v>170390.11517284997</v>
      </c>
      <c r="K78" s="222">
        <v>13.517864081123744</v>
      </c>
      <c r="L78" s="40">
        <v>150862.95837900002</v>
      </c>
      <c r="M78" s="44">
        <f t="shared" si="8"/>
        <v>-11.46026386216178</v>
      </c>
    </row>
    <row r="79" spans="2:13" ht="14.4" thickTop="1" thickBot="1" x14ac:dyDescent="0.25">
      <c r="B79" s="46" t="s">
        <v>28</v>
      </c>
      <c r="C79" s="47"/>
      <c r="D79" s="129">
        <v>2474177.7644279497</v>
      </c>
      <c r="E79" s="130" t="s">
        <v>19</v>
      </c>
      <c r="F79" s="131">
        <v>1962909.1939709494</v>
      </c>
      <c r="G79" s="132">
        <v>-20.66418095771747</v>
      </c>
      <c r="H79" s="133">
        <v>2014084.0246342998</v>
      </c>
      <c r="I79" s="134">
        <v>2.6070910880917619</v>
      </c>
      <c r="J79" s="135">
        <v>2258957.5448055002</v>
      </c>
      <c r="K79" s="223">
        <v>12.158058808676685</v>
      </c>
      <c r="L79" s="50">
        <v>2266750.9769139998</v>
      </c>
      <c r="M79" s="54">
        <f>(L79/J79-1)*100</f>
        <v>0.34500126513756779</v>
      </c>
    </row>
    <row r="80" spans="2:13" ht="13.8" thickBot="1" x14ac:dyDescent="0.25">
      <c r="B80" s="113"/>
      <c r="C80" s="113"/>
      <c r="D80" s="137"/>
      <c r="E80" s="138"/>
      <c r="F80" s="139"/>
      <c r="G80" s="140"/>
      <c r="H80" s="137"/>
      <c r="I80" s="140"/>
      <c r="J80" s="137"/>
      <c r="K80" s="140"/>
      <c r="L80" s="210"/>
      <c r="M80" s="60"/>
    </row>
    <row r="81" spans="2:13" x14ac:dyDescent="0.2">
      <c r="B81" s="61" t="s">
        <v>29</v>
      </c>
      <c r="C81" s="141"/>
      <c r="D81" s="142">
        <v>287912.20654295001</v>
      </c>
      <c r="E81" s="115" t="s">
        <v>19</v>
      </c>
      <c r="F81" s="143">
        <v>232667.47026034998</v>
      </c>
      <c r="G81" s="118">
        <f>(F81/D81-1)*100</f>
        <v>-19.188049352245429</v>
      </c>
      <c r="H81" s="143">
        <v>279246.23513749999</v>
      </c>
      <c r="I81" s="124">
        <f>(H81/F81-1)*100</f>
        <v>20.019457307473786</v>
      </c>
      <c r="J81" s="143">
        <v>482556.00152489997</v>
      </c>
      <c r="K81" s="221">
        <f>(J81/H81-1)*100</f>
        <v>72.806627558395149</v>
      </c>
      <c r="L81" s="40">
        <v>364832.5149789995</v>
      </c>
      <c r="M81" s="44">
        <f>(L81/J81-1)*100</f>
        <v>-24.395818552435077</v>
      </c>
    </row>
    <row r="82" spans="2:13" ht="13.8" thickBot="1" x14ac:dyDescent="0.25">
      <c r="B82" s="63" t="s">
        <v>30</v>
      </c>
      <c r="C82" s="64"/>
      <c r="D82" s="144">
        <v>79203.550057</v>
      </c>
      <c r="E82" s="145" t="s">
        <v>19</v>
      </c>
      <c r="F82" s="146">
        <v>67487.316524850001</v>
      </c>
      <c r="G82" s="147">
        <f>(F82/D82-1)*100</f>
        <v>-14.792561095706237</v>
      </c>
      <c r="H82" s="148">
        <v>59935.335682999998</v>
      </c>
      <c r="I82" s="147">
        <f>(H82/F82-1)*100</f>
        <v>-11.190222445826892</v>
      </c>
      <c r="J82" s="148">
        <v>266699.5017894</v>
      </c>
      <c r="K82" s="224">
        <f>(J82/H82-1)*100</f>
        <v>344.97874042114756</v>
      </c>
      <c r="L82" s="67">
        <v>194938.66773999951</v>
      </c>
      <c r="M82" s="71">
        <f>(L82/J82-1)*100</f>
        <v>-26.90699966363891</v>
      </c>
    </row>
    <row r="83" spans="2:13" x14ac:dyDescent="0.2">
      <c r="D83" s="72"/>
      <c r="E83" s="72"/>
      <c r="F83" s="72"/>
      <c r="G83" s="72"/>
      <c r="H83" s="72"/>
      <c r="I83" s="72"/>
      <c r="J83" s="72"/>
      <c r="K83" s="72"/>
      <c r="L83" s="193"/>
      <c r="M83" s="193"/>
    </row>
    <row r="84" spans="2:13" ht="16.8" thickBot="1" x14ac:dyDescent="0.25">
      <c r="B84" s="111" t="s">
        <v>47</v>
      </c>
      <c r="C84" s="111"/>
      <c r="D84" s="112"/>
      <c r="E84" s="112"/>
      <c r="F84" s="112"/>
      <c r="G84" s="112"/>
      <c r="H84" s="112"/>
      <c r="I84" s="112"/>
      <c r="J84" s="112"/>
      <c r="K84" s="112"/>
      <c r="L84" s="194"/>
      <c r="M84" s="194"/>
    </row>
    <row r="85" spans="2:13" ht="13.8" thickBot="1" x14ac:dyDescent="0.25">
      <c r="B85" s="113"/>
      <c r="C85" s="113"/>
      <c r="D85" s="484">
        <v>2008</v>
      </c>
      <c r="E85" s="499"/>
      <c r="F85" s="480">
        <v>2009</v>
      </c>
      <c r="G85" s="499"/>
      <c r="H85" s="480">
        <v>2010</v>
      </c>
      <c r="I85" s="499"/>
      <c r="J85" s="480">
        <v>2011</v>
      </c>
      <c r="K85" s="500"/>
      <c r="L85" s="195"/>
      <c r="M85" s="199"/>
    </row>
    <row r="86" spans="2:13" x14ac:dyDescent="0.2">
      <c r="B86" s="27" t="s">
        <v>18</v>
      </c>
      <c r="C86" s="28"/>
      <c r="D86" s="114">
        <v>79255.920432000014</v>
      </c>
      <c r="E86" s="115" t="s">
        <v>19</v>
      </c>
      <c r="F86" s="116">
        <v>98025.107815999989</v>
      </c>
      <c r="G86" s="117">
        <f>(F86/D86-1)*100</f>
        <v>23.681748040644557</v>
      </c>
      <c r="H86" s="116">
        <v>91924.151431000006</v>
      </c>
      <c r="I86" s="118">
        <f>(H86/F86-1)*100</f>
        <v>-6.2238711294782867</v>
      </c>
      <c r="J86" s="116">
        <v>94869.93936027179</v>
      </c>
      <c r="K86" s="119">
        <f>(J86/H86-1)*100</f>
        <v>3.2045853928637458</v>
      </c>
      <c r="L86" s="196"/>
      <c r="M86" s="189"/>
    </row>
    <row r="87" spans="2:13" x14ac:dyDescent="0.2">
      <c r="B87" s="36" t="s">
        <v>20</v>
      </c>
      <c r="C87" s="37"/>
      <c r="D87" s="120">
        <v>147037.83482299998</v>
      </c>
      <c r="E87" s="121" t="s">
        <v>19</v>
      </c>
      <c r="F87" s="122">
        <v>137341.64728164999</v>
      </c>
      <c r="G87" s="123">
        <f t="shared" ref="G87:K98" si="9">(F87/D87-1)*100</f>
        <v>-6.5943486946893559</v>
      </c>
      <c r="H87" s="122">
        <v>126641.38852399999</v>
      </c>
      <c r="I87" s="124">
        <f t="shared" si="9"/>
        <v>-7.7909788978333001</v>
      </c>
      <c r="J87" s="122">
        <v>316110.79758519115</v>
      </c>
      <c r="K87" s="125">
        <f t="shared" si="9"/>
        <v>149.61096942275276</v>
      </c>
      <c r="L87" s="196"/>
      <c r="M87" s="189"/>
    </row>
    <row r="88" spans="2:13" x14ac:dyDescent="0.2">
      <c r="B88" s="36" t="s">
        <v>21</v>
      </c>
      <c r="C88" s="37"/>
      <c r="D88" s="120">
        <v>1447233.8929808997</v>
      </c>
      <c r="E88" s="121" t="s">
        <v>19</v>
      </c>
      <c r="F88" s="122">
        <v>1590580.6768415999</v>
      </c>
      <c r="G88" s="123">
        <f t="shared" si="9"/>
        <v>9.9048802378063137</v>
      </c>
      <c r="H88" s="122">
        <v>1641889.6840395499</v>
      </c>
      <c r="I88" s="124">
        <f t="shared" si="9"/>
        <v>3.2258035033993826</v>
      </c>
      <c r="J88" s="122">
        <v>1577865.4254916655</v>
      </c>
      <c r="K88" s="125">
        <f t="shared" si="9"/>
        <v>-3.8994251057333673</v>
      </c>
      <c r="L88" s="196"/>
      <c r="M88" s="189"/>
    </row>
    <row r="89" spans="2:13" x14ac:dyDescent="0.2">
      <c r="B89" s="36" t="s">
        <v>22</v>
      </c>
      <c r="C89" s="37"/>
      <c r="D89" s="120">
        <v>110958.42792799999</v>
      </c>
      <c r="E89" s="121" t="s">
        <v>19</v>
      </c>
      <c r="F89" s="122">
        <v>106915.58119900001</v>
      </c>
      <c r="G89" s="123">
        <f t="shared" si="9"/>
        <v>-3.6435688613246642</v>
      </c>
      <c r="H89" s="122">
        <v>87775.741068949996</v>
      </c>
      <c r="I89" s="124">
        <f t="shared" si="9"/>
        <v>-17.901824893441287</v>
      </c>
      <c r="J89" s="122">
        <v>105418.83233391627</v>
      </c>
      <c r="K89" s="125">
        <f t="shared" si="9"/>
        <v>20.100190610874137</v>
      </c>
      <c r="L89" s="196"/>
      <c r="M89" s="189"/>
    </row>
    <row r="90" spans="2:13" x14ac:dyDescent="0.2">
      <c r="B90" s="36" t="s">
        <v>23</v>
      </c>
      <c r="C90" s="37"/>
      <c r="D90" s="120">
        <v>267436.32068899996</v>
      </c>
      <c r="E90" s="121" t="s">
        <v>19</v>
      </c>
      <c r="F90" s="122">
        <v>254632.54022800003</v>
      </c>
      <c r="G90" s="123">
        <f t="shared" si="9"/>
        <v>-4.787599690278932</v>
      </c>
      <c r="H90" s="122">
        <v>277024.14939499996</v>
      </c>
      <c r="I90" s="124">
        <f t="shared" si="9"/>
        <v>8.7936950819209159</v>
      </c>
      <c r="J90" s="122">
        <v>255652.14946063413</v>
      </c>
      <c r="K90" s="125">
        <f t="shared" si="9"/>
        <v>-7.7148508464120136</v>
      </c>
      <c r="L90" s="196"/>
      <c r="M90" s="189"/>
    </row>
    <row r="91" spans="2:13" x14ac:dyDescent="0.2">
      <c r="B91" s="36" t="s">
        <v>24</v>
      </c>
      <c r="C91" s="37"/>
      <c r="D91" s="120">
        <v>496716.98117200029</v>
      </c>
      <c r="E91" s="121" t="s">
        <v>19</v>
      </c>
      <c r="F91" s="122">
        <v>747980.94460499997</v>
      </c>
      <c r="G91" s="123">
        <f t="shared" si="9"/>
        <v>50.584935276451404</v>
      </c>
      <c r="H91" s="122">
        <v>511562.36411879992</v>
      </c>
      <c r="I91" s="124">
        <f t="shared" si="9"/>
        <v>-31.607567303876969</v>
      </c>
      <c r="J91" s="122">
        <v>538017.89564082678</v>
      </c>
      <c r="K91" s="125">
        <f t="shared" si="9"/>
        <v>5.1715163932355201</v>
      </c>
      <c r="L91" s="196"/>
      <c r="M91" s="189"/>
    </row>
    <row r="92" spans="2:13" x14ac:dyDescent="0.2">
      <c r="B92" s="36" t="s">
        <v>25</v>
      </c>
      <c r="C92" s="37"/>
      <c r="D92" s="120">
        <v>125699.43210400001</v>
      </c>
      <c r="E92" s="121" t="s">
        <v>19</v>
      </c>
      <c r="F92" s="122">
        <v>110484.701256</v>
      </c>
      <c r="G92" s="123">
        <f t="shared" si="9"/>
        <v>-12.104056950242848</v>
      </c>
      <c r="H92" s="122">
        <v>146513.17196400001</v>
      </c>
      <c r="I92" s="124">
        <f t="shared" si="9"/>
        <v>32.609465653095057</v>
      </c>
      <c r="J92" s="122">
        <v>147777.23009031441</v>
      </c>
      <c r="K92" s="125">
        <f t="shared" si="9"/>
        <v>0.86276073978179824</v>
      </c>
      <c r="L92" s="196"/>
      <c r="M92" s="189"/>
    </row>
    <row r="93" spans="2:13" x14ac:dyDescent="0.2">
      <c r="B93" s="36" t="s">
        <v>26</v>
      </c>
      <c r="C93" s="37"/>
      <c r="D93" s="120">
        <v>49846.676443999997</v>
      </c>
      <c r="E93" s="121" t="s">
        <v>19</v>
      </c>
      <c r="F93" s="122">
        <v>62103.559461999997</v>
      </c>
      <c r="G93" s="123">
        <f t="shared" si="9"/>
        <v>24.589168009566166</v>
      </c>
      <c r="H93" s="122">
        <v>51260.099941050008</v>
      </c>
      <c r="I93" s="124">
        <f t="shared" si="9"/>
        <v>-17.460286680644931</v>
      </c>
      <c r="J93" s="122">
        <v>85166.97897335951</v>
      </c>
      <c r="K93" s="125">
        <f t="shared" si="9"/>
        <v>66.146728296087986</v>
      </c>
      <c r="L93" s="196"/>
      <c r="M93" s="189"/>
    </row>
    <row r="94" spans="2:13" ht="13.8" thickBot="1" x14ac:dyDescent="0.25">
      <c r="B94" s="36" t="s">
        <v>27</v>
      </c>
      <c r="C94" s="126"/>
      <c r="D94" s="127">
        <v>143758.13536600003</v>
      </c>
      <c r="E94" s="121" t="s">
        <v>19</v>
      </c>
      <c r="F94" s="128">
        <v>209526.63715155001</v>
      </c>
      <c r="G94" s="123">
        <f t="shared" si="9"/>
        <v>45.749412106735463</v>
      </c>
      <c r="H94" s="128">
        <v>237624.47111245</v>
      </c>
      <c r="I94" s="124">
        <f t="shared" si="9"/>
        <v>13.410148868364136</v>
      </c>
      <c r="J94" s="128">
        <v>170138.81608852025</v>
      </c>
      <c r="K94" s="125">
        <f t="shared" si="9"/>
        <v>-28.40012844973101</v>
      </c>
      <c r="L94" s="196"/>
      <c r="M94" s="189"/>
    </row>
    <row r="95" spans="2:13" ht="14.4" thickTop="1" thickBot="1" x14ac:dyDescent="0.25">
      <c r="B95" s="46" t="s">
        <v>28</v>
      </c>
      <c r="C95" s="47"/>
      <c r="D95" s="129">
        <v>2867943.6219389001</v>
      </c>
      <c r="E95" s="130" t="s">
        <v>19</v>
      </c>
      <c r="F95" s="131">
        <v>3317591.3958408004</v>
      </c>
      <c r="G95" s="132">
        <f t="shared" si="9"/>
        <v>15.678403524470674</v>
      </c>
      <c r="H95" s="133">
        <v>3172215.2215948002</v>
      </c>
      <c r="I95" s="134">
        <f t="shared" si="9"/>
        <v>-4.381979481507436</v>
      </c>
      <c r="J95" s="135">
        <v>3291018.0650247</v>
      </c>
      <c r="K95" s="136">
        <f t="shared" si="9"/>
        <v>3.7451066567347535</v>
      </c>
      <c r="L95" s="197"/>
      <c r="M95" s="189"/>
    </row>
    <row r="96" spans="2:13" ht="13.8" thickBot="1" x14ac:dyDescent="0.25">
      <c r="B96" s="113"/>
      <c r="C96" s="113"/>
      <c r="D96" s="137"/>
      <c r="E96" s="138"/>
      <c r="F96" s="139"/>
      <c r="G96" s="140"/>
      <c r="H96" s="137"/>
      <c r="I96" s="140"/>
      <c r="J96" s="137"/>
      <c r="K96" s="140"/>
      <c r="L96" s="198"/>
      <c r="M96" s="189"/>
    </row>
    <row r="97" spans="2:13" x14ac:dyDescent="0.2">
      <c r="B97" s="61" t="s">
        <v>29</v>
      </c>
      <c r="C97" s="141"/>
      <c r="D97" s="142">
        <v>265845.68167664995</v>
      </c>
      <c r="E97" s="115" t="s">
        <v>19</v>
      </c>
      <c r="F97" s="143">
        <v>337613.81898740004</v>
      </c>
      <c r="G97" s="118">
        <f>(F97/D97-1)*100</f>
        <v>26.996164413173428</v>
      </c>
      <c r="H97" s="143">
        <v>329155.45673099993</v>
      </c>
      <c r="I97" s="124">
        <f>(H97/F97-1)*100</f>
        <v>-2.5053365060023758</v>
      </c>
      <c r="J97" s="143">
        <v>548667.5142502964</v>
      </c>
      <c r="K97" s="119">
        <f>(J97/H97-1)*100</f>
        <v>66.689478491219802</v>
      </c>
      <c r="L97" s="196"/>
      <c r="M97" s="189"/>
    </row>
    <row r="98" spans="2:13" ht="13.8" thickBot="1" x14ac:dyDescent="0.25">
      <c r="B98" s="63" t="s">
        <v>30</v>
      </c>
      <c r="C98" s="64"/>
      <c r="D98" s="144">
        <v>99569.05785099999</v>
      </c>
      <c r="E98" s="145" t="s">
        <v>19</v>
      </c>
      <c r="F98" s="146">
        <v>84319.914841649996</v>
      </c>
      <c r="G98" s="147">
        <f t="shared" si="9"/>
        <v>-15.315142413187798</v>
      </c>
      <c r="H98" s="148">
        <v>83348.967363000003</v>
      </c>
      <c r="I98" s="147">
        <f t="shared" si="9"/>
        <v>-1.1515043397202218</v>
      </c>
      <c r="J98" s="148">
        <v>267670.18400914996</v>
      </c>
      <c r="K98" s="149">
        <f t="shared" si="9"/>
        <v>221.14397151844406</v>
      </c>
      <c r="L98" s="196"/>
      <c r="M98" s="189"/>
    </row>
    <row r="99" spans="2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 x14ac:dyDescent="0.2">
      <c r="B100" s="21" t="s">
        <v>33</v>
      </c>
      <c r="C100" s="92"/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</sheetData>
  <mergeCells count="35">
    <mergeCell ref="D85:E85"/>
    <mergeCell ref="F85:G85"/>
    <mergeCell ref="H85:I85"/>
    <mergeCell ref="J85:K85"/>
    <mergeCell ref="L69:M69"/>
    <mergeCell ref="D69:E69"/>
    <mergeCell ref="F69:G69"/>
    <mergeCell ref="H69:I69"/>
    <mergeCell ref="J69:K69"/>
    <mergeCell ref="D28:E28"/>
    <mergeCell ref="J37:K37"/>
    <mergeCell ref="L37:M37"/>
    <mergeCell ref="J53:K53"/>
    <mergeCell ref="L53:M53"/>
    <mergeCell ref="D21:E21"/>
    <mergeCell ref="D22:E22"/>
    <mergeCell ref="D24:E24"/>
    <mergeCell ref="D25:E25"/>
    <mergeCell ref="D27:E27"/>
    <mergeCell ref="D26:E26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2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156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61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2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03">
        <v>-8.1323875854406236</v>
      </c>
      <c r="K24" s="3"/>
      <c r="M24" s="3"/>
    </row>
    <row r="25" spans="2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v>11.576134113545088</v>
      </c>
      <c r="K25" s="3"/>
      <c r="M25" s="3"/>
    </row>
    <row r="26" spans="2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v>10.029629861570701</v>
      </c>
      <c r="K26" s="3"/>
      <c r="M26" s="3"/>
    </row>
    <row r="27" spans="2:13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v>10.330343421202961</v>
      </c>
      <c r="K27" s="3"/>
      <c r="M27" s="3"/>
    </row>
    <row r="28" spans="2:13" ht="13.8" thickBot="1" x14ac:dyDescent="0.25">
      <c r="B28" s="150" t="s">
        <v>66</v>
      </c>
      <c r="C28" s="215">
        <v>270300.45321050001</v>
      </c>
      <c r="D28" s="524">
        <v>31906.866649999996</v>
      </c>
      <c r="E28" s="525"/>
      <c r="F28" s="152">
        <v>11.804222401784916</v>
      </c>
      <c r="K28" s="3"/>
      <c r="M28" s="3"/>
    </row>
    <row r="29" spans="2:13" x14ac:dyDescent="0.2">
      <c r="B29" s="96" t="s">
        <v>12</v>
      </c>
      <c r="C29" s="97">
        <f>SUM(C6:C28)</f>
        <v>4534434.8943780009</v>
      </c>
      <c r="D29" s="473">
        <f>SUM(D6:E28)</f>
        <v>687190.41949699994</v>
      </c>
      <c r="E29" s="474">
        <f>SUM(E6:E28)</f>
        <v>19509.626749999999</v>
      </c>
      <c r="F29" s="106">
        <f>D29/C29*100</f>
        <v>15.154929677102871</v>
      </c>
      <c r="K29" s="3"/>
      <c r="M29" s="3"/>
    </row>
    <row r="30" spans="2:13" x14ac:dyDescent="0.2">
      <c r="B30" s="17"/>
      <c r="C30" s="18"/>
      <c r="D30" s="18"/>
      <c r="E30" s="19"/>
      <c r="F30" s="20"/>
      <c r="K30" s="3"/>
      <c r="M30" s="3"/>
    </row>
    <row r="31" spans="2:13" x14ac:dyDescent="0.2">
      <c r="B31" s="21" t="s">
        <v>13</v>
      </c>
      <c r="C31" s="18"/>
      <c r="D31" s="18"/>
      <c r="E31" s="19"/>
      <c r="F31" s="20"/>
      <c r="K31" s="3"/>
      <c r="M31" s="3"/>
    </row>
    <row r="32" spans="2:13" x14ac:dyDescent="0.2">
      <c r="B32" s="21" t="s">
        <v>14</v>
      </c>
      <c r="K32" s="3"/>
      <c r="M32" s="3"/>
    </row>
    <row r="33" spans="1:13" x14ac:dyDescent="0.2">
      <c r="B33" s="21" t="s">
        <v>34</v>
      </c>
      <c r="K33" s="3"/>
      <c r="M33" s="3"/>
    </row>
    <row r="34" spans="1:13" ht="25.5" customHeight="1" x14ac:dyDescent="0.2">
      <c r="K34" s="3"/>
      <c r="M34" s="3"/>
    </row>
    <row r="35" spans="1:13" ht="14.4" x14ac:dyDescent="0.2">
      <c r="A35" s="4" t="s">
        <v>15</v>
      </c>
    </row>
    <row r="36" spans="1:13" x14ac:dyDescent="0.2">
      <c r="K36" s="3"/>
      <c r="M36" s="3" t="s">
        <v>16</v>
      </c>
    </row>
    <row r="37" spans="1:13" ht="16.8" thickBot="1" x14ac:dyDescent="0.25">
      <c r="B37" s="22" t="s">
        <v>17</v>
      </c>
      <c r="C37" s="22"/>
      <c r="K37" s="3"/>
      <c r="M37" s="3"/>
    </row>
    <row r="38" spans="1:13" ht="16.8" thickBot="1" x14ac:dyDescent="0.25">
      <c r="B38" s="22"/>
      <c r="C38" s="22"/>
      <c r="D38" s="23">
        <v>2008</v>
      </c>
      <c r="E38" s="24"/>
      <c r="F38" s="25">
        <v>2009</v>
      </c>
      <c r="G38" s="24"/>
      <c r="H38" s="25">
        <v>2010</v>
      </c>
      <c r="I38" s="24"/>
      <c r="J38" s="518">
        <v>2011</v>
      </c>
      <c r="K38" s="521"/>
      <c r="L38" s="518">
        <v>2012</v>
      </c>
      <c r="M38" s="517"/>
    </row>
    <row r="39" spans="1:13" x14ac:dyDescent="0.2">
      <c r="B39" s="27" t="s">
        <v>18</v>
      </c>
      <c r="C39" s="28"/>
      <c r="D39" s="29">
        <v>74465.86815699999</v>
      </c>
      <c r="E39" s="30" t="s">
        <v>19</v>
      </c>
      <c r="F39" s="31">
        <v>58963.207877999972</v>
      </c>
      <c r="G39" s="32">
        <f>(F39/D39-1)*100</f>
        <v>-20.818477864670847</v>
      </c>
      <c r="H39" s="33">
        <v>65085.726096999992</v>
      </c>
      <c r="I39" s="34">
        <f>(H39/F39-1)*100</f>
        <v>10.383624703167516</v>
      </c>
      <c r="J39" s="31">
        <v>52162.666859999998</v>
      </c>
      <c r="K39" s="206">
        <f>(J39/H39-1)*100</f>
        <v>-19.855442985671257</v>
      </c>
      <c r="L39" s="31">
        <v>71372.129297000007</v>
      </c>
      <c r="M39" s="35">
        <f>(L39/J39-1)*100</f>
        <v>36.826074266019624</v>
      </c>
    </row>
    <row r="40" spans="1:13" x14ac:dyDescent="0.2">
      <c r="B40" s="36" t="s">
        <v>20</v>
      </c>
      <c r="C40" s="37"/>
      <c r="D40" s="38">
        <v>123756.788416</v>
      </c>
      <c r="E40" s="39" t="s">
        <v>19</v>
      </c>
      <c r="F40" s="40">
        <v>64109.766524999999</v>
      </c>
      <c r="G40" s="41">
        <f t="shared" ref="G40:G51" si="1">(F40/D40-1)*100</f>
        <v>-48.196969761772266</v>
      </c>
      <c r="H40" s="42">
        <v>73314.204068549996</v>
      </c>
      <c r="I40" s="43">
        <f t="shared" ref="I40:I51" si="2">(H40/F40-1)*100</f>
        <v>14.357309412382069</v>
      </c>
      <c r="J40" s="40">
        <v>138795.73865499999</v>
      </c>
      <c r="K40" s="207">
        <f t="shared" ref="K40:K51" si="3">(J40/H40-1)*100</f>
        <v>89.316300188192272</v>
      </c>
      <c r="L40" s="40">
        <v>210852.80018000002</v>
      </c>
      <c r="M40" s="44">
        <f t="shared" ref="M40:M48" si="4">(L40/J40-1)*100</f>
        <v>51.915903343480821</v>
      </c>
    </row>
    <row r="41" spans="1:13" x14ac:dyDescent="0.2">
      <c r="B41" s="36" t="s">
        <v>21</v>
      </c>
      <c r="C41" s="37"/>
      <c r="D41" s="38">
        <v>1169438.2871020001</v>
      </c>
      <c r="E41" s="39" t="s">
        <v>19</v>
      </c>
      <c r="F41" s="40">
        <v>763654.2381190001</v>
      </c>
      <c r="G41" s="41">
        <f t="shared" si="1"/>
        <v>-34.699056244222902</v>
      </c>
      <c r="H41" s="42">
        <v>707206.43444054993</v>
      </c>
      <c r="I41" s="43">
        <f t="shared" si="2"/>
        <v>-7.391801270885356</v>
      </c>
      <c r="J41" s="40">
        <v>866631.61487274989</v>
      </c>
      <c r="K41" s="207">
        <f t="shared" si="3"/>
        <v>22.542948235237215</v>
      </c>
      <c r="L41" s="40">
        <v>902865.58918500005</v>
      </c>
      <c r="M41" s="44">
        <f t="shared" si="4"/>
        <v>4.1810122883147338</v>
      </c>
    </row>
    <row r="42" spans="1:13" x14ac:dyDescent="0.2">
      <c r="B42" s="36" t="s">
        <v>22</v>
      </c>
      <c r="C42" s="37"/>
      <c r="D42" s="38">
        <v>82149.387164999993</v>
      </c>
      <c r="E42" s="39" t="s">
        <v>19</v>
      </c>
      <c r="F42" s="40">
        <v>92729.870196050004</v>
      </c>
      <c r="G42" s="41">
        <f t="shared" si="1"/>
        <v>12.879564164975132</v>
      </c>
      <c r="H42" s="42">
        <v>36770.895344900004</v>
      </c>
      <c r="I42" s="43">
        <f t="shared" si="2"/>
        <v>-60.346223641682265</v>
      </c>
      <c r="J42" s="40">
        <v>53816.136776799998</v>
      </c>
      <c r="K42" s="207">
        <f t="shared" si="3"/>
        <v>46.355252631247424</v>
      </c>
      <c r="L42" s="40">
        <v>66521.404869999998</v>
      </c>
      <c r="M42" s="44">
        <f t="shared" si="4"/>
        <v>23.608658766968958</v>
      </c>
    </row>
    <row r="43" spans="1:13" x14ac:dyDescent="0.2">
      <c r="B43" s="36" t="s">
        <v>23</v>
      </c>
      <c r="C43" s="37"/>
      <c r="D43" s="38">
        <v>225821.92133399996</v>
      </c>
      <c r="E43" s="39" t="s">
        <v>19</v>
      </c>
      <c r="F43" s="40">
        <v>145672.13092700002</v>
      </c>
      <c r="G43" s="41">
        <f t="shared" si="1"/>
        <v>-35.492475634575392</v>
      </c>
      <c r="H43" s="42">
        <v>134343.03707299998</v>
      </c>
      <c r="I43" s="43">
        <f t="shared" si="2"/>
        <v>-7.777118232503466</v>
      </c>
      <c r="J43" s="40">
        <v>168834.638656</v>
      </c>
      <c r="K43" s="207">
        <f t="shared" si="3"/>
        <v>25.674275596626405</v>
      </c>
      <c r="L43" s="40">
        <v>183752.44197099999</v>
      </c>
      <c r="M43" s="44">
        <f t="shared" si="4"/>
        <v>8.835748063165493</v>
      </c>
    </row>
    <row r="44" spans="1:13" x14ac:dyDescent="0.2">
      <c r="B44" s="36" t="s">
        <v>24</v>
      </c>
      <c r="C44" s="37"/>
      <c r="D44" s="38">
        <v>424786.96062999999</v>
      </c>
      <c r="E44" s="39" t="s">
        <v>19</v>
      </c>
      <c r="F44" s="40">
        <v>303027.62434599979</v>
      </c>
      <c r="G44" s="41">
        <f t="shared" si="1"/>
        <v>-28.663623785301549</v>
      </c>
      <c r="H44" s="42">
        <v>246619.43998300011</v>
      </c>
      <c r="I44" s="43">
        <f t="shared" si="2"/>
        <v>-18.614865388837387</v>
      </c>
      <c r="J44" s="40">
        <v>243332.118472</v>
      </c>
      <c r="K44" s="207">
        <f t="shared" si="3"/>
        <v>-1.3329531164399278</v>
      </c>
      <c r="L44" s="40">
        <v>278852.95514899999</v>
      </c>
      <c r="M44" s="44">
        <f t="shared" si="4"/>
        <v>14.597676993917808</v>
      </c>
    </row>
    <row r="45" spans="1:13" x14ac:dyDescent="0.2">
      <c r="B45" s="36" t="s">
        <v>25</v>
      </c>
      <c r="C45" s="37"/>
      <c r="D45" s="38">
        <v>91998.580067000003</v>
      </c>
      <c r="E45" s="39" t="s">
        <v>19</v>
      </c>
      <c r="F45" s="40">
        <v>72420.745972999983</v>
      </c>
      <c r="G45" s="41">
        <f t="shared" si="1"/>
        <v>-21.280582895672985</v>
      </c>
      <c r="H45" s="42">
        <v>63603.039643999997</v>
      </c>
      <c r="I45" s="43">
        <f t="shared" si="2"/>
        <v>-12.175663493286049</v>
      </c>
      <c r="J45" s="40">
        <v>83922.548986000009</v>
      </c>
      <c r="K45" s="207">
        <f t="shared" si="3"/>
        <v>31.947387193650979</v>
      </c>
      <c r="L45" s="40">
        <v>73510.594003000006</v>
      </c>
      <c r="M45" s="44">
        <f t="shared" si="4"/>
        <v>-12.406623855928078</v>
      </c>
    </row>
    <row r="46" spans="1:13" x14ac:dyDescent="0.2">
      <c r="B46" s="36" t="s">
        <v>26</v>
      </c>
      <c r="C46" s="37"/>
      <c r="D46" s="38">
        <v>40942.404685999994</v>
      </c>
      <c r="E46" s="39" t="s">
        <v>19</v>
      </c>
      <c r="F46" s="40">
        <v>35465.734689000004</v>
      </c>
      <c r="G46" s="41">
        <f t="shared" si="1"/>
        <v>-13.37652255406655</v>
      </c>
      <c r="H46" s="42">
        <v>26863.497335999997</v>
      </c>
      <c r="I46" s="43">
        <f t="shared" si="2"/>
        <v>-24.255065990972025</v>
      </c>
      <c r="J46" s="40">
        <v>28227.763467499997</v>
      </c>
      <c r="K46" s="207">
        <f t="shared" si="3"/>
        <v>5.0785127283919707</v>
      </c>
      <c r="L46" s="40">
        <v>34797.793954000008</v>
      </c>
      <c r="M46" s="44">
        <f t="shared" si="4"/>
        <v>23.275065678031524</v>
      </c>
    </row>
    <row r="47" spans="1:13" ht="13.8" thickBot="1" x14ac:dyDescent="0.25">
      <c r="B47" s="36" t="s">
        <v>27</v>
      </c>
      <c r="C47" s="45"/>
      <c r="D47" s="38">
        <v>173321.351245</v>
      </c>
      <c r="E47" s="39" t="s">
        <v>19</v>
      </c>
      <c r="F47" s="40">
        <v>91957.925027000019</v>
      </c>
      <c r="G47" s="41">
        <f t="shared" si="1"/>
        <v>-46.943683298999872</v>
      </c>
      <c r="H47" s="42">
        <v>125849.024</v>
      </c>
      <c r="I47" s="43">
        <f t="shared" si="2"/>
        <v>36.855006203162063</v>
      </c>
      <c r="J47" s="40">
        <v>126708.88219915002</v>
      </c>
      <c r="K47" s="207">
        <f t="shared" si="3"/>
        <v>0.6832458225103144</v>
      </c>
      <c r="L47" s="40">
        <v>135836.60093099999</v>
      </c>
      <c r="M47" s="44">
        <f t="shared" si="4"/>
        <v>7.2036928851631821</v>
      </c>
    </row>
    <row r="48" spans="1:13" ht="14.4" thickTop="1" thickBot="1" x14ac:dyDescent="0.25">
      <c r="B48" s="46" t="s">
        <v>28</v>
      </c>
      <c r="C48" s="47"/>
      <c r="D48" s="48">
        <v>2406681.5488019995</v>
      </c>
      <c r="E48" s="49" t="s">
        <v>19</v>
      </c>
      <c r="F48" s="50">
        <v>1628001.2436800501</v>
      </c>
      <c r="G48" s="51">
        <f t="shared" si="1"/>
        <v>-32.354937258299152</v>
      </c>
      <c r="H48" s="52">
        <v>1479655.2979870001</v>
      </c>
      <c r="I48" s="53">
        <f t="shared" si="2"/>
        <v>-9.1121518652970028</v>
      </c>
      <c r="J48" s="50">
        <v>1762432.1089452</v>
      </c>
      <c r="K48" s="208">
        <f t="shared" si="3"/>
        <v>19.110992360376365</v>
      </c>
      <c r="L48" s="50">
        <v>1958362.3095399998</v>
      </c>
      <c r="M48" s="54">
        <f t="shared" si="4"/>
        <v>11.117035351339698</v>
      </c>
    </row>
    <row r="49" spans="2:13" ht="6" customHeight="1" thickBot="1" x14ac:dyDescent="0.25">
      <c r="D49" s="55"/>
      <c r="E49" s="56"/>
      <c r="F49" s="57"/>
      <c r="G49" s="58"/>
      <c r="H49" s="55"/>
      <c r="I49" s="59"/>
      <c r="J49" s="55"/>
      <c r="K49" s="60"/>
      <c r="L49" s="210"/>
      <c r="M49" s="60"/>
    </row>
    <row r="50" spans="2:13" x14ac:dyDescent="0.2">
      <c r="B50" s="61" t="s">
        <v>29</v>
      </c>
      <c r="C50" s="62"/>
      <c r="D50" s="38">
        <v>304986.14908800001</v>
      </c>
      <c r="E50" s="30" t="s">
        <v>19</v>
      </c>
      <c r="F50" s="31">
        <v>148632.11752500001</v>
      </c>
      <c r="G50" s="41">
        <f>(F50/D50-1)*100</f>
        <v>-51.26594503735511</v>
      </c>
      <c r="H50" s="42">
        <v>150024.44353804999</v>
      </c>
      <c r="I50" s="43">
        <f t="shared" si="2"/>
        <v>0.93675985798682415</v>
      </c>
      <c r="J50" s="40">
        <v>326871.2629643</v>
      </c>
      <c r="K50" s="207">
        <f t="shared" si="3"/>
        <v>117.87867047238683</v>
      </c>
      <c r="L50" s="40">
        <v>404012.08252400008</v>
      </c>
      <c r="M50" s="44">
        <f>(L50/J50-1)*100</f>
        <v>23.599755714262717</v>
      </c>
    </row>
    <row r="51" spans="2:13" ht="13.8" thickBot="1" x14ac:dyDescent="0.25">
      <c r="B51" s="63" t="s">
        <v>30</v>
      </c>
      <c r="C51" s="64"/>
      <c r="D51" s="65">
        <v>80232.032361999998</v>
      </c>
      <c r="E51" s="66" t="s">
        <v>19</v>
      </c>
      <c r="F51" s="67">
        <v>46979.442605000004</v>
      </c>
      <c r="G51" s="68">
        <f t="shared" si="1"/>
        <v>-41.445528398143004</v>
      </c>
      <c r="H51" s="69">
        <v>46955.239882549999</v>
      </c>
      <c r="I51" s="70">
        <f t="shared" si="2"/>
        <v>-5.1517687541546842E-2</v>
      </c>
      <c r="J51" s="67">
        <v>122295.344843</v>
      </c>
      <c r="K51" s="209">
        <f t="shared" si="3"/>
        <v>160.45089993981412</v>
      </c>
      <c r="L51" s="67">
        <v>182683.08608799998</v>
      </c>
      <c r="M51" s="71">
        <f>(L51/J51-1)*100</f>
        <v>49.378609891099615</v>
      </c>
    </row>
    <row r="52" spans="2:13" x14ac:dyDescent="0.2"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2:13" ht="16.8" thickBot="1" x14ac:dyDescent="0.25">
      <c r="B53" s="22" t="s">
        <v>31</v>
      </c>
      <c r="C53" s="22"/>
      <c r="D53" s="72"/>
      <c r="E53" s="72"/>
      <c r="F53" s="72"/>
      <c r="G53" s="72"/>
      <c r="H53" s="72"/>
      <c r="I53" s="72"/>
      <c r="J53" s="72"/>
      <c r="K53" s="72"/>
      <c r="L53" s="72"/>
      <c r="M53" s="72"/>
    </row>
    <row r="54" spans="2:13" ht="13.8" thickBot="1" x14ac:dyDescent="0.25">
      <c r="D54" s="23">
        <v>2008</v>
      </c>
      <c r="E54" s="24"/>
      <c r="F54" s="25">
        <v>2009</v>
      </c>
      <c r="G54" s="24"/>
      <c r="H54" s="25">
        <v>2010</v>
      </c>
      <c r="I54" s="24"/>
      <c r="J54" s="518">
        <v>2011</v>
      </c>
      <c r="K54" s="521"/>
      <c r="L54" s="518">
        <v>2012</v>
      </c>
      <c r="M54" s="517"/>
    </row>
    <row r="55" spans="2:13" x14ac:dyDescent="0.2">
      <c r="B55" s="27" t="s">
        <v>18</v>
      </c>
      <c r="C55" s="28"/>
      <c r="D55" s="29">
        <v>107370.51606099999</v>
      </c>
      <c r="E55" s="30" t="s">
        <v>19</v>
      </c>
      <c r="F55" s="73">
        <v>53973.204406000004</v>
      </c>
      <c r="G55" s="32">
        <f>(F55/D55-1)*100</f>
        <v>-49.731819883089301</v>
      </c>
      <c r="H55" s="33">
        <v>50534.686978000005</v>
      </c>
      <c r="I55" s="74">
        <f>(H55/F55-1)*100</f>
        <v>-6.3707861444256775</v>
      </c>
      <c r="J55" s="31">
        <v>51523.208510999997</v>
      </c>
      <c r="K55" s="211">
        <f>(J55/H55-1)*100</f>
        <v>1.9561247770869539</v>
      </c>
      <c r="L55" s="31">
        <v>98968.325317999988</v>
      </c>
      <c r="M55" s="35">
        <f>(L55/J55-1)*100</f>
        <v>92.084942258342963</v>
      </c>
    </row>
    <row r="56" spans="2:13" x14ac:dyDescent="0.2">
      <c r="B56" s="36" t="s">
        <v>20</v>
      </c>
      <c r="C56" s="37"/>
      <c r="D56" s="38">
        <v>145430.75646899999</v>
      </c>
      <c r="E56" s="39" t="s">
        <v>19</v>
      </c>
      <c r="F56" s="75">
        <v>96278.060667850004</v>
      </c>
      <c r="G56" s="41">
        <f t="shared" ref="G56:G64" si="5">(F56/D56-1)*100</f>
        <v>-33.798006002689931</v>
      </c>
      <c r="H56" s="42">
        <v>138276.50044130001</v>
      </c>
      <c r="I56" s="76">
        <f t="shared" ref="I56:K64" si="6">(H56/F56-1)*100</f>
        <v>43.622025082474991</v>
      </c>
      <c r="J56" s="40">
        <v>373960.712917</v>
      </c>
      <c r="K56" s="212">
        <f t="shared" si="6"/>
        <v>170.44415480832237</v>
      </c>
      <c r="L56" s="40">
        <v>233728.78730700002</v>
      </c>
      <c r="M56" s="44">
        <f t="shared" ref="M56:M63" si="7">(L56/J56-1)*100</f>
        <v>-37.499106394399305</v>
      </c>
    </row>
    <row r="57" spans="2:13" x14ac:dyDescent="0.2">
      <c r="B57" s="36" t="s">
        <v>21</v>
      </c>
      <c r="C57" s="37"/>
      <c r="D57" s="38">
        <v>1624229.9840030004</v>
      </c>
      <c r="E57" s="39" t="s">
        <v>19</v>
      </c>
      <c r="F57" s="75">
        <v>1434605.1259187507</v>
      </c>
      <c r="G57" s="41">
        <f t="shared" si="5"/>
        <v>-11.674754188252901</v>
      </c>
      <c r="H57" s="42">
        <v>1172599.0142699501</v>
      </c>
      <c r="I57" s="76">
        <f t="shared" si="6"/>
        <v>-18.26329119526925</v>
      </c>
      <c r="J57" s="40">
        <v>1083908.1906834</v>
      </c>
      <c r="K57" s="212">
        <f t="shared" si="6"/>
        <v>-7.5636106211267933</v>
      </c>
      <c r="L57" s="40">
        <v>1150309.8317710003</v>
      </c>
      <c r="M57" s="44">
        <f t="shared" si="7"/>
        <v>6.1261314988065863</v>
      </c>
    </row>
    <row r="58" spans="2:13" x14ac:dyDescent="0.2">
      <c r="B58" s="36" t="s">
        <v>22</v>
      </c>
      <c r="C58" s="37"/>
      <c r="D58" s="38">
        <v>83654.760868000012</v>
      </c>
      <c r="E58" s="39" t="s">
        <v>19</v>
      </c>
      <c r="F58" s="75">
        <v>78045.871555999998</v>
      </c>
      <c r="G58" s="41">
        <f t="shared" si="5"/>
        <v>-6.7048058637694918</v>
      </c>
      <c r="H58" s="42">
        <v>62504.740647400002</v>
      </c>
      <c r="I58" s="76">
        <f t="shared" si="6"/>
        <v>-19.912816141016275</v>
      </c>
      <c r="J58" s="40">
        <v>68356.702199999985</v>
      </c>
      <c r="K58" s="212">
        <f t="shared" si="6"/>
        <v>9.3624283406148479</v>
      </c>
      <c r="L58" s="40">
        <v>70899.061984</v>
      </c>
      <c r="M58" s="44">
        <f t="shared" si="7"/>
        <v>3.7192545897862361</v>
      </c>
    </row>
    <row r="59" spans="2:13" x14ac:dyDescent="0.2">
      <c r="B59" s="36" t="s">
        <v>23</v>
      </c>
      <c r="C59" s="37"/>
      <c r="D59" s="38">
        <v>362217.08108199947</v>
      </c>
      <c r="E59" s="39" t="s">
        <v>19</v>
      </c>
      <c r="F59" s="75">
        <v>221173.40723000001</v>
      </c>
      <c r="G59" s="41">
        <f t="shared" si="5"/>
        <v>-38.93899024051538</v>
      </c>
      <c r="H59" s="42">
        <v>231292.07339500001</v>
      </c>
      <c r="I59" s="76">
        <f t="shared" si="6"/>
        <v>4.5749922161652634</v>
      </c>
      <c r="J59" s="40">
        <v>233336.693661</v>
      </c>
      <c r="K59" s="212">
        <f t="shared" si="6"/>
        <v>0.8839992810770525</v>
      </c>
      <c r="L59" s="40">
        <v>286657.67228700005</v>
      </c>
      <c r="M59" s="44">
        <f t="shared" si="7"/>
        <v>22.851518888609391</v>
      </c>
    </row>
    <row r="60" spans="2:13" x14ac:dyDescent="0.2">
      <c r="B60" s="36" t="s">
        <v>24</v>
      </c>
      <c r="C60" s="37"/>
      <c r="D60" s="38">
        <v>582095.835632</v>
      </c>
      <c r="E60" s="39" t="s">
        <v>19</v>
      </c>
      <c r="F60" s="75">
        <v>342593.71078199986</v>
      </c>
      <c r="G60" s="41">
        <f t="shared" si="5"/>
        <v>-41.144792693795004</v>
      </c>
      <c r="H60" s="42">
        <v>361166.725286</v>
      </c>
      <c r="I60" s="76">
        <f t="shared" si="6"/>
        <v>5.4212946471216883</v>
      </c>
      <c r="J60" s="40">
        <v>318082.3917255</v>
      </c>
      <c r="K60" s="212">
        <f t="shared" si="6"/>
        <v>-11.929209017354092</v>
      </c>
      <c r="L60" s="40">
        <v>348991.59079000005</v>
      </c>
      <c r="M60" s="44">
        <f t="shared" si="7"/>
        <v>9.717356216050522</v>
      </c>
    </row>
    <row r="61" spans="2:13" x14ac:dyDescent="0.2">
      <c r="B61" s="36" t="s">
        <v>25</v>
      </c>
      <c r="C61" s="37"/>
      <c r="D61" s="38">
        <v>134339.52297800002</v>
      </c>
      <c r="E61" s="39" t="s">
        <v>19</v>
      </c>
      <c r="F61" s="75">
        <v>133160.07847899999</v>
      </c>
      <c r="G61" s="41">
        <f t="shared" si="5"/>
        <v>-0.87795793289602297</v>
      </c>
      <c r="H61" s="42">
        <v>101561.90542299999</v>
      </c>
      <c r="I61" s="76">
        <f t="shared" si="6"/>
        <v>-23.729464128382283</v>
      </c>
      <c r="J61" s="40">
        <v>106085.06821100001</v>
      </c>
      <c r="K61" s="212">
        <f t="shared" si="6"/>
        <v>4.4536017408902229</v>
      </c>
      <c r="L61" s="40">
        <v>83629.522797999991</v>
      </c>
      <c r="M61" s="44">
        <f t="shared" si="7"/>
        <v>-21.167489253375994</v>
      </c>
    </row>
    <row r="62" spans="2:13" x14ac:dyDescent="0.2">
      <c r="B62" s="36" t="s">
        <v>26</v>
      </c>
      <c r="C62" s="37"/>
      <c r="D62" s="38">
        <v>39582.165209999999</v>
      </c>
      <c r="E62" s="39" t="s">
        <v>19</v>
      </c>
      <c r="F62" s="75">
        <v>44396.500935999997</v>
      </c>
      <c r="G62" s="41">
        <f t="shared" si="5"/>
        <v>12.162891293232514</v>
      </c>
      <c r="H62" s="42">
        <v>45108.793073000008</v>
      </c>
      <c r="I62" s="76">
        <f t="shared" si="6"/>
        <v>1.6043880080252704</v>
      </c>
      <c r="J62" s="40">
        <v>43654.617416000008</v>
      </c>
      <c r="K62" s="212">
        <f t="shared" si="6"/>
        <v>-3.2237077472826448</v>
      </c>
      <c r="L62" s="40">
        <v>44633.086684000002</v>
      </c>
      <c r="M62" s="44">
        <f t="shared" si="7"/>
        <v>2.2413877979408747</v>
      </c>
    </row>
    <row r="63" spans="2:13" ht="13.8" thickBot="1" x14ac:dyDescent="0.25">
      <c r="B63" s="36" t="s">
        <v>27</v>
      </c>
      <c r="C63" s="45"/>
      <c r="D63" s="38">
        <v>230226.56920900004</v>
      </c>
      <c r="E63" s="39" t="s">
        <v>19</v>
      </c>
      <c r="F63" s="75">
        <v>163110.24317845001</v>
      </c>
      <c r="G63" s="41">
        <f t="shared" si="5"/>
        <v>-29.152293873441572</v>
      </c>
      <c r="H63" s="42">
        <v>179265.77039354999</v>
      </c>
      <c r="I63" s="76">
        <f t="shared" si="6"/>
        <v>9.9046674815052036</v>
      </c>
      <c r="J63" s="40">
        <v>133779.22550815</v>
      </c>
      <c r="K63" s="212">
        <f t="shared" si="6"/>
        <v>-25.373803814047371</v>
      </c>
      <c r="L63" s="40">
        <v>183200.597175</v>
      </c>
      <c r="M63" s="44">
        <f t="shared" si="7"/>
        <v>36.942486009413457</v>
      </c>
    </row>
    <row r="64" spans="2:13" ht="14.4" thickTop="1" thickBot="1" x14ac:dyDescent="0.25">
      <c r="B64" s="46" t="s">
        <v>28</v>
      </c>
      <c r="C64" s="47"/>
      <c r="D64" s="48">
        <v>3309147.1915120003</v>
      </c>
      <c r="E64" s="49" t="s">
        <v>19</v>
      </c>
      <c r="F64" s="77">
        <v>2567336.2031540503</v>
      </c>
      <c r="G64" s="51">
        <f t="shared" si="5"/>
        <v>-22.416983755231669</v>
      </c>
      <c r="H64" s="52">
        <v>2342310.2099072002</v>
      </c>
      <c r="I64" s="51">
        <f t="shared" si="6"/>
        <v>-8.7649600769232663</v>
      </c>
      <c r="J64" s="50">
        <v>2412686.8108330499</v>
      </c>
      <c r="K64" s="213">
        <f t="shared" si="6"/>
        <v>3.0045807181380058</v>
      </c>
      <c r="L64" s="50">
        <v>2501018.4761140002</v>
      </c>
      <c r="M64" s="54">
        <f>(L64/J64-1)*100</f>
        <v>3.6611326793157595</v>
      </c>
    </row>
    <row r="65" spans="2:13" ht="13.8" thickBot="1" x14ac:dyDescent="0.25">
      <c r="D65" s="55"/>
      <c r="E65" s="56"/>
      <c r="F65" s="78"/>
      <c r="G65" s="58"/>
      <c r="H65" s="55"/>
      <c r="I65" s="58"/>
      <c r="J65" s="55"/>
      <c r="K65" s="58"/>
      <c r="L65" s="210"/>
      <c r="M65" s="60"/>
    </row>
    <row r="66" spans="2:13" x14ac:dyDescent="0.2">
      <c r="B66" s="61" t="s">
        <v>29</v>
      </c>
      <c r="C66" s="62"/>
      <c r="D66" s="38">
        <v>368567.65716599993</v>
      </c>
      <c r="E66" s="30" t="s">
        <v>19</v>
      </c>
      <c r="F66" s="73">
        <v>240773.58560310001</v>
      </c>
      <c r="G66" s="41">
        <f>(F66/D66-1)*100</f>
        <v>-34.673164906963741</v>
      </c>
      <c r="H66" s="42">
        <v>316551.86205380003</v>
      </c>
      <c r="I66" s="76">
        <f>(H66/F66-1)*100</f>
        <v>31.472836300081397</v>
      </c>
      <c r="J66" s="40">
        <v>561706.72904250002</v>
      </c>
      <c r="K66" s="211">
        <f>(J66/H66-1)*100</f>
        <v>77.445403542448403</v>
      </c>
      <c r="L66" s="40">
        <v>456038.43638500001</v>
      </c>
      <c r="M66" s="44">
        <f>(L66/J66-1)*100</f>
        <v>-18.812004057281804</v>
      </c>
    </row>
    <row r="67" spans="2:13" ht="13.8" thickBot="1" x14ac:dyDescent="0.25">
      <c r="B67" s="63" t="s">
        <v>30</v>
      </c>
      <c r="C67" s="64"/>
      <c r="D67" s="65">
        <v>105136.04275699999</v>
      </c>
      <c r="E67" s="66" t="s">
        <v>19</v>
      </c>
      <c r="F67" s="79">
        <v>62645.514655850006</v>
      </c>
      <c r="G67" s="68">
        <f>(F67/D67-1)*100</f>
        <v>-40.414806366031833</v>
      </c>
      <c r="H67" s="69">
        <v>92002.308190299998</v>
      </c>
      <c r="I67" s="80">
        <f>(H67/F67-1)*100</f>
        <v>46.861764478629887</v>
      </c>
      <c r="J67" s="67">
        <v>328324.096104</v>
      </c>
      <c r="K67" s="214">
        <f>(J67/H67-1)*100</f>
        <v>256.86506410783284</v>
      </c>
      <c r="L67" s="67">
        <v>208403.14594700001</v>
      </c>
      <c r="M67" s="71">
        <f>(L67/J67-1)*100</f>
        <v>-36.52517484400957</v>
      </c>
    </row>
    <row r="68" spans="2:13" x14ac:dyDescent="0.2">
      <c r="D68" s="72"/>
      <c r="E68" s="72"/>
      <c r="F68" s="72"/>
      <c r="G68" s="72"/>
      <c r="H68" s="72"/>
      <c r="I68" s="72"/>
      <c r="J68" s="72"/>
      <c r="K68" s="72"/>
      <c r="L68" s="193"/>
      <c r="M68" s="193"/>
    </row>
    <row r="69" spans="2:13" ht="16.8" thickBot="1" x14ac:dyDescent="0.25">
      <c r="B69" s="111" t="s">
        <v>40</v>
      </c>
      <c r="C69" s="111"/>
      <c r="D69" s="112"/>
      <c r="E69" s="112"/>
      <c r="F69" s="112"/>
      <c r="G69" s="112"/>
      <c r="H69" s="112"/>
      <c r="I69" s="112"/>
      <c r="J69" s="112"/>
      <c r="K69" s="112"/>
      <c r="L69" s="194"/>
      <c r="M69" s="194"/>
    </row>
    <row r="70" spans="2:13" ht="13.8" thickBot="1" x14ac:dyDescent="0.25">
      <c r="B70" s="113"/>
      <c r="C70" s="113"/>
      <c r="D70" s="484">
        <v>2008</v>
      </c>
      <c r="E70" s="481"/>
      <c r="F70" s="480">
        <v>2009</v>
      </c>
      <c r="G70" s="481"/>
      <c r="H70" s="480">
        <v>2010</v>
      </c>
      <c r="I70" s="481"/>
      <c r="J70" s="480">
        <v>2011</v>
      </c>
      <c r="K70" s="531"/>
      <c r="L70" s="518">
        <v>2012</v>
      </c>
      <c r="M70" s="517"/>
    </row>
    <row r="71" spans="2:13" x14ac:dyDescent="0.2">
      <c r="B71" s="27" t="s">
        <v>18</v>
      </c>
      <c r="C71" s="28"/>
      <c r="D71" s="114">
        <v>53444.585279999978</v>
      </c>
      <c r="E71" s="115" t="s">
        <v>19</v>
      </c>
      <c r="F71" s="116">
        <v>54017.350069000022</v>
      </c>
      <c r="G71" s="117">
        <v>1.0716984442844746</v>
      </c>
      <c r="H71" s="116">
        <v>66585.52833999999</v>
      </c>
      <c r="I71" s="118">
        <v>23.266928597840852</v>
      </c>
      <c r="J71" s="116">
        <v>62035.042321000015</v>
      </c>
      <c r="K71" s="221">
        <v>-6.8340465750518886</v>
      </c>
      <c r="L71" s="31">
        <v>60045.938540000017</v>
      </c>
      <c r="M71" s="35">
        <f>(L71/J71-1)*100</f>
        <v>-3.2064196405434675</v>
      </c>
    </row>
    <row r="72" spans="2:13" x14ac:dyDescent="0.2">
      <c r="B72" s="36" t="s">
        <v>20</v>
      </c>
      <c r="C72" s="37"/>
      <c r="D72" s="120">
        <v>121628.25643100002</v>
      </c>
      <c r="E72" s="121" t="s">
        <v>19</v>
      </c>
      <c r="F72" s="122">
        <v>117532.23590285002</v>
      </c>
      <c r="G72" s="123">
        <v>-3.3676553856329283</v>
      </c>
      <c r="H72" s="122">
        <v>99714.388515999992</v>
      </c>
      <c r="I72" s="124">
        <v>-15.159966327517104</v>
      </c>
      <c r="J72" s="122">
        <v>293183.78359140002</v>
      </c>
      <c r="K72" s="222">
        <v>194.02354861189997</v>
      </c>
      <c r="L72" s="40">
        <v>219811.99767299945</v>
      </c>
      <c r="M72" s="44">
        <f t="shared" ref="M72:M79" si="8">(L72/J72-1)*100</f>
        <v>-25.025867740576079</v>
      </c>
    </row>
    <row r="73" spans="2:13" x14ac:dyDescent="0.2">
      <c r="B73" s="36" t="s">
        <v>21</v>
      </c>
      <c r="C73" s="37"/>
      <c r="D73" s="120">
        <v>1221382.0205289498</v>
      </c>
      <c r="E73" s="121" t="s">
        <v>19</v>
      </c>
      <c r="F73" s="122">
        <v>940021.02486449992</v>
      </c>
      <c r="G73" s="123">
        <v>-23.036281109050506</v>
      </c>
      <c r="H73" s="122">
        <v>953375.41664025001</v>
      </c>
      <c r="I73" s="124">
        <v>1.420648200679886</v>
      </c>
      <c r="J73" s="122">
        <v>994620.81650249986</v>
      </c>
      <c r="K73" s="222">
        <v>4.326249569933438</v>
      </c>
      <c r="L73" s="40">
        <v>1071460.2768880003</v>
      </c>
      <c r="M73" s="44">
        <f t="shared" si="8"/>
        <v>7.7255029364557082</v>
      </c>
    </row>
    <row r="74" spans="2:13" x14ac:dyDescent="0.2">
      <c r="B74" s="36" t="s">
        <v>22</v>
      </c>
      <c r="C74" s="37"/>
      <c r="D74" s="120">
        <v>68016.381769</v>
      </c>
      <c r="E74" s="121" t="s">
        <v>19</v>
      </c>
      <c r="F74" s="122">
        <v>83876.646071850002</v>
      </c>
      <c r="G74" s="123">
        <v>23.318300518712199</v>
      </c>
      <c r="H74" s="122">
        <v>50543.124562999998</v>
      </c>
      <c r="I74" s="124">
        <v>-39.741123506888918</v>
      </c>
      <c r="J74" s="122">
        <v>71434.732357999994</v>
      </c>
      <c r="K74" s="222">
        <v>41.334222954418735</v>
      </c>
      <c r="L74" s="40">
        <v>67409.96755300001</v>
      </c>
      <c r="M74" s="44">
        <f t="shared" si="8"/>
        <v>-5.6341847615941294</v>
      </c>
    </row>
    <row r="75" spans="2:13" x14ac:dyDescent="0.2">
      <c r="B75" s="36" t="s">
        <v>23</v>
      </c>
      <c r="C75" s="37"/>
      <c r="D75" s="120">
        <v>221881.16794200012</v>
      </c>
      <c r="E75" s="121" t="s">
        <v>19</v>
      </c>
      <c r="F75" s="122">
        <v>184200.12901040004</v>
      </c>
      <c r="G75" s="123">
        <v>-16.982531361764753</v>
      </c>
      <c r="H75" s="122">
        <v>223198.84149604998</v>
      </c>
      <c r="I75" s="124">
        <v>21.171924631740112</v>
      </c>
      <c r="J75" s="122">
        <v>186740.94260005001</v>
      </c>
      <c r="K75" s="222">
        <v>-16.334268875067249</v>
      </c>
      <c r="L75" s="40">
        <v>195327.06949300002</v>
      </c>
      <c r="M75" s="44">
        <f t="shared" si="8"/>
        <v>4.5978813073356051</v>
      </c>
    </row>
    <row r="76" spans="2:13" x14ac:dyDescent="0.2">
      <c r="B76" s="36" t="s">
        <v>24</v>
      </c>
      <c r="C76" s="37"/>
      <c r="D76" s="120">
        <v>398800.02155499975</v>
      </c>
      <c r="E76" s="121" t="s">
        <v>19</v>
      </c>
      <c r="F76" s="122">
        <v>347440.06374999951</v>
      </c>
      <c r="G76" s="123">
        <v>-12.878624631146629</v>
      </c>
      <c r="H76" s="122">
        <v>316515.96923499997</v>
      </c>
      <c r="I76" s="124">
        <v>-8.9005551579828701</v>
      </c>
      <c r="J76" s="122">
        <v>322078.1246745002</v>
      </c>
      <c r="K76" s="222">
        <v>1.7573064174119413</v>
      </c>
      <c r="L76" s="40">
        <v>356467.81787499983</v>
      </c>
      <c r="M76" s="44">
        <f t="shared" si="8"/>
        <v>10.677438349858349</v>
      </c>
    </row>
    <row r="77" spans="2:13" x14ac:dyDescent="0.2">
      <c r="B77" s="36" t="s">
        <v>25</v>
      </c>
      <c r="C77" s="37"/>
      <c r="D77" s="120">
        <v>101797.67403700003</v>
      </c>
      <c r="E77" s="121" t="s">
        <v>19</v>
      </c>
      <c r="F77" s="122">
        <v>72492.425079349996</v>
      </c>
      <c r="G77" s="123">
        <v>-28.787739243431599</v>
      </c>
      <c r="H77" s="122">
        <v>103802.66258100001</v>
      </c>
      <c r="I77" s="124">
        <v>43.191047157517382</v>
      </c>
      <c r="J77" s="122">
        <v>80907.649993200001</v>
      </c>
      <c r="K77" s="222">
        <v>-22.056286436712945</v>
      </c>
      <c r="L77" s="40">
        <v>107323.95753000001</v>
      </c>
      <c r="M77" s="44">
        <f t="shared" si="8"/>
        <v>32.649950331050533</v>
      </c>
    </row>
    <row r="78" spans="2:13" x14ac:dyDescent="0.2">
      <c r="B78" s="36" t="s">
        <v>26</v>
      </c>
      <c r="C78" s="37"/>
      <c r="D78" s="120">
        <v>65276.025896999978</v>
      </c>
      <c r="E78" s="121" t="s">
        <v>19</v>
      </c>
      <c r="F78" s="122">
        <v>48442.493092000004</v>
      </c>
      <c r="G78" s="123">
        <v>-25.788231703262475</v>
      </c>
      <c r="H78" s="122">
        <v>50248.268401000001</v>
      </c>
      <c r="I78" s="124">
        <v>3.7276679909321375</v>
      </c>
      <c r="J78" s="122">
        <v>77566.337591999996</v>
      </c>
      <c r="K78" s="222">
        <v>54.366190239614973</v>
      </c>
      <c r="L78" s="40">
        <v>38040.992983000004</v>
      </c>
      <c r="M78" s="44">
        <f t="shared" si="8"/>
        <v>-50.956827195972366</v>
      </c>
    </row>
    <row r="79" spans="2:13" ht="13.8" thickBot="1" x14ac:dyDescent="0.25">
      <c r="B79" s="36" t="s">
        <v>27</v>
      </c>
      <c r="C79" s="126"/>
      <c r="D79" s="127">
        <v>221951.63098799973</v>
      </c>
      <c r="E79" s="121" t="s">
        <v>19</v>
      </c>
      <c r="F79" s="128">
        <v>114886.82613100004</v>
      </c>
      <c r="G79" s="123">
        <v>-48.237899573167972</v>
      </c>
      <c r="H79" s="128">
        <v>150099.82486200001</v>
      </c>
      <c r="I79" s="124">
        <v>30.650162352686316</v>
      </c>
      <c r="J79" s="128">
        <v>170390.11517284997</v>
      </c>
      <c r="K79" s="222">
        <v>13.517864081123744</v>
      </c>
      <c r="L79" s="40">
        <v>150862.95837900002</v>
      </c>
      <c r="M79" s="44">
        <f t="shared" si="8"/>
        <v>-11.46026386216178</v>
      </c>
    </row>
    <row r="80" spans="2:13" ht="14.4" thickTop="1" thickBot="1" x14ac:dyDescent="0.25">
      <c r="B80" s="46" t="s">
        <v>28</v>
      </c>
      <c r="C80" s="47"/>
      <c r="D80" s="129">
        <v>2474177.7644279497</v>
      </c>
      <c r="E80" s="130" t="s">
        <v>19</v>
      </c>
      <c r="F80" s="131">
        <v>1962909.1939709494</v>
      </c>
      <c r="G80" s="132">
        <v>-20.66418095771747</v>
      </c>
      <c r="H80" s="133">
        <v>2014084.0246342998</v>
      </c>
      <c r="I80" s="134">
        <v>2.6070910880917619</v>
      </c>
      <c r="J80" s="135">
        <v>2258957.5448055002</v>
      </c>
      <c r="K80" s="223">
        <v>12.158058808676685</v>
      </c>
      <c r="L80" s="50">
        <v>2266750.9769139998</v>
      </c>
      <c r="M80" s="54">
        <f>(L80/J80-1)*100</f>
        <v>0.34500126513756779</v>
      </c>
    </row>
    <row r="81" spans="2:13" ht="13.8" thickBot="1" x14ac:dyDescent="0.25">
      <c r="B81" s="113"/>
      <c r="C81" s="113"/>
      <c r="D81" s="137"/>
      <c r="E81" s="138"/>
      <c r="F81" s="139"/>
      <c r="G81" s="140"/>
      <c r="H81" s="137"/>
      <c r="I81" s="140"/>
      <c r="J81" s="137"/>
      <c r="K81" s="140"/>
      <c r="L81" s="210"/>
      <c r="M81" s="60"/>
    </row>
    <row r="82" spans="2:13" x14ac:dyDescent="0.2">
      <c r="B82" s="61" t="s">
        <v>29</v>
      </c>
      <c r="C82" s="141"/>
      <c r="D82" s="142">
        <v>287912.20654295001</v>
      </c>
      <c r="E82" s="115" t="s">
        <v>19</v>
      </c>
      <c r="F82" s="143">
        <v>232667.47026034998</v>
      </c>
      <c r="G82" s="118">
        <f>(F82/D82-1)*100</f>
        <v>-19.188049352245429</v>
      </c>
      <c r="H82" s="143">
        <v>279246.23513749999</v>
      </c>
      <c r="I82" s="124">
        <f>(H82/F82-1)*100</f>
        <v>20.019457307473786</v>
      </c>
      <c r="J82" s="143">
        <v>482556.00152489997</v>
      </c>
      <c r="K82" s="221">
        <f>(J82/H82-1)*100</f>
        <v>72.806627558395149</v>
      </c>
      <c r="L82" s="40">
        <v>364832.5149789995</v>
      </c>
      <c r="M82" s="44">
        <f>(L82/J82-1)*100</f>
        <v>-24.395818552435077</v>
      </c>
    </row>
    <row r="83" spans="2:13" ht="13.8" thickBot="1" x14ac:dyDescent="0.25">
      <c r="B83" s="63" t="s">
        <v>30</v>
      </c>
      <c r="C83" s="64"/>
      <c r="D83" s="144">
        <v>79203.550057</v>
      </c>
      <c r="E83" s="145" t="s">
        <v>19</v>
      </c>
      <c r="F83" s="146">
        <v>67487.316524850001</v>
      </c>
      <c r="G83" s="147">
        <f>(F83/D83-1)*100</f>
        <v>-14.792561095706237</v>
      </c>
      <c r="H83" s="148">
        <v>59935.335682999998</v>
      </c>
      <c r="I83" s="147">
        <f>(H83/F83-1)*100</f>
        <v>-11.190222445826892</v>
      </c>
      <c r="J83" s="148">
        <v>266699.5017894</v>
      </c>
      <c r="K83" s="224">
        <f>(J83/H83-1)*100</f>
        <v>344.97874042114756</v>
      </c>
      <c r="L83" s="67">
        <v>194938.66773999951</v>
      </c>
      <c r="M83" s="71">
        <f>(L83/J83-1)*100</f>
        <v>-26.90699966363891</v>
      </c>
    </row>
    <row r="84" spans="2:13" x14ac:dyDescent="0.2">
      <c r="D84" s="72"/>
      <c r="E84" s="72"/>
      <c r="F84" s="72"/>
      <c r="G84" s="72"/>
      <c r="H84" s="72"/>
      <c r="I84" s="72"/>
      <c r="J84" s="72"/>
      <c r="K84" s="72"/>
      <c r="L84" s="193"/>
      <c r="M84" s="193"/>
    </row>
    <row r="85" spans="2:13" ht="16.8" thickBot="1" x14ac:dyDescent="0.25">
      <c r="B85" s="111" t="s">
        <v>47</v>
      </c>
      <c r="C85" s="111"/>
      <c r="D85" s="112"/>
      <c r="E85" s="112"/>
      <c r="F85" s="112"/>
      <c r="G85" s="112"/>
      <c r="H85" s="112"/>
      <c r="I85" s="112"/>
      <c r="J85" s="112"/>
      <c r="K85" s="112"/>
      <c r="L85" s="194"/>
      <c r="M85" s="194"/>
    </row>
    <row r="86" spans="2:13" ht="13.8" thickBot="1" x14ac:dyDescent="0.25">
      <c r="B86" s="113"/>
      <c r="C86" s="113"/>
      <c r="D86" s="484">
        <v>2008</v>
      </c>
      <c r="E86" s="499"/>
      <c r="F86" s="480">
        <v>2009</v>
      </c>
      <c r="G86" s="499"/>
      <c r="H86" s="480">
        <v>2010</v>
      </c>
      <c r="I86" s="499"/>
      <c r="J86" s="480">
        <v>2011</v>
      </c>
      <c r="K86" s="500"/>
      <c r="L86" s="195"/>
      <c r="M86" s="199"/>
    </row>
    <row r="87" spans="2:13" x14ac:dyDescent="0.2">
      <c r="B87" s="27" t="s">
        <v>18</v>
      </c>
      <c r="C87" s="28"/>
      <c r="D87" s="114">
        <v>79255.920432000014</v>
      </c>
      <c r="E87" s="115" t="s">
        <v>19</v>
      </c>
      <c r="F87" s="116">
        <v>98025.107815999989</v>
      </c>
      <c r="G87" s="117">
        <f>(F87/D87-1)*100</f>
        <v>23.681748040644557</v>
      </c>
      <c r="H87" s="116">
        <v>91924.151431000006</v>
      </c>
      <c r="I87" s="118">
        <f>(H87/F87-1)*100</f>
        <v>-6.2238711294782867</v>
      </c>
      <c r="J87" s="116">
        <v>94869.93936027179</v>
      </c>
      <c r="K87" s="119">
        <f>(J87/H87-1)*100</f>
        <v>3.2045853928637458</v>
      </c>
      <c r="L87" s="196"/>
      <c r="M87" s="189"/>
    </row>
    <row r="88" spans="2:13" x14ac:dyDescent="0.2">
      <c r="B88" s="36" t="s">
        <v>20</v>
      </c>
      <c r="C88" s="37"/>
      <c r="D88" s="120">
        <v>147037.83482299998</v>
      </c>
      <c r="E88" s="121" t="s">
        <v>19</v>
      </c>
      <c r="F88" s="122">
        <v>137341.64728164999</v>
      </c>
      <c r="G88" s="123">
        <f t="shared" ref="G88:K99" si="9">(F88/D88-1)*100</f>
        <v>-6.5943486946893559</v>
      </c>
      <c r="H88" s="122">
        <v>126641.38852399999</v>
      </c>
      <c r="I88" s="124">
        <f t="shared" si="9"/>
        <v>-7.7909788978333001</v>
      </c>
      <c r="J88" s="122">
        <v>316110.79758519115</v>
      </c>
      <c r="K88" s="125">
        <f t="shared" si="9"/>
        <v>149.61096942275276</v>
      </c>
      <c r="L88" s="196"/>
      <c r="M88" s="189"/>
    </row>
    <row r="89" spans="2:13" x14ac:dyDescent="0.2">
      <c r="B89" s="36" t="s">
        <v>21</v>
      </c>
      <c r="C89" s="37"/>
      <c r="D89" s="120">
        <v>1447233.8929808997</v>
      </c>
      <c r="E89" s="121" t="s">
        <v>19</v>
      </c>
      <c r="F89" s="122">
        <v>1590580.6768415999</v>
      </c>
      <c r="G89" s="123">
        <f t="shared" si="9"/>
        <v>9.9048802378063137</v>
      </c>
      <c r="H89" s="122">
        <v>1641889.6840395499</v>
      </c>
      <c r="I89" s="124">
        <f t="shared" si="9"/>
        <v>3.2258035033993826</v>
      </c>
      <c r="J89" s="122">
        <v>1577865.4254916655</v>
      </c>
      <c r="K89" s="125">
        <f t="shared" si="9"/>
        <v>-3.8994251057333673</v>
      </c>
      <c r="L89" s="196"/>
      <c r="M89" s="189"/>
    </row>
    <row r="90" spans="2:13" x14ac:dyDescent="0.2">
      <c r="B90" s="36" t="s">
        <v>22</v>
      </c>
      <c r="C90" s="37"/>
      <c r="D90" s="120">
        <v>110958.42792799999</v>
      </c>
      <c r="E90" s="121" t="s">
        <v>19</v>
      </c>
      <c r="F90" s="122">
        <v>106915.58119900001</v>
      </c>
      <c r="G90" s="123">
        <f t="shared" si="9"/>
        <v>-3.6435688613246642</v>
      </c>
      <c r="H90" s="122">
        <v>87775.741068949996</v>
      </c>
      <c r="I90" s="124">
        <f t="shared" si="9"/>
        <v>-17.901824893441287</v>
      </c>
      <c r="J90" s="122">
        <v>105418.83233391627</v>
      </c>
      <c r="K90" s="125">
        <f t="shared" si="9"/>
        <v>20.100190610874137</v>
      </c>
      <c r="L90" s="196"/>
      <c r="M90" s="189"/>
    </row>
    <row r="91" spans="2:13" x14ac:dyDescent="0.2">
      <c r="B91" s="36" t="s">
        <v>23</v>
      </c>
      <c r="C91" s="37"/>
      <c r="D91" s="120">
        <v>267436.32068899996</v>
      </c>
      <c r="E91" s="121" t="s">
        <v>19</v>
      </c>
      <c r="F91" s="122">
        <v>254632.54022800003</v>
      </c>
      <c r="G91" s="123">
        <f t="shared" si="9"/>
        <v>-4.787599690278932</v>
      </c>
      <c r="H91" s="122">
        <v>277024.14939499996</v>
      </c>
      <c r="I91" s="124">
        <f t="shared" si="9"/>
        <v>8.7936950819209159</v>
      </c>
      <c r="J91" s="122">
        <v>255652.14946063413</v>
      </c>
      <c r="K91" s="125">
        <f t="shared" si="9"/>
        <v>-7.7148508464120136</v>
      </c>
      <c r="L91" s="196"/>
      <c r="M91" s="189"/>
    </row>
    <row r="92" spans="2:13" x14ac:dyDescent="0.2">
      <c r="B92" s="36" t="s">
        <v>24</v>
      </c>
      <c r="C92" s="37"/>
      <c r="D92" s="120">
        <v>496716.98117200029</v>
      </c>
      <c r="E92" s="121" t="s">
        <v>19</v>
      </c>
      <c r="F92" s="122">
        <v>747980.94460499997</v>
      </c>
      <c r="G92" s="123">
        <f t="shared" si="9"/>
        <v>50.584935276451404</v>
      </c>
      <c r="H92" s="122">
        <v>511562.36411879992</v>
      </c>
      <c r="I92" s="124">
        <f t="shared" si="9"/>
        <v>-31.607567303876969</v>
      </c>
      <c r="J92" s="122">
        <v>538017.89564082678</v>
      </c>
      <c r="K92" s="125">
        <f t="shared" si="9"/>
        <v>5.1715163932355201</v>
      </c>
      <c r="L92" s="196"/>
      <c r="M92" s="189"/>
    </row>
    <row r="93" spans="2:13" x14ac:dyDescent="0.2">
      <c r="B93" s="36" t="s">
        <v>25</v>
      </c>
      <c r="C93" s="37"/>
      <c r="D93" s="120">
        <v>125699.43210400001</v>
      </c>
      <c r="E93" s="121" t="s">
        <v>19</v>
      </c>
      <c r="F93" s="122">
        <v>110484.701256</v>
      </c>
      <c r="G93" s="123">
        <f t="shared" si="9"/>
        <v>-12.104056950242848</v>
      </c>
      <c r="H93" s="122">
        <v>146513.17196400001</v>
      </c>
      <c r="I93" s="124">
        <f t="shared" si="9"/>
        <v>32.609465653095057</v>
      </c>
      <c r="J93" s="122">
        <v>147777.23009031441</v>
      </c>
      <c r="K93" s="125">
        <f t="shared" si="9"/>
        <v>0.86276073978179824</v>
      </c>
      <c r="L93" s="196"/>
      <c r="M93" s="189"/>
    </row>
    <row r="94" spans="2:13" x14ac:dyDescent="0.2">
      <c r="B94" s="36" t="s">
        <v>26</v>
      </c>
      <c r="C94" s="37"/>
      <c r="D94" s="120">
        <v>49846.676443999997</v>
      </c>
      <c r="E94" s="121" t="s">
        <v>19</v>
      </c>
      <c r="F94" s="122">
        <v>62103.559461999997</v>
      </c>
      <c r="G94" s="123">
        <f t="shared" si="9"/>
        <v>24.589168009566166</v>
      </c>
      <c r="H94" s="122">
        <v>51260.099941050008</v>
      </c>
      <c r="I94" s="124">
        <f t="shared" si="9"/>
        <v>-17.460286680644931</v>
      </c>
      <c r="J94" s="122">
        <v>85166.97897335951</v>
      </c>
      <c r="K94" s="125">
        <f t="shared" si="9"/>
        <v>66.146728296087986</v>
      </c>
      <c r="L94" s="196"/>
      <c r="M94" s="189"/>
    </row>
    <row r="95" spans="2:13" ht="13.8" thickBot="1" x14ac:dyDescent="0.25">
      <c r="B95" s="36" t="s">
        <v>27</v>
      </c>
      <c r="C95" s="126"/>
      <c r="D95" s="127">
        <v>143758.13536600003</v>
      </c>
      <c r="E95" s="121" t="s">
        <v>19</v>
      </c>
      <c r="F95" s="128">
        <v>209526.63715155001</v>
      </c>
      <c r="G95" s="123">
        <f t="shared" si="9"/>
        <v>45.749412106735463</v>
      </c>
      <c r="H95" s="128">
        <v>237624.47111245</v>
      </c>
      <c r="I95" s="124">
        <f t="shared" si="9"/>
        <v>13.410148868364136</v>
      </c>
      <c r="J95" s="128">
        <v>170138.81608852025</v>
      </c>
      <c r="K95" s="125">
        <f t="shared" si="9"/>
        <v>-28.40012844973101</v>
      </c>
      <c r="L95" s="196"/>
      <c r="M95" s="189"/>
    </row>
    <row r="96" spans="2:13" ht="14.4" thickTop="1" thickBot="1" x14ac:dyDescent="0.25">
      <c r="B96" s="46" t="s">
        <v>28</v>
      </c>
      <c r="C96" s="47"/>
      <c r="D96" s="129">
        <v>2867943.6219389001</v>
      </c>
      <c r="E96" s="130" t="s">
        <v>19</v>
      </c>
      <c r="F96" s="131">
        <v>3317591.3958408004</v>
      </c>
      <c r="G96" s="132">
        <f t="shared" si="9"/>
        <v>15.678403524470674</v>
      </c>
      <c r="H96" s="133">
        <v>3172215.2215948002</v>
      </c>
      <c r="I96" s="134">
        <f t="shared" si="9"/>
        <v>-4.381979481507436</v>
      </c>
      <c r="J96" s="135">
        <v>3291018.0650247</v>
      </c>
      <c r="K96" s="136">
        <f t="shared" si="9"/>
        <v>3.7451066567347535</v>
      </c>
      <c r="L96" s="197"/>
      <c r="M96" s="189"/>
    </row>
    <row r="97" spans="2:13" ht="13.8" thickBot="1" x14ac:dyDescent="0.25">
      <c r="B97" s="113"/>
      <c r="C97" s="113"/>
      <c r="D97" s="137"/>
      <c r="E97" s="138"/>
      <c r="F97" s="139"/>
      <c r="G97" s="140"/>
      <c r="H97" s="137"/>
      <c r="I97" s="140"/>
      <c r="J97" s="137"/>
      <c r="K97" s="140"/>
      <c r="L97" s="198"/>
      <c r="M97" s="189"/>
    </row>
    <row r="98" spans="2:13" x14ac:dyDescent="0.2">
      <c r="B98" s="61" t="s">
        <v>29</v>
      </c>
      <c r="C98" s="141"/>
      <c r="D98" s="142">
        <v>265845.68167664995</v>
      </c>
      <c r="E98" s="115" t="s">
        <v>19</v>
      </c>
      <c r="F98" s="143">
        <v>337613.81898740004</v>
      </c>
      <c r="G98" s="118">
        <f>(F98/D98-1)*100</f>
        <v>26.996164413173428</v>
      </c>
      <c r="H98" s="143">
        <v>329155.45673099993</v>
      </c>
      <c r="I98" s="124">
        <f>(H98/F98-1)*100</f>
        <v>-2.5053365060023758</v>
      </c>
      <c r="J98" s="143">
        <v>548667.5142502964</v>
      </c>
      <c r="K98" s="119">
        <f>(J98/H98-1)*100</f>
        <v>66.689478491219802</v>
      </c>
      <c r="L98" s="196"/>
      <c r="M98" s="189"/>
    </row>
    <row r="99" spans="2:13" ht="13.8" thickBot="1" x14ac:dyDescent="0.25">
      <c r="B99" s="63" t="s">
        <v>30</v>
      </c>
      <c r="C99" s="64"/>
      <c r="D99" s="144">
        <v>99569.05785099999</v>
      </c>
      <c r="E99" s="145" t="s">
        <v>19</v>
      </c>
      <c r="F99" s="146">
        <v>84319.914841649996</v>
      </c>
      <c r="G99" s="147">
        <f t="shared" si="9"/>
        <v>-15.315142413187798</v>
      </c>
      <c r="H99" s="148">
        <v>83348.967363000003</v>
      </c>
      <c r="I99" s="147">
        <f t="shared" si="9"/>
        <v>-1.1515043397202218</v>
      </c>
      <c r="J99" s="148">
        <v>267670.18400914996</v>
      </c>
      <c r="K99" s="149">
        <f t="shared" si="9"/>
        <v>221.14397151844406</v>
      </c>
      <c r="L99" s="196"/>
      <c r="M99" s="189"/>
    </row>
    <row r="100" spans="2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 x14ac:dyDescent="0.2">
      <c r="B101" s="21" t="s">
        <v>33</v>
      </c>
      <c r="C101" s="92"/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4:1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</sheetData>
  <mergeCells count="36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L38:M38"/>
    <mergeCell ref="D18:E18"/>
    <mergeCell ref="D19:E19"/>
    <mergeCell ref="D20:E20"/>
    <mergeCell ref="D21:E21"/>
    <mergeCell ref="D22:E22"/>
    <mergeCell ref="D24:E24"/>
    <mergeCell ref="D25:E25"/>
    <mergeCell ref="D26:E26"/>
    <mergeCell ref="D28:E28"/>
    <mergeCell ref="D29:E29"/>
    <mergeCell ref="J38:K38"/>
    <mergeCell ref="L54:M54"/>
    <mergeCell ref="D70:E70"/>
    <mergeCell ref="F70:G70"/>
    <mergeCell ref="H70:I70"/>
    <mergeCell ref="J70:K70"/>
    <mergeCell ref="L70:M70"/>
    <mergeCell ref="D86:E86"/>
    <mergeCell ref="F86:G86"/>
    <mergeCell ref="H86:I86"/>
    <mergeCell ref="J86:K86"/>
    <mergeCell ref="D27:E27"/>
    <mergeCell ref="J54:K54"/>
  </mergeCells>
  <phoneticPr fontId="22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57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68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204"/>
      <c r="E23" s="205">
        <v>19509.626749999999</v>
      </c>
      <c r="F23" s="155">
        <v>7.0989182233895844</v>
      </c>
      <c r="K23" s="3"/>
      <c r="M23" s="3"/>
    </row>
    <row r="24" spans="2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03">
        <v>-8.1323875854406236</v>
      </c>
      <c r="K24" s="3"/>
      <c r="M24" s="3"/>
    </row>
    <row r="25" spans="2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v>11.576134113545088</v>
      </c>
      <c r="K25" s="3"/>
      <c r="M25" s="3"/>
    </row>
    <row r="26" spans="2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v>10.029629861570701</v>
      </c>
      <c r="K26" s="3"/>
      <c r="M26" s="3"/>
    </row>
    <row r="27" spans="2:13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v>10.330343421202961</v>
      </c>
      <c r="K27" s="3"/>
      <c r="M27" s="3"/>
    </row>
    <row r="28" spans="2:13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v>11.804222401784916</v>
      </c>
      <c r="K28" s="3"/>
      <c r="M28" s="3"/>
    </row>
    <row r="29" spans="2:13" ht="13.8" thickBot="1" x14ac:dyDescent="0.25">
      <c r="B29" s="150" t="s">
        <v>69</v>
      </c>
      <c r="C29" s="215">
        <v>476340.58362605004</v>
      </c>
      <c r="D29" s="524">
        <v>105378.147138</v>
      </c>
      <c r="E29" s="525"/>
      <c r="F29" s="152">
        <f>SUM(D29/C29)*100</f>
        <v>22.122437340070704</v>
      </c>
      <c r="K29" s="3"/>
      <c r="M29" s="3"/>
    </row>
    <row r="30" spans="2:13" x14ac:dyDescent="0.2">
      <c r="B30" s="96" t="s">
        <v>12</v>
      </c>
      <c r="C30" s="97">
        <f>SUM(C6:C29)</f>
        <v>5010775.4780040514</v>
      </c>
      <c r="D30" s="473">
        <f>SUM(D6:E29)</f>
        <v>792568.56663499994</v>
      </c>
      <c r="E30" s="474">
        <f>SUM(E6:E29)</f>
        <v>19509.626749999999</v>
      </c>
      <c r="F30" s="106">
        <f>D30/C30*100</f>
        <v>15.817283574451929</v>
      </c>
      <c r="K30" s="3"/>
      <c r="M30" s="3"/>
    </row>
    <row r="31" spans="2:13" x14ac:dyDescent="0.2">
      <c r="B31" s="17"/>
      <c r="C31" s="18"/>
      <c r="D31" s="18"/>
      <c r="E31" s="19"/>
      <c r="F31" s="20"/>
      <c r="K31" s="3"/>
      <c r="M31" s="3"/>
    </row>
    <row r="32" spans="2:13" x14ac:dyDescent="0.2">
      <c r="B32" s="21" t="s">
        <v>13</v>
      </c>
      <c r="C32" s="18"/>
      <c r="D32" s="18"/>
      <c r="E32" s="19"/>
      <c r="F32" s="20"/>
      <c r="K32" s="3"/>
      <c r="M32" s="3"/>
    </row>
    <row r="33" spans="1:13" x14ac:dyDescent="0.2">
      <c r="B33" s="21" t="s">
        <v>14</v>
      </c>
      <c r="K33" s="3"/>
      <c r="M33" s="3"/>
    </row>
    <row r="34" spans="1:13" x14ac:dyDescent="0.2">
      <c r="B34" s="21" t="s">
        <v>34</v>
      </c>
      <c r="K34" s="3"/>
      <c r="M34" s="3"/>
    </row>
    <row r="35" spans="1:13" ht="25.5" customHeight="1" x14ac:dyDescent="0.2">
      <c r="K35" s="3"/>
      <c r="M35" s="3"/>
    </row>
    <row r="36" spans="1:13" ht="14.4" x14ac:dyDescent="0.2">
      <c r="A36" s="4" t="s">
        <v>15</v>
      </c>
    </row>
    <row r="37" spans="1:13" x14ac:dyDescent="0.2">
      <c r="K37" s="3"/>
      <c r="M37" s="3" t="s">
        <v>16</v>
      </c>
    </row>
    <row r="38" spans="1:13" ht="16.8" thickBot="1" x14ac:dyDescent="0.25">
      <c r="B38" s="22" t="s">
        <v>17</v>
      </c>
      <c r="C38" s="22"/>
      <c r="K38" s="3"/>
      <c r="M38" s="3"/>
    </row>
    <row r="39" spans="1:13" ht="16.8" thickBot="1" x14ac:dyDescent="0.25">
      <c r="B39" s="22"/>
      <c r="C39" s="22"/>
      <c r="D39" s="23">
        <v>2008</v>
      </c>
      <c r="E39" s="24"/>
      <c r="F39" s="25">
        <v>2009</v>
      </c>
      <c r="G39" s="24"/>
      <c r="H39" s="25">
        <v>2010</v>
      </c>
      <c r="I39" s="24"/>
      <c r="J39" s="518">
        <v>2011</v>
      </c>
      <c r="K39" s="521"/>
      <c r="L39" s="518">
        <v>2012</v>
      </c>
      <c r="M39" s="517"/>
    </row>
    <row r="40" spans="1:13" x14ac:dyDescent="0.2">
      <c r="B40" s="27" t="s">
        <v>18</v>
      </c>
      <c r="C40" s="28"/>
      <c r="D40" s="29">
        <v>74465.86815699999</v>
      </c>
      <c r="E40" s="30" t="s">
        <v>19</v>
      </c>
      <c r="F40" s="31">
        <v>58963.207877999972</v>
      </c>
      <c r="G40" s="32">
        <f>(F40/D40-1)*100</f>
        <v>-20.818477864670847</v>
      </c>
      <c r="H40" s="33">
        <v>65085.726096999992</v>
      </c>
      <c r="I40" s="34">
        <f>(H40/F40-1)*100</f>
        <v>10.383624703167516</v>
      </c>
      <c r="J40" s="31">
        <v>52162.666859999998</v>
      </c>
      <c r="K40" s="206">
        <f>(J40/H40-1)*100</f>
        <v>-19.855442985671257</v>
      </c>
      <c r="L40" s="31">
        <v>71372.129297000007</v>
      </c>
      <c r="M40" s="35">
        <f>(L40/J40-1)*100</f>
        <v>36.826074266019624</v>
      </c>
    </row>
    <row r="41" spans="1:13" x14ac:dyDescent="0.2">
      <c r="B41" s="36" t="s">
        <v>20</v>
      </c>
      <c r="C41" s="37"/>
      <c r="D41" s="38">
        <v>123756.788416</v>
      </c>
      <c r="E41" s="39" t="s">
        <v>19</v>
      </c>
      <c r="F41" s="40">
        <v>64109.766524999999</v>
      </c>
      <c r="G41" s="41">
        <f t="shared" ref="G41:G52" si="1">(F41/D41-1)*100</f>
        <v>-48.196969761772266</v>
      </c>
      <c r="H41" s="42">
        <v>73314.204068549996</v>
      </c>
      <c r="I41" s="43">
        <f t="shared" ref="I41:I52" si="2">(H41/F41-1)*100</f>
        <v>14.357309412382069</v>
      </c>
      <c r="J41" s="40">
        <v>138795.73865499999</v>
      </c>
      <c r="K41" s="207">
        <f t="shared" ref="K41:K52" si="3">(J41/H41-1)*100</f>
        <v>89.316300188192272</v>
      </c>
      <c r="L41" s="40">
        <v>210852.80018000002</v>
      </c>
      <c r="M41" s="44">
        <f t="shared" ref="M41:M49" si="4">(L41/J41-1)*100</f>
        <v>51.915903343480821</v>
      </c>
    </row>
    <row r="42" spans="1:13" x14ac:dyDescent="0.2">
      <c r="B42" s="36" t="s">
        <v>21</v>
      </c>
      <c r="C42" s="37"/>
      <c r="D42" s="38">
        <v>1169438.2871020001</v>
      </c>
      <c r="E42" s="39" t="s">
        <v>19</v>
      </c>
      <c r="F42" s="40">
        <v>763654.2381190001</v>
      </c>
      <c r="G42" s="41">
        <f t="shared" si="1"/>
        <v>-34.699056244222902</v>
      </c>
      <c r="H42" s="42">
        <v>707206.43444054993</v>
      </c>
      <c r="I42" s="43">
        <f t="shared" si="2"/>
        <v>-7.391801270885356</v>
      </c>
      <c r="J42" s="40">
        <v>866631.61487274989</v>
      </c>
      <c r="K42" s="207">
        <f t="shared" si="3"/>
        <v>22.542948235237215</v>
      </c>
      <c r="L42" s="40">
        <v>902865.58918500005</v>
      </c>
      <c r="M42" s="44">
        <f t="shared" si="4"/>
        <v>4.1810122883147338</v>
      </c>
    </row>
    <row r="43" spans="1:13" x14ac:dyDescent="0.2">
      <c r="B43" s="36" t="s">
        <v>22</v>
      </c>
      <c r="C43" s="37"/>
      <c r="D43" s="38">
        <v>82149.387164999993</v>
      </c>
      <c r="E43" s="39" t="s">
        <v>19</v>
      </c>
      <c r="F43" s="40">
        <v>92729.870196050004</v>
      </c>
      <c r="G43" s="41">
        <f t="shared" si="1"/>
        <v>12.879564164975132</v>
      </c>
      <c r="H43" s="42">
        <v>36770.895344900004</v>
      </c>
      <c r="I43" s="43">
        <f t="shared" si="2"/>
        <v>-60.346223641682265</v>
      </c>
      <c r="J43" s="40">
        <v>53816.136776799998</v>
      </c>
      <c r="K43" s="207">
        <f t="shared" si="3"/>
        <v>46.355252631247424</v>
      </c>
      <c r="L43" s="40">
        <v>66521.404869999998</v>
      </c>
      <c r="M43" s="44">
        <f t="shared" si="4"/>
        <v>23.608658766968958</v>
      </c>
    </row>
    <row r="44" spans="1:13" x14ac:dyDescent="0.2">
      <c r="B44" s="36" t="s">
        <v>23</v>
      </c>
      <c r="C44" s="37"/>
      <c r="D44" s="38">
        <v>225821.92133399996</v>
      </c>
      <c r="E44" s="39" t="s">
        <v>19</v>
      </c>
      <c r="F44" s="40">
        <v>145672.13092700002</v>
      </c>
      <c r="G44" s="41">
        <f t="shared" si="1"/>
        <v>-35.492475634575392</v>
      </c>
      <c r="H44" s="42">
        <v>134343.03707299998</v>
      </c>
      <c r="I44" s="43">
        <f t="shared" si="2"/>
        <v>-7.777118232503466</v>
      </c>
      <c r="J44" s="40">
        <v>168834.638656</v>
      </c>
      <c r="K44" s="207">
        <f t="shared" si="3"/>
        <v>25.674275596626405</v>
      </c>
      <c r="L44" s="40">
        <v>183752.44197099999</v>
      </c>
      <c r="M44" s="44">
        <f t="shared" si="4"/>
        <v>8.835748063165493</v>
      </c>
    </row>
    <row r="45" spans="1:13" x14ac:dyDescent="0.2">
      <c r="B45" s="36" t="s">
        <v>24</v>
      </c>
      <c r="C45" s="37"/>
      <c r="D45" s="38">
        <v>424786.96062999999</v>
      </c>
      <c r="E45" s="39" t="s">
        <v>19</v>
      </c>
      <c r="F45" s="40">
        <v>303027.62434599979</v>
      </c>
      <c r="G45" s="41">
        <f t="shared" si="1"/>
        <v>-28.663623785301549</v>
      </c>
      <c r="H45" s="42">
        <v>246619.43998300011</v>
      </c>
      <c r="I45" s="43">
        <f t="shared" si="2"/>
        <v>-18.614865388837387</v>
      </c>
      <c r="J45" s="40">
        <v>243332.118472</v>
      </c>
      <c r="K45" s="207">
        <f t="shared" si="3"/>
        <v>-1.3329531164399278</v>
      </c>
      <c r="L45" s="40">
        <v>278852.95514899999</v>
      </c>
      <c r="M45" s="44">
        <f t="shared" si="4"/>
        <v>14.597676993917808</v>
      </c>
    </row>
    <row r="46" spans="1:13" x14ac:dyDescent="0.2">
      <c r="B46" s="36" t="s">
        <v>25</v>
      </c>
      <c r="C46" s="37"/>
      <c r="D46" s="38">
        <v>91998.580067000003</v>
      </c>
      <c r="E46" s="39" t="s">
        <v>19</v>
      </c>
      <c r="F46" s="40">
        <v>72420.745972999983</v>
      </c>
      <c r="G46" s="41">
        <f t="shared" si="1"/>
        <v>-21.280582895672985</v>
      </c>
      <c r="H46" s="42">
        <v>63603.039643999997</v>
      </c>
      <c r="I46" s="43">
        <f t="shared" si="2"/>
        <v>-12.175663493286049</v>
      </c>
      <c r="J46" s="40">
        <v>83922.548986000009</v>
      </c>
      <c r="K46" s="207">
        <f t="shared" si="3"/>
        <v>31.947387193650979</v>
      </c>
      <c r="L46" s="40">
        <v>73510.594003000006</v>
      </c>
      <c r="M46" s="44">
        <f t="shared" si="4"/>
        <v>-12.406623855928078</v>
      </c>
    </row>
    <row r="47" spans="1:13" x14ac:dyDescent="0.2">
      <c r="B47" s="36" t="s">
        <v>26</v>
      </c>
      <c r="C47" s="37"/>
      <c r="D47" s="38">
        <v>40942.404685999994</v>
      </c>
      <c r="E47" s="39" t="s">
        <v>19</v>
      </c>
      <c r="F47" s="40">
        <v>35465.734689000004</v>
      </c>
      <c r="G47" s="41">
        <f t="shared" si="1"/>
        <v>-13.37652255406655</v>
      </c>
      <c r="H47" s="42">
        <v>26863.497335999997</v>
      </c>
      <c r="I47" s="43">
        <f t="shared" si="2"/>
        <v>-24.255065990972025</v>
      </c>
      <c r="J47" s="40">
        <v>28227.763467499997</v>
      </c>
      <c r="K47" s="207">
        <f t="shared" si="3"/>
        <v>5.0785127283919707</v>
      </c>
      <c r="L47" s="40">
        <v>34797.793954000008</v>
      </c>
      <c r="M47" s="44">
        <f t="shared" si="4"/>
        <v>23.275065678031524</v>
      </c>
    </row>
    <row r="48" spans="1:13" ht="13.8" thickBot="1" x14ac:dyDescent="0.25">
      <c r="B48" s="36" t="s">
        <v>27</v>
      </c>
      <c r="C48" s="45"/>
      <c r="D48" s="38">
        <v>173321.351245</v>
      </c>
      <c r="E48" s="39" t="s">
        <v>19</v>
      </c>
      <c r="F48" s="40">
        <v>91957.925027000019</v>
      </c>
      <c r="G48" s="41">
        <f t="shared" si="1"/>
        <v>-46.943683298999872</v>
      </c>
      <c r="H48" s="42">
        <v>125849.024</v>
      </c>
      <c r="I48" s="43">
        <f t="shared" si="2"/>
        <v>36.855006203162063</v>
      </c>
      <c r="J48" s="40">
        <v>126708.88219915002</v>
      </c>
      <c r="K48" s="207">
        <f t="shared" si="3"/>
        <v>0.6832458225103144</v>
      </c>
      <c r="L48" s="40">
        <v>135836.60093099999</v>
      </c>
      <c r="M48" s="44">
        <f t="shared" si="4"/>
        <v>7.2036928851631821</v>
      </c>
    </row>
    <row r="49" spans="2:13" ht="14.4" thickTop="1" thickBot="1" x14ac:dyDescent="0.25">
      <c r="B49" s="46" t="s">
        <v>28</v>
      </c>
      <c r="C49" s="47"/>
      <c r="D49" s="48">
        <v>2406681.5488019995</v>
      </c>
      <c r="E49" s="49" t="s">
        <v>19</v>
      </c>
      <c r="F49" s="50">
        <v>1628001.2436800501</v>
      </c>
      <c r="G49" s="51">
        <f t="shared" si="1"/>
        <v>-32.354937258299152</v>
      </c>
      <c r="H49" s="52">
        <v>1479655.2979870001</v>
      </c>
      <c r="I49" s="53">
        <f t="shared" si="2"/>
        <v>-9.1121518652970028</v>
      </c>
      <c r="J49" s="50">
        <v>1762432.1089452</v>
      </c>
      <c r="K49" s="208">
        <f t="shared" si="3"/>
        <v>19.110992360376365</v>
      </c>
      <c r="L49" s="50">
        <v>1958362.3095399998</v>
      </c>
      <c r="M49" s="54">
        <f t="shared" si="4"/>
        <v>11.117035351339698</v>
      </c>
    </row>
    <row r="50" spans="2:13" ht="6" customHeight="1" thickBot="1" x14ac:dyDescent="0.25">
      <c r="D50" s="55"/>
      <c r="E50" s="56"/>
      <c r="F50" s="57"/>
      <c r="G50" s="58"/>
      <c r="H50" s="55"/>
      <c r="I50" s="59"/>
      <c r="J50" s="55"/>
      <c r="K50" s="60"/>
      <c r="L50" s="210"/>
      <c r="M50" s="60"/>
    </row>
    <row r="51" spans="2:13" x14ac:dyDescent="0.2">
      <c r="B51" s="61" t="s">
        <v>29</v>
      </c>
      <c r="C51" s="62"/>
      <c r="D51" s="38">
        <v>304986.14908800001</v>
      </c>
      <c r="E51" s="30" t="s">
        <v>19</v>
      </c>
      <c r="F51" s="31">
        <v>148632.11752500001</v>
      </c>
      <c r="G51" s="41">
        <f>(F51/D51-1)*100</f>
        <v>-51.26594503735511</v>
      </c>
      <c r="H51" s="42">
        <v>150024.44353804999</v>
      </c>
      <c r="I51" s="43">
        <f t="shared" si="2"/>
        <v>0.93675985798682415</v>
      </c>
      <c r="J51" s="40">
        <v>326871.2629643</v>
      </c>
      <c r="K51" s="207">
        <f t="shared" si="3"/>
        <v>117.87867047238683</v>
      </c>
      <c r="L51" s="40">
        <v>404012.08252400008</v>
      </c>
      <c r="M51" s="44">
        <f>(L51/J51-1)*100</f>
        <v>23.599755714262717</v>
      </c>
    </row>
    <row r="52" spans="2:13" ht="13.8" thickBot="1" x14ac:dyDescent="0.25">
      <c r="B52" s="63" t="s">
        <v>30</v>
      </c>
      <c r="C52" s="64"/>
      <c r="D52" s="65">
        <v>80232.032361999998</v>
      </c>
      <c r="E52" s="66" t="s">
        <v>19</v>
      </c>
      <c r="F52" s="67">
        <v>46979.442605000004</v>
      </c>
      <c r="G52" s="68">
        <f t="shared" si="1"/>
        <v>-41.445528398143004</v>
      </c>
      <c r="H52" s="69">
        <v>46955.239882549999</v>
      </c>
      <c r="I52" s="70">
        <f t="shared" si="2"/>
        <v>-5.1517687541546842E-2</v>
      </c>
      <c r="J52" s="67">
        <v>122295.344843</v>
      </c>
      <c r="K52" s="209">
        <f t="shared" si="3"/>
        <v>160.45089993981412</v>
      </c>
      <c r="L52" s="67">
        <v>182683.08608799998</v>
      </c>
      <c r="M52" s="71">
        <f>(L52/J52-1)*100</f>
        <v>49.378609891099615</v>
      </c>
    </row>
    <row r="53" spans="2:13" x14ac:dyDescent="0.2">
      <c r="D53" s="72"/>
      <c r="E53" s="72"/>
      <c r="F53" s="72"/>
      <c r="G53" s="72"/>
      <c r="H53" s="72"/>
      <c r="I53" s="72"/>
      <c r="J53" s="72"/>
      <c r="K53" s="72"/>
      <c r="L53" s="72"/>
      <c r="M53" s="72"/>
    </row>
    <row r="54" spans="2:13" ht="16.8" thickBot="1" x14ac:dyDescent="0.25">
      <c r="B54" s="22" t="s">
        <v>31</v>
      </c>
      <c r="C54" s="22"/>
      <c r="D54" s="72"/>
      <c r="E54" s="72"/>
      <c r="F54" s="72"/>
      <c r="G54" s="72"/>
      <c r="H54" s="72"/>
      <c r="I54" s="72"/>
      <c r="J54" s="72"/>
      <c r="K54" s="72"/>
      <c r="L54" s="72"/>
      <c r="M54" s="72"/>
    </row>
    <row r="55" spans="2:13" ht="13.8" thickBot="1" x14ac:dyDescent="0.25">
      <c r="D55" s="23">
        <v>2008</v>
      </c>
      <c r="E55" s="24"/>
      <c r="F55" s="25">
        <v>2009</v>
      </c>
      <c r="G55" s="24"/>
      <c r="H55" s="25">
        <v>2010</v>
      </c>
      <c r="I55" s="24"/>
      <c r="J55" s="518">
        <v>2011</v>
      </c>
      <c r="K55" s="521"/>
      <c r="L55" s="518">
        <v>2012</v>
      </c>
      <c r="M55" s="517"/>
    </row>
    <row r="56" spans="2:13" x14ac:dyDescent="0.2">
      <c r="B56" s="27" t="s">
        <v>18</v>
      </c>
      <c r="C56" s="28"/>
      <c r="D56" s="29">
        <v>107370.51606099999</v>
      </c>
      <c r="E56" s="30" t="s">
        <v>19</v>
      </c>
      <c r="F56" s="73">
        <v>53973.204406000004</v>
      </c>
      <c r="G56" s="32">
        <f>(F56/D56-1)*100</f>
        <v>-49.731819883089301</v>
      </c>
      <c r="H56" s="33">
        <v>50534.686978000005</v>
      </c>
      <c r="I56" s="74">
        <f>(H56/F56-1)*100</f>
        <v>-6.3707861444256775</v>
      </c>
      <c r="J56" s="31">
        <v>51523.208510999997</v>
      </c>
      <c r="K56" s="211">
        <f>(J56/H56-1)*100</f>
        <v>1.9561247770869539</v>
      </c>
      <c r="L56" s="31">
        <v>98968.325317999988</v>
      </c>
      <c r="M56" s="35">
        <f>(L56/J56-1)*100</f>
        <v>92.084942258342963</v>
      </c>
    </row>
    <row r="57" spans="2:13" x14ac:dyDescent="0.2">
      <c r="B57" s="36" t="s">
        <v>20</v>
      </c>
      <c r="C57" s="37"/>
      <c r="D57" s="38">
        <v>145430.75646899999</v>
      </c>
      <c r="E57" s="39" t="s">
        <v>19</v>
      </c>
      <c r="F57" s="75">
        <v>96278.060667850004</v>
      </c>
      <c r="G57" s="41">
        <f t="shared" ref="G57:G65" si="5">(F57/D57-1)*100</f>
        <v>-33.798006002689931</v>
      </c>
      <c r="H57" s="42">
        <v>138276.50044130001</v>
      </c>
      <c r="I57" s="76">
        <f t="shared" ref="I57:K65" si="6">(H57/F57-1)*100</f>
        <v>43.622025082474991</v>
      </c>
      <c r="J57" s="40">
        <v>373960.712917</v>
      </c>
      <c r="K57" s="212">
        <f t="shared" si="6"/>
        <v>170.44415480832237</v>
      </c>
      <c r="L57" s="40">
        <v>233728.78730700002</v>
      </c>
      <c r="M57" s="44">
        <f t="shared" ref="M57:M64" si="7">(L57/J57-1)*100</f>
        <v>-37.499106394399305</v>
      </c>
    </row>
    <row r="58" spans="2:13" x14ac:dyDescent="0.2">
      <c r="B58" s="36" t="s">
        <v>21</v>
      </c>
      <c r="C58" s="37"/>
      <c r="D58" s="38">
        <v>1624229.9840030004</v>
      </c>
      <c r="E58" s="39" t="s">
        <v>19</v>
      </c>
      <c r="F58" s="75">
        <v>1434605.1259187507</v>
      </c>
      <c r="G58" s="41">
        <f t="shared" si="5"/>
        <v>-11.674754188252901</v>
      </c>
      <c r="H58" s="42">
        <v>1172599.0142699501</v>
      </c>
      <c r="I58" s="76">
        <f t="shared" si="6"/>
        <v>-18.26329119526925</v>
      </c>
      <c r="J58" s="40">
        <v>1083908.1906834</v>
      </c>
      <c r="K58" s="212">
        <f t="shared" si="6"/>
        <v>-7.5636106211267933</v>
      </c>
      <c r="L58" s="40">
        <v>1150309.8317710003</v>
      </c>
      <c r="M58" s="44">
        <f t="shared" si="7"/>
        <v>6.1261314988065863</v>
      </c>
    </row>
    <row r="59" spans="2:13" x14ac:dyDescent="0.2">
      <c r="B59" s="36" t="s">
        <v>22</v>
      </c>
      <c r="C59" s="37"/>
      <c r="D59" s="38">
        <v>83654.760868000012</v>
      </c>
      <c r="E59" s="39" t="s">
        <v>19</v>
      </c>
      <c r="F59" s="75">
        <v>78045.871555999998</v>
      </c>
      <c r="G59" s="41">
        <f t="shared" si="5"/>
        <v>-6.7048058637694918</v>
      </c>
      <c r="H59" s="42">
        <v>62504.740647400002</v>
      </c>
      <c r="I59" s="76">
        <f t="shared" si="6"/>
        <v>-19.912816141016275</v>
      </c>
      <c r="J59" s="40">
        <v>68356.702199999985</v>
      </c>
      <c r="K59" s="212">
        <f t="shared" si="6"/>
        <v>9.3624283406148479</v>
      </c>
      <c r="L59" s="40">
        <v>70899.061984</v>
      </c>
      <c r="M59" s="44">
        <f t="shared" si="7"/>
        <v>3.7192545897862361</v>
      </c>
    </row>
    <row r="60" spans="2:13" x14ac:dyDescent="0.2">
      <c r="B60" s="36" t="s">
        <v>23</v>
      </c>
      <c r="C60" s="37"/>
      <c r="D60" s="38">
        <v>362217.08108199947</v>
      </c>
      <c r="E60" s="39" t="s">
        <v>19</v>
      </c>
      <c r="F60" s="75">
        <v>221173.40723000001</v>
      </c>
      <c r="G60" s="41">
        <f t="shared" si="5"/>
        <v>-38.93899024051538</v>
      </c>
      <c r="H60" s="42">
        <v>231292.07339500001</v>
      </c>
      <c r="I60" s="76">
        <f t="shared" si="6"/>
        <v>4.5749922161652634</v>
      </c>
      <c r="J60" s="40">
        <v>233336.693661</v>
      </c>
      <c r="K60" s="212">
        <f t="shared" si="6"/>
        <v>0.8839992810770525</v>
      </c>
      <c r="L60" s="40">
        <v>286657.67228700005</v>
      </c>
      <c r="M60" s="44">
        <f t="shared" si="7"/>
        <v>22.851518888609391</v>
      </c>
    </row>
    <row r="61" spans="2:13" x14ac:dyDescent="0.2">
      <c r="B61" s="36" t="s">
        <v>24</v>
      </c>
      <c r="C61" s="37"/>
      <c r="D61" s="38">
        <v>582095.835632</v>
      </c>
      <c r="E61" s="39" t="s">
        <v>19</v>
      </c>
      <c r="F61" s="75">
        <v>342593.71078199986</v>
      </c>
      <c r="G61" s="41">
        <f t="shared" si="5"/>
        <v>-41.144792693795004</v>
      </c>
      <c r="H61" s="42">
        <v>361166.725286</v>
      </c>
      <c r="I61" s="76">
        <f t="shared" si="6"/>
        <v>5.4212946471216883</v>
      </c>
      <c r="J61" s="40">
        <v>318082.3917255</v>
      </c>
      <c r="K61" s="212">
        <f t="shared" si="6"/>
        <v>-11.929209017354092</v>
      </c>
      <c r="L61" s="40">
        <v>348991.59079000005</v>
      </c>
      <c r="M61" s="44">
        <f t="shared" si="7"/>
        <v>9.717356216050522</v>
      </c>
    </row>
    <row r="62" spans="2:13" x14ac:dyDescent="0.2">
      <c r="B62" s="36" t="s">
        <v>25</v>
      </c>
      <c r="C62" s="37"/>
      <c r="D62" s="38">
        <v>134339.52297800002</v>
      </c>
      <c r="E62" s="39" t="s">
        <v>19</v>
      </c>
      <c r="F62" s="75">
        <v>133160.07847899999</v>
      </c>
      <c r="G62" s="41">
        <f t="shared" si="5"/>
        <v>-0.87795793289602297</v>
      </c>
      <c r="H62" s="42">
        <v>101561.90542299999</v>
      </c>
      <c r="I62" s="76">
        <f t="shared" si="6"/>
        <v>-23.729464128382283</v>
      </c>
      <c r="J62" s="40">
        <v>106085.06821100001</v>
      </c>
      <c r="K62" s="212">
        <f t="shared" si="6"/>
        <v>4.4536017408902229</v>
      </c>
      <c r="L62" s="40">
        <v>83629.522797999991</v>
      </c>
      <c r="M62" s="44">
        <f t="shared" si="7"/>
        <v>-21.167489253375994</v>
      </c>
    </row>
    <row r="63" spans="2:13" x14ac:dyDescent="0.2">
      <c r="B63" s="36" t="s">
        <v>26</v>
      </c>
      <c r="C63" s="37"/>
      <c r="D63" s="38">
        <v>39582.165209999999</v>
      </c>
      <c r="E63" s="39" t="s">
        <v>19</v>
      </c>
      <c r="F63" s="75">
        <v>44396.500935999997</v>
      </c>
      <c r="G63" s="41">
        <f t="shared" si="5"/>
        <v>12.162891293232514</v>
      </c>
      <c r="H63" s="42">
        <v>45108.793073000008</v>
      </c>
      <c r="I63" s="76">
        <f t="shared" si="6"/>
        <v>1.6043880080252704</v>
      </c>
      <c r="J63" s="40">
        <v>43654.617416000008</v>
      </c>
      <c r="K63" s="212">
        <f t="shared" si="6"/>
        <v>-3.2237077472826448</v>
      </c>
      <c r="L63" s="40">
        <v>44633.086684000002</v>
      </c>
      <c r="M63" s="44">
        <f t="shared" si="7"/>
        <v>2.2413877979408747</v>
      </c>
    </row>
    <row r="64" spans="2:13" ht="13.8" thickBot="1" x14ac:dyDescent="0.25">
      <c r="B64" s="36" t="s">
        <v>27</v>
      </c>
      <c r="C64" s="45"/>
      <c r="D64" s="38">
        <v>230226.56920900004</v>
      </c>
      <c r="E64" s="39" t="s">
        <v>19</v>
      </c>
      <c r="F64" s="75">
        <v>163110.24317845001</v>
      </c>
      <c r="G64" s="41">
        <f t="shared" si="5"/>
        <v>-29.152293873441572</v>
      </c>
      <c r="H64" s="42">
        <v>179265.77039354999</v>
      </c>
      <c r="I64" s="76">
        <f t="shared" si="6"/>
        <v>9.9046674815052036</v>
      </c>
      <c r="J64" s="40">
        <v>133779.22550815</v>
      </c>
      <c r="K64" s="212">
        <f t="shared" si="6"/>
        <v>-25.373803814047371</v>
      </c>
      <c r="L64" s="40">
        <v>183200.597175</v>
      </c>
      <c r="M64" s="44">
        <f t="shared" si="7"/>
        <v>36.942486009413457</v>
      </c>
    </row>
    <row r="65" spans="2:13" ht="14.4" thickTop="1" thickBot="1" x14ac:dyDescent="0.25">
      <c r="B65" s="46" t="s">
        <v>28</v>
      </c>
      <c r="C65" s="47"/>
      <c r="D65" s="48">
        <v>3309147.1915120003</v>
      </c>
      <c r="E65" s="49" t="s">
        <v>19</v>
      </c>
      <c r="F65" s="77">
        <v>2567336.2031540503</v>
      </c>
      <c r="G65" s="51">
        <f t="shared" si="5"/>
        <v>-22.416983755231669</v>
      </c>
      <c r="H65" s="52">
        <v>2342310.2099072002</v>
      </c>
      <c r="I65" s="51">
        <f t="shared" si="6"/>
        <v>-8.7649600769232663</v>
      </c>
      <c r="J65" s="50">
        <v>2412686.8108330499</v>
      </c>
      <c r="K65" s="213">
        <f t="shared" si="6"/>
        <v>3.0045807181380058</v>
      </c>
      <c r="L65" s="50">
        <v>2501018.4761140002</v>
      </c>
      <c r="M65" s="54">
        <f>(L65/J65-1)*100</f>
        <v>3.6611326793157595</v>
      </c>
    </row>
    <row r="66" spans="2:13" ht="13.8" thickBot="1" x14ac:dyDescent="0.25">
      <c r="D66" s="55"/>
      <c r="E66" s="56"/>
      <c r="F66" s="78"/>
      <c r="G66" s="58"/>
      <c r="H66" s="55"/>
      <c r="I66" s="58"/>
      <c r="J66" s="55"/>
      <c r="K66" s="58"/>
      <c r="L66" s="210"/>
      <c r="M66" s="60"/>
    </row>
    <row r="67" spans="2:13" x14ac:dyDescent="0.2">
      <c r="B67" s="61" t="s">
        <v>29</v>
      </c>
      <c r="C67" s="62"/>
      <c r="D67" s="38">
        <v>368567.65716599993</v>
      </c>
      <c r="E67" s="30" t="s">
        <v>19</v>
      </c>
      <c r="F67" s="73">
        <v>240773.58560310001</v>
      </c>
      <c r="G67" s="41">
        <f>(F67/D67-1)*100</f>
        <v>-34.673164906963741</v>
      </c>
      <c r="H67" s="42">
        <v>316551.86205380003</v>
      </c>
      <c r="I67" s="76">
        <f>(H67/F67-1)*100</f>
        <v>31.472836300081397</v>
      </c>
      <c r="J67" s="40">
        <v>561706.72904250002</v>
      </c>
      <c r="K67" s="211">
        <f>(J67/H67-1)*100</f>
        <v>77.445403542448403</v>
      </c>
      <c r="L67" s="40">
        <v>456038.43638500001</v>
      </c>
      <c r="M67" s="44">
        <f>(L67/J67-1)*100</f>
        <v>-18.812004057281804</v>
      </c>
    </row>
    <row r="68" spans="2:13" ht="13.8" thickBot="1" x14ac:dyDescent="0.25">
      <c r="B68" s="63" t="s">
        <v>30</v>
      </c>
      <c r="C68" s="64"/>
      <c r="D68" s="65">
        <v>105136.04275699999</v>
      </c>
      <c r="E68" s="66" t="s">
        <v>19</v>
      </c>
      <c r="F68" s="79">
        <v>62645.514655850006</v>
      </c>
      <c r="G68" s="68">
        <f>(F68/D68-1)*100</f>
        <v>-40.414806366031833</v>
      </c>
      <c r="H68" s="69">
        <v>92002.308190299998</v>
      </c>
      <c r="I68" s="80">
        <f>(H68/F68-1)*100</f>
        <v>46.861764478629887</v>
      </c>
      <c r="J68" s="67">
        <v>328324.096104</v>
      </c>
      <c r="K68" s="214">
        <f>(J68/H68-1)*100</f>
        <v>256.86506410783284</v>
      </c>
      <c r="L68" s="67">
        <v>208403.14594700001</v>
      </c>
      <c r="M68" s="71">
        <f>(L68/J68-1)*100</f>
        <v>-36.52517484400957</v>
      </c>
    </row>
    <row r="69" spans="2:13" x14ac:dyDescent="0.2">
      <c r="D69" s="72"/>
      <c r="E69" s="72"/>
      <c r="F69" s="72"/>
      <c r="G69" s="72"/>
      <c r="H69" s="72"/>
      <c r="I69" s="72"/>
      <c r="J69" s="72"/>
      <c r="K69" s="72"/>
      <c r="L69" s="193"/>
      <c r="M69" s="193"/>
    </row>
    <row r="70" spans="2:13" ht="16.8" thickBot="1" x14ac:dyDescent="0.25">
      <c r="B70" s="111" t="s">
        <v>40</v>
      </c>
      <c r="C70" s="111"/>
      <c r="D70" s="112"/>
      <c r="E70" s="112"/>
      <c r="F70" s="112"/>
      <c r="G70" s="112"/>
      <c r="H70" s="112"/>
      <c r="I70" s="112"/>
      <c r="J70" s="112"/>
      <c r="K70" s="112"/>
      <c r="L70" s="194"/>
      <c r="M70" s="194"/>
    </row>
    <row r="71" spans="2:13" ht="13.8" thickBot="1" x14ac:dyDescent="0.25">
      <c r="B71" s="113"/>
      <c r="C71" s="113"/>
      <c r="D71" s="484">
        <v>2008</v>
      </c>
      <c r="E71" s="481"/>
      <c r="F71" s="480">
        <v>2009</v>
      </c>
      <c r="G71" s="481"/>
      <c r="H71" s="480">
        <v>2010</v>
      </c>
      <c r="I71" s="481"/>
      <c r="J71" s="480">
        <v>2011</v>
      </c>
      <c r="K71" s="531"/>
      <c r="L71" s="518">
        <v>2012</v>
      </c>
      <c r="M71" s="517"/>
    </row>
    <row r="72" spans="2:13" x14ac:dyDescent="0.2">
      <c r="B72" s="27" t="s">
        <v>18</v>
      </c>
      <c r="C72" s="28"/>
      <c r="D72" s="114">
        <v>53444.585279999978</v>
      </c>
      <c r="E72" s="115" t="s">
        <v>19</v>
      </c>
      <c r="F72" s="116">
        <v>54017.350069000022</v>
      </c>
      <c r="G72" s="117">
        <v>1.0716984442844746</v>
      </c>
      <c r="H72" s="116">
        <v>66585.52833999999</v>
      </c>
      <c r="I72" s="118">
        <v>23.266928597840852</v>
      </c>
      <c r="J72" s="116">
        <v>62035.042321000015</v>
      </c>
      <c r="K72" s="221">
        <v>-6.8340465750518886</v>
      </c>
      <c r="L72" s="31">
        <v>60045.938540000017</v>
      </c>
      <c r="M72" s="35">
        <f>(L72/J72-1)*100</f>
        <v>-3.2064196405434675</v>
      </c>
    </row>
    <row r="73" spans="2:13" x14ac:dyDescent="0.2">
      <c r="B73" s="36" t="s">
        <v>20</v>
      </c>
      <c r="C73" s="37"/>
      <c r="D73" s="120">
        <v>121628.25643100002</v>
      </c>
      <c r="E73" s="121" t="s">
        <v>19</v>
      </c>
      <c r="F73" s="122">
        <v>117532.23590285002</v>
      </c>
      <c r="G73" s="123">
        <v>-3.3676553856329283</v>
      </c>
      <c r="H73" s="122">
        <v>99714.388515999992</v>
      </c>
      <c r="I73" s="124">
        <v>-15.159966327517104</v>
      </c>
      <c r="J73" s="122">
        <v>293183.78359140002</v>
      </c>
      <c r="K73" s="222">
        <v>194.02354861189997</v>
      </c>
      <c r="L73" s="40">
        <v>219811.99767299945</v>
      </c>
      <c r="M73" s="44">
        <f t="shared" ref="M73:M80" si="8">(L73/J73-1)*100</f>
        <v>-25.025867740576079</v>
      </c>
    </row>
    <row r="74" spans="2:13" x14ac:dyDescent="0.2">
      <c r="B74" s="36" t="s">
        <v>21</v>
      </c>
      <c r="C74" s="37"/>
      <c r="D74" s="120">
        <v>1221382.0205289498</v>
      </c>
      <c r="E74" s="121" t="s">
        <v>19</v>
      </c>
      <c r="F74" s="122">
        <v>940021.02486449992</v>
      </c>
      <c r="G74" s="123">
        <v>-23.036281109050506</v>
      </c>
      <c r="H74" s="122">
        <v>953375.41664025001</v>
      </c>
      <c r="I74" s="124">
        <v>1.420648200679886</v>
      </c>
      <c r="J74" s="122">
        <v>994620.81650249986</v>
      </c>
      <c r="K74" s="222">
        <v>4.326249569933438</v>
      </c>
      <c r="L74" s="40">
        <v>1071460.2768880003</v>
      </c>
      <c r="M74" s="44">
        <f t="shared" si="8"/>
        <v>7.7255029364557082</v>
      </c>
    </row>
    <row r="75" spans="2:13" x14ac:dyDescent="0.2">
      <c r="B75" s="36" t="s">
        <v>22</v>
      </c>
      <c r="C75" s="37"/>
      <c r="D75" s="120">
        <v>68016.381769</v>
      </c>
      <c r="E75" s="121" t="s">
        <v>19</v>
      </c>
      <c r="F75" s="122">
        <v>83876.646071850002</v>
      </c>
      <c r="G75" s="123">
        <v>23.318300518712199</v>
      </c>
      <c r="H75" s="122">
        <v>50543.124562999998</v>
      </c>
      <c r="I75" s="124">
        <v>-39.741123506888918</v>
      </c>
      <c r="J75" s="122">
        <v>71434.732357999994</v>
      </c>
      <c r="K75" s="222">
        <v>41.334222954418735</v>
      </c>
      <c r="L75" s="40">
        <v>67409.96755300001</v>
      </c>
      <c r="M75" s="44">
        <f t="shared" si="8"/>
        <v>-5.6341847615941294</v>
      </c>
    </row>
    <row r="76" spans="2:13" x14ac:dyDescent="0.2">
      <c r="B76" s="36" t="s">
        <v>23</v>
      </c>
      <c r="C76" s="37"/>
      <c r="D76" s="120">
        <v>221881.16794200012</v>
      </c>
      <c r="E76" s="121" t="s">
        <v>19</v>
      </c>
      <c r="F76" s="122">
        <v>184200.12901040004</v>
      </c>
      <c r="G76" s="123">
        <v>-16.982531361764753</v>
      </c>
      <c r="H76" s="122">
        <v>223198.84149604998</v>
      </c>
      <c r="I76" s="124">
        <v>21.171924631740112</v>
      </c>
      <c r="J76" s="122">
        <v>186740.94260005001</v>
      </c>
      <c r="K76" s="222">
        <v>-16.334268875067249</v>
      </c>
      <c r="L76" s="40">
        <v>195327.06949300002</v>
      </c>
      <c r="M76" s="44">
        <f t="shared" si="8"/>
        <v>4.5978813073356051</v>
      </c>
    </row>
    <row r="77" spans="2:13" x14ac:dyDescent="0.2">
      <c r="B77" s="36" t="s">
        <v>24</v>
      </c>
      <c r="C77" s="37"/>
      <c r="D77" s="120">
        <v>398800.02155499975</v>
      </c>
      <c r="E77" s="121" t="s">
        <v>19</v>
      </c>
      <c r="F77" s="122">
        <v>347440.06374999951</v>
      </c>
      <c r="G77" s="123">
        <v>-12.878624631146629</v>
      </c>
      <c r="H77" s="122">
        <v>316515.96923499997</v>
      </c>
      <c r="I77" s="124">
        <v>-8.9005551579828701</v>
      </c>
      <c r="J77" s="122">
        <v>322078.1246745002</v>
      </c>
      <c r="K77" s="222">
        <v>1.7573064174119413</v>
      </c>
      <c r="L77" s="40">
        <v>356467.81787499983</v>
      </c>
      <c r="M77" s="44">
        <f t="shared" si="8"/>
        <v>10.677438349858349</v>
      </c>
    </row>
    <row r="78" spans="2:13" x14ac:dyDescent="0.2">
      <c r="B78" s="36" t="s">
        <v>25</v>
      </c>
      <c r="C78" s="37"/>
      <c r="D78" s="120">
        <v>101797.67403700003</v>
      </c>
      <c r="E78" s="121" t="s">
        <v>19</v>
      </c>
      <c r="F78" s="122">
        <v>72492.425079349996</v>
      </c>
      <c r="G78" s="123">
        <v>-28.787739243431599</v>
      </c>
      <c r="H78" s="122">
        <v>103802.66258100001</v>
      </c>
      <c r="I78" s="124">
        <v>43.191047157517382</v>
      </c>
      <c r="J78" s="122">
        <v>80907.649993200001</v>
      </c>
      <c r="K78" s="222">
        <v>-22.056286436712945</v>
      </c>
      <c r="L78" s="40">
        <v>107323.95753000001</v>
      </c>
      <c r="M78" s="44">
        <f t="shared" si="8"/>
        <v>32.649950331050533</v>
      </c>
    </row>
    <row r="79" spans="2:13" x14ac:dyDescent="0.2">
      <c r="B79" s="36" t="s">
        <v>26</v>
      </c>
      <c r="C79" s="37"/>
      <c r="D79" s="120">
        <v>65276.025896999978</v>
      </c>
      <c r="E79" s="121" t="s">
        <v>19</v>
      </c>
      <c r="F79" s="122">
        <v>48442.493092000004</v>
      </c>
      <c r="G79" s="123">
        <v>-25.788231703262475</v>
      </c>
      <c r="H79" s="122">
        <v>50248.268401000001</v>
      </c>
      <c r="I79" s="124">
        <v>3.7276679909321375</v>
      </c>
      <c r="J79" s="122">
        <v>77566.337591999996</v>
      </c>
      <c r="K79" s="222">
        <v>54.366190239614973</v>
      </c>
      <c r="L79" s="40">
        <v>38040.992983000004</v>
      </c>
      <c r="M79" s="44">
        <f t="shared" si="8"/>
        <v>-50.956827195972366</v>
      </c>
    </row>
    <row r="80" spans="2:13" ht="13.8" thickBot="1" x14ac:dyDescent="0.25">
      <c r="B80" s="36" t="s">
        <v>27</v>
      </c>
      <c r="C80" s="126"/>
      <c r="D80" s="127">
        <v>221951.63098799973</v>
      </c>
      <c r="E80" s="121" t="s">
        <v>19</v>
      </c>
      <c r="F80" s="128">
        <v>114886.82613100004</v>
      </c>
      <c r="G80" s="123">
        <v>-48.237899573167972</v>
      </c>
      <c r="H80" s="128">
        <v>150099.82486200001</v>
      </c>
      <c r="I80" s="124">
        <v>30.650162352686316</v>
      </c>
      <c r="J80" s="128">
        <v>170390.11517284997</v>
      </c>
      <c r="K80" s="222">
        <v>13.517864081123744</v>
      </c>
      <c r="L80" s="40">
        <v>150862.95837900002</v>
      </c>
      <c r="M80" s="44">
        <f t="shared" si="8"/>
        <v>-11.46026386216178</v>
      </c>
    </row>
    <row r="81" spans="2:13" ht="14.4" thickTop="1" thickBot="1" x14ac:dyDescent="0.25">
      <c r="B81" s="46" t="s">
        <v>28</v>
      </c>
      <c r="C81" s="47"/>
      <c r="D81" s="129">
        <v>2474177.7644279497</v>
      </c>
      <c r="E81" s="130" t="s">
        <v>19</v>
      </c>
      <c r="F81" s="131">
        <v>1962909.1939709494</v>
      </c>
      <c r="G81" s="132">
        <v>-20.66418095771747</v>
      </c>
      <c r="H81" s="133">
        <v>2014084.0246342998</v>
      </c>
      <c r="I81" s="134">
        <v>2.6070910880917619</v>
      </c>
      <c r="J81" s="135">
        <v>2258957.5448055002</v>
      </c>
      <c r="K81" s="223">
        <v>12.158058808676685</v>
      </c>
      <c r="L81" s="50">
        <v>2266750.9769139998</v>
      </c>
      <c r="M81" s="54">
        <f>(L81/J81-1)*100</f>
        <v>0.34500126513756779</v>
      </c>
    </row>
    <row r="82" spans="2:13" ht="13.8" thickBot="1" x14ac:dyDescent="0.25">
      <c r="B82" s="113"/>
      <c r="C82" s="113"/>
      <c r="D82" s="137"/>
      <c r="E82" s="138"/>
      <c r="F82" s="139"/>
      <c r="G82" s="140"/>
      <c r="H82" s="137"/>
      <c r="I82" s="140"/>
      <c r="J82" s="137"/>
      <c r="K82" s="140"/>
      <c r="L82" s="210"/>
      <c r="M82" s="60"/>
    </row>
    <row r="83" spans="2:13" x14ac:dyDescent="0.2">
      <c r="B83" s="61" t="s">
        <v>29</v>
      </c>
      <c r="C83" s="141"/>
      <c r="D83" s="142">
        <v>287912.20654295001</v>
      </c>
      <c r="E83" s="115" t="s">
        <v>19</v>
      </c>
      <c r="F83" s="143">
        <v>232667.47026034998</v>
      </c>
      <c r="G83" s="118">
        <f>(F83/D83-1)*100</f>
        <v>-19.188049352245429</v>
      </c>
      <c r="H83" s="143">
        <v>279246.23513749999</v>
      </c>
      <c r="I83" s="124">
        <f>(H83/F83-1)*100</f>
        <v>20.019457307473786</v>
      </c>
      <c r="J83" s="143">
        <v>482556.00152489997</v>
      </c>
      <c r="K83" s="221">
        <f>(J83/H83-1)*100</f>
        <v>72.806627558395149</v>
      </c>
      <c r="L83" s="40">
        <v>364832.5149789995</v>
      </c>
      <c r="M83" s="44">
        <f>(L83/J83-1)*100</f>
        <v>-24.395818552435077</v>
      </c>
    </row>
    <row r="84" spans="2:13" ht="13.8" thickBot="1" x14ac:dyDescent="0.25">
      <c r="B84" s="63" t="s">
        <v>30</v>
      </c>
      <c r="C84" s="64"/>
      <c r="D84" s="144">
        <v>79203.550057</v>
      </c>
      <c r="E84" s="145" t="s">
        <v>19</v>
      </c>
      <c r="F84" s="146">
        <v>67487.316524850001</v>
      </c>
      <c r="G84" s="147">
        <f>(F84/D84-1)*100</f>
        <v>-14.792561095706237</v>
      </c>
      <c r="H84" s="148">
        <v>59935.335682999998</v>
      </c>
      <c r="I84" s="147">
        <f>(H84/F84-1)*100</f>
        <v>-11.190222445826892</v>
      </c>
      <c r="J84" s="148">
        <v>266699.5017894</v>
      </c>
      <c r="K84" s="224">
        <f>(J84/H84-1)*100</f>
        <v>344.97874042114756</v>
      </c>
      <c r="L84" s="67">
        <v>194938.66773999951</v>
      </c>
      <c r="M84" s="71">
        <f>(L84/J84-1)*100</f>
        <v>-26.90699966363891</v>
      </c>
    </row>
    <row r="85" spans="2:13" x14ac:dyDescent="0.2">
      <c r="D85" s="72"/>
      <c r="E85" s="72"/>
      <c r="F85" s="72"/>
      <c r="G85" s="72"/>
      <c r="H85" s="72"/>
      <c r="I85" s="72"/>
      <c r="J85" s="72"/>
      <c r="K85" s="72"/>
      <c r="L85" s="193"/>
      <c r="M85" s="193"/>
    </row>
    <row r="86" spans="2:13" ht="16.8" thickBot="1" x14ac:dyDescent="0.25">
      <c r="B86" s="111" t="s">
        <v>47</v>
      </c>
      <c r="C86" s="111"/>
      <c r="D86" s="112"/>
      <c r="E86" s="112"/>
      <c r="F86" s="112"/>
      <c r="G86" s="112"/>
      <c r="H86" s="112"/>
      <c r="I86" s="112"/>
      <c r="J86" s="112"/>
      <c r="K86" s="112"/>
      <c r="L86" s="194"/>
      <c r="M86" s="194"/>
    </row>
    <row r="87" spans="2:13" ht="13.8" thickBot="1" x14ac:dyDescent="0.25">
      <c r="B87" s="113"/>
      <c r="C87" s="113"/>
      <c r="D87" s="484">
        <v>2008</v>
      </c>
      <c r="E87" s="499"/>
      <c r="F87" s="480">
        <v>2009</v>
      </c>
      <c r="G87" s="499"/>
      <c r="H87" s="480">
        <v>2010</v>
      </c>
      <c r="I87" s="499"/>
      <c r="J87" s="480">
        <v>2011</v>
      </c>
      <c r="K87" s="500"/>
      <c r="L87" s="195"/>
      <c r="M87" s="199"/>
    </row>
    <row r="88" spans="2:13" x14ac:dyDescent="0.2">
      <c r="B88" s="27" t="s">
        <v>18</v>
      </c>
      <c r="C88" s="28"/>
      <c r="D88" s="114">
        <v>79255.920432000014</v>
      </c>
      <c r="E88" s="115" t="s">
        <v>19</v>
      </c>
      <c r="F88" s="116">
        <v>98025.107815999989</v>
      </c>
      <c r="G88" s="117">
        <f>(F88/D88-1)*100</f>
        <v>23.681748040644557</v>
      </c>
      <c r="H88" s="116">
        <v>91924.151431000006</v>
      </c>
      <c r="I88" s="118">
        <f>(H88/F88-1)*100</f>
        <v>-6.2238711294782867</v>
      </c>
      <c r="J88" s="116">
        <v>94869.93936027179</v>
      </c>
      <c r="K88" s="119">
        <f>(J88/H88-1)*100</f>
        <v>3.2045853928637458</v>
      </c>
      <c r="L88" s="196"/>
      <c r="M88" s="189"/>
    </row>
    <row r="89" spans="2:13" x14ac:dyDescent="0.2">
      <c r="B89" s="36" t="s">
        <v>20</v>
      </c>
      <c r="C89" s="37"/>
      <c r="D89" s="120">
        <v>147037.83482299998</v>
      </c>
      <c r="E89" s="121" t="s">
        <v>19</v>
      </c>
      <c r="F89" s="122">
        <v>137341.64728164999</v>
      </c>
      <c r="G89" s="123">
        <f t="shared" ref="G89:K100" si="9">(F89/D89-1)*100</f>
        <v>-6.5943486946893559</v>
      </c>
      <c r="H89" s="122">
        <v>126641.38852399999</v>
      </c>
      <c r="I89" s="124">
        <f t="shared" si="9"/>
        <v>-7.7909788978333001</v>
      </c>
      <c r="J89" s="122">
        <v>316110.79758519115</v>
      </c>
      <c r="K89" s="125">
        <f t="shared" si="9"/>
        <v>149.61096942275276</v>
      </c>
      <c r="L89" s="196"/>
      <c r="M89" s="189"/>
    </row>
    <row r="90" spans="2:13" x14ac:dyDescent="0.2">
      <c r="B90" s="36" t="s">
        <v>21</v>
      </c>
      <c r="C90" s="37"/>
      <c r="D90" s="120">
        <v>1447233.8929808997</v>
      </c>
      <c r="E90" s="121" t="s">
        <v>19</v>
      </c>
      <c r="F90" s="122">
        <v>1590580.6768415999</v>
      </c>
      <c r="G90" s="123">
        <f t="shared" si="9"/>
        <v>9.9048802378063137</v>
      </c>
      <c r="H90" s="122">
        <v>1641889.6840395499</v>
      </c>
      <c r="I90" s="124">
        <f t="shared" si="9"/>
        <v>3.2258035033993826</v>
      </c>
      <c r="J90" s="122">
        <v>1577865.4254916655</v>
      </c>
      <c r="K90" s="125">
        <f t="shared" si="9"/>
        <v>-3.8994251057333673</v>
      </c>
      <c r="L90" s="196"/>
      <c r="M90" s="189"/>
    </row>
    <row r="91" spans="2:13" x14ac:dyDescent="0.2">
      <c r="B91" s="36" t="s">
        <v>22</v>
      </c>
      <c r="C91" s="37"/>
      <c r="D91" s="120">
        <v>110958.42792799999</v>
      </c>
      <c r="E91" s="121" t="s">
        <v>19</v>
      </c>
      <c r="F91" s="122">
        <v>106915.58119900001</v>
      </c>
      <c r="G91" s="123">
        <f t="shared" si="9"/>
        <v>-3.6435688613246642</v>
      </c>
      <c r="H91" s="122">
        <v>87775.741068949996</v>
      </c>
      <c r="I91" s="124">
        <f t="shared" si="9"/>
        <v>-17.901824893441287</v>
      </c>
      <c r="J91" s="122">
        <v>105418.83233391627</v>
      </c>
      <c r="K91" s="125">
        <f t="shared" si="9"/>
        <v>20.100190610874137</v>
      </c>
      <c r="L91" s="196"/>
      <c r="M91" s="189"/>
    </row>
    <row r="92" spans="2:13" x14ac:dyDescent="0.2">
      <c r="B92" s="36" t="s">
        <v>23</v>
      </c>
      <c r="C92" s="37"/>
      <c r="D92" s="120">
        <v>267436.32068899996</v>
      </c>
      <c r="E92" s="121" t="s">
        <v>19</v>
      </c>
      <c r="F92" s="122">
        <v>254632.54022800003</v>
      </c>
      <c r="G92" s="123">
        <f t="shared" si="9"/>
        <v>-4.787599690278932</v>
      </c>
      <c r="H92" s="122">
        <v>277024.14939499996</v>
      </c>
      <c r="I92" s="124">
        <f t="shared" si="9"/>
        <v>8.7936950819209159</v>
      </c>
      <c r="J92" s="122">
        <v>255652.14946063413</v>
      </c>
      <c r="K92" s="125">
        <f t="shared" si="9"/>
        <v>-7.7148508464120136</v>
      </c>
      <c r="L92" s="196"/>
      <c r="M92" s="189"/>
    </row>
    <row r="93" spans="2:13" x14ac:dyDescent="0.2">
      <c r="B93" s="36" t="s">
        <v>24</v>
      </c>
      <c r="C93" s="37"/>
      <c r="D93" s="120">
        <v>496716.98117200029</v>
      </c>
      <c r="E93" s="121" t="s">
        <v>19</v>
      </c>
      <c r="F93" s="122">
        <v>747980.94460499997</v>
      </c>
      <c r="G93" s="123">
        <f t="shared" si="9"/>
        <v>50.584935276451404</v>
      </c>
      <c r="H93" s="122">
        <v>511562.36411879992</v>
      </c>
      <c r="I93" s="124">
        <f t="shared" si="9"/>
        <v>-31.607567303876969</v>
      </c>
      <c r="J93" s="122">
        <v>538017.89564082678</v>
      </c>
      <c r="K93" s="125">
        <f t="shared" si="9"/>
        <v>5.1715163932355201</v>
      </c>
      <c r="L93" s="196"/>
      <c r="M93" s="189"/>
    </row>
    <row r="94" spans="2:13" x14ac:dyDescent="0.2">
      <c r="B94" s="36" t="s">
        <v>25</v>
      </c>
      <c r="C94" s="37"/>
      <c r="D94" s="120">
        <v>125699.43210400001</v>
      </c>
      <c r="E94" s="121" t="s">
        <v>19</v>
      </c>
      <c r="F94" s="122">
        <v>110484.701256</v>
      </c>
      <c r="G94" s="123">
        <f t="shared" si="9"/>
        <v>-12.104056950242848</v>
      </c>
      <c r="H94" s="122">
        <v>146513.17196400001</v>
      </c>
      <c r="I94" s="124">
        <f t="shared" si="9"/>
        <v>32.609465653095057</v>
      </c>
      <c r="J94" s="122">
        <v>147777.23009031441</v>
      </c>
      <c r="K94" s="125">
        <f t="shared" si="9"/>
        <v>0.86276073978179824</v>
      </c>
      <c r="L94" s="196"/>
      <c r="M94" s="189"/>
    </row>
    <row r="95" spans="2:13" x14ac:dyDescent="0.2">
      <c r="B95" s="36" t="s">
        <v>26</v>
      </c>
      <c r="C95" s="37"/>
      <c r="D95" s="120">
        <v>49846.676443999997</v>
      </c>
      <c r="E95" s="121" t="s">
        <v>19</v>
      </c>
      <c r="F95" s="122">
        <v>62103.559461999997</v>
      </c>
      <c r="G95" s="123">
        <f t="shared" si="9"/>
        <v>24.589168009566166</v>
      </c>
      <c r="H95" s="122">
        <v>51260.099941050008</v>
      </c>
      <c r="I95" s="124">
        <f t="shared" si="9"/>
        <v>-17.460286680644931</v>
      </c>
      <c r="J95" s="122">
        <v>85166.97897335951</v>
      </c>
      <c r="K95" s="125">
        <f t="shared" si="9"/>
        <v>66.146728296087986</v>
      </c>
      <c r="L95" s="196"/>
      <c r="M95" s="189"/>
    </row>
    <row r="96" spans="2:13" ht="13.8" thickBot="1" x14ac:dyDescent="0.25">
      <c r="B96" s="36" t="s">
        <v>27</v>
      </c>
      <c r="C96" s="126"/>
      <c r="D96" s="127">
        <v>143758.13536600003</v>
      </c>
      <c r="E96" s="121" t="s">
        <v>19</v>
      </c>
      <c r="F96" s="128">
        <v>209526.63715155001</v>
      </c>
      <c r="G96" s="123">
        <f t="shared" si="9"/>
        <v>45.749412106735463</v>
      </c>
      <c r="H96" s="128">
        <v>237624.47111245</v>
      </c>
      <c r="I96" s="124">
        <f t="shared" si="9"/>
        <v>13.410148868364136</v>
      </c>
      <c r="J96" s="128">
        <v>170138.81608852025</v>
      </c>
      <c r="K96" s="125">
        <f t="shared" si="9"/>
        <v>-28.40012844973101</v>
      </c>
      <c r="L96" s="196"/>
      <c r="M96" s="189"/>
    </row>
    <row r="97" spans="2:13" ht="14.4" thickTop="1" thickBot="1" x14ac:dyDescent="0.25">
      <c r="B97" s="46" t="s">
        <v>28</v>
      </c>
      <c r="C97" s="47"/>
      <c r="D97" s="129">
        <v>2867943.6219389001</v>
      </c>
      <c r="E97" s="130" t="s">
        <v>19</v>
      </c>
      <c r="F97" s="131">
        <v>3317591.3958408004</v>
      </c>
      <c r="G97" s="132">
        <f t="shared" si="9"/>
        <v>15.678403524470674</v>
      </c>
      <c r="H97" s="133">
        <v>3172215.2215948002</v>
      </c>
      <c r="I97" s="134">
        <f t="shared" si="9"/>
        <v>-4.381979481507436</v>
      </c>
      <c r="J97" s="135">
        <v>3291018.0650247</v>
      </c>
      <c r="K97" s="136">
        <f t="shared" si="9"/>
        <v>3.7451066567347535</v>
      </c>
      <c r="L97" s="197"/>
      <c r="M97" s="189"/>
    </row>
    <row r="98" spans="2:13" ht="13.8" thickBot="1" x14ac:dyDescent="0.25">
      <c r="B98" s="113"/>
      <c r="C98" s="113"/>
      <c r="D98" s="137"/>
      <c r="E98" s="138"/>
      <c r="F98" s="139"/>
      <c r="G98" s="140"/>
      <c r="H98" s="137"/>
      <c r="I98" s="140"/>
      <c r="J98" s="137"/>
      <c r="K98" s="140"/>
      <c r="L98" s="198"/>
      <c r="M98" s="189"/>
    </row>
    <row r="99" spans="2:13" x14ac:dyDescent="0.2">
      <c r="B99" s="61" t="s">
        <v>29</v>
      </c>
      <c r="C99" s="141"/>
      <c r="D99" s="142">
        <v>265845.68167664995</v>
      </c>
      <c r="E99" s="115" t="s">
        <v>19</v>
      </c>
      <c r="F99" s="143">
        <v>337613.81898740004</v>
      </c>
      <c r="G99" s="118">
        <f>(F99/D99-1)*100</f>
        <v>26.996164413173428</v>
      </c>
      <c r="H99" s="143">
        <v>329155.45673099993</v>
      </c>
      <c r="I99" s="124">
        <f>(H99/F99-1)*100</f>
        <v>-2.5053365060023758</v>
      </c>
      <c r="J99" s="143">
        <v>548667.5142502964</v>
      </c>
      <c r="K99" s="119">
        <f>(J99/H99-1)*100</f>
        <v>66.689478491219802</v>
      </c>
      <c r="L99" s="196"/>
      <c r="M99" s="189"/>
    </row>
    <row r="100" spans="2:13" ht="13.8" thickBot="1" x14ac:dyDescent="0.25">
      <c r="B100" s="63" t="s">
        <v>30</v>
      </c>
      <c r="C100" s="64"/>
      <c r="D100" s="144">
        <v>99569.05785099999</v>
      </c>
      <c r="E100" s="145" t="s">
        <v>19</v>
      </c>
      <c r="F100" s="146">
        <v>84319.914841649996</v>
      </c>
      <c r="G100" s="147">
        <f t="shared" si="9"/>
        <v>-15.315142413187798</v>
      </c>
      <c r="H100" s="148">
        <v>83348.967363000003</v>
      </c>
      <c r="I100" s="147">
        <f t="shared" si="9"/>
        <v>-1.1515043397202218</v>
      </c>
      <c r="J100" s="148">
        <v>267670.18400914996</v>
      </c>
      <c r="K100" s="149">
        <f t="shared" si="9"/>
        <v>221.14397151844406</v>
      </c>
      <c r="L100" s="196"/>
      <c r="M100" s="189"/>
    </row>
    <row r="101" spans="2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2:13" x14ac:dyDescent="0.2">
      <c r="B102" s="21" t="s">
        <v>33</v>
      </c>
      <c r="C102" s="92"/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4:1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4:1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</row>
  </sheetData>
  <mergeCells count="37">
    <mergeCell ref="D87:E87"/>
    <mergeCell ref="F87:G87"/>
    <mergeCell ref="H87:I87"/>
    <mergeCell ref="J87:K87"/>
    <mergeCell ref="D28:E28"/>
    <mergeCell ref="J55:K55"/>
    <mergeCell ref="D71:E71"/>
    <mergeCell ref="F71:G71"/>
    <mergeCell ref="L71:M71"/>
    <mergeCell ref="D25:E25"/>
    <mergeCell ref="D26:E26"/>
    <mergeCell ref="D27:E27"/>
    <mergeCell ref="D29:E29"/>
    <mergeCell ref="D30:E30"/>
    <mergeCell ref="J39:K39"/>
    <mergeCell ref="L39:M39"/>
    <mergeCell ref="L55:M55"/>
    <mergeCell ref="D21:E21"/>
    <mergeCell ref="D22:E22"/>
    <mergeCell ref="D24:E24"/>
    <mergeCell ref="H71:I71"/>
    <mergeCell ref="J71:K71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23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58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71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 t="shared" ref="F17:F31" si="1">D17/C17*100</f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1"/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1"/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1"/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1"/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1"/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1"/>
        <v>7.0989182233895844</v>
      </c>
      <c r="K23" s="226"/>
      <c r="M23" s="3"/>
    </row>
    <row r="24" spans="2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1"/>
        <v>-8.1323875854406236</v>
      </c>
      <c r="K24" s="3"/>
      <c r="M24" s="3"/>
    </row>
    <row r="25" spans="2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1"/>
        <v>11.576134113545088</v>
      </c>
      <c r="K25" s="3"/>
      <c r="M25" s="3"/>
    </row>
    <row r="26" spans="2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1"/>
        <v>10.029629861570701</v>
      </c>
      <c r="K26" s="3"/>
      <c r="M26" s="3"/>
    </row>
    <row r="27" spans="2:13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1"/>
        <v>10.330343421202961</v>
      </c>
      <c r="K27" s="3"/>
      <c r="M27" s="3"/>
    </row>
    <row r="28" spans="2:13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1"/>
        <v>11.804222401784916</v>
      </c>
      <c r="K28" s="3"/>
      <c r="M28" s="3"/>
    </row>
    <row r="29" spans="2:13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1"/>
        <v>22.122437340070704</v>
      </c>
      <c r="K29" s="3"/>
      <c r="M29" s="3"/>
    </row>
    <row r="30" spans="2:13" ht="13.8" thickBot="1" x14ac:dyDescent="0.25">
      <c r="B30" s="107" t="s">
        <v>70</v>
      </c>
      <c r="C30" s="173">
        <v>120426.276822</v>
      </c>
      <c r="D30" s="524">
        <v>19854.237499999999</v>
      </c>
      <c r="E30" s="525"/>
      <c r="F30" s="108">
        <f t="shared" si="1"/>
        <v>16.486632339673012</v>
      </c>
      <c r="K30" s="3"/>
      <c r="M30" s="3"/>
    </row>
    <row r="31" spans="2:13" ht="12.75" customHeight="1" x14ac:dyDescent="0.2">
      <c r="B31" s="96" t="s">
        <v>12</v>
      </c>
      <c r="C31" s="97">
        <f>SUM(C6:C30)</f>
        <v>5131201.7548260512</v>
      </c>
      <c r="D31" s="473">
        <f>SUM(D6:E30)</f>
        <v>812422.80413499998</v>
      </c>
      <c r="E31" s="474">
        <f>SUM(E6:E29)</f>
        <v>0</v>
      </c>
      <c r="F31" s="106">
        <f t="shared" si="1"/>
        <v>15.832992794931355</v>
      </c>
      <c r="K31" s="3"/>
      <c r="M31" s="3"/>
    </row>
    <row r="32" spans="2:13" x14ac:dyDescent="0.2">
      <c r="B32" s="17"/>
      <c r="C32" s="18"/>
      <c r="D32" s="18"/>
      <c r="E32" s="19"/>
      <c r="F32" s="20"/>
      <c r="K32" s="3"/>
      <c r="M32" s="3"/>
    </row>
    <row r="33" spans="1:13" x14ac:dyDescent="0.2">
      <c r="B33" s="21" t="s">
        <v>13</v>
      </c>
      <c r="C33" s="18"/>
      <c r="D33" s="18"/>
      <c r="E33" s="19"/>
      <c r="F33" s="20"/>
      <c r="K33" s="3"/>
      <c r="M33" s="3"/>
    </row>
    <row r="34" spans="1:13" x14ac:dyDescent="0.2">
      <c r="B34" s="21" t="s">
        <v>14</v>
      </c>
      <c r="K34" s="3"/>
      <c r="M34" s="3"/>
    </row>
    <row r="35" spans="1:13" x14ac:dyDescent="0.2">
      <c r="B35" s="21" t="s">
        <v>34</v>
      </c>
      <c r="K35" s="3"/>
      <c r="M35" s="3"/>
    </row>
    <row r="36" spans="1:13" ht="25.5" customHeight="1" x14ac:dyDescent="0.2">
      <c r="K36" s="3"/>
      <c r="M36" s="3"/>
    </row>
    <row r="37" spans="1:13" ht="14.4" x14ac:dyDescent="0.2">
      <c r="A37" s="4" t="s">
        <v>15</v>
      </c>
    </row>
    <row r="38" spans="1:13" x14ac:dyDescent="0.2">
      <c r="K38" s="3"/>
      <c r="M38" s="3" t="s">
        <v>16</v>
      </c>
    </row>
    <row r="39" spans="1:13" ht="16.8" thickBot="1" x14ac:dyDescent="0.25">
      <c r="B39" s="22" t="s">
        <v>17</v>
      </c>
      <c r="C39" s="22"/>
      <c r="K39" s="3"/>
      <c r="M39" s="3"/>
    </row>
    <row r="40" spans="1:13" ht="16.8" thickBot="1" x14ac:dyDescent="0.25">
      <c r="B40" s="22"/>
      <c r="C40" s="22"/>
      <c r="D40" s="23">
        <v>2008</v>
      </c>
      <c r="E40" s="24"/>
      <c r="F40" s="25">
        <v>2009</v>
      </c>
      <c r="G40" s="24"/>
      <c r="H40" s="25">
        <v>2010</v>
      </c>
      <c r="I40" s="24"/>
      <c r="J40" s="518">
        <v>2011</v>
      </c>
      <c r="K40" s="521"/>
      <c r="L40" s="518">
        <v>2012</v>
      </c>
      <c r="M40" s="517"/>
    </row>
    <row r="41" spans="1:13" x14ac:dyDescent="0.2">
      <c r="B41" s="27" t="s">
        <v>18</v>
      </c>
      <c r="C41" s="28"/>
      <c r="D41" s="29">
        <v>74465.86815699999</v>
      </c>
      <c r="E41" s="30" t="s">
        <v>19</v>
      </c>
      <c r="F41" s="31">
        <v>58963.207877999972</v>
      </c>
      <c r="G41" s="32">
        <f>(F41/D41-1)*100</f>
        <v>-20.818477864670847</v>
      </c>
      <c r="H41" s="33">
        <v>65085.726096999992</v>
      </c>
      <c r="I41" s="34">
        <f>(H41/F41-1)*100</f>
        <v>10.383624703167516</v>
      </c>
      <c r="J41" s="31">
        <v>52162.666859999998</v>
      </c>
      <c r="K41" s="206">
        <f>(J41/H41-1)*100</f>
        <v>-19.855442985671257</v>
      </c>
      <c r="L41" s="31">
        <v>71372.129297000007</v>
      </c>
      <c r="M41" s="35">
        <f>(L41/J41-1)*100</f>
        <v>36.826074266019624</v>
      </c>
    </row>
    <row r="42" spans="1:13" x14ac:dyDescent="0.2">
      <c r="B42" s="36" t="s">
        <v>20</v>
      </c>
      <c r="C42" s="37"/>
      <c r="D42" s="38">
        <v>123756.788416</v>
      </c>
      <c r="E42" s="39" t="s">
        <v>19</v>
      </c>
      <c r="F42" s="40">
        <v>64109.766524999999</v>
      </c>
      <c r="G42" s="41">
        <f t="shared" ref="G42:G53" si="2">(F42/D42-1)*100</f>
        <v>-48.196969761772266</v>
      </c>
      <c r="H42" s="42">
        <v>73314.204068549996</v>
      </c>
      <c r="I42" s="43">
        <f t="shared" ref="I42:I53" si="3">(H42/F42-1)*100</f>
        <v>14.357309412382069</v>
      </c>
      <c r="J42" s="40">
        <v>138795.73865499999</v>
      </c>
      <c r="K42" s="207">
        <f t="shared" ref="K42:K53" si="4">(J42/H42-1)*100</f>
        <v>89.316300188192272</v>
      </c>
      <c r="L42" s="40">
        <v>210852.80018000002</v>
      </c>
      <c r="M42" s="44">
        <f t="shared" ref="M42:M50" si="5">(L42/J42-1)*100</f>
        <v>51.915903343480821</v>
      </c>
    </row>
    <row r="43" spans="1:13" x14ac:dyDescent="0.2">
      <c r="B43" s="36" t="s">
        <v>21</v>
      </c>
      <c r="C43" s="37"/>
      <c r="D43" s="38">
        <v>1169438.2871020001</v>
      </c>
      <c r="E43" s="39" t="s">
        <v>19</v>
      </c>
      <c r="F43" s="40">
        <v>763654.2381190001</v>
      </c>
      <c r="G43" s="41">
        <f t="shared" si="2"/>
        <v>-34.699056244222902</v>
      </c>
      <c r="H43" s="42">
        <v>707206.43444054993</v>
      </c>
      <c r="I43" s="43">
        <f t="shared" si="3"/>
        <v>-7.391801270885356</v>
      </c>
      <c r="J43" s="40">
        <v>866631.61487274989</v>
      </c>
      <c r="K43" s="207">
        <f t="shared" si="4"/>
        <v>22.542948235237215</v>
      </c>
      <c r="L43" s="40">
        <v>902865.58918500005</v>
      </c>
      <c r="M43" s="44">
        <f t="shared" si="5"/>
        <v>4.1810122883147338</v>
      </c>
    </row>
    <row r="44" spans="1:13" x14ac:dyDescent="0.2">
      <c r="B44" s="36" t="s">
        <v>22</v>
      </c>
      <c r="C44" s="37"/>
      <c r="D44" s="38">
        <v>82149.387164999993</v>
      </c>
      <c r="E44" s="39" t="s">
        <v>19</v>
      </c>
      <c r="F44" s="40">
        <v>92729.870196050004</v>
      </c>
      <c r="G44" s="41">
        <f t="shared" si="2"/>
        <v>12.879564164975132</v>
      </c>
      <c r="H44" s="42">
        <v>36770.895344900004</v>
      </c>
      <c r="I44" s="43">
        <f t="shared" si="3"/>
        <v>-60.346223641682265</v>
      </c>
      <c r="J44" s="40">
        <v>53816.136776799998</v>
      </c>
      <c r="K44" s="207">
        <f t="shared" si="4"/>
        <v>46.355252631247424</v>
      </c>
      <c r="L44" s="40">
        <v>66521.404869999998</v>
      </c>
      <c r="M44" s="44">
        <f t="shared" si="5"/>
        <v>23.608658766968958</v>
      </c>
    </row>
    <row r="45" spans="1:13" x14ac:dyDescent="0.2">
      <c r="B45" s="36" t="s">
        <v>23</v>
      </c>
      <c r="C45" s="37"/>
      <c r="D45" s="38">
        <v>225821.92133399996</v>
      </c>
      <c r="E45" s="39" t="s">
        <v>19</v>
      </c>
      <c r="F45" s="40">
        <v>145672.13092700002</v>
      </c>
      <c r="G45" s="41">
        <f t="shared" si="2"/>
        <v>-35.492475634575392</v>
      </c>
      <c r="H45" s="42">
        <v>134343.03707299998</v>
      </c>
      <c r="I45" s="43">
        <f t="shared" si="3"/>
        <v>-7.777118232503466</v>
      </c>
      <c r="J45" s="40">
        <v>168834.638656</v>
      </c>
      <c r="K45" s="207">
        <f t="shared" si="4"/>
        <v>25.674275596626405</v>
      </c>
      <c r="L45" s="40">
        <v>183752.44197099999</v>
      </c>
      <c r="M45" s="44">
        <f t="shared" si="5"/>
        <v>8.835748063165493</v>
      </c>
    </row>
    <row r="46" spans="1:13" x14ac:dyDescent="0.2">
      <c r="B46" s="36" t="s">
        <v>24</v>
      </c>
      <c r="C46" s="37"/>
      <c r="D46" s="38">
        <v>424786.96062999999</v>
      </c>
      <c r="E46" s="39" t="s">
        <v>19</v>
      </c>
      <c r="F46" s="40">
        <v>303027.62434599979</v>
      </c>
      <c r="G46" s="41">
        <f t="shared" si="2"/>
        <v>-28.663623785301549</v>
      </c>
      <c r="H46" s="42">
        <v>246619.43998300011</v>
      </c>
      <c r="I46" s="43">
        <f t="shared" si="3"/>
        <v>-18.614865388837387</v>
      </c>
      <c r="J46" s="40">
        <v>243332.118472</v>
      </c>
      <c r="K46" s="207">
        <f t="shared" si="4"/>
        <v>-1.3329531164399278</v>
      </c>
      <c r="L46" s="40">
        <v>278852.95514899999</v>
      </c>
      <c r="M46" s="44">
        <f t="shared" si="5"/>
        <v>14.597676993917808</v>
      </c>
    </row>
    <row r="47" spans="1:13" x14ac:dyDescent="0.2">
      <c r="B47" s="36" t="s">
        <v>25</v>
      </c>
      <c r="C47" s="37"/>
      <c r="D47" s="38">
        <v>91998.580067000003</v>
      </c>
      <c r="E47" s="39" t="s">
        <v>19</v>
      </c>
      <c r="F47" s="40">
        <v>72420.745972999983</v>
      </c>
      <c r="G47" s="41">
        <f t="shared" si="2"/>
        <v>-21.280582895672985</v>
      </c>
      <c r="H47" s="42">
        <v>63603.039643999997</v>
      </c>
      <c r="I47" s="43">
        <f t="shared" si="3"/>
        <v>-12.175663493286049</v>
      </c>
      <c r="J47" s="40">
        <v>83922.548986000009</v>
      </c>
      <c r="K47" s="207">
        <f t="shared" si="4"/>
        <v>31.947387193650979</v>
      </c>
      <c r="L47" s="40">
        <v>73510.594003000006</v>
      </c>
      <c r="M47" s="44">
        <f t="shared" si="5"/>
        <v>-12.406623855928078</v>
      </c>
    </row>
    <row r="48" spans="1:13" x14ac:dyDescent="0.2">
      <c r="B48" s="36" t="s">
        <v>26</v>
      </c>
      <c r="C48" s="37"/>
      <c r="D48" s="38">
        <v>40942.404685999994</v>
      </c>
      <c r="E48" s="39" t="s">
        <v>19</v>
      </c>
      <c r="F48" s="40">
        <v>35465.734689000004</v>
      </c>
      <c r="G48" s="41">
        <f t="shared" si="2"/>
        <v>-13.37652255406655</v>
      </c>
      <c r="H48" s="42">
        <v>26863.497335999997</v>
      </c>
      <c r="I48" s="43">
        <f t="shared" si="3"/>
        <v>-24.255065990972025</v>
      </c>
      <c r="J48" s="40">
        <v>28227.763467499997</v>
      </c>
      <c r="K48" s="207">
        <f t="shared" si="4"/>
        <v>5.0785127283919707</v>
      </c>
      <c r="L48" s="40">
        <v>34797.793954000008</v>
      </c>
      <c r="M48" s="44">
        <f t="shared" si="5"/>
        <v>23.275065678031524</v>
      </c>
    </row>
    <row r="49" spans="2:13" ht="13.8" thickBot="1" x14ac:dyDescent="0.25">
      <c r="B49" s="36" t="s">
        <v>27</v>
      </c>
      <c r="C49" s="45"/>
      <c r="D49" s="38">
        <v>173321.351245</v>
      </c>
      <c r="E49" s="39" t="s">
        <v>19</v>
      </c>
      <c r="F49" s="40">
        <v>91957.925027000019</v>
      </c>
      <c r="G49" s="41">
        <f t="shared" si="2"/>
        <v>-46.943683298999872</v>
      </c>
      <c r="H49" s="42">
        <v>125849.024</v>
      </c>
      <c r="I49" s="43">
        <f t="shared" si="3"/>
        <v>36.855006203162063</v>
      </c>
      <c r="J49" s="40">
        <v>126708.88219915002</v>
      </c>
      <c r="K49" s="207">
        <f t="shared" si="4"/>
        <v>0.6832458225103144</v>
      </c>
      <c r="L49" s="40">
        <v>135836.60093099999</v>
      </c>
      <c r="M49" s="44">
        <f t="shared" si="5"/>
        <v>7.2036928851631821</v>
      </c>
    </row>
    <row r="50" spans="2:13" ht="14.4" thickTop="1" thickBot="1" x14ac:dyDescent="0.25">
      <c r="B50" s="46" t="s">
        <v>28</v>
      </c>
      <c r="C50" s="47"/>
      <c r="D50" s="48">
        <v>2406681.5488019995</v>
      </c>
      <c r="E50" s="49" t="s">
        <v>19</v>
      </c>
      <c r="F50" s="50">
        <v>1628001.2436800501</v>
      </c>
      <c r="G50" s="51">
        <f t="shared" si="2"/>
        <v>-32.354937258299152</v>
      </c>
      <c r="H50" s="52">
        <v>1479655.2979870001</v>
      </c>
      <c r="I50" s="53">
        <f t="shared" si="3"/>
        <v>-9.1121518652970028</v>
      </c>
      <c r="J50" s="50">
        <v>1762432.1089452</v>
      </c>
      <c r="K50" s="208">
        <f t="shared" si="4"/>
        <v>19.110992360376365</v>
      </c>
      <c r="L50" s="50">
        <v>1958362.3095399998</v>
      </c>
      <c r="M50" s="54">
        <f t="shared" si="5"/>
        <v>11.117035351339698</v>
      </c>
    </row>
    <row r="51" spans="2:13" ht="6" customHeight="1" thickBot="1" x14ac:dyDescent="0.25">
      <c r="D51" s="55"/>
      <c r="E51" s="56"/>
      <c r="F51" s="57"/>
      <c r="G51" s="58"/>
      <c r="H51" s="55"/>
      <c r="I51" s="59"/>
      <c r="J51" s="55"/>
      <c r="K51" s="60"/>
      <c r="L51" s="210"/>
      <c r="M51" s="60"/>
    </row>
    <row r="52" spans="2:13" x14ac:dyDescent="0.2">
      <c r="B52" s="61" t="s">
        <v>29</v>
      </c>
      <c r="C52" s="62"/>
      <c r="D52" s="38">
        <v>304986.14908800001</v>
      </c>
      <c r="E52" s="30" t="s">
        <v>19</v>
      </c>
      <c r="F52" s="31">
        <v>148632.11752500001</v>
      </c>
      <c r="G52" s="41">
        <f>(F52/D52-1)*100</f>
        <v>-51.26594503735511</v>
      </c>
      <c r="H52" s="42">
        <v>150024.44353804999</v>
      </c>
      <c r="I52" s="43">
        <f t="shared" si="3"/>
        <v>0.93675985798682415</v>
      </c>
      <c r="J52" s="40">
        <v>326871.2629643</v>
      </c>
      <c r="K52" s="207">
        <f t="shared" si="4"/>
        <v>117.87867047238683</v>
      </c>
      <c r="L52" s="40">
        <v>404012.08252400008</v>
      </c>
      <c r="M52" s="44">
        <f>(L52/J52-1)*100</f>
        <v>23.599755714262717</v>
      </c>
    </row>
    <row r="53" spans="2:13" ht="13.8" thickBot="1" x14ac:dyDescent="0.25">
      <c r="B53" s="63" t="s">
        <v>30</v>
      </c>
      <c r="C53" s="64"/>
      <c r="D53" s="65">
        <v>80232.032361999998</v>
      </c>
      <c r="E53" s="66" t="s">
        <v>19</v>
      </c>
      <c r="F53" s="67">
        <v>46979.442605000004</v>
      </c>
      <c r="G53" s="68">
        <f t="shared" si="2"/>
        <v>-41.445528398143004</v>
      </c>
      <c r="H53" s="69">
        <v>46955.239882549999</v>
      </c>
      <c r="I53" s="70">
        <f t="shared" si="3"/>
        <v>-5.1517687541546842E-2</v>
      </c>
      <c r="J53" s="67">
        <v>122295.344843</v>
      </c>
      <c r="K53" s="209">
        <f t="shared" si="4"/>
        <v>160.45089993981412</v>
      </c>
      <c r="L53" s="67">
        <v>182683.08608799998</v>
      </c>
      <c r="M53" s="71">
        <f>(L53/J53-1)*100</f>
        <v>49.378609891099615</v>
      </c>
    </row>
    <row r="54" spans="2:13" x14ac:dyDescent="0.2">
      <c r="D54" s="72"/>
      <c r="E54" s="72"/>
      <c r="F54" s="72"/>
      <c r="G54" s="72"/>
      <c r="H54" s="72"/>
      <c r="I54" s="72"/>
      <c r="J54" s="72"/>
      <c r="K54" s="72"/>
      <c r="L54" s="72"/>
      <c r="M54" s="72"/>
    </row>
    <row r="55" spans="2:13" ht="16.8" thickBot="1" x14ac:dyDescent="0.25">
      <c r="B55" s="22" t="s">
        <v>31</v>
      </c>
      <c r="C55" s="22"/>
      <c r="D55" s="72"/>
      <c r="E55" s="72"/>
      <c r="F55" s="72"/>
      <c r="G55" s="72"/>
      <c r="H55" s="72"/>
      <c r="I55" s="72"/>
      <c r="J55" s="72"/>
      <c r="K55" s="72"/>
      <c r="L55" s="72"/>
      <c r="M55" s="72"/>
    </row>
    <row r="56" spans="2:13" ht="13.8" thickBot="1" x14ac:dyDescent="0.25">
      <c r="D56" s="23">
        <v>2008</v>
      </c>
      <c r="E56" s="24"/>
      <c r="F56" s="25">
        <v>2009</v>
      </c>
      <c r="G56" s="24"/>
      <c r="H56" s="25">
        <v>2010</v>
      </c>
      <c r="I56" s="24"/>
      <c r="J56" s="518">
        <v>2011</v>
      </c>
      <c r="K56" s="521"/>
      <c r="L56" s="518">
        <v>2012</v>
      </c>
      <c r="M56" s="517"/>
    </row>
    <row r="57" spans="2:13" x14ac:dyDescent="0.2">
      <c r="B57" s="27" t="s">
        <v>18</v>
      </c>
      <c r="C57" s="28"/>
      <c r="D57" s="29">
        <v>107370.51606099999</v>
      </c>
      <c r="E57" s="30" t="s">
        <v>19</v>
      </c>
      <c r="F57" s="73">
        <v>53973.204406000004</v>
      </c>
      <c r="G57" s="32">
        <f>(F57/D57-1)*100</f>
        <v>-49.731819883089301</v>
      </c>
      <c r="H57" s="33">
        <v>50534.686978000005</v>
      </c>
      <c r="I57" s="74">
        <f>(H57/F57-1)*100</f>
        <v>-6.3707861444256775</v>
      </c>
      <c r="J57" s="31">
        <v>51523.208510999997</v>
      </c>
      <c r="K57" s="211">
        <f>(J57/H57-1)*100</f>
        <v>1.9561247770869539</v>
      </c>
      <c r="L57" s="31">
        <v>98968.325317999988</v>
      </c>
      <c r="M57" s="35">
        <f>(L57/J57-1)*100</f>
        <v>92.084942258342963</v>
      </c>
    </row>
    <row r="58" spans="2:13" x14ac:dyDescent="0.2">
      <c r="B58" s="36" t="s">
        <v>20</v>
      </c>
      <c r="C58" s="37"/>
      <c r="D58" s="38">
        <v>145430.75646899999</v>
      </c>
      <c r="E58" s="39" t="s">
        <v>19</v>
      </c>
      <c r="F58" s="75">
        <v>96278.060667850004</v>
      </c>
      <c r="G58" s="41">
        <f t="shared" ref="G58:G66" si="6">(F58/D58-1)*100</f>
        <v>-33.798006002689931</v>
      </c>
      <c r="H58" s="42">
        <v>138276.50044130001</v>
      </c>
      <c r="I58" s="76">
        <f t="shared" ref="I58:K66" si="7">(H58/F58-1)*100</f>
        <v>43.622025082474991</v>
      </c>
      <c r="J58" s="40">
        <v>373960.712917</v>
      </c>
      <c r="K58" s="212">
        <f t="shared" si="7"/>
        <v>170.44415480832237</v>
      </c>
      <c r="L58" s="40">
        <v>233728.78730700002</v>
      </c>
      <c r="M58" s="44">
        <f t="shared" ref="M58:M65" si="8">(L58/J58-1)*100</f>
        <v>-37.499106394399305</v>
      </c>
    </row>
    <row r="59" spans="2:13" x14ac:dyDescent="0.2">
      <c r="B59" s="36" t="s">
        <v>21</v>
      </c>
      <c r="C59" s="37"/>
      <c r="D59" s="38">
        <v>1624229.9840030004</v>
      </c>
      <c r="E59" s="39" t="s">
        <v>19</v>
      </c>
      <c r="F59" s="75">
        <v>1434605.1259187507</v>
      </c>
      <c r="G59" s="41">
        <f t="shared" si="6"/>
        <v>-11.674754188252901</v>
      </c>
      <c r="H59" s="42">
        <v>1172599.0142699501</v>
      </c>
      <c r="I59" s="76">
        <f t="shared" si="7"/>
        <v>-18.26329119526925</v>
      </c>
      <c r="J59" s="40">
        <v>1083908.1906834</v>
      </c>
      <c r="K59" s="212">
        <f t="shared" si="7"/>
        <v>-7.5636106211267933</v>
      </c>
      <c r="L59" s="40">
        <v>1150309.8317710003</v>
      </c>
      <c r="M59" s="44">
        <f t="shared" si="8"/>
        <v>6.1261314988065863</v>
      </c>
    </row>
    <row r="60" spans="2:13" x14ac:dyDescent="0.2">
      <c r="B60" s="36" t="s">
        <v>22</v>
      </c>
      <c r="C60" s="37"/>
      <c r="D60" s="38">
        <v>83654.760868000012</v>
      </c>
      <c r="E60" s="39" t="s">
        <v>19</v>
      </c>
      <c r="F60" s="75">
        <v>78045.871555999998</v>
      </c>
      <c r="G60" s="41">
        <f t="shared" si="6"/>
        <v>-6.7048058637694918</v>
      </c>
      <c r="H60" s="42">
        <v>62504.740647400002</v>
      </c>
      <c r="I60" s="76">
        <f t="shared" si="7"/>
        <v>-19.912816141016275</v>
      </c>
      <c r="J60" s="40">
        <v>68356.702199999985</v>
      </c>
      <c r="K60" s="212">
        <f t="shared" si="7"/>
        <v>9.3624283406148479</v>
      </c>
      <c r="L60" s="40">
        <v>70899.061984</v>
      </c>
      <c r="M60" s="44">
        <f t="shared" si="8"/>
        <v>3.7192545897862361</v>
      </c>
    </row>
    <row r="61" spans="2:13" x14ac:dyDescent="0.2">
      <c r="B61" s="36" t="s">
        <v>23</v>
      </c>
      <c r="C61" s="37"/>
      <c r="D61" s="38">
        <v>362217.08108199947</v>
      </c>
      <c r="E61" s="39" t="s">
        <v>19</v>
      </c>
      <c r="F61" s="75">
        <v>221173.40723000001</v>
      </c>
      <c r="G61" s="41">
        <f t="shared" si="6"/>
        <v>-38.93899024051538</v>
      </c>
      <c r="H61" s="42">
        <v>231292.07339500001</v>
      </c>
      <c r="I61" s="76">
        <f t="shared" si="7"/>
        <v>4.5749922161652634</v>
      </c>
      <c r="J61" s="40">
        <v>233336.693661</v>
      </c>
      <c r="K61" s="212">
        <f t="shared" si="7"/>
        <v>0.8839992810770525</v>
      </c>
      <c r="L61" s="40">
        <v>286657.67228700005</v>
      </c>
      <c r="M61" s="44">
        <f t="shared" si="8"/>
        <v>22.851518888609391</v>
      </c>
    </row>
    <row r="62" spans="2:13" x14ac:dyDescent="0.2">
      <c r="B62" s="36" t="s">
        <v>24</v>
      </c>
      <c r="C62" s="37"/>
      <c r="D62" s="38">
        <v>582095.835632</v>
      </c>
      <c r="E62" s="39" t="s">
        <v>19</v>
      </c>
      <c r="F62" s="75">
        <v>342593.71078199986</v>
      </c>
      <c r="G62" s="41">
        <f t="shared" si="6"/>
        <v>-41.144792693795004</v>
      </c>
      <c r="H62" s="42">
        <v>361166.725286</v>
      </c>
      <c r="I62" s="76">
        <f t="shared" si="7"/>
        <v>5.4212946471216883</v>
      </c>
      <c r="J62" s="40">
        <v>318082.3917255</v>
      </c>
      <c r="K62" s="212">
        <f t="shared" si="7"/>
        <v>-11.929209017354092</v>
      </c>
      <c r="L62" s="40">
        <v>348991.59079000005</v>
      </c>
      <c r="M62" s="44">
        <f t="shared" si="8"/>
        <v>9.717356216050522</v>
      </c>
    </row>
    <row r="63" spans="2:13" x14ac:dyDescent="0.2">
      <c r="B63" s="36" t="s">
        <v>25</v>
      </c>
      <c r="C63" s="37"/>
      <c r="D63" s="38">
        <v>134339.52297800002</v>
      </c>
      <c r="E63" s="39" t="s">
        <v>19</v>
      </c>
      <c r="F63" s="75">
        <v>133160.07847899999</v>
      </c>
      <c r="G63" s="41">
        <f t="shared" si="6"/>
        <v>-0.87795793289602297</v>
      </c>
      <c r="H63" s="42">
        <v>101561.90542299999</v>
      </c>
      <c r="I63" s="76">
        <f t="shared" si="7"/>
        <v>-23.729464128382283</v>
      </c>
      <c r="J63" s="40">
        <v>106085.06821100001</v>
      </c>
      <c r="K63" s="212">
        <f t="shared" si="7"/>
        <v>4.4536017408902229</v>
      </c>
      <c r="L63" s="40">
        <v>83629.522797999991</v>
      </c>
      <c r="M63" s="44">
        <f t="shared" si="8"/>
        <v>-21.167489253375994</v>
      </c>
    </row>
    <row r="64" spans="2:13" x14ac:dyDescent="0.2">
      <c r="B64" s="36" t="s">
        <v>26</v>
      </c>
      <c r="C64" s="37"/>
      <c r="D64" s="38">
        <v>39582.165209999999</v>
      </c>
      <c r="E64" s="39" t="s">
        <v>19</v>
      </c>
      <c r="F64" s="75">
        <v>44396.500935999997</v>
      </c>
      <c r="G64" s="41">
        <f t="shared" si="6"/>
        <v>12.162891293232514</v>
      </c>
      <c r="H64" s="42">
        <v>45108.793073000008</v>
      </c>
      <c r="I64" s="76">
        <f t="shared" si="7"/>
        <v>1.6043880080252704</v>
      </c>
      <c r="J64" s="40">
        <v>43654.617416000008</v>
      </c>
      <c r="K64" s="212">
        <f t="shared" si="7"/>
        <v>-3.2237077472826448</v>
      </c>
      <c r="L64" s="40">
        <v>44633.086684000002</v>
      </c>
      <c r="M64" s="44">
        <f t="shared" si="8"/>
        <v>2.2413877979408747</v>
      </c>
    </row>
    <row r="65" spans="2:13" ht="13.8" thickBot="1" x14ac:dyDescent="0.25">
      <c r="B65" s="36" t="s">
        <v>27</v>
      </c>
      <c r="C65" s="45"/>
      <c r="D65" s="38">
        <v>230226.56920900004</v>
      </c>
      <c r="E65" s="39" t="s">
        <v>19</v>
      </c>
      <c r="F65" s="75">
        <v>163110.24317845001</v>
      </c>
      <c r="G65" s="41">
        <f t="shared" si="6"/>
        <v>-29.152293873441572</v>
      </c>
      <c r="H65" s="42">
        <v>179265.77039354999</v>
      </c>
      <c r="I65" s="76">
        <f t="shared" si="7"/>
        <v>9.9046674815052036</v>
      </c>
      <c r="J65" s="40">
        <v>133779.22550815</v>
      </c>
      <c r="K65" s="212">
        <f t="shared" si="7"/>
        <v>-25.373803814047371</v>
      </c>
      <c r="L65" s="40">
        <v>183200.597175</v>
      </c>
      <c r="M65" s="44">
        <f t="shared" si="8"/>
        <v>36.942486009413457</v>
      </c>
    </row>
    <row r="66" spans="2:13" ht="14.4" thickTop="1" thickBot="1" x14ac:dyDescent="0.25">
      <c r="B66" s="46" t="s">
        <v>28</v>
      </c>
      <c r="C66" s="47"/>
      <c r="D66" s="48">
        <v>3309147.1915120003</v>
      </c>
      <c r="E66" s="49" t="s">
        <v>19</v>
      </c>
      <c r="F66" s="77">
        <v>2567336.2031540503</v>
      </c>
      <c r="G66" s="51">
        <f t="shared" si="6"/>
        <v>-22.416983755231669</v>
      </c>
      <c r="H66" s="52">
        <v>2342310.2099072002</v>
      </c>
      <c r="I66" s="51">
        <f t="shared" si="7"/>
        <v>-8.7649600769232663</v>
      </c>
      <c r="J66" s="50">
        <v>2412686.8108330499</v>
      </c>
      <c r="K66" s="213">
        <f t="shared" si="7"/>
        <v>3.0045807181380058</v>
      </c>
      <c r="L66" s="50">
        <v>2501018.4761140002</v>
      </c>
      <c r="M66" s="54">
        <f>(L66/J66-1)*100</f>
        <v>3.6611326793157595</v>
      </c>
    </row>
    <row r="67" spans="2:13" ht="13.8" thickBot="1" x14ac:dyDescent="0.25">
      <c r="D67" s="55"/>
      <c r="E67" s="56"/>
      <c r="F67" s="78"/>
      <c r="G67" s="58"/>
      <c r="H67" s="55"/>
      <c r="I67" s="58"/>
      <c r="J67" s="55"/>
      <c r="K67" s="58"/>
      <c r="L67" s="210"/>
      <c r="M67" s="60"/>
    </row>
    <row r="68" spans="2:13" x14ac:dyDescent="0.2">
      <c r="B68" s="61" t="s">
        <v>29</v>
      </c>
      <c r="C68" s="62"/>
      <c r="D68" s="38">
        <v>368567.65716599993</v>
      </c>
      <c r="E68" s="30" t="s">
        <v>19</v>
      </c>
      <c r="F68" s="73">
        <v>240773.58560310001</v>
      </c>
      <c r="G68" s="41">
        <f>(F68/D68-1)*100</f>
        <v>-34.673164906963741</v>
      </c>
      <c r="H68" s="42">
        <v>316551.86205380003</v>
      </c>
      <c r="I68" s="76">
        <f>(H68/F68-1)*100</f>
        <v>31.472836300081397</v>
      </c>
      <c r="J68" s="40">
        <v>561706.72904250002</v>
      </c>
      <c r="K68" s="211">
        <f>(J68/H68-1)*100</f>
        <v>77.445403542448403</v>
      </c>
      <c r="L68" s="40">
        <v>456038.43638500001</v>
      </c>
      <c r="M68" s="44">
        <f>(L68/J68-1)*100</f>
        <v>-18.812004057281804</v>
      </c>
    </row>
    <row r="69" spans="2:13" ht="13.8" thickBot="1" x14ac:dyDescent="0.25">
      <c r="B69" s="63" t="s">
        <v>30</v>
      </c>
      <c r="C69" s="64"/>
      <c r="D69" s="65">
        <v>105136.04275699999</v>
      </c>
      <c r="E69" s="66" t="s">
        <v>19</v>
      </c>
      <c r="F69" s="79">
        <v>62645.514655850006</v>
      </c>
      <c r="G69" s="68">
        <f>(F69/D69-1)*100</f>
        <v>-40.414806366031833</v>
      </c>
      <c r="H69" s="69">
        <v>92002.308190299998</v>
      </c>
      <c r="I69" s="80">
        <f>(H69/F69-1)*100</f>
        <v>46.861764478629887</v>
      </c>
      <c r="J69" s="67">
        <v>328324.096104</v>
      </c>
      <c r="K69" s="214">
        <f>(J69/H69-1)*100</f>
        <v>256.86506410783284</v>
      </c>
      <c r="L69" s="67">
        <v>208403.14594700001</v>
      </c>
      <c r="M69" s="71">
        <f>(L69/J69-1)*100</f>
        <v>-36.52517484400957</v>
      </c>
    </row>
    <row r="70" spans="2:13" x14ac:dyDescent="0.2">
      <c r="D70" s="72"/>
      <c r="E70" s="72"/>
      <c r="F70" s="72"/>
      <c r="G70" s="72"/>
      <c r="H70" s="72"/>
      <c r="I70" s="72"/>
      <c r="J70" s="72"/>
      <c r="K70" s="72"/>
      <c r="L70" s="193"/>
      <c r="M70" s="193"/>
    </row>
    <row r="71" spans="2:13" ht="16.8" thickBot="1" x14ac:dyDescent="0.25">
      <c r="B71" s="111" t="s">
        <v>40</v>
      </c>
      <c r="C71" s="111"/>
      <c r="D71" s="112"/>
      <c r="E71" s="112"/>
      <c r="F71" s="112"/>
      <c r="G71" s="112"/>
      <c r="H71" s="112"/>
      <c r="I71" s="112"/>
      <c r="J71" s="112"/>
      <c r="K71" s="112"/>
      <c r="L71" s="194"/>
      <c r="M71" s="194"/>
    </row>
    <row r="72" spans="2:13" ht="13.8" thickBot="1" x14ac:dyDescent="0.25">
      <c r="B72" s="113"/>
      <c r="C72" s="113"/>
      <c r="D72" s="484">
        <v>2008</v>
      </c>
      <c r="E72" s="481"/>
      <c r="F72" s="480">
        <v>2009</v>
      </c>
      <c r="G72" s="481"/>
      <c r="H72" s="480">
        <v>2010</v>
      </c>
      <c r="I72" s="481"/>
      <c r="J72" s="480">
        <v>2011</v>
      </c>
      <c r="K72" s="531"/>
      <c r="L72" s="518">
        <v>2012</v>
      </c>
      <c r="M72" s="517"/>
    </row>
    <row r="73" spans="2:13" x14ac:dyDescent="0.2">
      <c r="B73" s="27" t="s">
        <v>18</v>
      </c>
      <c r="C73" s="28"/>
      <c r="D73" s="114">
        <v>53444.585279999978</v>
      </c>
      <c r="E73" s="115" t="s">
        <v>19</v>
      </c>
      <c r="F73" s="116">
        <v>54017.350069000022</v>
      </c>
      <c r="G73" s="117">
        <v>1.0716984442844746</v>
      </c>
      <c r="H73" s="116">
        <v>66585.52833999999</v>
      </c>
      <c r="I73" s="118">
        <v>23.266928597840852</v>
      </c>
      <c r="J73" s="116">
        <v>62035.042321000015</v>
      </c>
      <c r="K73" s="221">
        <v>-6.8340465750518886</v>
      </c>
      <c r="L73" s="31">
        <v>60045.938540000017</v>
      </c>
      <c r="M73" s="35">
        <f>(L73/J73-1)*100</f>
        <v>-3.2064196405434675</v>
      </c>
    </row>
    <row r="74" spans="2:13" x14ac:dyDescent="0.2">
      <c r="B74" s="36" t="s">
        <v>20</v>
      </c>
      <c r="C74" s="37"/>
      <c r="D74" s="120">
        <v>121628.25643100002</v>
      </c>
      <c r="E74" s="121" t="s">
        <v>19</v>
      </c>
      <c r="F74" s="122">
        <v>117532.23590285002</v>
      </c>
      <c r="G74" s="123">
        <v>-3.3676553856329283</v>
      </c>
      <c r="H74" s="122">
        <v>99714.388515999992</v>
      </c>
      <c r="I74" s="124">
        <v>-15.159966327517104</v>
      </c>
      <c r="J74" s="122">
        <v>293183.78359140002</v>
      </c>
      <c r="K74" s="222">
        <v>194.02354861189997</v>
      </c>
      <c r="L74" s="40">
        <v>219811.99767299945</v>
      </c>
      <c r="M74" s="44">
        <f t="shared" ref="M74:M81" si="9">(L74/J74-1)*100</f>
        <v>-25.025867740576079</v>
      </c>
    </row>
    <row r="75" spans="2:13" x14ac:dyDescent="0.2">
      <c r="B75" s="36" t="s">
        <v>21</v>
      </c>
      <c r="C75" s="37"/>
      <c r="D75" s="120">
        <v>1221382.0205289498</v>
      </c>
      <c r="E75" s="121" t="s">
        <v>19</v>
      </c>
      <c r="F75" s="122">
        <v>940021.02486449992</v>
      </c>
      <c r="G75" s="123">
        <v>-23.036281109050506</v>
      </c>
      <c r="H75" s="122">
        <v>953375.41664025001</v>
      </c>
      <c r="I75" s="124">
        <v>1.420648200679886</v>
      </c>
      <c r="J75" s="122">
        <v>994620.81650249986</v>
      </c>
      <c r="K75" s="222">
        <v>4.326249569933438</v>
      </c>
      <c r="L75" s="40">
        <v>1071460.2768880003</v>
      </c>
      <c r="M75" s="44">
        <f t="shared" si="9"/>
        <v>7.7255029364557082</v>
      </c>
    </row>
    <row r="76" spans="2:13" x14ac:dyDescent="0.2">
      <c r="B76" s="36" t="s">
        <v>22</v>
      </c>
      <c r="C76" s="37"/>
      <c r="D76" s="120">
        <v>68016.381769</v>
      </c>
      <c r="E76" s="121" t="s">
        <v>19</v>
      </c>
      <c r="F76" s="122">
        <v>83876.646071850002</v>
      </c>
      <c r="G76" s="123">
        <v>23.318300518712199</v>
      </c>
      <c r="H76" s="122">
        <v>50543.124562999998</v>
      </c>
      <c r="I76" s="124">
        <v>-39.741123506888918</v>
      </c>
      <c r="J76" s="122">
        <v>71434.732357999994</v>
      </c>
      <c r="K76" s="222">
        <v>41.334222954418735</v>
      </c>
      <c r="L76" s="40">
        <v>67409.96755300001</v>
      </c>
      <c r="M76" s="44">
        <f t="shared" si="9"/>
        <v>-5.6341847615941294</v>
      </c>
    </row>
    <row r="77" spans="2:13" x14ac:dyDescent="0.2">
      <c r="B77" s="36" t="s">
        <v>23</v>
      </c>
      <c r="C77" s="37"/>
      <c r="D77" s="120">
        <v>221881.16794200012</v>
      </c>
      <c r="E77" s="121" t="s">
        <v>19</v>
      </c>
      <c r="F77" s="122">
        <v>184200.12901040004</v>
      </c>
      <c r="G77" s="123">
        <v>-16.982531361764753</v>
      </c>
      <c r="H77" s="122">
        <v>223198.84149604998</v>
      </c>
      <c r="I77" s="124">
        <v>21.171924631740112</v>
      </c>
      <c r="J77" s="122">
        <v>186740.94260005001</v>
      </c>
      <c r="K77" s="222">
        <v>-16.334268875067249</v>
      </c>
      <c r="L77" s="40">
        <v>195327.06949300002</v>
      </c>
      <c r="M77" s="44">
        <f t="shared" si="9"/>
        <v>4.5978813073356051</v>
      </c>
    </row>
    <row r="78" spans="2:13" x14ac:dyDescent="0.2">
      <c r="B78" s="36" t="s">
        <v>24</v>
      </c>
      <c r="C78" s="37"/>
      <c r="D78" s="120">
        <v>398800.02155499975</v>
      </c>
      <c r="E78" s="121" t="s">
        <v>19</v>
      </c>
      <c r="F78" s="122">
        <v>347440.06374999951</v>
      </c>
      <c r="G78" s="123">
        <v>-12.878624631146629</v>
      </c>
      <c r="H78" s="122">
        <v>316515.96923499997</v>
      </c>
      <c r="I78" s="124">
        <v>-8.9005551579828701</v>
      </c>
      <c r="J78" s="122">
        <v>322078.1246745002</v>
      </c>
      <c r="K78" s="222">
        <v>1.7573064174119413</v>
      </c>
      <c r="L78" s="40">
        <v>356467.81787499983</v>
      </c>
      <c r="M78" s="44">
        <f t="shared" si="9"/>
        <v>10.677438349858349</v>
      </c>
    </row>
    <row r="79" spans="2:13" x14ac:dyDescent="0.2">
      <c r="B79" s="36" t="s">
        <v>25</v>
      </c>
      <c r="C79" s="37"/>
      <c r="D79" s="120">
        <v>101797.67403700003</v>
      </c>
      <c r="E79" s="121" t="s">
        <v>19</v>
      </c>
      <c r="F79" s="122">
        <v>72492.425079349996</v>
      </c>
      <c r="G79" s="123">
        <v>-28.787739243431599</v>
      </c>
      <c r="H79" s="122">
        <v>103802.66258100001</v>
      </c>
      <c r="I79" s="124">
        <v>43.191047157517382</v>
      </c>
      <c r="J79" s="122">
        <v>80907.649993200001</v>
      </c>
      <c r="K79" s="222">
        <v>-22.056286436712945</v>
      </c>
      <c r="L79" s="40">
        <v>107323.95753000001</v>
      </c>
      <c r="M79" s="44">
        <f t="shared" si="9"/>
        <v>32.649950331050533</v>
      </c>
    </row>
    <row r="80" spans="2:13" x14ac:dyDescent="0.2">
      <c r="B80" s="36" t="s">
        <v>26</v>
      </c>
      <c r="C80" s="37"/>
      <c r="D80" s="120">
        <v>65276.025896999978</v>
      </c>
      <c r="E80" s="121" t="s">
        <v>19</v>
      </c>
      <c r="F80" s="122">
        <v>48442.493092000004</v>
      </c>
      <c r="G80" s="123">
        <v>-25.788231703262475</v>
      </c>
      <c r="H80" s="122">
        <v>50248.268401000001</v>
      </c>
      <c r="I80" s="124">
        <v>3.7276679909321375</v>
      </c>
      <c r="J80" s="122">
        <v>77566.337591999996</v>
      </c>
      <c r="K80" s="222">
        <v>54.366190239614973</v>
      </c>
      <c r="L80" s="40">
        <v>38040.992983000004</v>
      </c>
      <c r="M80" s="44">
        <f>(L80/J80-1)*100</f>
        <v>-50.956827195972366</v>
      </c>
    </row>
    <row r="81" spans="2:13" ht="13.8" thickBot="1" x14ac:dyDescent="0.25">
      <c r="B81" s="36" t="s">
        <v>27</v>
      </c>
      <c r="C81" s="126"/>
      <c r="D81" s="127">
        <v>221951.63098799973</v>
      </c>
      <c r="E81" s="121" t="s">
        <v>19</v>
      </c>
      <c r="F81" s="128">
        <v>114886.82613100004</v>
      </c>
      <c r="G81" s="123">
        <v>-48.237899573167972</v>
      </c>
      <c r="H81" s="128">
        <v>150099.82486200001</v>
      </c>
      <c r="I81" s="124">
        <v>30.650162352686316</v>
      </c>
      <c r="J81" s="128">
        <v>170390.11517284997</v>
      </c>
      <c r="K81" s="222">
        <v>13.517864081123744</v>
      </c>
      <c r="L81" s="40">
        <v>150862.95837900002</v>
      </c>
      <c r="M81" s="44">
        <f t="shared" si="9"/>
        <v>-11.46026386216178</v>
      </c>
    </row>
    <row r="82" spans="2:13" ht="14.4" thickTop="1" thickBot="1" x14ac:dyDescent="0.25">
      <c r="B82" s="46" t="s">
        <v>28</v>
      </c>
      <c r="C82" s="47"/>
      <c r="D82" s="129">
        <v>2474177.7644279497</v>
      </c>
      <c r="E82" s="130" t="s">
        <v>19</v>
      </c>
      <c r="F82" s="131">
        <v>1962909.1939709494</v>
      </c>
      <c r="G82" s="132">
        <v>-20.66418095771747</v>
      </c>
      <c r="H82" s="133">
        <v>2014084.0246342998</v>
      </c>
      <c r="I82" s="134">
        <v>2.6070910880917619</v>
      </c>
      <c r="J82" s="135">
        <v>2258957.5448055002</v>
      </c>
      <c r="K82" s="223">
        <v>12.158058808676685</v>
      </c>
      <c r="L82" s="50">
        <v>2266750.9769139998</v>
      </c>
      <c r="M82" s="54">
        <f>(L82/J82-1)*100</f>
        <v>0.34500126513756779</v>
      </c>
    </row>
    <row r="83" spans="2:13" ht="13.8" thickBot="1" x14ac:dyDescent="0.25">
      <c r="B83" s="113"/>
      <c r="C83" s="113"/>
      <c r="D83" s="137"/>
      <c r="E83" s="138"/>
      <c r="F83" s="139"/>
      <c r="G83" s="140"/>
      <c r="H83" s="137"/>
      <c r="I83" s="140"/>
      <c r="J83" s="137"/>
      <c r="K83" s="140"/>
      <c r="L83" s="210"/>
      <c r="M83" s="60"/>
    </row>
    <row r="84" spans="2:13" x14ac:dyDescent="0.2">
      <c r="B84" s="61" t="s">
        <v>29</v>
      </c>
      <c r="C84" s="141"/>
      <c r="D84" s="142">
        <v>287912.20654295001</v>
      </c>
      <c r="E84" s="115" t="s">
        <v>19</v>
      </c>
      <c r="F84" s="143">
        <v>232667.47026034998</v>
      </c>
      <c r="G84" s="118">
        <f>(F84/D84-1)*100</f>
        <v>-19.188049352245429</v>
      </c>
      <c r="H84" s="143">
        <v>279246.23513749999</v>
      </c>
      <c r="I84" s="124">
        <f>(H84/F84-1)*100</f>
        <v>20.019457307473786</v>
      </c>
      <c r="J84" s="143">
        <v>482556.00152489997</v>
      </c>
      <c r="K84" s="221">
        <f>(J84/H84-1)*100</f>
        <v>72.806627558395149</v>
      </c>
      <c r="L84" s="40">
        <v>364832.5149789995</v>
      </c>
      <c r="M84" s="44">
        <f>(L84/J84-1)*100</f>
        <v>-24.395818552435077</v>
      </c>
    </row>
    <row r="85" spans="2:13" ht="13.8" thickBot="1" x14ac:dyDescent="0.25">
      <c r="B85" s="63" t="s">
        <v>30</v>
      </c>
      <c r="C85" s="64"/>
      <c r="D85" s="144">
        <v>79203.550057</v>
      </c>
      <c r="E85" s="145" t="s">
        <v>19</v>
      </c>
      <c r="F85" s="146">
        <v>67487.316524850001</v>
      </c>
      <c r="G85" s="147">
        <f>(F85/D85-1)*100</f>
        <v>-14.792561095706237</v>
      </c>
      <c r="H85" s="148">
        <v>59935.335682999998</v>
      </c>
      <c r="I85" s="147">
        <f>(H85/F85-1)*100</f>
        <v>-11.190222445826892</v>
      </c>
      <c r="J85" s="148">
        <v>266699.5017894</v>
      </c>
      <c r="K85" s="224">
        <f>(J85/H85-1)*100</f>
        <v>344.97874042114756</v>
      </c>
      <c r="L85" s="67">
        <v>194938.66773999951</v>
      </c>
      <c r="M85" s="71">
        <f>(L85/J85-1)*100</f>
        <v>-26.90699966363891</v>
      </c>
    </row>
    <row r="86" spans="2:13" x14ac:dyDescent="0.2">
      <c r="D86" s="72"/>
      <c r="E86" s="72"/>
      <c r="F86" s="72"/>
      <c r="G86" s="72"/>
      <c r="H86" s="72"/>
      <c r="I86" s="72"/>
      <c r="J86" s="72"/>
      <c r="K86" s="72"/>
      <c r="L86" s="193"/>
      <c r="M86" s="193"/>
    </row>
    <row r="87" spans="2:13" ht="16.8" thickBot="1" x14ac:dyDescent="0.25">
      <c r="B87" s="111" t="s">
        <v>47</v>
      </c>
      <c r="C87" s="111"/>
      <c r="D87" s="112"/>
      <c r="E87" s="112"/>
      <c r="F87" s="112"/>
      <c r="G87" s="112"/>
      <c r="H87" s="112"/>
      <c r="I87" s="112"/>
      <c r="J87" s="112"/>
      <c r="K87" s="112"/>
      <c r="L87" s="194"/>
      <c r="M87" s="194"/>
    </row>
    <row r="88" spans="2:13" ht="13.8" thickBot="1" x14ac:dyDescent="0.25">
      <c r="B88" s="113"/>
      <c r="C88" s="113"/>
      <c r="D88" s="484">
        <v>2008</v>
      </c>
      <c r="E88" s="499"/>
      <c r="F88" s="480">
        <v>2009</v>
      </c>
      <c r="G88" s="499"/>
      <c r="H88" s="480">
        <v>2010</v>
      </c>
      <c r="I88" s="499"/>
      <c r="J88" s="480">
        <v>2011</v>
      </c>
      <c r="K88" s="532"/>
      <c r="L88" s="518">
        <v>2012</v>
      </c>
      <c r="M88" s="517"/>
    </row>
    <row r="89" spans="2:13" x14ac:dyDescent="0.2">
      <c r="B89" s="27" t="s">
        <v>18</v>
      </c>
      <c r="C89" s="28"/>
      <c r="D89" s="114">
        <v>79255.920432000014</v>
      </c>
      <c r="E89" s="115" t="s">
        <v>19</v>
      </c>
      <c r="F89" s="116">
        <v>98025.107815999989</v>
      </c>
      <c r="G89" s="117">
        <f>(F89/D89-1)*100</f>
        <v>23.681748040644557</v>
      </c>
      <c r="H89" s="116">
        <v>91924.151431000006</v>
      </c>
      <c r="I89" s="118">
        <f>(H89/F89-1)*100</f>
        <v>-6.2238711294782867</v>
      </c>
      <c r="J89" s="116">
        <v>94869.93936027179</v>
      </c>
      <c r="K89" s="221">
        <f>(J89/H89-1)*100</f>
        <v>3.2045853928637458</v>
      </c>
      <c r="L89" s="31">
        <v>98312.731281</v>
      </c>
      <c r="M89" s="35">
        <f>(L89/J89-1)*100</f>
        <v>3.6289597568457399</v>
      </c>
    </row>
    <row r="90" spans="2:13" x14ac:dyDescent="0.2">
      <c r="B90" s="36" t="s">
        <v>20</v>
      </c>
      <c r="C90" s="37"/>
      <c r="D90" s="120">
        <v>147037.83482299998</v>
      </c>
      <c r="E90" s="121" t="s">
        <v>19</v>
      </c>
      <c r="F90" s="122">
        <v>137341.64728164999</v>
      </c>
      <c r="G90" s="123">
        <f t="shared" ref="G90:K101" si="10">(F90/D90-1)*100</f>
        <v>-6.5943486946893559</v>
      </c>
      <c r="H90" s="122">
        <v>126641.38852399999</v>
      </c>
      <c r="I90" s="124">
        <f t="shared" si="10"/>
        <v>-7.7909788978333001</v>
      </c>
      <c r="J90" s="122">
        <v>316110.79758519115</v>
      </c>
      <c r="K90" s="222">
        <f t="shared" si="10"/>
        <v>149.61096942275276</v>
      </c>
      <c r="L90" s="40">
        <v>408661.36415899999</v>
      </c>
      <c r="M90" s="44">
        <f t="shared" ref="M90:M97" si="11">(L90/J90-1)*100</f>
        <v>29.277888411536047</v>
      </c>
    </row>
    <row r="91" spans="2:13" x14ac:dyDescent="0.2">
      <c r="B91" s="36" t="s">
        <v>21</v>
      </c>
      <c r="C91" s="37"/>
      <c r="D91" s="120">
        <v>1447233.8929808997</v>
      </c>
      <c r="E91" s="121" t="s">
        <v>19</v>
      </c>
      <c r="F91" s="122">
        <v>1590580.6768415999</v>
      </c>
      <c r="G91" s="123">
        <f t="shared" si="10"/>
        <v>9.9048802378063137</v>
      </c>
      <c r="H91" s="122">
        <v>1641889.6840395499</v>
      </c>
      <c r="I91" s="124">
        <f t="shared" si="10"/>
        <v>3.2258035033993826</v>
      </c>
      <c r="J91" s="122">
        <v>1577865.4254916655</v>
      </c>
      <c r="K91" s="222">
        <f t="shared" si="10"/>
        <v>-3.8994251057333673</v>
      </c>
      <c r="L91" s="40">
        <v>1499346.3462266</v>
      </c>
      <c r="M91" s="44">
        <f t="shared" si="11"/>
        <v>-4.9762849224355588</v>
      </c>
    </row>
    <row r="92" spans="2:13" x14ac:dyDescent="0.2">
      <c r="B92" s="36" t="s">
        <v>22</v>
      </c>
      <c r="C92" s="37"/>
      <c r="D92" s="120">
        <v>110958.42792799999</v>
      </c>
      <c r="E92" s="121" t="s">
        <v>19</v>
      </c>
      <c r="F92" s="122">
        <v>106915.58119900001</v>
      </c>
      <c r="G92" s="123">
        <f t="shared" si="10"/>
        <v>-3.6435688613246642</v>
      </c>
      <c r="H92" s="122">
        <v>87775.741068949996</v>
      </c>
      <c r="I92" s="124">
        <f t="shared" si="10"/>
        <v>-17.901824893441287</v>
      </c>
      <c r="J92" s="122">
        <v>105418.83233391627</v>
      </c>
      <c r="K92" s="222">
        <f t="shared" si="10"/>
        <v>20.100190610874137</v>
      </c>
      <c r="L92" s="40">
        <v>98933.554613999993</v>
      </c>
      <c r="M92" s="44">
        <f t="shared" si="11"/>
        <v>-6.1519157216369358</v>
      </c>
    </row>
    <row r="93" spans="2:13" x14ac:dyDescent="0.2">
      <c r="B93" s="36" t="s">
        <v>23</v>
      </c>
      <c r="C93" s="37"/>
      <c r="D93" s="120">
        <v>267436.32068899996</v>
      </c>
      <c r="E93" s="121" t="s">
        <v>19</v>
      </c>
      <c r="F93" s="122">
        <v>254632.54022800003</v>
      </c>
      <c r="G93" s="123">
        <f t="shared" si="10"/>
        <v>-4.787599690278932</v>
      </c>
      <c r="H93" s="122">
        <v>277024.14939499996</v>
      </c>
      <c r="I93" s="124">
        <f t="shared" si="10"/>
        <v>8.7936950819209159</v>
      </c>
      <c r="J93" s="122">
        <v>255652.14946063413</v>
      </c>
      <c r="K93" s="222">
        <f t="shared" si="10"/>
        <v>-7.7148508464120136</v>
      </c>
      <c r="L93" s="40">
        <v>322853.14548499999</v>
      </c>
      <c r="M93" s="44">
        <f>(L93/J93-1)*100</f>
        <v>26.286106401273823</v>
      </c>
    </row>
    <row r="94" spans="2:13" x14ac:dyDescent="0.2">
      <c r="B94" s="36" t="s">
        <v>24</v>
      </c>
      <c r="C94" s="37"/>
      <c r="D94" s="120">
        <v>496716.98117200029</v>
      </c>
      <c r="E94" s="121" t="s">
        <v>19</v>
      </c>
      <c r="F94" s="122">
        <v>747980.94460499997</v>
      </c>
      <c r="G94" s="123">
        <f t="shared" si="10"/>
        <v>50.584935276451404</v>
      </c>
      <c r="H94" s="122">
        <v>511562.36411879992</v>
      </c>
      <c r="I94" s="124">
        <f t="shared" si="10"/>
        <v>-31.607567303876969</v>
      </c>
      <c r="J94" s="122">
        <v>538017.89564082678</v>
      </c>
      <c r="K94" s="222">
        <f t="shared" si="10"/>
        <v>5.1715163932355201</v>
      </c>
      <c r="L94" s="40">
        <v>463866.48420700006</v>
      </c>
      <c r="M94" s="44">
        <f t="shared" si="11"/>
        <v>-13.782331783872326</v>
      </c>
    </row>
    <row r="95" spans="2:13" x14ac:dyDescent="0.2">
      <c r="B95" s="36" t="s">
        <v>25</v>
      </c>
      <c r="C95" s="37"/>
      <c r="D95" s="120">
        <v>125699.43210400001</v>
      </c>
      <c r="E95" s="121" t="s">
        <v>19</v>
      </c>
      <c r="F95" s="122">
        <v>110484.701256</v>
      </c>
      <c r="G95" s="123">
        <f t="shared" si="10"/>
        <v>-12.104056950242848</v>
      </c>
      <c r="H95" s="122">
        <v>146513.17196400001</v>
      </c>
      <c r="I95" s="124">
        <f t="shared" si="10"/>
        <v>32.609465653095057</v>
      </c>
      <c r="J95" s="122">
        <v>147777.23009031441</v>
      </c>
      <c r="K95" s="222">
        <f t="shared" si="10"/>
        <v>0.86276073978179824</v>
      </c>
      <c r="L95" s="40">
        <v>138314.99673099996</v>
      </c>
      <c r="M95" s="44">
        <f t="shared" si="11"/>
        <v>-6.4030387858343136</v>
      </c>
    </row>
    <row r="96" spans="2:13" x14ac:dyDescent="0.2">
      <c r="B96" s="36" t="s">
        <v>26</v>
      </c>
      <c r="C96" s="37"/>
      <c r="D96" s="120">
        <v>49846.676443999997</v>
      </c>
      <c r="E96" s="121" t="s">
        <v>19</v>
      </c>
      <c r="F96" s="122">
        <v>62103.559461999997</v>
      </c>
      <c r="G96" s="123">
        <f t="shared" si="10"/>
        <v>24.589168009566166</v>
      </c>
      <c r="H96" s="122">
        <v>51260.099941050008</v>
      </c>
      <c r="I96" s="124">
        <f t="shared" si="10"/>
        <v>-17.460286680644931</v>
      </c>
      <c r="J96" s="122">
        <v>85166.97897335951</v>
      </c>
      <c r="K96" s="222">
        <f t="shared" si="10"/>
        <v>66.146728296087986</v>
      </c>
      <c r="L96" s="40">
        <v>69821.971416999993</v>
      </c>
      <c r="M96" s="44">
        <f t="shared" si="11"/>
        <v>-18.017555326412925</v>
      </c>
    </row>
    <row r="97" spans="2:13" ht="13.8" thickBot="1" x14ac:dyDescent="0.25">
      <c r="B97" s="36" t="s">
        <v>27</v>
      </c>
      <c r="C97" s="126"/>
      <c r="D97" s="127">
        <v>143758.13536600003</v>
      </c>
      <c r="E97" s="121" t="s">
        <v>19</v>
      </c>
      <c r="F97" s="128">
        <v>209526.63715155001</v>
      </c>
      <c r="G97" s="123">
        <f t="shared" si="10"/>
        <v>45.749412106735463</v>
      </c>
      <c r="H97" s="128">
        <v>237624.47111245</v>
      </c>
      <c r="I97" s="124">
        <f t="shared" si="10"/>
        <v>13.410148868364136</v>
      </c>
      <c r="J97" s="128">
        <v>170138.81608852025</v>
      </c>
      <c r="K97" s="222">
        <f t="shared" si="10"/>
        <v>-28.40012844973101</v>
      </c>
      <c r="L97" s="40">
        <v>220824.04221199997</v>
      </c>
      <c r="M97" s="44">
        <f t="shared" si="11"/>
        <v>29.790512999167152</v>
      </c>
    </row>
    <row r="98" spans="2:13" ht="14.4" thickTop="1" thickBot="1" x14ac:dyDescent="0.25">
      <c r="B98" s="46" t="s">
        <v>28</v>
      </c>
      <c r="C98" s="47"/>
      <c r="D98" s="129">
        <v>2867943.6219389001</v>
      </c>
      <c r="E98" s="130" t="s">
        <v>19</v>
      </c>
      <c r="F98" s="131">
        <v>3317591.3958408004</v>
      </c>
      <c r="G98" s="132">
        <f t="shared" si="10"/>
        <v>15.678403524470674</v>
      </c>
      <c r="H98" s="133">
        <v>3172215.2215948002</v>
      </c>
      <c r="I98" s="134">
        <f t="shared" si="10"/>
        <v>-4.381979481507436</v>
      </c>
      <c r="J98" s="135">
        <v>3291018.0650247</v>
      </c>
      <c r="K98" s="223">
        <f t="shared" si="10"/>
        <v>3.7451066567347535</v>
      </c>
      <c r="L98" s="50">
        <v>3320934.6363325999</v>
      </c>
      <c r="M98" s="54">
        <f>(L98/J98-1)*100</f>
        <v>0.90903698238056219</v>
      </c>
    </row>
    <row r="99" spans="2:13" ht="13.8" thickBot="1" x14ac:dyDescent="0.25">
      <c r="B99" s="113"/>
      <c r="C99" s="113"/>
      <c r="D99" s="137"/>
      <c r="E99" s="138"/>
      <c r="F99" s="139"/>
      <c r="G99" s="140"/>
      <c r="H99" s="137"/>
      <c r="I99" s="140"/>
      <c r="J99" s="137"/>
      <c r="K99" s="140"/>
      <c r="L99" s="210"/>
      <c r="M99" s="60"/>
    </row>
    <row r="100" spans="2:13" x14ac:dyDescent="0.2">
      <c r="B100" s="61" t="s">
        <v>29</v>
      </c>
      <c r="C100" s="141"/>
      <c r="D100" s="142">
        <v>265845.68167664995</v>
      </c>
      <c r="E100" s="115" t="s">
        <v>19</v>
      </c>
      <c r="F100" s="143">
        <v>337613.81898740004</v>
      </c>
      <c r="G100" s="118">
        <f>(F100/D100-1)*100</f>
        <v>26.996164413173428</v>
      </c>
      <c r="H100" s="143">
        <v>329155.45673099993</v>
      </c>
      <c r="I100" s="124">
        <f>(H100/F100-1)*100</f>
        <v>-2.5053365060023758</v>
      </c>
      <c r="J100" s="143">
        <v>548667.5142502964</v>
      </c>
      <c r="K100" s="221">
        <f>(J100/H100-1)*100</f>
        <v>66.689478491219802</v>
      </c>
      <c r="L100" s="40">
        <v>628710.45961700007</v>
      </c>
      <c r="M100" s="44">
        <f>(L100/J100-1)*100</f>
        <v>14.588606631117029</v>
      </c>
    </row>
    <row r="101" spans="2:13" ht="13.8" thickBot="1" x14ac:dyDescent="0.25">
      <c r="B101" s="63" t="s">
        <v>30</v>
      </c>
      <c r="C101" s="64"/>
      <c r="D101" s="144">
        <v>99569.05785099999</v>
      </c>
      <c r="E101" s="145" t="s">
        <v>19</v>
      </c>
      <c r="F101" s="146">
        <v>84319.914841649996</v>
      </c>
      <c r="G101" s="147">
        <f t="shared" si="10"/>
        <v>-15.315142413187798</v>
      </c>
      <c r="H101" s="148">
        <v>83348.967363000003</v>
      </c>
      <c r="I101" s="147">
        <f t="shared" si="10"/>
        <v>-1.1515043397202218</v>
      </c>
      <c r="J101" s="148">
        <v>267670.18400914996</v>
      </c>
      <c r="K101" s="224">
        <f t="shared" si="10"/>
        <v>221.14397151844406</v>
      </c>
      <c r="L101" s="67">
        <v>357972.82371100003</v>
      </c>
      <c r="M101" s="71">
        <f>(L101/J101-1)*100</f>
        <v>33.736532903778027</v>
      </c>
    </row>
    <row r="102" spans="2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2:13" x14ac:dyDescent="0.2">
      <c r="B103" s="21" t="s">
        <v>33</v>
      </c>
      <c r="C103" s="92"/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4:1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4:1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</row>
    <row r="158" spans="4:13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</row>
  </sheetData>
  <mergeCells count="40">
    <mergeCell ref="D17:E17"/>
    <mergeCell ref="D18:E18"/>
    <mergeCell ref="D19:E19"/>
    <mergeCell ref="D20:E20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30:E30"/>
    <mergeCell ref="D26:E26"/>
    <mergeCell ref="D27:E27"/>
    <mergeCell ref="L40:M40"/>
    <mergeCell ref="D21:E21"/>
    <mergeCell ref="D22:E22"/>
    <mergeCell ref="D24:E24"/>
    <mergeCell ref="D23:E23"/>
    <mergeCell ref="D28:E28"/>
    <mergeCell ref="D29:E29"/>
    <mergeCell ref="D31:E31"/>
    <mergeCell ref="J40:K40"/>
    <mergeCell ref="D25:E25"/>
    <mergeCell ref="H72:I72"/>
    <mergeCell ref="J72:K72"/>
    <mergeCell ref="L56:M56"/>
    <mergeCell ref="F72:G72"/>
    <mergeCell ref="D72:E72"/>
    <mergeCell ref="L72:M72"/>
    <mergeCell ref="J56:K56"/>
    <mergeCell ref="L88:M88"/>
    <mergeCell ref="D88:E88"/>
    <mergeCell ref="F88:G88"/>
    <mergeCell ref="H88:I88"/>
    <mergeCell ref="J88:K88"/>
  </mergeCells>
  <phoneticPr fontId="24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59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72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2:13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</row>
    <row r="18" spans="2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</row>
    <row r="19" spans="2:13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</row>
    <row r="20" spans="2:13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</row>
    <row r="21" spans="2:13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</row>
    <row r="22" spans="2:13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</row>
    <row r="23" spans="2:13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</row>
    <row r="24" spans="2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</row>
    <row r="25" spans="2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</row>
    <row r="26" spans="2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</row>
    <row r="27" spans="2:13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</row>
    <row r="28" spans="2:13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</row>
    <row r="29" spans="2:13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</row>
    <row r="30" spans="2:13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</row>
    <row r="31" spans="2:13" ht="13.8" thickBot="1" x14ac:dyDescent="0.25">
      <c r="B31" s="107" t="s">
        <v>76</v>
      </c>
      <c r="C31" s="173">
        <v>173015.28534600005</v>
      </c>
      <c r="D31" s="524">
        <v>21248.955841000003</v>
      </c>
      <c r="E31" s="525"/>
      <c r="F31" s="108">
        <f t="shared" si="0"/>
        <v>12.281548302802172</v>
      </c>
      <c r="K31" s="3"/>
      <c r="M31" s="3"/>
    </row>
    <row r="32" spans="2:13" ht="12.75" customHeight="1" x14ac:dyDescent="0.2">
      <c r="B32" s="96" t="s">
        <v>12</v>
      </c>
      <c r="C32" s="97">
        <f>SUM(C6:C31)</f>
        <v>5304217.0401720516</v>
      </c>
      <c r="D32" s="473">
        <f>SUM(D6:E31)</f>
        <v>833671.75997599994</v>
      </c>
      <c r="E32" s="474">
        <f>SUM(E6:E29)</f>
        <v>0</v>
      </c>
      <c r="F32" s="106">
        <f>D32/C32*100</f>
        <v>15.717150215801848</v>
      </c>
      <c r="K32" s="3"/>
      <c r="M32" s="3"/>
    </row>
    <row r="33" spans="1:13" x14ac:dyDescent="0.2">
      <c r="B33" s="17"/>
      <c r="C33" s="18"/>
      <c r="D33" s="18"/>
      <c r="E33" s="19"/>
      <c r="F33" s="20"/>
      <c r="K33" s="3"/>
      <c r="M33" s="3"/>
    </row>
    <row r="34" spans="1:13" x14ac:dyDescent="0.2">
      <c r="B34" s="21" t="s">
        <v>13</v>
      </c>
      <c r="C34" s="18"/>
      <c r="D34" s="18"/>
      <c r="E34" s="19"/>
      <c r="F34" s="20"/>
      <c r="K34" s="3"/>
      <c r="M34" s="3"/>
    </row>
    <row r="35" spans="1:13" x14ac:dyDescent="0.2">
      <c r="B35" s="21" t="s">
        <v>14</v>
      </c>
      <c r="K35" s="3"/>
      <c r="M35" s="3"/>
    </row>
    <row r="36" spans="1:13" x14ac:dyDescent="0.2">
      <c r="B36" s="21" t="s">
        <v>34</v>
      </c>
      <c r="K36" s="3"/>
      <c r="M36" s="3"/>
    </row>
    <row r="37" spans="1:13" ht="25.5" customHeight="1" x14ac:dyDescent="0.2">
      <c r="K37" s="3"/>
      <c r="M37" s="3"/>
    </row>
    <row r="38" spans="1:13" ht="14.4" x14ac:dyDescent="0.2">
      <c r="A38" s="4" t="s">
        <v>15</v>
      </c>
    </row>
    <row r="39" spans="1:13" x14ac:dyDescent="0.2">
      <c r="K39" s="3"/>
      <c r="M39" s="3" t="s">
        <v>16</v>
      </c>
    </row>
    <row r="40" spans="1:13" ht="16.8" thickBot="1" x14ac:dyDescent="0.25">
      <c r="B40" s="22" t="s">
        <v>17</v>
      </c>
      <c r="C40" s="22"/>
      <c r="K40" s="3"/>
      <c r="M40" s="3"/>
    </row>
    <row r="41" spans="1:13" ht="16.8" thickBot="1" x14ac:dyDescent="0.25">
      <c r="B41" s="22"/>
      <c r="C41" s="22"/>
      <c r="D41" s="23">
        <v>2008</v>
      </c>
      <c r="E41" s="24"/>
      <c r="F41" s="25">
        <v>2009</v>
      </c>
      <c r="G41" s="24"/>
      <c r="H41" s="25">
        <v>2010</v>
      </c>
      <c r="I41" s="24"/>
      <c r="J41" s="518">
        <v>2011</v>
      </c>
      <c r="K41" s="521"/>
      <c r="L41" s="518">
        <v>2012</v>
      </c>
      <c r="M41" s="517"/>
    </row>
    <row r="42" spans="1:13" x14ac:dyDescent="0.2">
      <c r="B42" s="27" t="s">
        <v>18</v>
      </c>
      <c r="C42" s="28"/>
      <c r="D42" s="29">
        <v>74465.86815699999</v>
      </c>
      <c r="E42" s="30" t="s">
        <v>19</v>
      </c>
      <c r="F42" s="31">
        <v>58963.207877999972</v>
      </c>
      <c r="G42" s="32">
        <f>(F42/D42-1)*100</f>
        <v>-20.818477864670847</v>
      </c>
      <c r="H42" s="33">
        <v>65085.726096999992</v>
      </c>
      <c r="I42" s="34">
        <f>(H42/F42-1)*100</f>
        <v>10.383624703167516</v>
      </c>
      <c r="J42" s="31">
        <v>52162.666859999998</v>
      </c>
      <c r="K42" s="206">
        <f>(J42/H42-1)*100</f>
        <v>-19.855442985671257</v>
      </c>
      <c r="L42" s="31">
        <v>71372.129297000007</v>
      </c>
      <c r="M42" s="35">
        <f>(L42/J42-1)*100</f>
        <v>36.826074266019624</v>
      </c>
    </row>
    <row r="43" spans="1:13" x14ac:dyDescent="0.2">
      <c r="B43" s="36" t="s">
        <v>20</v>
      </c>
      <c r="C43" s="37"/>
      <c r="D43" s="38">
        <v>123756.788416</v>
      </c>
      <c r="E43" s="39" t="s">
        <v>19</v>
      </c>
      <c r="F43" s="40">
        <v>64109.766524999999</v>
      </c>
      <c r="G43" s="41">
        <f t="shared" ref="G43:G54" si="1">(F43/D43-1)*100</f>
        <v>-48.196969761772266</v>
      </c>
      <c r="H43" s="42">
        <v>73314.204068549996</v>
      </c>
      <c r="I43" s="43">
        <f t="shared" ref="I43:I54" si="2">(H43/F43-1)*100</f>
        <v>14.357309412382069</v>
      </c>
      <c r="J43" s="40">
        <v>138795.73865499999</v>
      </c>
      <c r="K43" s="207">
        <f t="shared" ref="K43:K54" si="3">(J43/H43-1)*100</f>
        <v>89.316300188192272</v>
      </c>
      <c r="L43" s="40">
        <v>210852.80018000002</v>
      </c>
      <c r="M43" s="44">
        <f t="shared" ref="M43:M51" si="4">(L43/J43-1)*100</f>
        <v>51.915903343480821</v>
      </c>
    </row>
    <row r="44" spans="1:13" x14ac:dyDescent="0.2">
      <c r="B44" s="36" t="s">
        <v>21</v>
      </c>
      <c r="C44" s="37"/>
      <c r="D44" s="38">
        <v>1169438.2871020001</v>
      </c>
      <c r="E44" s="39" t="s">
        <v>19</v>
      </c>
      <c r="F44" s="40">
        <v>763654.2381190001</v>
      </c>
      <c r="G44" s="41">
        <f t="shared" si="1"/>
        <v>-34.699056244222902</v>
      </c>
      <c r="H44" s="42">
        <v>707206.43444054993</v>
      </c>
      <c r="I44" s="43">
        <f t="shared" si="2"/>
        <v>-7.391801270885356</v>
      </c>
      <c r="J44" s="40">
        <v>866631.61487274989</v>
      </c>
      <c r="K44" s="207">
        <f t="shared" si="3"/>
        <v>22.542948235237215</v>
      </c>
      <c r="L44" s="40">
        <v>902865.58918500005</v>
      </c>
      <c r="M44" s="44">
        <f t="shared" si="4"/>
        <v>4.1810122883147338</v>
      </c>
    </row>
    <row r="45" spans="1:13" x14ac:dyDescent="0.2">
      <c r="B45" s="36" t="s">
        <v>22</v>
      </c>
      <c r="C45" s="37"/>
      <c r="D45" s="38">
        <v>82149.387164999993</v>
      </c>
      <c r="E45" s="39" t="s">
        <v>19</v>
      </c>
      <c r="F45" s="40">
        <v>92729.870196050004</v>
      </c>
      <c r="G45" s="41">
        <f t="shared" si="1"/>
        <v>12.879564164975132</v>
      </c>
      <c r="H45" s="42">
        <v>36770.895344900004</v>
      </c>
      <c r="I45" s="43">
        <f t="shared" si="2"/>
        <v>-60.346223641682265</v>
      </c>
      <c r="J45" s="40">
        <v>53816.136776799998</v>
      </c>
      <c r="K45" s="207">
        <f t="shared" si="3"/>
        <v>46.355252631247424</v>
      </c>
      <c r="L45" s="40">
        <v>66521.404869999998</v>
      </c>
      <c r="M45" s="44">
        <f t="shared" si="4"/>
        <v>23.608658766968958</v>
      </c>
    </row>
    <row r="46" spans="1:13" x14ac:dyDescent="0.2">
      <c r="B46" s="36" t="s">
        <v>23</v>
      </c>
      <c r="C46" s="37"/>
      <c r="D46" s="38">
        <v>225821.92133399996</v>
      </c>
      <c r="E46" s="39" t="s">
        <v>19</v>
      </c>
      <c r="F46" s="40">
        <v>145672.13092700002</v>
      </c>
      <c r="G46" s="41">
        <f t="shared" si="1"/>
        <v>-35.492475634575392</v>
      </c>
      <c r="H46" s="42">
        <v>134343.03707299998</v>
      </c>
      <c r="I46" s="43">
        <f t="shared" si="2"/>
        <v>-7.777118232503466</v>
      </c>
      <c r="J46" s="40">
        <v>168834.638656</v>
      </c>
      <c r="K46" s="207">
        <f t="shared" si="3"/>
        <v>25.674275596626405</v>
      </c>
      <c r="L46" s="40">
        <v>183752.44197099999</v>
      </c>
      <c r="M46" s="44">
        <f t="shared" si="4"/>
        <v>8.835748063165493</v>
      </c>
    </row>
    <row r="47" spans="1:13" x14ac:dyDescent="0.2">
      <c r="B47" s="36" t="s">
        <v>24</v>
      </c>
      <c r="C47" s="37"/>
      <c r="D47" s="38">
        <v>424786.96062999999</v>
      </c>
      <c r="E47" s="39" t="s">
        <v>19</v>
      </c>
      <c r="F47" s="40">
        <v>303027.62434599979</v>
      </c>
      <c r="G47" s="41">
        <f t="shared" si="1"/>
        <v>-28.663623785301549</v>
      </c>
      <c r="H47" s="42">
        <v>246619.43998300011</v>
      </c>
      <c r="I47" s="43">
        <f t="shared" si="2"/>
        <v>-18.614865388837387</v>
      </c>
      <c r="J47" s="40">
        <v>243332.118472</v>
      </c>
      <c r="K47" s="207">
        <f t="shared" si="3"/>
        <v>-1.3329531164399278</v>
      </c>
      <c r="L47" s="40">
        <v>278852.95514899999</v>
      </c>
      <c r="M47" s="44">
        <f t="shared" si="4"/>
        <v>14.597676993917808</v>
      </c>
    </row>
    <row r="48" spans="1:13" x14ac:dyDescent="0.2">
      <c r="B48" s="36" t="s">
        <v>25</v>
      </c>
      <c r="C48" s="37"/>
      <c r="D48" s="38">
        <v>91998.580067000003</v>
      </c>
      <c r="E48" s="39" t="s">
        <v>19</v>
      </c>
      <c r="F48" s="40">
        <v>72420.745972999983</v>
      </c>
      <c r="G48" s="41">
        <f t="shared" si="1"/>
        <v>-21.280582895672985</v>
      </c>
      <c r="H48" s="42">
        <v>63603.039643999997</v>
      </c>
      <c r="I48" s="43">
        <f t="shared" si="2"/>
        <v>-12.175663493286049</v>
      </c>
      <c r="J48" s="40">
        <v>83922.548986000009</v>
      </c>
      <c r="K48" s="207">
        <f t="shared" si="3"/>
        <v>31.947387193650979</v>
      </c>
      <c r="L48" s="40">
        <v>73510.594003000006</v>
      </c>
      <c r="M48" s="44">
        <f t="shared" si="4"/>
        <v>-12.406623855928078</v>
      </c>
    </row>
    <row r="49" spans="2:13" x14ac:dyDescent="0.2">
      <c r="B49" s="36" t="s">
        <v>26</v>
      </c>
      <c r="C49" s="37"/>
      <c r="D49" s="38">
        <v>40942.404685999994</v>
      </c>
      <c r="E49" s="39" t="s">
        <v>19</v>
      </c>
      <c r="F49" s="40">
        <v>35465.734689000004</v>
      </c>
      <c r="G49" s="41">
        <f t="shared" si="1"/>
        <v>-13.37652255406655</v>
      </c>
      <c r="H49" s="42">
        <v>26863.497335999997</v>
      </c>
      <c r="I49" s="43">
        <f t="shared" si="2"/>
        <v>-24.255065990972025</v>
      </c>
      <c r="J49" s="40">
        <v>28227.763467499997</v>
      </c>
      <c r="K49" s="207">
        <f t="shared" si="3"/>
        <v>5.0785127283919707</v>
      </c>
      <c r="L49" s="40">
        <v>34797.793954000008</v>
      </c>
      <c r="M49" s="44">
        <f t="shared" si="4"/>
        <v>23.275065678031524</v>
      </c>
    </row>
    <row r="50" spans="2:13" ht="13.8" thickBot="1" x14ac:dyDescent="0.25">
      <c r="B50" s="36" t="s">
        <v>27</v>
      </c>
      <c r="C50" s="45"/>
      <c r="D50" s="38">
        <v>173321.351245</v>
      </c>
      <c r="E50" s="39" t="s">
        <v>19</v>
      </c>
      <c r="F50" s="40">
        <v>91957.925027000019</v>
      </c>
      <c r="G50" s="41">
        <f t="shared" si="1"/>
        <v>-46.943683298999872</v>
      </c>
      <c r="H50" s="42">
        <v>125849.024</v>
      </c>
      <c r="I50" s="43">
        <f t="shared" si="2"/>
        <v>36.855006203162063</v>
      </c>
      <c r="J50" s="40">
        <v>126708.88219915002</v>
      </c>
      <c r="K50" s="207">
        <f t="shared" si="3"/>
        <v>0.6832458225103144</v>
      </c>
      <c r="L50" s="40">
        <v>135836.60093099999</v>
      </c>
      <c r="M50" s="44">
        <f t="shared" si="4"/>
        <v>7.2036928851631821</v>
      </c>
    </row>
    <row r="51" spans="2:13" ht="14.4" thickTop="1" thickBot="1" x14ac:dyDescent="0.25">
      <c r="B51" s="46" t="s">
        <v>28</v>
      </c>
      <c r="C51" s="47"/>
      <c r="D51" s="48">
        <v>2406681.5488019995</v>
      </c>
      <c r="E51" s="49" t="s">
        <v>19</v>
      </c>
      <c r="F51" s="50">
        <v>1628001.2436800501</v>
      </c>
      <c r="G51" s="51">
        <f t="shared" si="1"/>
        <v>-32.354937258299152</v>
      </c>
      <c r="H51" s="52">
        <v>1479655.2979870001</v>
      </c>
      <c r="I51" s="53">
        <f t="shared" si="2"/>
        <v>-9.1121518652970028</v>
      </c>
      <c r="J51" s="50">
        <v>1762432.1089452</v>
      </c>
      <c r="K51" s="208">
        <f t="shared" si="3"/>
        <v>19.110992360376365</v>
      </c>
      <c r="L51" s="50">
        <v>1958362.3095399998</v>
      </c>
      <c r="M51" s="54">
        <f t="shared" si="4"/>
        <v>11.117035351339698</v>
      </c>
    </row>
    <row r="52" spans="2:13" ht="6" customHeight="1" thickBot="1" x14ac:dyDescent="0.25">
      <c r="D52" s="55"/>
      <c r="E52" s="56"/>
      <c r="F52" s="57"/>
      <c r="G52" s="58"/>
      <c r="H52" s="55"/>
      <c r="I52" s="59"/>
      <c r="J52" s="55"/>
      <c r="K52" s="60"/>
      <c r="L52" s="210"/>
      <c r="M52" s="60"/>
    </row>
    <row r="53" spans="2:13" x14ac:dyDescent="0.2">
      <c r="B53" s="61" t="s">
        <v>29</v>
      </c>
      <c r="C53" s="62"/>
      <c r="D53" s="38">
        <v>304986.14908800001</v>
      </c>
      <c r="E53" s="30" t="s">
        <v>19</v>
      </c>
      <c r="F53" s="31">
        <v>148632.11752500001</v>
      </c>
      <c r="G53" s="41">
        <f>(F53/D53-1)*100</f>
        <v>-51.26594503735511</v>
      </c>
      <c r="H53" s="42">
        <v>150024.44353804999</v>
      </c>
      <c r="I53" s="43">
        <f t="shared" si="2"/>
        <v>0.93675985798682415</v>
      </c>
      <c r="J53" s="40">
        <v>326871.2629643</v>
      </c>
      <c r="K53" s="207">
        <f t="shared" si="3"/>
        <v>117.87867047238683</v>
      </c>
      <c r="L53" s="40">
        <v>404012.08252400008</v>
      </c>
      <c r="M53" s="44">
        <f>(L53/J53-1)*100</f>
        <v>23.599755714262717</v>
      </c>
    </row>
    <row r="54" spans="2:13" ht="13.8" thickBot="1" x14ac:dyDescent="0.25">
      <c r="B54" s="63" t="s">
        <v>30</v>
      </c>
      <c r="C54" s="64"/>
      <c r="D54" s="65">
        <v>80232.032361999998</v>
      </c>
      <c r="E54" s="66" t="s">
        <v>19</v>
      </c>
      <c r="F54" s="67">
        <v>46979.442605000004</v>
      </c>
      <c r="G54" s="68">
        <f t="shared" si="1"/>
        <v>-41.445528398143004</v>
      </c>
      <c r="H54" s="69">
        <v>46955.239882549999</v>
      </c>
      <c r="I54" s="70">
        <f t="shared" si="2"/>
        <v>-5.1517687541546842E-2</v>
      </c>
      <c r="J54" s="67">
        <v>122295.344843</v>
      </c>
      <c r="K54" s="209">
        <f t="shared" si="3"/>
        <v>160.45089993981412</v>
      </c>
      <c r="L54" s="67">
        <v>182683.08608799998</v>
      </c>
      <c r="M54" s="71">
        <f>(L54/J54-1)*100</f>
        <v>49.378609891099615</v>
      </c>
    </row>
    <row r="55" spans="2:13" x14ac:dyDescent="0.2">
      <c r="D55" s="72"/>
      <c r="E55" s="72"/>
      <c r="F55" s="72"/>
      <c r="G55" s="72"/>
      <c r="H55" s="72"/>
      <c r="I55" s="72"/>
      <c r="J55" s="72"/>
      <c r="K55" s="72"/>
      <c r="L55" s="72"/>
      <c r="M55" s="72"/>
    </row>
    <row r="56" spans="2:13" ht="16.8" thickBot="1" x14ac:dyDescent="0.25">
      <c r="B56" s="22" t="s">
        <v>31</v>
      </c>
      <c r="C56" s="22"/>
      <c r="D56" s="72"/>
      <c r="E56" s="72"/>
      <c r="F56" s="72"/>
      <c r="G56" s="72"/>
      <c r="H56" s="72"/>
      <c r="I56" s="72"/>
      <c r="J56" s="72"/>
      <c r="K56" s="72"/>
      <c r="L56" s="72"/>
      <c r="M56" s="72"/>
    </row>
    <row r="57" spans="2:13" ht="13.8" thickBot="1" x14ac:dyDescent="0.25">
      <c r="D57" s="23">
        <v>2008</v>
      </c>
      <c r="E57" s="24"/>
      <c r="F57" s="25">
        <v>2009</v>
      </c>
      <c r="G57" s="24"/>
      <c r="H57" s="25">
        <v>2010</v>
      </c>
      <c r="I57" s="24"/>
      <c r="J57" s="518">
        <v>2011</v>
      </c>
      <c r="K57" s="521"/>
      <c r="L57" s="518">
        <v>2012</v>
      </c>
      <c r="M57" s="517"/>
    </row>
    <row r="58" spans="2:13" x14ac:dyDescent="0.2">
      <c r="B58" s="27" t="s">
        <v>18</v>
      </c>
      <c r="C58" s="28"/>
      <c r="D58" s="29">
        <v>107370.51606099999</v>
      </c>
      <c r="E58" s="30" t="s">
        <v>19</v>
      </c>
      <c r="F58" s="73">
        <v>53973.204406000004</v>
      </c>
      <c r="G58" s="32">
        <f>(F58/D58-1)*100</f>
        <v>-49.731819883089301</v>
      </c>
      <c r="H58" s="33">
        <v>50534.686978000005</v>
      </c>
      <c r="I58" s="74">
        <f>(H58/F58-1)*100</f>
        <v>-6.3707861444256775</v>
      </c>
      <c r="J58" s="31">
        <v>51523.208510999997</v>
      </c>
      <c r="K58" s="211">
        <f>(J58/H58-1)*100</f>
        <v>1.9561247770869539</v>
      </c>
      <c r="L58" s="31">
        <v>98968.325317999988</v>
      </c>
      <c r="M58" s="35">
        <f>(L58/J58-1)*100</f>
        <v>92.084942258342963</v>
      </c>
    </row>
    <row r="59" spans="2:13" x14ac:dyDescent="0.2">
      <c r="B59" s="36" t="s">
        <v>20</v>
      </c>
      <c r="C59" s="37"/>
      <c r="D59" s="38">
        <v>145430.75646899999</v>
      </c>
      <c r="E59" s="39" t="s">
        <v>19</v>
      </c>
      <c r="F59" s="75">
        <v>96278.060667850004</v>
      </c>
      <c r="G59" s="41">
        <f t="shared" ref="G59:G67" si="5">(F59/D59-1)*100</f>
        <v>-33.798006002689931</v>
      </c>
      <c r="H59" s="42">
        <v>138276.50044130001</v>
      </c>
      <c r="I59" s="76">
        <f t="shared" ref="I59:K67" si="6">(H59/F59-1)*100</f>
        <v>43.622025082474991</v>
      </c>
      <c r="J59" s="40">
        <v>373960.712917</v>
      </c>
      <c r="K59" s="212">
        <f t="shared" si="6"/>
        <v>170.44415480832237</v>
      </c>
      <c r="L59" s="40">
        <v>233728.78730700002</v>
      </c>
      <c r="M59" s="44">
        <f t="shared" ref="M59:M66" si="7">(L59/J59-1)*100</f>
        <v>-37.499106394399305</v>
      </c>
    </row>
    <row r="60" spans="2:13" x14ac:dyDescent="0.2">
      <c r="B60" s="36" t="s">
        <v>21</v>
      </c>
      <c r="C60" s="37"/>
      <c r="D60" s="38">
        <v>1624229.9840030004</v>
      </c>
      <c r="E60" s="39" t="s">
        <v>19</v>
      </c>
      <c r="F60" s="75">
        <v>1434605.1259187507</v>
      </c>
      <c r="G60" s="41">
        <f t="shared" si="5"/>
        <v>-11.674754188252901</v>
      </c>
      <c r="H60" s="42">
        <v>1172599.0142699501</v>
      </c>
      <c r="I60" s="76">
        <f t="shared" si="6"/>
        <v>-18.26329119526925</v>
      </c>
      <c r="J60" s="40">
        <v>1083908.1906834</v>
      </c>
      <c r="K60" s="212">
        <f t="shared" si="6"/>
        <v>-7.5636106211267933</v>
      </c>
      <c r="L60" s="40">
        <v>1150309.8317710003</v>
      </c>
      <c r="M60" s="44">
        <f t="shared" si="7"/>
        <v>6.1261314988065863</v>
      </c>
    </row>
    <row r="61" spans="2:13" x14ac:dyDescent="0.2">
      <c r="B61" s="36" t="s">
        <v>22</v>
      </c>
      <c r="C61" s="37"/>
      <c r="D61" s="38">
        <v>83654.760868000012</v>
      </c>
      <c r="E61" s="39" t="s">
        <v>19</v>
      </c>
      <c r="F61" s="75">
        <v>78045.871555999998</v>
      </c>
      <c r="G61" s="41">
        <f t="shared" si="5"/>
        <v>-6.7048058637694918</v>
      </c>
      <c r="H61" s="42">
        <v>62504.740647400002</v>
      </c>
      <c r="I61" s="76">
        <f t="shared" si="6"/>
        <v>-19.912816141016275</v>
      </c>
      <c r="J61" s="40">
        <v>68356.702199999985</v>
      </c>
      <c r="K61" s="212">
        <f t="shared" si="6"/>
        <v>9.3624283406148479</v>
      </c>
      <c r="L61" s="40">
        <v>70899.061984</v>
      </c>
      <c r="M61" s="44">
        <f t="shared" si="7"/>
        <v>3.7192545897862361</v>
      </c>
    </row>
    <row r="62" spans="2:13" x14ac:dyDescent="0.2">
      <c r="B62" s="36" t="s">
        <v>23</v>
      </c>
      <c r="C62" s="37"/>
      <c r="D62" s="38">
        <v>362217.08108199947</v>
      </c>
      <c r="E62" s="39" t="s">
        <v>19</v>
      </c>
      <c r="F62" s="75">
        <v>221173.40723000001</v>
      </c>
      <c r="G62" s="41">
        <f t="shared" si="5"/>
        <v>-38.93899024051538</v>
      </c>
      <c r="H62" s="42">
        <v>231292.07339500001</v>
      </c>
      <c r="I62" s="76">
        <f t="shared" si="6"/>
        <v>4.5749922161652634</v>
      </c>
      <c r="J62" s="40">
        <v>233336.693661</v>
      </c>
      <c r="K62" s="212">
        <f t="shared" si="6"/>
        <v>0.8839992810770525</v>
      </c>
      <c r="L62" s="40">
        <v>286657.67228700005</v>
      </c>
      <c r="M62" s="44">
        <f t="shared" si="7"/>
        <v>22.851518888609391</v>
      </c>
    </row>
    <row r="63" spans="2:13" x14ac:dyDescent="0.2">
      <c r="B63" s="36" t="s">
        <v>24</v>
      </c>
      <c r="C63" s="37"/>
      <c r="D63" s="38">
        <v>582095.835632</v>
      </c>
      <c r="E63" s="39" t="s">
        <v>19</v>
      </c>
      <c r="F63" s="75">
        <v>342593.71078199986</v>
      </c>
      <c r="G63" s="41">
        <f t="shared" si="5"/>
        <v>-41.144792693795004</v>
      </c>
      <c r="H63" s="42">
        <v>361166.725286</v>
      </c>
      <c r="I63" s="76">
        <f t="shared" si="6"/>
        <v>5.4212946471216883</v>
      </c>
      <c r="J63" s="40">
        <v>318082.3917255</v>
      </c>
      <c r="K63" s="212">
        <f t="shared" si="6"/>
        <v>-11.929209017354092</v>
      </c>
      <c r="L63" s="40">
        <v>348991.59079000005</v>
      </c>
      <c r="M63" s="44">
        <f t="shared" si="7"/>
        <v>9.717356216050522</v>
      </c>
    </row>
    <row r="64" spans="2:13" x14ac:dyDescent="0.2">
      <c r="B64" s="36" t="s">
        <v>25</v>
      </c>
      <c r="C64" s="37"/>
      <c r="D64" s="38">
        <v>134339.52297800002</v>
      </c>
      <c r="E64" s="39" t="s">
        <v>19</v>
      </c>
      <c r="F64" s="75">
        <v>133160.07847899999</v>
      </c>
      <c r="G64" s="41">
        <f t="shared" si="5"/>
        <v>-0.87795793289602297</v>
      </c>
      <c r="H64" s="42">
        <v>101561.90542299999</v>
      </c>
      <c r="I64" s="76">
        <f t="shared" si="6"/>
        <v>-23.729464128382283</v>
      </c>
      <c r="J64" s="40">
        <v>106085.06821100001</v>
      </c>
      <c r="K64" s="212">
        <f t="shared" si="6"/>
        <v>4.4536017408902229</v>
      </c>
      <c r="L64" s="40">
        <v>83629.522797999991</v>
      </c>
      <c r="M64" s="44">
        <f t="shared" si="7"/>
        <v>-21.167489253375994</v>
      </c>
    </row>
    <row r="65" spans="2:13" x14ac:dyDescent="0.2">
      <c r="B65" s="36" t="s">
        <v>26</v>
      </c>
      <c r="C65" s="37"/>
      <c r="D65" s="38">
        <v>39582.165209999999</v>
      </c>
      <c r="E65" s="39" t="s">
        <v>19</v>
      </c>
      <c r="F65" s="75">
        <v>44396.500935999997</v>
      </c>
      <c r="G65" s="41">
        <f t="shared" si="5"/>
        <v>12.162891293232514</v>
      </c>
      <c r="H65" s="42">
        <v>45108.793073000008</v>
      </c>
      <c r="I65" s="76">
        <f t="shared" si="6"/>
        <v>1.6043880080252704</v>
      </c>
      <c r="J65" s="40">
        <v>43654.617416000008</v>
      </c>
      <c r="K65" s="212">
        <f t="shared" si="6"/>
        <v>-3.2237077472826448</v>
      </c>
      <c r="L65" s="40">
        <v>44633.086684000002</v>
      </c>
      <c r="M65" s="44">
        <f t="shared" si="7"/>
        <v>2.2413877979408747</v>
      </c>
    </row>
    <row r="66" spans="2:13" ht="13.8" thickBot="1" x14ac:dyDescent="0.25">
      <c r="B66" s="36" t="s">
        <v>27</v>
      </c>
      <c r="C66" s="45"/>
      <c r="D66" s="38">
        <v>230226.56920900004</v>
      </c>
      <c r="E66" s="39" t="s">
        <v>19</v>
      </c>
      <c r="F66" s="75">
        <v>163110.24317845001</v>
      </c>
      <c r="G66" s="41">
        <f t="shared" si="5"/>
        <v>-29.152293873441572</v>
      </c>
      <c r="H66" s="42">
        <v>179265.77039354999</v>
      </c>
      <c r="I66" s="76">
        <f t="shared" si="6"/>
        <v>9.9046674815052036</v>
      </c>
      <c r="J66" s="40">
        <v>133779.22550815</v>
      </c>
      <c r="K66" s="212">
        <f t="shared" si="6"/>
        <v>-25.373803814047371</v>
      </c>
      <c r="L66" s="40">
        <v>183200.597175</v>
      </c>
      <c r="M66" s="44">
        <f t="shared" si="7"/>
        <v>36.942486009413457</v>
      </c>
    </row>
    <row r="67" spans="2:13" ht="14.4" thickTop="1" thickBot="1" x14ac:dyDescent="0.25">
      <c r="B67" s="46" t="s">
        <v>28</v>
      </c>
      <c r="C67" s="47"/>
      <c r="D67" s="48">
        <v>3309147.1915120003</v>
      </c>
      <c r="E67" s="49" t="s">
        <v>19</v>
      </c>
      <c r="F67" s="77">
        <v>2567336.2031540503</v>
      </c>
      <c r="G67" s="51">
        <f t="shared" si="5"/>
        <v>-22.416983755231669</v>
      </c>
      <c r="H67" s="52">
        <v>2342310.2099072002</v>
      </c>
      <c r="I67" s="51">
        <f t="shared" si="6"/>
        <v>-8.7649600769232663</v>
      </c>
      <c r="J67" s="50">
        <v>2412686.8108330499</v>
      </c>
      <c r="K67" s="213">
        <f t="shared" si="6"/>
        <v>3.0045807181380058</v>
      </c>
      <c r="L67" s="50">
        <v>2501018.4761140002</v>
      </c>
      <c r="M67" s="54">
        <f>(L67/J67-1)*100</f>
        <v>3.6611326793157595</v>
      </c>
    </row>
    <row r="68" spans="2:13" ht="13.8" thickBot="1" x14ac:dyDescent="0.25">
      <c r="D68" s="55"/>
      <c r="E68" s="56"/>
      <c r="F68" s="78"/>
      <c r="G68" s="58"/>
      <c r="H68" s="55"/>
      <c r="I68" s="58"/>
      <c r="J68" s="55"/>
      <c r="K68" s="58"/>
      <c r="L68" s="210"/>
      <c r="M68" s="60"/>
    </row>
    <row r="69" spans="2:13" x14ac:dyDescent="0.2">
      <c r="B69" s="61" t="s">
        <v>29</v>
      </c>
      <c r="C69" s="62"/>
      <c r="D69" s="38">
        <v>368567.65716599993</v>
      </c>
      <c r="E69" s="30" t="s">
        <v>19</v>
      </c>
      <c r="F69" s="73">
        <v>240773.58560310001</v>
      </c>
      <c r="G69" s="41">
        <f>(F69/D69-1)*100</f>
        <v>-34.673164906963741</v>
      </c>
      <c r="H69" s="42">
        <v>316551.86205380003</v>
      </c>
      <c r="I69" s="76">
        <f>(H69/F69-1)*100</f>
        <v>31.472836300081397</v>
      </c>
      <c r="J69" s="40">
        <v>561706.72904250002</v>
      </c>
      <c r="K69" s="211">
        <f>(J69/H69-1)*100</f>
        <v>77.445403542448403</v>
      </c>
      <c r="L69" s="40">
        <v>456038.43638500001</v>
      </c>
      <c r="M69" s="44">
        <f>(L69/J69-1)*100</f>
        <v>-18.812004057281804</v>
      </c>
    </row>
    <row r="70" spans="2:13" ht="13.8" thickBot="1" x14ac:dyDescent="0.25">
      <c r="B70" s="63" t="s">
        <v>30</v>
      </c>
      <c r="C70" s="64"/>
      <c r="D70" s="65">
        <v>105136.04275699999</v>
      </c>
      <c r="E70" s="66" t="s">
        <v>19</v>
      </c>
      <c r="F70" s="79">
        <v>62645.514655850006</v>
      </c>
      <c r="G70" s="68">
        <f>(F70/D70-1)*100</f>
        <v>-40.414806366031833</v>
      </c>
      <c r="H70" s="69">
        <v>92002.308190299998</v>
      </c>
      <c r="I70" s="80">
        <f>(H70/F70-1)*100</f>
        <v>46.861764478629887</v>
      </c>
      <c r="J70" s="67">
        <v>328324.096104</v>
      </c>
      <c r="K70" s="214">
        <f>(J70/H70-1)*100</f>
        <v>256.86506410783284</v>
      </c>
      <c r="L70" s="67">
        <v>208403.14594700001</v>
      </c>
      <c r="M70" s="71">
        <f>(L70/J70-1)*100</f>
        <v>-36.52517484400957</v>
      </c>
    </row>
    <row r="71" spans="2:13" x14ac:dyDescent="0.2">
      <c r="D71" s="72"/>
      <c r="E71" s="72"/>
      <c r="F71" s="72"/>
      <c r="G71" s="72"/>
      <c r="H71" s="72"/>
      <c r="I71" s="72"/>
      <c r="J71" s="72"/>
      <c r="K71" s="72"/>
      <c r="L71" s="193"/>
      <c r="M71" s="193"/>
    </row>
    <row r="72" spans="2:13" ht="16.8" thickBot="1" x14ac:dyDescent="0.25">
      <c r="B72" s="111" t="s">
        <v>40</v>
      </c>
      <c r="C72" s="111"/>
      <c r="D72" s="112"/>
      <c r="E72" s="112"/>
      <c r="F72" s="112"/>
      <c r="G72" s="112"/>
      <c r="H72" s="112"/>
      <c r="I72" s="112"/>
      <c r="J72" s="112"/>
      <c r="K72" s="112"/>
      <c r="L72" s="194"/>
      <c r="M72" s="194"/>
    </row>
    <row r="73" spans="2:13" ht="13.8" thickBot="1" x14ac:dyDescent="0.25">
      <c r="B73" s="113"/>
      <c r="C73" s="113"/>
      <c r="D73" s="484">
        <v>2008</v>
      </c>
      <c r="E73" s="481"/>
      <c r="F73" s="480">
        <v>2009</v>
      </c>
      <c r="G73" s="481"/>
      <c r="H73" s="480">
        <v>2010</v>
      </c>
      <c r="I73" s="481"/>
      <c r="J73" s="480">
        <v>2011</v>
      </c>
      <c r="K73" s="531"/>
      <c r="L73" s="518">
        <v>2012</v>
      </c>
      <c r="M73" s="517"/>
    </row>
    <row r="74" spans="2:13" x14ac:dyDescent="0.2">
      <c r="B74" s="27" t="s">
        <v>18</v>
      </c>
      <c r="C74" s="28"/>
      <c r="D74" s="114">
        <v>53444.585279999978</v>
      </c>
      <c r="E74" s="115" t="s">
        <v>19</v>
      </c>
      <c r="F74" s="116">
        <v>54017.350069000022</v>
      </c>
      <c r="G74" s="117">
        <v>1.0716984442844746</v>
      </c>
      <c r="H74" s="116">
        <v>66585.52833999999</v>
      </c>
      <c r="I74" s="118">
        <v>23.266928597840852</v>
      </c>
      <c r="J74" s="116">
        <v>62035.042321000015</v>
      </c>
      <c r="K74" s="221">
        <v>-6.8340465750518886</v>
      </c>
      <c r="L74" s="31">
        <v>60045.938540000017</v>
      </c>
      <c r="M74" s="35">
        <f>(L74/J74-1)*100</f>
        <v>-3.2064196405434675</v>
      </c>
    </row>
    <row r="75" spans="2:13" x14ac:dyDescent="0.2">
      <c r="B75" s="36" t="s">
        <v>20</v>
      </c>
      <c r="C75" s="37"/>
      <c r="D75" s="120">
        <v>121628.25643100002</v>
      </c>
      <c r="E75" s="121" t="s">
        <v>19</v>
      </c>
      <c r="F75" s="122">
        <v>117532.23590285002</v>
      </c>
      <c r="G75" s="123">
        <v>-3.3676553856329283</v>
      </c>
      <c r="H75" s="122">
        <v>99714.388515999992</v>
      </c>
      <c r="I75" s="124">
        <v>-15.159966327517104</v>
      </c>
      <c r="J75" s="122">
        <v>293183.78359140002</v>
      </c>
      <c r="K75" s="222">
        <v>194.02354861189997</v>
      </c>
      <c r="L75" s="40">
        <v>219811.99767299945</v>
      </c>
      <c r="M75" s="44">
        <f t="shared" ref="M75:M82" si="8">(L75/J75-1)*100</f>
        <v>-25.025867740576079</v>
      </c>
    </row>
    <row r="76" spans="2:13" x14ac:dyDescent="0.2">
      <c r="B76" s="36" t="s">
        <v>21</v>
      </c>
      <c r="C76" s="37"/>
      <c r="D76" s="120">
        <v>1221382.0205289498</v>
      </c>
      <c r="E76" s="121" t="s">
        <v>19</v>
      </c>
      <c r="F76" s="122">
        <v>940021.02486449992</v>
      </c>
      <c r="G76" s="123">
        <v>-23.036281109050506</v>
      </c>
      <c r="H76" s="122">
        <v>953375.41664025001</v>
      </c>
      <c r="I76" s="124">
        <v>1.420648200679886</v>
      </c>
      <c r="J76" s="122">
        <v>994620.81650249986</v>
      </c>
      <c r="K76" s="222">
        <v>4.326249569933438</v>
      </c>
      <c r="L76" s="40">
        <v>1071460.2768880003</v>
      </c>
      <c r="M76" s="44">
        <f t="shared" si="8"/>
        <v>7.7255029364557082</v>
      </c>
    </row>
    <row r="77" spans="2:13" x14ac:dyDescent="0.2">
      <c r="B77" s="36" t="s">
        <v>22</v>
      </c>
      <c r="C77" s="37"/>
      <c r="D77" s="120">
        <v>68016.381769</v>
      </c>
      <c r="E77" s="121" t="s">
        <v>19</v>
      </c>
      <c r="F77" s="122">
        <v>83876.646071850002</v>
      </c>
      <c r="G77" s="123">
        <v>23.318300518712199</v>
      </c>
      <c r="H77" s="122">
        <v>50543.124562999998</v>
      </c>
      <c r="I77" s="124">
        <v>-39.741123506888918</v>
      </c>
      <c r="J77" s="122">
        <v>71434.732357999994</v>
      </c>
      <c r="K77" s="222">
        <v>41.334222954418735</v>
      </c>
      <c r="L77" s="40">
        <v>67409.96755300001</v>
      </c>
      <c r="M77" s="44">
        <f t="shared" si="8"/>
        <v>-5.6341847615941294</v>
      </c>
    </row>
    <row r="78" spans="2:13" x14ac:dyDescent="0.2">
      <c r="B78" s="36" t="s">
        <v>23</v>
      </c>
      <c r="C78" s="37"/>
      <c r="D78" s="120">
        <v>221881.16794200012</v>
      </c>
      <c r="E78" s="121" t="s">
        <v>19</v>
      </c>
      <c r="F78" s="122">
        <v>184200.12901040004</v>
      </c>
      <c r="G78" s="123">
        <v>-16.982531361764753</v>
      </c>
      <c r="H78" s="122">
        <v>223198.84149604998</v>
      </c>
      <c r="I78" s="124">
        <v>21.171924631740112</v>
      </c>
      <c r="J78" s="122">
        <v>186740.94260005001</v>
      </c>
      <c r="K78" s="222">
        <v>-16.334268875067249</v>
      </c>
      <c r="L78" s="40">
        <v>195327.06949300002</v>
      </c>
      <c r="M78" s="44">
        <f t="shared" si="8"/>
        <v>4.5978813073356051</v>
      </c>
    </row>
    <row r="79" spans="2:13" x14ac:dyDescent="0.2">
      <c r="B79" s="36" t="s">
        <v>24</v>
      </c>
      <c r="C79" s="37"/>
      <c r="D79" s="120">
        <v>398800.02155499975</v>
      </c>
      <c r="E79" s="121" t="s">
        <v>19</v>
      </c>
      <c r="F79" s="122">
        <v>347440.06374999951</v>
      </c>
      <c r="G79" s="123">
        <v>-12.878624631146629</v>
      </c>
      <c r="H79" s="122">
        <v>316515.96923499997</v>
      </c>
      <c r="I79" s="124">
        <v>-8.9005551579828701</v>
      </c>
      <c r="J79" s="122">
        <v>322078.1246745002</v>
      </c>
      <c r="K79" s="222">
        <v>1.7573064174119413</v>
      </c>
      <c r="L79" s="40">
        <v>356467.81787499983</v>
      </c>
      <c r="M79" s="44">
        <f t="shared" si="8"/>
        <v>10.677438349858349</v>
      </c>
    </row>
    <row r="80" spans="2:13" x14ac:dyDescent="0.2">
      <c r="B80" s="36" t="s">
        <v>25</v>
      </c>
      <c r="C80" s="37"/>
      <c r="D80" s="120">
        <v>101797.67403700003</v>
      </c>
      <c r="E80" s="121" t="s">
        <v>19</v>
      </c>
      <c r="F80" s="122">
        <v>72492.425079349996</v>
      </c>
      <c r="G80" s="123">
        <v>-28.787739243431599</v>
      </c>
      <c r="H80" s="122">
        <v>103802.66258100001</v>
      </c>
      <c r="I80" s="124">
        <v>43.191047157517382</v>
      </c>
      <c r="J80" s="122">
        <v>80907.649993200001</v>
      </c>
      <c r="K80" s="222">
        <v>-22.056286436712945</v>
      </c>
      <c r="L80" s="40">
        <v>107323.95753000001</v>
      </c>
      <c r="M80" s="44">
        <f t="shared" si="8"/>
        <v>32.649950331050533</v>
      </c>
    </row>
    <row r="81" spans="2:13" x14ac:dyDescent="0.2">
      <c r="B81" s="36" t="s">
        <v>26</v>
      </c>
      <c r="C81" s="37"/>
      <c r="D81" s="120">
        <v>65276.025896999978</v>
      </c>
      <c r="E81" s="121" t="s">
        <v>19</v>
      </c>
      <c r="F81" s="122">
        <v>48442.493092000004</v>
      </c>
      <c r="G81" s="123">
        <v>-25.788231703262475</v>
      </c>
      <c r="H81" s="122">
        <v>50248.268401000001</v>
      </c>
      <c r="I81" s="124">
        <v>3.7276679909321375</v>
      </c>
      <c r="J81" s="122">
        <v>77566.337591999996</v>
      </c>
      <c r="K81" s="222">
        <v>54.366190239614973</v>
      </c>
      <c r="L81" s="40">
        <v>38040.992983000004</v>
      </c>
      <c r="M81" s="44">
        <f>(L81/J81-1)*100</f>
        <v>-50.956827195972366</v>
      </c>
    </row>
    <row r="82" spans="2:13" ht="13.8" thickBot="1" x14ac:dyDescent="0.25">
      <c r="B82" s="36" t="s">
        <v>27</v>
      </c>
      <c r="C82" s="126"/>
      <c r="D82" s="127">
        <v>221951.63098799973</v>
      </c>
      <c r="E82" s="121" t="s">
        <v>19</v>
      </c>
      <c r="F82" s="128">
        <v>114886.82613100004</v>
      </c>
      <c r="G82" s="123">
        <v>-48.237899573167972</v>
      </c>
      <c r="H82" s="128">
        <v>150099.82486200001</v>
      </c>
      <c r="I82" s="124">
        <v>30.650162352686316</v>
      </c>
      <c r="J82" s="128">
        <v>170390.11517284997</v>
      </c>
      <c r="K82" s="222">
        <v>13.517864081123744</v>
      </c>
      <c r="L82" s="40">
        <v>150862.95837900002</v>
      </c>
      <c r="M82" s="44">
        <f t="shared" si="8"/>
        <v>-11.46026386216178</v>
      </c>
    </row>
    <row r="83" spans="2:13" ht="14.4" thickTop="1" thickBot="1" x14ac:dyDescent="0.25">
      <c r="B83" s="46" t="s">
        <v>28</v>
      </c>
      <c r="C83" s="47"/>
      <c r="D83" s="129">
        <v>2474177.7644279497</v>
      </c>
      <c r="E83" s="130" t="s">
        <v>19</v>
      </c>
      <c r="F83" s="131">
        <v>1962909.1939709494</v>
      </c>
      <c r="G83" s="132">
        <v>-20.66418095771747</v>
      </c>
      <c r="H83" s="133">
        <v>2014084.0246342998</v>
      </c>
      <c r="I83" s="134">
        <v>2.6070910880917619</v>
      </c>
      <c r="J83" s="135">
        <v>2258957.5448055002</v>
      </c>
      <c r="K83" s="223">
        <v>12.158058808676685</v>
      </c>
      <c r="L83" s="50">
        <v>2266750.9769139998</v>
      </c>
      <c r="M83" s="54">
        <f>(L83/J83-1)*100</f>
        <v>0.34500126513756779</v>
      </c>
    </row>
    <row r="84" spans="2:13" ht="13.8" thickBot="1" x14ac:dyDescent="0.25">
      <c r="B84" s="113"/>
      <c r="C84" s="113"/>
      <c r="D84" s="137"/>
      <c r="E84" s="138"/>
      <c r="F84" s="139"/>
      <c r="G84" s="140"/>
      <c r="H84" s="137"/>
      <c r="I84" s="140"/>
      <c r="J84" s="137"/>
      <c r="K84" s="140"/>
      <c r="L84" s="210"/>
      <c r="M84" s="60"/>
    </row>
    <row r="85" spans="2:13" x14ac:dyDescent="0.2">
      <c r="B85" s="61" t="s">
        <v>29</v>
      </c>
      <c r="C85" s="141"/>
      <c r="D85" s="142">
        <v>287912.20654295001</v>
      </c>
      <c r="E85" s="115" t="s">
        <v>19</v>
      </c>
      <c r="F85" s="143">
        <v>232667.47026034998</v>
      </c>
      <c r="G85" s="118">
        <f>(F85/D85-1)*100</f>
        <v>-19.188049352245429</v>
      </c>
      <c r="H85" s="143">
        <v>279246.23513749999</v>
      </c>
      <c r="I85" s="124">
        <f>(H85/F85-1)*100</f>
        <v>20.019457307473786</v>
      </c>
      <c r="J85" s="143">
        <v>482556.00152489997</v>
      </c>
      <c r="K85" s="221">
        <f>(J85/H85-1)*100</f>
        <v>72.806627558395149</v>
      </c>
      <c r="L85" s="40">
        <v>364832.5149789995</v>
      </c>
      <c r="M85" s="44">
        <f>(L85/J85-1)*100</f>
        <v>-24.395818552435077</v>
      </c>
    </row>
    <row r="86" spans="2:13" ht="13.8" thickBot="1" x14ac:dyDescent="0.25">
      <c r="B86" s="63" t="s">
        <v>30</v>
      </c>
      <c r="C86" s="64"/>
      <c r="D86" s="144">
        <v>79203.550057</v>
      </c>
      <c r="E86" s="145" t="s">
        <v>19</v>
      </c>
      <c r="F86" s="146">
        <v>67487.316524850001</v>
      </c>
      <c r="G86" s="147">
        <f>(F86/D86-1)*100</f>
        <v>-14.792561095706237</v>
      </c>
      <c r="H86" s="148">
        <v>59935.335682999998</v>
      </c>
      <c r="I86" s="147">
        <f>(H86/F86-1)*100</f>
        <v>-11.190222445826892</v>
      </c>
      <c r="J86" s="148">
        <v>266699.5017894</v>
      </c>
      <c r="K86" s="224">
        <f>(J86/H86-1)*100</f>
        <v>344.97874042114756</v>
      </c>
      <c r="L86" s="67">
        <v>194938.66773999951</v>
      </c>
      <c r="M86" s="71">
        <f>(L86/J86-1)*100</f>
        <v>-26.90699966363891</v>
      </c>
    </row>
    <row r="87" spans="2:13" x14ac:dyDescent="0.2">
      <c r="D87" s="72"/>
      <c r="E87" s="72"/>
      <c r="F87" s="72"/>
      <c r="G87" s="72"/>
      <c r="H87" s="72"/>
      <c r="I87" s="72"/>
      <c r="J87" s="72"/>
      <c r="K87" s="72"/>
      <c r="L87" s="193"/>
      <c r="M87" s="193"/>
    </row>
    <row r="88" spans="2:13" ht="16.8" thickBot="1" x14ac:dyDescent="0.25">
      <c r="B88" s="111" t="s">
        <v>47</v>
      </c>
      <c r="C88" s="111"/>
      <c r="D88" s="112"/>
      <c r="E88" s="112"/>
      <c r="F88" s="112"/>
      <c r="G88" s="112"/>
      <c r="H88" s="112"/>
      <c r="I88" s="112"/>
      <c r="J88" s="112"/>
      <c r="K88" s="112"/>
      <c r="L88" s="194"/>
      <c r="M88" s="194"/>
    </row>
    <row r="89" spans="2:13" ht="13.8" thickBot="1" x14ac:dyDescent="0.25">
      <c r="B89" s="113"/>
      <c r="C89" s="113"/>
      <c r="D89" s="484">
        <v>2008</v>
      </c>
      <c r="E89" s="499"/>
      <c r="F89" s="480">
        <v>2009</v>
      </c>
      <c r="G89" s="499"/>
      <c r="H89" s="480">
        <v>2010</v>
      </c>
      <c r="I89" s="499"/>
      <c r="J89" s="480">
        <v>2011</v>
      </c>
      <c r="K89" s="532"/>
      <c r="L89" s="518">
        <v>2012</v>
      </c>
      <c r="M89" s="517"/>
    </row>
    <row r="90" spans="2:13" x14ac:dyDescent="0.2">
      <c r="B90" s="27" t="s">
        <v>18</v>
      </c>
      <c r="C90" s="28"/>
      <c r="D90" s="114">
        <v>79255.920432000014</v>
      </c>
      <c r="E90" s="115" t="s">
        <v>19</v>
      </c>
      <c r="F90" s="116">
        <v>98025.107815999989</v>
      </c>
      <c r="G90" s="117">
        <f>(F90/D90-1)*100</f>
        <v>23.681748040644557</v>
      </c>
      <c r="H90" s="116">
        <v>91924.151431000006</v>
      </c>
      <c r="I90" s="118">
        <f>(H90/F90-1)*100</f>
        <v>-6.2238711294782867</v>
      </c>
      <c r="J90" s="116">
        <v>94869.93936027179</v>
      </c>
      <c r="K90" s="221">
        <f>(J90/H90-1)*100</f>
        <v>3.2045853928637458</v>
      </c>
      <c r="L90" s="31">
        <v>98312.731281</v>
      </c>
      <c r="M90" s="35">
        <f>(L90/J90-1)*100</f>
        <v>3.6289597568457399</v>
      </c>
    </row>
    <row r="91" spans="2:13" x14ac:dyDescent="0.2">
      <c r="B91" s="36" t="s">
        <v>20</v>
      </c>
      <c r="C91" s="37"/>
      <c r="D91" s="120">
        <v>147037.83482299998</v>
      </c>
      <c r="E91" s="121" t="s">
        <v>19</v>
      </c>
      <c r="F91" s="122">
        <v>137341.64728164999</v>
      </c>
      <c r="G91" s="123">
        <f t="shared" ref="G91:K102" si="9">(F91/D91-1)*100</f>
        <v>-6.5943486946893559</v>
      </c>
      <c r="H91" s="122">
        <v>126641.38852399999</v>
      </c>
      <c r="I91" s="124">
        <f t="shared" si="9"/>
        <v>-7.7909788978333001</v>
      </c>
      <c r="J91" s="122">
        <v>316110.79758519115</v>
      </c>
      <c r="K91" s="222">
        <f t="shared" si="9"/>
        <v>149.61096942275276</v>
      </c>
      <c r="L91" s="40">
        <v>408661.36415899999</v>
      </c>
      <c r="M91" s="44">
        <f t="shared" ref="M91:M98" si="10">(L91/J91-1)*100</f>
        <v>29.277888411536047</v>
      </c>
    </row>
    <row r="92" spans="2:13" x14ac:dyDescent="0.2">
      <c r="B92" s="36" t="s">
        <v>21</v>
      </c>
      <c r="C92" s="37"/>
      <c r="D92" s="120">
        <v>1447233.8929808997</v>
      </c>
      <c r="E92" s="121" t="s">
        <v>19</v>
      </c>
      <c r="F92" s="122">
        <v>1590580.6768415999</v>
      </c>
      <c r="G92" s="123">
        <f t="shared" si="9"/>
        <v>9.9048802378063137</v>
      </c>
      <c r="H92" s="122">
        <v>1641889.6840395499</v>
      </c>
      <c r="I92" s="124">
        <f t="shared" si="9"/>
        <v>3.2258035033993826</v>
      </c>
      <c r="J92" s="122">
        <v>1577865.4254916655</v>
      </c>
      <c r="K92" s="222">
        <f t="shared" si="9"/>
        <v>-3.8994251057333673</v>
      </c>
      <c r="L92" s="40">
        <v>1499346.3462266</v>
      </c>
      <c r="M92" s="44">
        <f t="shared" si="10"/>
        <v>-4.9762849224355588</v>
      </c>
    </row>
    <row r="93" spans="2:13" x14ac:dyDescent="0.2">
      <c r="B93" s="36" t="s">
        <v>22</v>
      </c>
      <c r="C93" s="37"/>
      <c r="D93" s="120">
        <v>110958.42792799999</v>
      </c>
      <c r="E93" s="121" t="s">
        <v>19</v>
      </c>
      <c r="F93" s="122">
        <v>106915.58119900001</v>
      </c>
      <c r="G93" s="123">
        <f t="shared" si="9"/>
        <v>-3.6435688613246642</v>
      </c>
      <c r="H93" s="122">
        <v>87775.741068949996</v>
      </c>
      <c r="I93" s="124">
        <f t="shared" si="9"/>
        <v>-17.901824893441287</v>
      </c>
      <c r="J93" s="122">
        <v>105418.83233391627</v>
      </c>
      <c r="K93" s="222">
        <f t="shared" si="9"/>
        <v>20.100190610874137</v>
      </c>
      <c r="L93" s="40">
        <v>98933.554613999993</v>
      </c>
      <c r="M93" s="44">
        <f t="shared" si="10"/>
        <v>-6.1519157216369358</v>
      </c>
    </row>
    <row r="94" spans="2:13" x14ac:dyDescent="0.2">
      <c r="B94" s="36" t="s">
        <v>23</v>
      </c>
      <c r="C94" s="37"/>
      <c r="D94" s="120">
        <v>267436.32068899996</v>
      </c>
      <c r="E94" s="121" t="s">
        <v>19</v>
      </c>
      <c r="F94" s="122">
        <v>254632.54022800003</v>
      </c>
      <c r="G94" s="123">
        <f t="shared" si="9"/>
        <v>-4.787599690278932</v>
      </c>
      <c r="H94" s="122">
        <v>277024.14939499996</v>
      </c>
      <c r="I94" s="124">
        <f t="shared" si="9"/>
        <v>8.7936950819209159</v>
      </c>
      <c r="J94" s="122">
        <v>255652.14946063413</v>
      </c>
      <c r="K94" s="222">
        <f t="shared" si="9"/>
        <v>-7.7148508464120136</v>
      </c>
      <c r="L94" s="40">
        <v>322853.14548499999</v>
      </c>
      <c r="M94" s="44">
        <f>(L94/J94-1)*100</f>
        <v>26.286106401273823</v>
      </c>
    </row>
    <row r="95" spans="2:13" x14ac:dyDescent="0.2">
      <c r="B95" s="36" t="s">
        <v>24</v>
      </c>
      <c r="C95" s="37"/>
      <c r="D95" s="120">
        <v>496716.98117200029</v>
      </c>
      <c r="E95" s="121" t="s">
        <v>19</v>
      </c>
      <c r="F95" s="122">
        <v>747980.94460499997</v>
      </c>
      <c r="G95" s="123">
        <f t="shared" si="9"/>
        <v>50.584935276451404</v>
      </c>
      <c r="H95" s="122">
        <v>511562.36411879992</v>
      </c>
      <c r="I95" s="124">
        <f t="shared" si="9"/>
        <v>-31.607567303876969</v>
      </c>
      <c r="J95" s="122">
        <v>538017.89564082678</v>
      </c>
      <c r="K95" s="222">
        <f t="shared" si="9"/>
        <v>5.1715163932355201</v>
      </c>
      <c r="L95" s="40">
        <v>463866.48420700006</v>
      </c>
      <c r="M95" s="44">
        <f t="shared" si="10"/>
        <v>-13.782331783872326</v>
      </c>
    </row>
    <row r="96" spans="2:13" x14ac:dyDescent="0.2">
      <c r="B96" s="36" t="s">
        <v>25</v>
      </c>
      <c r="C96" s="37"/>
      <c r="D96" s="120">
        <v>125699.43210400001</v>
      </c>
      <c r="E96" s="121" t="s">
        <v>19</v>
      </c>
      <c r="F96" s="122">
        <v>110484.701256</v>
      </c>
      <c r="G96" s="123">
        <f t="shared" si="9"/>
        <v>-12.104056950242848</v>
      </c>
      <c r="H96" s="122">
        <v>146513.17196400001</v>
      </c>
      <c r="I96" s="124">
        <f t="shared" si="9"/>
        <v>32.609465653095057</v>
      </c>
      <c r="J96" s="122">
        <v>147777.23009031441</v>
      </c>
      <c r="K96" s="222">
        <f t="shared" si="9"/>
        <v>0.86276073978179824</v>
      </c>
      <c r="L96" s="40">
        <v>138314.99673099996</v>
      </c>
      <c r="M96" s="44">
        <f t="shared" si="10"/>
        <v>-6.4030387858343136</v>
      </c>
    </row>
    <row r="97" spans="2:13" x14ac:dyDescent="0.2">
      <c r="B97" s="36" t="s">
        <v>26</v>
      </c>
      <c r="C97" s="37"/>
      <c r="D97" s="120">
        <v>49846.676443999997</v>
      </c>
      <c r="E97" s="121" t="s">
        <v>19</v>
      </c>
      <c r="F97" s="122">
        <v>62103.559461999997</v>
      </c>
      <c r="G97" s="123">
        <f t="shared" si="9"/>
        <v>24.589168009566166</v>
      </c>
      <c r="H97" s="122">
        <v>51260.099941050008</v>
      </c>
      <c r="I97" s="124">
        <f t="shared" si="9"/>
        <v>-17.460286680644931</v>
      </c>
      <c r="J97" s="122">
        <v>85166.97897335951</v>
      </c>
      <c r="K97" s="222">
        <f t="shared" si="9"/>
        <v>66.146728296087986</v>
      </c>
      <c r="L97" s="40">
        <v>69821.971416999993</v>
      </c>
      <c r="M97" s="44">
        <f t="shared" si="10"/>
        <v>-18.017555326412925</v>
      </c>
    </row>
    <row r="98" spans="2:13" ht="13.8" thickBot="1" x14ac:dyDescent="0.25">
      <c r="B98" s="36" t="s">
        <v>27</v>
      </c>
      <c r="C98" s="126"/>
      <c r="D98" s="127">
        <v>143758.13536600003</v>
      </c>
      <c r="E98" s="121" t="s">
        <v>19</v>
      </c>
      <c r="F98" s="128">
        <v>209526.63715155001</v>
      </c>
      <c r="G98" s="123">
        <f t="shared" si="9"/>
        <v>45.749412106735463</v>
      </c>
      <c r="H98" s="128">
        <v>237624.47111245</v>
      </c>
      <c r="I98" s="124">
        <f t="shared" si="9"/>
        <v>13.410148868364136</v>
      </c>
      <c r="J98" s="128">
        <v>170138.81608852025</v>
      </c>
      <c r="K98" s="222">
        <f t="shared" si="9"/>
        <v>-28.40012844973101</v>
      </c>
      <c r="L98" s="40">
        <v>220824.04221199997</v>
      </c>
      <c r="M98" s="44">
        <f t="shared" si="10"/>
        <v>29.790512999167152</v>
      </c>
    </row>
    <row r="99" spans="2:13" ht="14.4" thickTop="1" thickBot="1" x14ac:dyDescent="0.25">
      <c r="B99" s="46" t="s">
        <v>28</v>
      </c>
      <c r="C99" s="47"/>
      <c r="D99" s="129">
        <v>2867943.6219389001</v>
      </c>
      <c r="E99" s="130" t="s">
        <v>19</v>
      </c>
      <c r="F99" s="131">
        <v>3317591.3958408004</v>
      </c>
      <c r="G99" s="132">
        <f t="shared" si="9"/>
        <v>15.678403524470674</v>
      </c>
      <c r="H99" s="133">
        <v>3172215.2215948002</v>
      </c>
      <c r="I99" s="134">
        <f t="shared" si="9"/>
        <v>-4.381979481507436</v>
      </c>
      <c r="J99" s="135">
        <v>3291018.0650247</v>
      </c>
      <c r="K99" s="223">
        <f t="shared" si="9"/>
        <v>3.7451066567347535</v>
      </c>
      <c r="L99" s="50">
        <v>3320934.6363325999</v>
      </c>
      <c r="M99" s="54">
        <f>(L99/J99-1)*100</f>
        <v>0.90903698238056219</v>
      </c>
    </row>
    <row r="100" spans="2:13" ht="13.8" thickBot="1" x14ac:dyDescent="0.25">
      <c r="B100" s="113"/>
      <c r="C100" s="113"/>
      <c r="D100" s="137"/>
      <c r="E100" s="138"/>
      <c r="F100" s="139"/>
      <c r="G100" s="140"/>
      <c r="H100" s="137"/>
      <c r="I100" s="140"/>
      <c r="J100" s="137"/>
      <c r="K100" s="140"/>
      <c r="L100" s="210"/>
      <c r="M100" s="60"/>
    </row>
    <row r="101" spans="2:13" x14ac:dyDescent="0.2">
      <c r="B101" s="61" t="s">
        <v>29</v>
      </c>
      <c r="C101" s="141"/>
      <c r="D101" s="142">
        <v>265845.68167664995</v>
      </c>
      <c r="E101" s="115" t="s">
        <v>19</v>
      </c>
      <c r="F101" s="143">
        <v>337613.81898740004</v>
      </c>
      <c r="G101" s="118">
        <f>(F101/D101-1)*100</f>
        <v>26.996164413173428</v>
      </c>
      <c r="H101" s="143">
        <v>329155.45673099993</v>
      </c>
      <c r="I101" s="124">
        <f>(H101/F101-1)*100</f>
        <v>-2.5053365060023758</v>
      </c>
      <c r="J101" s="143">
        <v>548667.5142502964</v>
      </c>
      <c r="K101" s="221">
        <f>(J101/H101-1)*100</f>
        <v>66.689478491219802</v>
      </c>
      <c r="L101" s="40">
        <v>628710.45961700007</v>
      </c>
      <c r="M101" s="44">
        <f>(L101/J101-1)*100</f>
        <v>14.588606631117029</v>
      </c>
    </row>
    <row r="102" spans="2:13" ht="13.8" thickBot="1" x14ac:dyDescent="0.25">
      <c r="B102" s="63" t="s">
        <v>30</v>
      </c>
      <c r="C102" s="64"/>
      <c r="D102" s="144">
        <v>99569.05785099999</v>
      </c>
      <c r="E102" s="145" t="s">
        <v>19</v>
      </c>
      <c r="F102" s="146">
        <v>84319.914841649996</v>
      </c>
      <c r="G102" s="147">
        <f t="shared" si="9"/>
        <v>-15.315142413187798</v>
      </c>
      <c r="H102" s="148">
        <v>83348.967363000003</v>
      </c>
      <c r="I102" s="147">
        <f t="shared" si="9"/>
        <v>-1.1515043397202218</v>
      </c>
      <c r="J102" s="148">
        <v>267670.18400914996</v>
      </c>
      <c r="K102" s="224">
        <f t="shared" si="9"/>
        <v>221.14397151844406</v>
      </c>
      <c r="L102" s="67">
        <v>357972.82371100003</v>
      </c>
      <c r="M102" s="71">
        <f>(L102/J102-1)*100</f>
        <v>33.736532903778027</v>
      </c>
    </row>
    <row r="103" spans="2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2:13" x14ac:dyDescent="0.2">
      <c r="B104" s="21" t="s">
        <v>33</v>
      </c>
      <c r="C104" s="92"/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4:1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4:1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</row>
    <row r="158" spans="4:13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</row>
    <row r="159" spans="4:13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</row>
  </sheetData>
  <mergeCells count="41">
    <mergeCell ref="D11:E11"/>
    <mergeCell ref="D6:E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L41:M41"/>
    <mergeCell ref="J57:K57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J41:K41"/>
    <mergeCell ref="L73:M73"/>
    <mergeCell ref="L57:M57"/>
    <mergeCell ref="D89:E89"/>
    <mergeCell ref="F89:G89"/>
    <mergeCell ref="H89:I89"/>
    <mergeCell ref="J89:K89"/>
    <mergeCell ref="L89:M89"/>
    <mergeCell ref="D73:E73"/>
    <mergeCell ref="F73:G73"/>
    <mergeCell ref="H73:I73"/>
    <mergeCell ref="J73:K73"/>
  </mergeCells>
  <phoneticPr fontId="25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0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75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63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</row>
    <row r="21" spans="1:13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</row>
    <row r="22" spans="1:13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</row>
    <row r="23" spans="1:13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</row>
    <row r="24" spans="1:13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</row>
    <row r="25" spans="1:13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</row>
    <row r="26" spans="1:13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</row>
    <row r="27" spans="1:13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</row>
    <row r="28" spans="1:13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</row>
    <row r="29" spans="1:13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</row>
    <row r="30" spans="1:13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</row>
    <row r="31" spans="1:13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</row>
    <row r="32" spans="1:13" ht="13.8" thickBot="1" x14ac:dyDescent="0.25">
      <c r="B32" s="150" t="s">
        <v>74</v>
      </c>
      <c r="C32" s="227">
        <v>227163.66659400001</v>
      </c>
      <c r="D32" s="519">
        <v>38975.138680999997</v>
      </c>
      <c r="E32" s="520"/>
      <c r="F32" s="152">
        <f>D32/C32*100</f>
        <v>17.157294238721111</v>
      </c>
      <c r="K32" s="3"/>
      <c r="M32" s="3"/>
    </row>
    <row r="33" spans="1:13" ht="12.75" customHeight="1" x14ac:dyDescent="0.2">
      <c r="B33" s="96" t="s">
        <v>12</v>
      </c>
      <c r="C33" s="97">
        <f>SUM(C6:C32)</f>
        <v>5531380.7067660512</v>
      </c>
      <c r="D33" s="473">
        <f>SUM(D6:E32)</f>
        <v>872646.89865699993</v>
      </c>
      <c r="E33" s="474">
        <f>SUM(E6:E29)</f>
        <v>0</v>
      </c>
      <c r="F33" s="106">
        <f>D33/C33*100</f>
        <v>15.776294291036011</v>
      </c>
      <c r="K33" s="3"/>
      <c r="M33" s="3"/>
    </row>
    <row r="34" spans="1:13" x14ac:dyDescent="0.2">
      <c r="B34" s="17"/>
      <c r="C34" s="18"/>
      <c r="D34" s="18"/>
      <c r="E34" s="19"/>
      <c r="F34" s="20"/>
      <c r="K34" s="3"/>
      <c r="M34" s="3"/>
    </row>
    <row r="35" spans="1:13" x14ac:dyDescent="0.2">
      <c r="B35" s="21" t="s">
        <v>13</v>
      </c>
      <c r="C35" s="18"/>
      <c r="D35" s="18"/>
      <c r="E35" s="19"/>
      <c r="F35" s="20"/>
      <c r="K35" s="3"/>
      <c r="M35" s="3"/>
    </row>
    <row r="36" spans="1:13" x14ac:dyDescent="0.2">
      <c r="B36" s="21" t="s">
        <v>14</v>
      </c>
      <c r="K36" s="3"/>
      <c r="M36" s="3"/>
    </row>
    <row r="37" spans="1:13" x14ac:dyDescent="0.2">
      <c r="B37" s="21" t="s">
        <v>34</v>
      </c>
      <c r="K37" s="3"/>
      <c r="M37" s="3"/>
    </row>
    <row r="38" spans="1:13" ht="25.5" customHeight="1" x14ac:dyDescent="0.2">
      <c r="K38" s="3"/>
      <c r="M38" s="3"/>
    </row>
    <row r="39" spans="1:13" ht="14.4" x14ac:dyDescent="0.2">
      <c r="A39" s="4" t="s">
        <v>15</v>
      </c>
    </row>
    <row r="40" spans="1:13" x14ac:dyDescent="0.2">
      <c r="K40" s="3"/>
      <c r="M40" s="3" t="s">
        <v>16</v>
      </c>
    </row>
    <row r="41" spans="1:13" ht="16.8" thickBot="1" x14ac:dyDescent="0.25">
      <c r="B41" s="22" t="s">
        <v>17</v>
      </c>
      <c r="C41" s="22"/>
      <c r="K41" s="3"/>
      <c r="M41" s="3"/>
    </row>
    <row r="42" spans="1:13" ht="16.8" thickBot="1" x14ac:dyDescent="0.25">
      <c r="B42" s="22"/>
      <c r="C42" s="22"/>
      <c r="D42" s="23">
        <v>2008</v>
      </c>
      <c r="E42" s="24"/>
      <c r="F42" s="25">
        <v>2009</v>
      </c>
      <c r="G42" s="24"/>
      <c r="H42" s="25">
        <v>2010</v>
      </c>
      <c r="I42" s="24"/>
      <c r="J42" s="518">
        <v>2011</v>
      </c>
      <c r="K42" s="521"/>
      <c r="L42" s="518">
        <v>2012</v>
      </c>
      <c r="M42" s="517"/>
    </row>
    <row r="43" spans="1:13" x14ac:dyDescent="0.2">
      <c r="B43" s="27" t="s">
        <v>18</v>
      </c>
      <c r="C43" s="28"/>
      <c r="D43" s="29">
        <v>74465.86815699999</v>
      </c>
      <c r="E43" s="30" t="s">
        <v>19</v>
      </c>
      <c r="F43" s="31">
        <v>58963.207877999972</v>
      </c>
      <c r="G43" s="32">
        <f>(F43/D43-1)*100</f>
        <v>-20.818477864670847</v>
      </c>
      <c r="H43" s="33">
        <v>65085.726096999992</v>
      </c>
      <c r="I43" s="34">
        <f>(H43/F43-1)*100</f>
        <v>10.383624703167516</v>
      </c>
      <c r="J43" s="31">
        <v>52162.666859999998</v>
      </c>
      <c r="K43" s="206">
        <f>(J43/H43-1)*100</f>
        <v>-19.855442985671257</v>
      </c>
      <c r="L43" s="31">
        <v>71372.129297000007</v>
      </c>
      <c r="M43" s="35">
        <f>(L43/J43-1)*100</f>
        <v>36.826074266019624</v>
      </c>
    </row>
    <row r="44" spans="1:13" x14ac:dyDescent="0.2">
      <c r="B44" s="36" t="s">
        <v>20</v>
      </c>
      <c r="C44" s="37"/>
      <c r="D44" s="38">
        <v>123756.788416</v>
      </c>
      <c r="E44" s="39" t="s">
        <v>19</v>
      </c>
      <c r="F44" s="40">
        <v>64109.766524999999</v>
      </c>
      <c r="G44" s="41">
        <f t="shared" ref="G44:G55" si="1">(F44/D44-1)*100</f>
        <v>-48.196969761772266</v>
      </c>
      <c r="H44" s="42">
        <v>73314.204068549996</v>
      </c>
      <c r="I44" s="43">
        <f t="shared" ref="I44:I55" si="2">(H44/F44-1)*100</f>
        <v>14.357309412382069</v>
      </c>
      <c r="J44" s="40">
        <v>138795.73865499999</v>
      </c>
      <c r="K44" s="207">
        <f t="shared" ref="K44:K55" si="3">(J44/H44-1)*100</f>
        <v>89.316300188192272</v>
      </c>
      <c r="L44" s="40">
        <v>210852.80018000002</v>
      </c>
      <c r="M44" s="44">
        <f t="shared" ref="M44:M52" si="4">(L44/J44-1)*100</f>
        <v>51.915903343480821</v>
      </c>
    </row>
    <row r="45" spans="1:13" x14ac:dyDescent="0.2">
      <c r="B45" s="36" t="s">
        <v>21</v>
      </c>
      <c r="C45" s="37"/>
      <c r="D45" s="38">
        <v>1169438.2871020001</v>
      </c>
      <c r="E45" s="39" t="s">
        <v>19</v>
      </c>
      <c r="F45" s="40">
        <v>763654.2381190001</v>
      </c>
      <c r="G45" s="41">
        <f t="shared" si="1"/>
        <v>-34.699056244222902</v>
      </c>
      <c r="H45" s="42">
        <v>707206.43444054993</v>
      </c>
      <c r="I45" s="43">
        <f t="shared" si="2"/>
        <v>-7.391801270885356</v>
      </c>
      <c r="J45" s="40">
        <v>866631.61487274989</v>
      </c>
      <c r="K45" s="207">
        <f t="shared" si="3"/>
        <v>22.542948235237215</v>
      </c>
      <c r="L45" s="40">
        <v>902865.58918500005</v>
      </c>
      <c r="M45" s="44">
        <f t="shared" si="4"/>
        <v>4.1810122883147338</v>
      </c>
    </row>
    <row r="46" spans="1:13" x14ac:dyDescent="0.2">
      <c r="B46" s="36" t="s">
        <v>22</v>
      </c>
      <c r="C46" s="37"/>
      <c r="D46" s="38">
        <v>82149.387164999993</v>
      </c>
      <c r="E46" s="39" t="s">
        <v>19</v>
      </c>
      <c r="F46" s="40">
        <v>92729.870196050004</v>
      </c>
      <c r="G46" s="41">
        <f t="shared" si="1"/>
        <v>12.879564164975132</v>
      </c>
      <c r="H46" s="42">
        <v>36770.895344900004</v>
      </c>
      <c r="I46" s="43">
        <f t="shared" si="2"/>
        <v>-60.346223641682265</v>
      </c>
      <c r="J46" s="40">
        <v>53816.136776799998</v>
      </c>
      <c r="K46" s="207">
        <f t="shared" si="3"/>
        <v>46.355252631247424</v>
      </c>
      <c r="L46" s="40">
        <v>66521.404869999998</v>
      </c>
      <c r="M46" s="44">
        <f t="shared" si="4"/>
        <v>23.608658766968958</v>
      </c>
    </row>
    <row r="47" spans="1:13" x14ac:dyDescent="0.2">
      <c r="B47" s="36" t="s">
        <v>23</v>
      </c>
      <c r="C47" s="37"/>
      <c r="D47" s="38">
        <v>225821.92133399996</v>
      </c>
      <c r="E47" s="39" t="s">
        <v>19</v>
      </c>
      <c r="F47" s="40">
        <v>145672.13092700002</v>
      </c>
      <c r="G47" s="41">
        <f t="shared" si="1"/>
        <v>-35.492475634575392</v>
      </c>
      <c r="H47" s="42">
        <v>134343.03707299998</v>
      </c>
      <c r="I47" s="43">
        <f t="shared" si="2"/>
        <v>-7.777118232503466</v>
      </c>
      <c r="J47" s="40">
        <v>168834.638656</v>
      </c>
      <c r="K47" s="207">
        <f t="shared" si="3"/>
        <v>25.674275596626405</v>
      </c>
      <c r="L47" s="40">
        <v>183752.44197099999</v>
      </c>
      <c r="M47" s="44">
        <f t="shared" si="4"/>
        <v>8.835748063165493</v>
      </c>
    </row>
    <row r="48" spans="1:13" x14ac:dyDescent="0.2">
      <c r="B48" s="36" t="s">
        <v>24</v>
      </c>
      <c r="C48" s="37"/>
      <c r="D48" s="38">
        <v>424786.96062999999</v>
      </c>
      <c r="E48" s="39" t="s">
        <v>19</v>
      </c>
      <c r="F48" s="40">
        <v>303027.62434599979</v>
      </c>
      <c r="G48" s="41">
        <f t="shared" si="1"/>
        <v>-28.663623785301549</v>
      </c>
      <c r="H48" s="42">
        <v>246619.43998300011</v>
      </c>
      <c r="I48" s="43">
        <f t="shared" si="2"/>
        <v>-18.614865388837387</v>
      </c>
      <c r="J48" s="40">
        <v>243332.118472</v>
      </c>
      <c r="K48" s="207">
        <f t="shared" si="3"/>
        <v>-1.3329531164399278</v>
      </c>
      <c r="L48" s="40">
        <v>278852.95514899999</v>
      </c>
      <c r="M48" s="44">
        <f t="shared" si="4"/>
        <v>14.597676993917808</v>
      </c>
    </row>
    <row r="49" spans="2:13" x14ac:dyDescent="0.2">
      <c r="B49" s="36" t="s">
        <v>25</v>
      </c>
      <c r="C49" s="37"/>
      <c r="D49" s="38">
        <v>91998.580067000003</v>
      </c>
      <c r="E49" s="39" t="s">
        <v>19</v>
      </c>
      <c r="F49" s="40">
        <v>72420.745972999983</v>
      </c>
      <c r="G49" s="41">
        <f t="shared" si="1"/>
        <v>-21.280582895672985</v>
      </c>
      <c r="H49" s="42">
        <v>63603.039643999997</v>
      </c>
      <c r="I49" s="43">
        <f t="shared" si="2"/>
        <v>-12.175663493286049</v>
      </c>
      <c r="J49" s="40">
        <v>83922.548986000009</v>
      </c>
      <c r="K49" s="207">
        <f t="shared" si="3"/>
        <v>31.947387193650979</v>
      </c>
      <c r="L49" s="40">
        <v>73510.594003000006</v>
      </c>
      <c r="M49" s="44">
        <f t="shared" si="4"/>
        <v>-12.406623855928078</v>
      </c>
    </row>
    <row r="50" spans="2:13" x14ac:dyDescent="0.2">
      <c r="B50" s="36" t="s">
        <v>26</v>
      </c>
      <c r="C50" s="37"/>
      <c r="D50" s="38">
        <v>40942.404685999994</v>
      </c>
      <c r="E50" s="39" t="s">
        <v>19</v>
      </c>
      <c r="F50" s="40">
        <v>35465.734689000004</v>
      </c>
      <c r="G50" s="41">
        <f t="shared" si="1"/>
        <v>-13.37652255406655</v>
      </c>
      <c r="H50" s="42">
        <v>26863.497335999997</v>
      </c>
      <c r="I50" s="43">
        <f t="shared" si="2"/>
        <v>-24.255065990972025</v>
      </c>
      <c r="J50" s="40">
        <v>28227.763467499997</v>
      </c>
      <c r="K50" s="207">
        <f t="shared" si="3"/>
        <v>5.0785127283919707</v>
      </c>
      <c r="L50" s="40">
        <v>34797.793954000008</v>
      </c>
      <c r="M50" s="44">
        <f t="shared" si="4"/>
        <v>23.275065678031524</v>
      </c>
    </row>
    <row r="51" spans="2:13" ht="13.8" thickBot="1" x14ac:dyDescent="0.25">
      <c r="B51" s="36" t="s">
        <v>27</v>
      </c>
      <c r="C51" s="45"/>
      <c r="D51" s="38">
        <v>173321.351245</v>
      </c>
      <c r="E51" s="39" t="s">
        <v>19</v>
      </c>
      <c r="F51" s="40">
        <v>91957.925027000019</v>
      </c>
      <c r="G51" s="41">
        <f t="shared" si="1"/>
        <v>-46.943683298999872</v>
      </c>
      <c r="H51" s="42">
        <v>125849.024</v>
      </c>
      <c r="I51" s="43">
        <f t="shared" si="2"/>
        <v>36.855006203162063</v>
      </c>
      <c r="J51" s="40">
        <v>126708.88219915002</v>
      </c>
      <c r="K51" s="207">
        <f t="shared" si="3"/>
        <v>0.6832458225103144</v>
      </c>
      <c r="L51" s="40">
        <v>135836.60093099999</v>
      </c>
      <c r="M51" s="44">
        <f t="shared" si="4"/>
        <v>7.2036928851631821</v>
      </c>
    </row>
    <row r="52" spans="2:13" ht="14.4" thickTop="1" thickBot="1" x14ac:dyDescent="0.25">
      <c r="B52" s="46" t="s">
        <v>28</v>
      </c>
      <c r="C52" s="47"/>
      <c r="D52" s="48">
        <v>2406681.5488019995</v>
      </c>
      <c r="E52" s="49" t="s">
        <v>19</v>
      </c>
      <c r="F52" s="50">
        <v>1628001.2436800501</v>
      </c>
      <c r="G52" s="51">
        <f t="shared" si="1"/>
        <v>-32.354937258299152</v>
      </c>
      <c r="H52" s="52">
        <v>1479655.2979870001</v>
      </c>
      <c r="I52" s="53">
        <f t="shared" si="2"/>
        <v>-9.1121518652970028</v>
      </c>
      <c r="J52" s="50">
        <v>1762432.1089452</v>
      </c>
      <c r="K52" s="208">
        <f t="shared" si="3"/>
        <v>19.110992360376365</v>
      </c>
      <c r="L52" s="50">
        <v>1958362.3095399998</v>
      </c>
      <c r="M52" s="54">
        <f t="shared" si="4"/>
        <v>11.117035351339698</v>
      </c>
    </row>
    <row r="53" spans="2:13" ht="6" customHeight="1" thickBot="1" x14ac:dyDescent="0.25">
      <c r="D53" s="55"/>
      <c r="E53" s="56"/>
      <c r="F53" s="57"/>
      <c r="G53" s="58"/>
      <c r="H53" s="55"/>
      <c r="I53" s="59"/>
      <c r="J53" s="55"/>
      <c r="K53" s="60"/>
      <c r="L53" s="210"/>
      <c r="M53" s="60"/>
    </row>
    <row r="54" spans="2:13" x14ac:dyDescent="0.2">
      <c r="B54" s="61" t="s">
        <v>29</v>
      </c>
      <c r="C54" s="62"/>
      <c r="D54" s="38">
        <v>304986.14908800001</v>
      </c>
      <c r="E54" s="30" t="s">
        <v>19</v>
      </c>
      <c r="F54" s="31">
        <v>148632.11752500001</v>
      </c>
      <c r="G54" s="41">
        <f>(F54/D54-1)*100</f>
        <v>-51.26594503735511</v>
      </c>
      <c r="H54" s="42">
        <v>150024.44353804999</v>
      </c>
      <c r="I54" s="43">
        <f t="shared" si="2"/>
        <v>0.93675985798682415</v>
      </c>
      <c r="J54" s="40">
        <v>326871.2629643</v>
      </c>
      <c r="K54" s="207">
        <f t="shared" si="3"/>
        <v>117.87867047238683</v>
      </c>
      <c r="L54" s="40">
        <v>404012.08252400008</v>
      </c>
      <c r="M54" s="44">
        <f>(L54/J54-1)*100</f>
        <v>23.599755714262717</v>
      </c>
    </row>
    <row r="55" spans="2:13" ht="13.8" thickBot="1" x14ac:dyDescent="0.25">
      <c r="B55" s="63" t="s">
        <v>30</v>
      </c>
      <c r="C55" s="64"/>
      <c r="D55" s="65">
        <v>80232.032361999998</v>
      </c>
      <c r="E55" s="66" t="s">
        <v>19</v>
      </c>
      <c r="F55" s="67">
        <v>46979.442605000004</v>
      </c>
      <c r="G55" s="68">
        <f t="shared" si="1"/>
        <v>-41.445528398143004</v>
      </c>
      <c r="H55" s="69">
        <v>46955.239882549999</v>
      </c>
      <c r="I55" s="70">
        <f t="shared" si="2"/>
        <v>-5.1517687541546842E-2</v>
      </c>
      <c r="J55" s="67">
        <v>122295.344843</v>
      </c>
      <c r="K55" s="209">
        <f t="shared" si="3"/>
        <v>160.45089993981412</v>
      </c>
      <c r="L55" s="67">
        <v>182683.08608799998</v>
      </c>
      <c r="M55" s="71">
        <f>(L55/J55-1)*100</f>
        <v>49.378609891099615</v>
      </c>
    </row>
    <row r="56" spans="2:13" x14ac:dyDescent="0.2">
      <c r="D56" s="72"/>
      <c r="E56" s="72"/>
      <c r="F56" s="72"/>
      <c r="G56" s="72"/>
      <c r="H56" s="72"/>
      <c r="I56" s="72"/>
      <c r="J56" s="72"/>
      <c r="K56" s="72"/>
      <c r="L56" s="72"/>
      <c r="M56" s="72"/>
    </row>
    <row r="57" spans="2:13" ht="16.8" thickBot="1" x14ac:dyDescent="0.25">
      <c r="B57" s="22" t="s">
        <v>31</v>
      </c>
      <c r="C57" s="22"/>
      <c r="D57" s="72"/>
      <c r="E57" s="72"/>
      <c r="F57" s="72"/>
      <c r="G57" s="72"/>
      <c r="H57" s="72"/>
      <c r="I57" s="72"/>
      <c r="J57" s="72"/>
      <c r="K57" s="72"/>
      <c r="L57" s="72"/>
      <c r="M57" s="72"/>
    </row>
    <row r="58" spans="2:13" ht="13.8" thickBot="1" x14ac:dyDescent="0.25">
      <c r="D58" s="23">
        <v>2008</v>
      </c>
      <c r="E58" s="24"/>
      <c r="F58" s="25">
        <v>2009</v>
      </c>
      <c r="G58" s="24"/>
      <c r="H58" s="25">
        <v>2010</v>
      </c>
      <c r="I58" s="24"/>
      <c r="J58" s="518">
        <v>2011</v>
      </c>
      <c r="K58" s="521"/>
      <c r="L58" s="518">
        <v>2012</v>
      </c>
      <c r="M58" s="517"/>
    </row>
    <row r="59" spans="2:13" x14ac:dyDescent="0.2">
      <c r="B59" s="27" t="s">
        <v>18</v>
      </c>
      <c r="C59" s="28"/>
      <c r="D59" s="29">
        <v>107370.51606099999</v>
      </c>
      <c r="E59" s="30" t="s">
        <v>19</v>
      </c>
      <c r="F59" s="73">
        <v>53973.204406000004</v>
      </c>
      <c r="G59" s="32">
        <f>(F59/D59-1)*100</f>
        <v>-49.731819883089301</v>
      </c>
      <c r="H59" s="33">
        <v>50534.686978000005</v>
      </c>
      <c r="I59" s="74">
        <f>(H59/F59-1)*100</f>
        <v>-6.3707861444256775</v>
      </c>
      <c r="J59" s="31">
        <v>51523.208510999997</v>
      </c>
      <c r="K59" s="211">
        <f>(J59/H59-1)*100</f>
        <v>1.9561247770869539</v>
      </c>
      <c r="L59" s="31">
        <v>98968.325317999988</v>
      </c>
      <c r="M59" s="35">
        <f>(L59/J59-1)*100</f>
        <v>92.084942258342963</v>
      </c>
    </row>
    <row r="60" spans="2:13" x14ac:dyDescent="0.2">
      <c r="B60" s="36" t="s">
        <v>20</v>
      </c>
      <c r="C60" s="37"/>
      <c r="D60" s="38">
        <v>145430.75646899999</v>
      </c>
      <c r="E60" s="39" t="s">
        <v>19</v>
      </c>
      <c r="F60" s="75">
        <v>96278.060667850004</v>
      </c>
      <c r="G60" s="41">
        <f t="shared" ref="G60:G68" si="5">(F60/D60-1)*100</f>
        <v>-33.798006002689931</v>
      </c>
      <c r="H60" s="42">
        <v>138276.50044130001</v>
      </c>
      <c r="I60" s="76">
        <f t="shared" ref="I60:K68" si="6">(H60/F60-1)*100</f>
        <v>43.622025082474991</v>
      </c>
      <c r="J60" s="40">
        <v>373960.712917</v>
      </c>
      <c r="K60" s="212">
        <f t="shared" si="6"/>
        <v>170.44415480832237</v>
      </c>
      <c r="L60" s="40">
        <v>233728.78730700002</v>
      </c>
      <c r="M60" s="44">
        <f t="shared" ref="M60:M67" si="7">(L60/J60-1)*100</f>
        <v>-37.499106394399305</v>
      </c>
    </row>
    <row r="61" spans="2:13" x14ac:dyDescent="0.2">
      <c r="B61" s="36" t="s">
        <v>21</v>
      </c>
      <c r="C61" s="37"/>
      <c r="D61" s="38">
        <v>1624229.9840030004</v>
      </c>
      <c r="E61" s="39" t="s">
        <v>19</v>
      </c>
      <c r="F61" s="75">
        <v>1434605.1259187507</v>
      </c>
      <c r="G61" s="41">
        <f t="shared" si="5"/>
        <v>-11.674754188252901</v>
      </c>
      <c r="H61" s="42">
        <v>1172599.0142699501</v>
      </c>
      <c r="I61" s="76">
        <f t="shared" si="6"/>
        <v>-18.26329119526925</v>
      </c>
      <c r="J61" s="40">
        <v>1083908.1906834</v>
      </c>
      <c r="K61" s="212">
        <f t="shared" si="6"/>
        <v>-7.5636106211267933</v>
      </c>
      <c r="L61" s="40">
        <v>1150309.8317710003</v>
      </c>
      <c r="M61" s="44">
        <f t="shared" si="7"/>
        <v>6.1261314988065863</v>
      </c>
    </row>
    <row r="62" spans="2:13" x14ac:dyDescent="0.2">
      <c r="B62" s="36" t="s">
        <v>22</v>
      </c>
      <c r="C62" s="37"/>
      <c r="D62" s="38">
        <v>83654.760868000012</v>
      </c>
      <c r="E62" s="39" t="s">
        <v>19</v>
      </c>
      <c r="F62" s="75">
        <v>78045.871555999998</v>
      </c>
      <c r="G62" s="41">
        <f t="shared" si="5"/>
        <v>-6.7048058637694918</v>
      </c>
      <c r="H62" s="42">
        <v>62504.740647400002</v>
      </c>
      <c r="I62" s="76">
        <f t="shared" si="6"/>
        <v>-19.912816141016275</v>
      </c>
      <c r="J62" s="40">
        <v>68356.702199999985</v>
      </c>
      <c r="K62" s="212">
        <f t="shared" si="6"/>
        <v>9.3624283406148479</v>
      </c>
      <c r="L62" s="40">
        <v>70899.061984</v>
      </c>
      <c r="M62" s="44">
        <f t="shared" si="7"/>
        <v>3.7192545897862361</v>
      </c>
    </row>
    <row r="63" spans="2:13" x14ac:dyDescent="0.2">
      <c r="B63" s="36" t="s">
        <v>23</v>
      </c>
      <c r="C63" s="37"/>
      <c r="D63" s="38">
        <v>362217.08108199947</v>
      </c>
      <c r="E63" s="39" t="s">
        <v>19</v>
      </c>
      <c r="F63" s="75">
        <v>221173.40723000001</v>
      </c>
      <c r="G63" s="41">
        <f t="shared" si="5"/>
        <v>-38.93899024051538</v>
      </c>
      <c r="H63" s="42">
        <v>231292.07339500001</v>
      </c>
      <c r="I63" s="76">
        <f t="shared" si="6"/>
        <v>4.5749922161652634</v>
      </c>
      <c r="J63" s="40">
        <v>233336.693661</v>
      </c>
      <c r="K63" s="212">
        <f t="shared" si="6"/>
        <v>0.8839992810770525</v>
      </c>
      <c r="L63" s="40">
        <v>286657.67228700005</v>
      </c>
      <c r="M63" s="44">
        <f t="shared" si="7"/>
        <v>22.851518888609391</v>
      </c>
    </row>
    <row r="64" spans="2:13" x14ac:dyDescent="0.2">
      <c r="B64" s="36" t="s">
        <v>24</v>
      </c>
      <c r="C64" s="37"/>
      <c r="D64" s="38">
        <v>582095.835632</v>
      </c>
      <c r="E64" s="39" t="s">
        <v>19</v>
      </c>
      <c r="F64" s="75">
        <v>342593.71078199986</v>
      </c>
      <c r="G64" s="41">
        <f t="shared" si="5"/>
        <v>-41.144792693795004</v>
      </c>
      <c r="H64" s="42">
        <v>361166.725286</v>
      </c>
      <c r="I64" s="76">
        <f t="shared" si="6"/>
        <v>5.4212946471216883</v>
      </c>
      <c r="J64" s="40">
        <v>318082.3917255</v>
      </c>
      <c r="K64" s="212">
        <f t="shared" si="6"/>
        <v>-11.929209017354092</v>
      </c>
      <c r="L64" s="40">
        <v>348991.59079000005</v>
      </c>
      <c r="M64" s="44">
        <f t="shared" si="7"/>
        <v>9.717356216050522</v>
      </c>
    </row>
    <row r="65" spans="2:13" x14ac:dyDescent="0.2">
      <c r="B65" s="36" t="s">
        <v>25</v>
      </c>
      <c r="C65" s="37"/>
      <c r="D65" s="38">
        <v>134339.52297800002</v>
      </c>
      <c r="E65" s="39" t="s">
        <v>19</v>
      </c>
      <c r="F65" s="75">
        <v>133160.07847899999</v>
      </c>
      <c r="G65" s="41">
        <f t="shared" si="5"/>
        <v>-0.87795793289602297</v>
      </c>
      <c r="H65" s="42">
        <v>101561.90542299999</v>
      </c>
      <c r="I65" s="76">
        <f t="shared" si="6"/>
        <v>-23.729464128382283</v>
      </c>
      <c r="J65" s="40">
        <v>106085.06821100001</v>
      </c>
      <c r="K65" s="212">
        <f t="shared" si="6"/>
        <v>4.4536017408902229</v>
      </c>
      <c r="L65" s="40">
        <v>83629.522797999991</v>
      </c>
      <c r="M65" s="44">
        <f t="shared" si="7"/>
        <v>-21.167489253375994</v>
      </c>
    </row>
    <row r="66" spans="2:13" x14ac:dyDescent="0.2">
      <c r="B66" s="36" t="s">
        <v>26</v>
      </c>
      <c r="C66" s="37"/>
      <c r="D66" s="38">
        <v>39582.165209999999</v>
      </c>
      <c r="E66" s="39" t="s">
        <v>19</v>
      </c>
      <c r="F66" s="75">
        <v>44396.500935999997</v>
      </c>
      <c r="G66" s="41">
        <f t="shared" si="5"/>
        <v>12.162891293232514</v>
      </c>
      <c r="H66" s="42">
        <v>45108.793073000008</v>
      </c>
      <c r="I66" s="76">
        <f t="shared" si="6"/>
        <v>1.6043880080252704</v>
      </c>
      <c r="J66" s="40">
        <v>43654.617416000008</v>
      </c>
      <c r="K66" s="212">
        <f t="shared" si="6"/>
        <v>-3.2237077472826448</v>
      </c>
      <c r="L66" s="40">
        <v>44633.086684000002</v>
      </c>
      <c r="M66" s="44">
        <f t="shared" si="7"/>
        <v>2.2413877979408747</v>
      </c>
    </row>
    <row r="67" spans="2:13" ht="13.8" thickBot="1" x14ac:dyDescent="0.25">
      <c r="B67" s="36" t="s">
        <v>27</v>
      </c>
      <c r="C67" s="45"/>
      <c r="D67" s="38">
        <v>230226.56920900004</v>
      </c>
      <c r="E67" s="39" t="s">
        <v>19</v>
      </c>
      <c r="F67" s="75">
        <v>163110.24317845001</v>
      </c>
      <c r="G67" s="41">
        <f t="shared" si="5"/>
        <v>-29.152293873441572</v>
      </c>
      <c r="H67" s="42">
        <v>179265.77039354999</v>
      </c>
      <c r="I67" s="76">
        <f t="shared" si="6"/>
        <v>9.9046674815052036</v>
      </c>
      <c r="J67" s="40">
        <v>133779.22550815</v>
      </c>
      <c r="K67" s="212">
        <f t="shared" si="6"/>
        <v>-25.373803814047371</v>
      </c>
      <c r="L67" s="40">
        <v>183200.597175</v>
      </c>
      <c r="M67" s="44">
        <f t="shared" si="7"/>
        <v>36.942486009413457</v>
      </c>
    </row>
    <row r="68" spans="2:13" ht="14.4" thickTop="1" thickBot="1" x14ac:dyDescent="0.25">
      <c r="B68" s="46" t="s">
        <v>28</v>
      </c>
      <c r="C68" s="47"/>
      <c r="D68" s="48">
        <v>3309147.1915120003</v>
      </c>
      <c r="E68" s="49" t="s">
        <v>19</v>
      </c>
      <c r="F68" s="77">
        <v>2567336.2031540503</v>
      </c>
      <c r="G68" s="51">
        <f t="shared" si="5"/>
        <v>-22.416983755231669</v>
      </c>
      <c r="H68" s="52">
        <v>2342310.2099072002</v>
      </c>
      <c r="I68" s="51">
        <f t="shared" si="6"/>
        <v>-8.7649600769232663</v>
      </c>
      <c r="J68" s="50">
        <v>2412686.8108330499</v>
      </c>
      <c r="K68" s="213">
        <f t="shared" si="6"/>
        <v>3.0045807181380058</v>
      </c>
      <c r="L68" s="50">
        <v>2501018.4761140002</v>
      </c>
      <c r="M68" s="54">
        <f>(L68/J68-1)*100</f>
        <v>3.6611326793157595</v>
      </c>
    </row>
    <row r="69" spans="2:13" ht="13.8" thickBot="1" x14ac:dyDescent="0.25">
      <c r="D69" s="55"/>
      <c r="E69" s="56"/>
      <c r="F69" s="78"/>
      <c r="G69" s="58"/>
      <c r="H69" s="55"/>
      <c r="I69" s="58"/>
      <c r="J69" s="55"/>
      <c r="K69" s="58"/>
      <c r="L69" s="210"/>
      <c r="M69" s="60"/>
    </row>
    <row r="70" spans="2:13" x14ac:dyDescent="0.2">
      <c r="B70" s="61" t="s">
        <v>29</v>
      </c>
      <c r="C70" s="62"/>
      <c r="D70" s="38">
        <v>368567.65716599993</v>
      </c>
      <c r="E70" s="30" t="s">
        <v>19</v>
      </c>
      <c r="F70" s="73">
        <v>240773.58560310001</v>
      </c>
      <c r="G70" s="41">
        <f>(F70/D70-1)*100</f>
        <v>-34.673164906963741</v>
      </c>
      <c r="H70" s="42">
        <v>316551.86205380003</v>
      </c>
      <c r="I70" s="76">
        <f>(H70/F70-1)*100</f>
        <v>31.472836300081397</v>
      </c>
      <c r="J70" s="40">
        <v>561706.72904250002</v>
      </c>
      <c r="K70" s="211">
        <f>(J70/H70-1)*100</f>
        <v>77.445403542448403</v>
      </c>
      <c r="L70" s="40">
        <v>456038.43638500001</v>
      </c>
      <c r="M70" s="44">
        <f>(L70/J70-1)*100</f>
        <v>-18.812004057281804</v>
      </c>
    </row>
    <row r="71" spans="2:13" ht="13.8" thickBot="1" x14ac:dyDescent="0.25">
      <c r="B71" s="63" t="s">
        <v>30</v>
      </c>
      <c r="C71" s="64"/>
      <c r="D71" s="65">
        <v>105136.04275699999</v>
      </c>
      <c r="E71" s="66" t="s">
        <v>19</v>
      </c>
      <c r="F71" s="79">
        <v>62645.514655850006</v>
      </c>
      <c r="G71" s="68">
        <f>(F71/D71-1)*100</f>
        <v>-40.414806366031833</v>
      </c>
      <c r="H71" s="69">
        <v>92002.308190299998</v>
      </c>
      <c r="I71" s="80">
        <f>(H71/F71-1)*100</f>
        <v>46.861764478629887</v>
      </c>
      <c r="J71" s="67">
        <v>328324.096104</v>
      </c>
      <c r="K71" s="214">
        <f>(J71/H71-1)*100</f>
        <v>256.86506410783284</v>
      </c>
      <c r="L71" s="67">
        <v>208403.14594700001</v>
      </c>
      <c r="M71" s="71">
        <f>(L71/J71-1)*100</f>
        <v>-36.52517484400957</v>
      </c>
    </row>
    <row r="72" spans="2:13" x14ac:dyDescent="0.2">
      <c r="D72" s="72"/>
      <c r="E72" s="72"/>
      <c r="F72" s="72"/>
      <c r="G72" s="72"/>
      <c r="H72" s="72"/>
      <c r="I72" s="72"/>
      <c r="J72" s="72"/>
      <c r="K72" s="72"/>
      <c r="L72" s="193"/>
      <c r="M72" s="193"/>
    </row>
    <row r="73" spans="2:13" ht="16.8" thickBot="1" x14ac:dyDescent="0.25">
      <c r="B73" s="111" t="s">
        <v>40</v>
      </c>
      <c r="C73" s="111"/>
      <c r="D73" s="112"/>
      <c r="E73" s="112"/>
      <c r="F73" s="112"/>
      <c r="G73" s="112"/>
      <c r="H73" s="112"/>
      <c r="I73" s="112"/>
      <c r="J73" s="112"/>
      <c r="K73" s="112"/>
      <c r="L73" s="194"/>
      <c r="M73" s="194"/>
    </row>
    <row r="74" spans="2:13" ht="13.8" thickBot="1" x14ac:dyDescent="0.25">
      <c r="B74" s="113"/>
      <c r="C74" s="113"/>
      <c r="D74" s="484">
        <v>2008</v>
      </c>
      <c r="E74" s="481"/>
      <c r="F74" s="480">
        <v>2009</v>
      </c>
      <c r="G74" s="481"/>
      <c r="H74" s="480">
        <v>2010</v>
      </c>
      <c r="I74" s="481"/>
      <c r="J74" s="480">
        <v>2011</v>
      </c>
      <c r="K74" s="531"/>
      <c r="L74" s="518">
        <v>2012</v>
      </c>
      <c r="M74" s="517"/>
    </row>
    <row r="75" spans="2:13" x14ac:dyDescent="0.2">
      <c r="B75" s="27" t="s">
        <v>18</v>
      </c>
      <c r="C75" s="28"/>
      <c r="D75" s="114">
        <v>53444.585279999978</v>
      </c>
      <c r="E75" s="115" t="s">
        <v>19</v>
      </c>
      <c r="F75" s="116">
        <v>54017.350069000022</v>
      </c>
      <c r="G75" s="117">
        <v>1.0716984442844746</v>
      </c>
      <c r="H75" s="116">
        <v>66585.52833999999</v>
      </c>
      <c r="I75" s="118">
        <v>23.266928597840852</v>
      </c>
      <c r="J75" s="116">
        <v>62035.042321000015</v>
      </c>
      <c r="K75" s="221">
        <v>-6.8340465750518886</v>
      </c>
      <c r="L75" s="31">
        <v>60045.938540000017</v>
      </c>
      <c r="M75" s="35">
        <f>(L75/J75-1)*100</f>
        <v>-3.2064196405434675</v>
      </c>
    </row>
    <row r="76" spans="2:13" x14ac:dyDescent="0.2">
      <c r="B76" s="36" t="s">
        <v>20</v>
      </c>
      <c r="C76" s="37"/>
      <c r="D76" s="120">
        <v>121628.25643100002</v>
      </c>
      <c r="E76" s="121" t="s">
        <v>19</v>
      </c>
      <c r="F76" s="122">
        <v>117532.23590285002</v>
      </c>
      <c r="G76" s="123">
        <v>-3.3676553856329283</v>
      </c>
      <c r="H76" s="122">
        <v>99714.388515999992</v>
      </c>
      <c r="I76" s="124">
        <v>-15.159966327517104</v>
      </c>
      <c r="J76" s="122">
        <v>293183.78359140002</v>
      </c>
      <c r="K76" s="222">
        <v>194.02354861189997</v>
      </c>
      <c r="L76" s="40">
        <v>219811.99767299945</v>
      </c>
      <c r="M76" s="44">
        <f t="shared" ref="M76:M83" si="8">(L76/J76-1)*100</f>
        <v>-25.025867740576079</v>
      </c>
    </row>
    <row r="77" spans="2:13" x14ac:dyDescent="0.2">
      <c r="B77" s="36" t="s">
        <v>21</v>
      </c>
      <c r="C77" s="37"/>
      <c r="D77" s="120">
        <v>1221382.0205289498</v>
      </c>
      <c r="E77" s="121" t="s">
        <v>19</v>
      </c>
      <c r="F77" s="122">
        <v>940021.02486449992</v>
      </c>
      <c r="G77" s="123">
        <v>-23.036281109050506</v>
      </c>
      <c r="H77" s="122">
        <v>953375.41664025001</v>
      </c>
      <c r="I77" s="124">
        <v>1.420648200679886</v>
      </c>
      <c r="J77" s="122">
        <v>994620.81650249986</v>
      </c>
      <c r="K77" s="222">
        <v>4.326249569933438</v>
      </c>
      <c r="L77" s="40">
        <v>1071460.2768880003</v>
      </c>
      <c r="M77" s="44">
        <f t="shared" si="8"/>
        <v>7.7255029364557082</v>
      </c>
    </row>
    <row r="78" spans="2:13" x14ac:dyDescent="0.2">
      <c r="B78" s="36" t="s">
        <v>22</v>
      </c>
      <c r="C78" s="37"/>
      <c r="D78" s="120">
        <v>68016.381769</v>
      </c>
      <c r="E78" s="121" t="s">
        <v>19</v>
      </c>
      <c r="F78" s="122">
        <v>83876.646071850002</v>
      </c>
      <c r="G78" s="123">
        <v>23.318300518712199</v>
      </c>
      <c r="H78" s="122">
        <v>50543.124562999998</v>
      </c>
      <c r="I78" s="124">
        <v>-39.741123506888918</v>
      </c>
      <c r="J78" s="122">
        <v>71434.732357999994</v>
      </c>
      <c r="K78" s="222">
        <v>41.334222954418735</v>
      </c>
      <c r="L78" s="40">
        <v>67409.96755300001</v>
      </c>
      <c r="M78" s="44">
        <f t="shared" si="8"/>
        <v>-5.6341847615941294</v>
      </c>
    </row>
    <row r="79" spans="2:13" x14ac:dyDescent="0.2">
      <c r="B79" s="36" t="s">
        <v>23</v>
      </c>
      <c r="C79" s="37"/>
      <c r="D79" s="120">
        <v>221881.16794200012</v>
      </c>
      <c r="E79" s="121" t="s">
        <v>19</v>
      </c>
      <c r="F79" s="122">
        <v>184200.12901040004</v>
      </c>
      <c r="G79" s="123">
        <v>-16.982531361764753</v>
      </c>
      <c r="H79" s="122">
        <v>223198.84149604998</v>
      </c>
      <c r="I79" s="124">
        <v>21.171924631740112</v>
      </c>
      <c r="J79" s="122">
        <v>186740.94260005001</v>
      </c>
      <c r="K79" s="222">
        <v>-16.334268875067249</v>
      </c>
      <c r="L79" s="40">
        <v>195327.06949300002</v>
      </c>
      <c r="M79" s="44">
        <f t="shared" si="8"/>
        <v>4.5978813073356051</v>
      </c>
    </row>
    <row r="80" spans="2:13" x14ac:dyDescent="0.2">
      <c r="B80" s="36" t="s">
        <v>24</v>
      </c>
      <c r="C80" s="37"/>
      <c r="D80" s="120">
        <v>398800.02155499975</v>
      </c>
      <c r="E80" s="121" t="s">
        <v>19</v>
      </c>
      <c r="F80" s="122">
        <v>347440.06374999951</v>
      </c>
      <c r="G80" s="123">
        <v>-12.878624631146629</v>
      </c>
      <c r="H80" s="122">
        <v>316515.96923499997</v>
      </c>
      <c r="I80" s="124">
        <v>-8.9005551579828701</v>
      </c>
      <c r="J80" s="122">
        <v>322078.1246745002</v>
      </c>
      <c r="K80" s="222">
        <v>1.7573064174119413</v>
      </c>
      <c r="L80" s="40">
        <v>356467.81787499983</v>
      </c>
      <c r="M80" s="44">
        <f t="shared" si="8"/>
        <v>10.677438349858349</v>
      </c>
    </row>
    <row r="81" spans="2:13" x14ac:dyDescent="0.2">
      <c r="B81" s="36" t="s">
        <v>25</v>
      </c>
      <c r="C81" s="37"/>
      <c r="D81" s="120">
        <v>101797.67403700003</v>
      </c>
      <c r="E81" s="121" t="s">
        <v>19</v>
      </c>
      <c r="F81" s="122">
        <v>72492.425079349996</v>
      </c>
      <c r="G81" s="123">
        <v>-28.787739243431599</v>
      </c>
      <c r="H81" s="122">
        <v>103802.66258100001</v>
      </c>
      <c r="I81" s="124">
        <v>43.191047157517382</v>
      </c>
      <c r="J81" s="122">
        <v>80907.649993200001</v>
      </c>
      <c r="K81" s="222">
        <v>-22.056286436712945</v>
      </c>
      <c r="L81" s="40">
        <v>107323.95753000001</v>
      </c>
      <c r="M81" s="44">
        <f t="shared" si="8"/>
        <v>32.649950331050533</v>
      </c>
    </row>
    <row r="82" spans="2:13" x14ac:dyDescent="0.2">
      <c r="B82" s="36" t="s">
        <v>26</v>
      </c>
      <c r="C82" s="37"/>
      <c r="D82" s="120">
        <v>65276.025896999978</v>
      </c>
      <c r="E82" s="121" t="s">
        <v>19</v>
      </c>
      <c r="F82" s="122">
        <v>48442.493092000004</v>
      </c>
      <c r="G82" s="123">
        <v>-25.788231703262475</v>
      </c>
      <c r="H82" s="122">
        <v>50248.268401000001</v>
      </c>
      <c r="I82" s="124">
        <v>3.7276679909321375</v>
      </c>
      <c r="J82" s="122">
        <v>77566.337591999996</v>
      </c>
      <c r="K82" s="222">
        <v>54.366190239614973</v>
      </c>
      <c r="L82" s="40">
        <v>38040.992983000004</v>
      </c>
      <c r="M82" s="44">
        <f>(L82/J82-1)*100</f>
        <v>-50.956827195972366</v>
      </c>
    </row>
    <row r="83" spans="2:13" ht="13.8" thickBot="1" x14ac:dyDescent="0.25">
      <c r="B83" s="36" t="s">
        <v>27</v>
      </c>
      <c r="C83" s="126"/>
      <c r="D83" s="127">
        <v>221951.63098799973</v>
      </c>
      <c r="E83" s="121" t="s">
        <v>19</v>
      </c>
      <c r="F83" s="128">
        <v>114886.82613100004</v>
      </c>
      <c r="G83" s="123">
        <v>-48.237899573167972</v>
      </c>
      <c r="H83" s="128">
        <v>150099.82486200001</v>
      </c>
      <c r="I83" s="124">
        <v>30.650162352686316</v>
      </c>
      <c r="J83" s="128">
        <v>170390.11517284997</v>
      </c>
      <c r="K83" s="222">
        <v>13.517864081123744</v>
      </c>
      <c r="L83" s="40">
        <v>150862.95837900002</v>
      </c>
      <c r="M83" s="44">
        <f t="shared" si="8"/>
        <v>-11.46026386216178</v>
      </c>
    </row>
    <row r="84" spans="2:13" ht="14.4" thickTop="1" thickBot="1" x14ac:dyDescent="0.25">
      <c r="B84" s="46" t="s">
        <v>28</v>
      </c>
      <c r="C84" s="47"/>
      <c r="D84" s="129">
        <v>2474177.7644279497</v>
      </c>
      <c r="E84" s="130" t="s">
        <v>19</v>
      </c>
      <c r="F84" s="131">
        <v>1962909.1939709494</v>
      </c>
      <c r="G84" s="132">
        <v>-20.66418095771747</v>
      </c>
      <c r="H84" s="133">
        <v>2014084.0246342998</v>
      </c>
      <c r="I84" s="134">
        <v>2.6070910880917619</v>
      </c>
      <c r="J84" s="135">
        <v>2258957.5448055002</v>
      </c>
      <c r="K84" s="223">
        <v>12.158058808676685</v>
      </c>
      <c r="L84" s="50">
        <v>2266750.9769139998</v>
      </c>
      <c r="M84" s="54">
        <f>(L84/J84-1)*100</f>
        <v>0.34500126513756779</v>
      </c>
    </row>
    <row r="85" spans="2:13" ht="13.8" thickBot="1" x14ac:dyDescent="0.25">
      <c r="B85" s="113"/>
      <c r="C85" s="113"/>
      <c r="D85" s="137"/>
      <c r="E85" s="138"/>
      <c r="F85" s="139"/>
      <c r="G85" s="140"/>
      <c r="H85" s="137"/>
      <c r="I85" s="140"/>
      <c r="J85" s="137"/>
      <c r="K85" s="140"/>
      <c r="L85" s="210"/>
      <c r="M85" s="60"/>
    </row>
    <row r="86" spans="2:13" x14ac:dyDescent="0.2">
      <c r="B86" s="61" t="s">
        <v>29</v>
      </c>
      <c r="C86" s="141"/>
      <c r="D86" s="142">
        <v>287912.20654295001</v>
      </c>
      <c r="E86" s="115" t="s">
        <v>19</v>
      </c>
      <c r="F86" s="143">
        <v>232667.47026034998</v>
      </c>
      <c r="G86" s="118">
        <f>(F86/D86-1)*100</f>
        <v>-19.188049352245429</v>
      </c>
      <c r="H86" s="143">
        <v>279246.23513749999</v>
      </c>
      <c r="I86" s="124">
        <f>(H86/F86-1)*100</f>
        <v>20.019457307473786</v>
      </c>
      <c r="J86" s="143">
        <v>482556.00152489997</v>
      </c>
      <c r="K86" s="221">
        <f>(J86/H86-1)*100</f>
        <v>72.806627558395149</v>
      </c>
      <c r="L86" s="40">
        <v>364832.5149789995</v>
      </c>
      <c r="M86" s="44">
        <f>(L86/J86-1)*100</f>
        <v>-24.395818552435077</v>
      </c>
    </row>
    <row r="87" spans="2:13" ht="13.8" thickBot="1" x14ac:dyDescent="0.25">
      <c r="B87" s="63" t="s">
        <v>30</v>
      </c>
      <c r="C87" s="64"/>
      <c r="D87" s="144">
        <v>79203.550057</v>
      </c>
      <c r="E87" s="145" t="s">
        <v>19</v>
      </c>
      <c r="F87" s="146">
        <v>67487.316524850001</v>
      </c>
      <c r="G87" s="147">
        <f>(F87/D87-1)*100</f>
        <v>-14.792561095706237</v>
      </c>
      <c r="H87" s="148">
        <v>59935.335682999998</v>
      </c>
      <c r="I87" s="147">
        <f>(H87/F87-1)*100</f>
        <v>-11.190222445826892</v>
      </c>
      <c r="J87" s="148">
        <v>266699.5017894</v>
      </c>
      <c r="K87" s="224">
        <f>(J87/H87-1)*100</f>
        <v>344.97874042114756</v>
      </c>
      <c r="L87" s="67">
        <v>194938.66773999951</v>
      </c>
      <c r="M87" s="71">
        <f>(L87/J87-1)*100</f>
        <v>-26.90699966363891</v>
      </c>
    </row>
    <row r="88" spans="2:13" x14ac:dyDescent="0.2">
      <c r="D88" s="72"/>
      <c r="E88" s="72"/>
      <c r="F88" s="72"/>
      <c r="G88" s="72"/>
      <c r="H88" s="72"/>
      <c r="I88" s="72"/>
      <c r="J88" s="72"/>
      <c r="K88" s="72"/>
      <c r="L88" s="193"/>
      <c r="M88" s="193"/>
    </row>
    <row r="89" spans="2:13" ht="16.8" thickBot="1" x14ac:dyDescent="0.25">
      <c r="B89" s="111" t="s">
        <v>47</v>
      </c>
      <c r="C89" s="111"/>
      <c r="D89" s="112"/>
      <c r="E89" s="112"/>
      <c r="F89" s="112"/>
      <c r="G89" s="112"/>
      <c r="H89" s="112"/>
      <c r="I89" s="112"/>
      <c r="J89" s="112"/>
      <c r="K89" s="112"/>
      <c r="L89" s="194"/>
      <c r="M89" s="194"/>
    </row>
    <row r="90" spans="2:13" ht="13.8" thickBot="1" x14ac:dyDescent="0.25">
      <c r="B90" s="113"/>
      <c r="C90" s="113"/>
      <c r="D90" s="484">
        <v>2008</v>
      </c>
      <c r="E90" s="499"/>
      <c r="F90" s="480">
        <v>2009</v>
      </c>
      <c r="G90" s="499"/>
      <c r="H90" s="480">
        <v>2010</v>
      </c>
      <c r="I90" s="499"/>
      <c r="J90" s="480">
        <v>2011</v>
      </c>
      <c r="K90" s="532"/>
      <c r="L90" s="518">
        <v>2012</v>
      </c>
      <c r="M90" s="517"/>
    </row>
    <row r="91" spans="2:13" x14ac:dyDescent="0.2">
      <c r="B91" s="27" t="s">
        <v>18</v>
      </c>
      <c r="C91" s="28"/>
      <c r="D91" s="114">
        <v>79255.920432000014</v>
      </c>
      <c r="E91" s="115" t="s">
        <v>19</v>
      </c>
      <c r="F91" s="116">
        <v>98025.107815999989</v>
      </c>
      <c r="G91" s="117">
        <f>(F91/D91-1)*100</f>
        <v>23.681748040644557</v>
      </c>
      <c r="H91" s="116">
        <v>91924.151431000006</v>
      </c>
      <c r="I91" s="118">
        <f>(H91/F91-1)*100</f>
        <v>-6.2238711294782867</v>
      </c>
      <c r="J91" s="116">
        <v>94869.93936027179</v>
      </c>
      <c r="K91" s="221">
        <f>(J91/H91-1)*100</f>
        <v>3.2045853928637458</v>
      </c>
      <c r="L91" s="31">
        <v>98312.731281</v>
      </c>
      <c r="M91" s="35">
        <f>(L91/J91-1)*100</f>
        <v>3.6289597568457399</v>
      </c>
    </row>
    <row r="92" spans="2:13" x14ac:dyDescent="0.2">
      <c r="B92" s="36" t="s">
        <v>20</v>
      </c>
      <c r="C92" s="37"/>
      <c r="D92" s="120">
        <v>147037.83482299998</v>
      </c>
      <c r="E92" s="121" t="s">
        <v>19</v>
      </c>
      <c r="F92" s="122">
        <v>137341.64728164999</v>
      </c>
      <c r="G92" s="123">
        <f t="shared" ref="G92:K103" si="9">(F92/D92-1)*100</f>
        <v>-6.5943486946893559</v>
      </c>
      <c r="H92" s="122">
        <v>126641.38852399999</v>
      </c>
      <c r="I92" s="124">
        <f t="shared" si="9"/>
        <v>-7.7909788978333001</v>
      </c>
      <c r="J92" s="122">
        <v>316110.79758519115</v>
      </c>
      <c r="K92" s="222">
        <f t="shared" si="9"/>
        <v>149.61096942275276</v>
      </c>
      <c r="L92" s="40">
        <v>408661.36415899999</v>
      </c>
      <c r="M92" s="44">
        <f t="shared" ref="M92:M99" si="10">(L92/J92-1)*100</f>
        <v>29.277888411536047</v>
      </c>
    </row>
    <row r="93" spans="2:13" x14ac:dyDescent="0.2">
      <c r="B93" s="36" t="s">
        <v>21</v>
      </c>
      <c r="C93" s="37"/>
      <c r="D93" s="120">
        <v>1447233.8929808997</v>
      </c>
      <c r="E93" s="121" t="s">
        <v>19</v>
      </c>
      <c r="F93" s="122">
        <v>1590580.6768415999</v>
      </c>
      <c r="G93" s="123">
        <f t="shared" si="9"/>
        <v>9.9048802378063137</v>
      </c>
      <c r="H93" s="122">
        <v>1641889.6840395499</v>
      </c>
      <c r="I93" s="124">
        <f t="shared" si="9"/>
        <v>3.2258035033993826</v>
      </c>
      <c r="J93" s="122">
        <v>1577865.4254916655</v>
      </c>
      <c r="K93" s="222">
        <f t="shared" si="9"/>
        <v>-3.8994251057333673</v>
      </c>
      <c r="L93" s="40">
        <v>1499346.3462266</v>
      </c>
      <c r="M93" s="44">
        <f t="shared" si="10"/>
        <v>-4.9762849224355588</v>
      </c>
    </row>
    <row r="94" spans="2:13" x14ac:dyDescent="0.2">
      <c r="B94" s="36" t="s">
        <v>22</v>
      </c>
      <c r="C94" s="37"/>
      <c r="D94" s="120">
        <v>110958.42792799999</v>
      </c>
      <c r="E94" s="121" t="s">
        <v>19</v>
      </c>
      <c r="F94" s="122">
        <v>106915.58119900001</v>
      </c>
      <c r="G94" s="123">
        <f t="shared" si="9"/>
        <v>-3.6435688613246642</v>
      </c>
      <c r="H94" s="122">
        <v>87775.741068949996</v>
      </c>
      <c r="I94" s="124">
        <f t="shared" si="9"/>
        <v>-17.901824893441287</v>
      </c>
      <c r="J94" s="122">
        <v>105418.83233391627</v>
      </c>
      <c r="K94" s="222">
        <f t="shared" si="9"/>
        <v>20.100190610874137</v>
      </c>
      <c r="L94" s="40">
        <v>98933.554613999993</v>
      </c>
      <c r="M94" s="44">
        <f t="shared" si="10"/>
        <v>-6.1519157216369358</v>
      </c>
    </row>
    <row r="95" spans="2:13" x14ac:dyDescent="0.2">
      <c r="B95" s="36" t="s">
        <v>23</v>
      </c>
      <c r="C95" s="37"/>
      <c r="D95" s="120">
        <v>267436.32068899996</v>
      </c>
      <c r="E95" s="121" t="s">
        <v>19</v>
      </c>
      <c r="F95" s="122">
        <v>254632.54022800003</v>
      </c>
      <c r="G95" s="123">
        <f t="shared" si="9"/>
        <v>-4.787599690278932</v>
      </c>
      <c r="H95" s="122">
        <v>277024.14939499996</v>
      </c>
      <c r="I95" s="124">
        <f t="shared" si="9"/>
        <v>8.7936950819209159</v>
      </c>
      <c r="J95" s="122">
        <v>255652.14946063413</v>
      </c>
      <c r="K95" s="222">
        <f t="shared" si="9"/>
        <v>-7.7148508464120136</v>
      </c>
      <c r="L95" s="40">
        <v>322853.14548499999</v>
      </c>
      <c r="M95" s="44">
        <f>(L95/J95-1)*100</f>
        <v>26.286106401273823</v>
      </c>
    </row>
    <row r="96" spans="2:13" x14ac:dyDescent="0.2">
      <c r="B96" s="36" t="s">
        <v>24</v>
      </c>
      <c r="C96" s="37"/>
      <c r="D96" s="120">
        <v>496716.98117200029</v>
      </c>
      <c r="E96" s="121" t="s">
        <v>19</v>
      </c>
      <c r="F96" s="122">
        <v>747980.94460499997</v>
      </c>
      <c r="G96" s="123">
        <f t="shared" si="9"/>
        <v>50.584935276451404</v>
      </c>
      <c r="H96" s="122">
        <v>511562.36411879992</v>
      </c>
      <c r="I96" s="124">
        <f t="shared" si="9"/>
        <v>-31.607567303876969</v>
      </c>
      <c r="J96" s="122">
        <v>538017.89564082678</v>
      </c>
      <c r="K96" s="222">
        <f t="shared" si="9"/>
        <v>5.1715163932355201</v>
      </c>
      <c r="L96" s="40">
        <v>463866.48420700006</v>
      </c>
      <c r="M96" s="44">
        <f t="shared" si="10"/>
        <v>-13.782331783872326</v>
      </c>
    </row>
    <row r="97" spans="2:13" x14ac:dyDescent="0.2">
      <c r="B97" s="36" t="s">
        <v>25</v>
      </c>
      <c r="C97" s="37"/>
      <c r="D97" s="120">
        <v>125699.43210400001</v>
      </c>
      <c r="E97" s="121" t="s">
        <v>19</v>
      </c>
      <c r="F97" s="122">
        <v>110484.701256</v>
      </c>
      <c r="G97" s="123">
        <f t="shared" si="9"/>
        <v>-12.104056950242848</v>
      </c>
      <c r="H97" s="122">
        <v>146513.17196400001</v>
      </c>
      <c r="I97" s="124">
        <f t="shared" si="9"/>
        <v>32.609465653095057</v>
      </c>
      <c r="J97" s="122">
        <v>147777.23009031441</v>
      </c>
      <c r="K97" s="222">
        <f t="shared" si="9"/>
        <v>0.86276073978179824</v>
      </c>
      <c r="L97" s="40">
        <v>138314.99673099996</v>
      </c>
      <c r="M97" s="44">
        <f t="shared" si="10"/>
        <v>-6.4030387858343136</v>
      </c>
    </row>
    <row r="98" spans="2:13" x14ac:dyDescent="0.2">
      <c r="B98" s="36" t="s">
        <v>26</v>
      </c>
      <c r="C98" s="37"/>
      <c r="D98" s="120">
        <v>49846.676443999997</v>
      </c>
      <c r="E98" s="121" t="s">
        <v>19</v>
      </c>
      <c r="F98" s="122">
        <v>62103.559461999997</v>
      </c>
      <c r="G98" s="123">
        <f t="shared" si="9"/>
        <v>24.589168009566166</v>
      </c>
      <c r="H98" s="122">
        <v>51260.099941050008</v>
      </c>
      <c r="I98" s="124">
        <f t="shared" si="9"/>
        <v>-17.460286680644931</v>
      </c>
      <c r="J98" s="122">
        <v>85166.97897335951</v>
      </c>
      <c r="K98" s="222">
        <f t="shared" si="9"/>
        <v>66.146728296087986</v>
      </c>
      <c r="L98" s="40">
        <v>69821.971416999993</v>
      </c>
      <c r="M98" s="44">
        <f t="shared" si="10"/>
        <v>-18.017555326412925</v>
      </c>
    </row>
    <row r="99" spans="2:13" ht="13.8" thickBot="1" x14ac:dyDescent="0.25">
      <c r="B99" s="36" t="s">
        <v>27</v>
      </c>
      <c r="C99" s="126"/>
      <c r="D99" s="127">
        <v>143758.13536600003</v>
      </c>
      <c r="E99" s="121" t="s">
        <v>19</v>
      </c>
      <c r="F99" s="128">
        <v>209526.63715155001</v>
      </c>
      <c r="G99" s="123">
        <f t="shared" si="9"/>
        <v>45.749412106735463</v>
      </c>
      <c r="H99" s="128">
        <v>237624.47111245</v>
      </c>
      <c r="I99" s="124">
        <f t="shared" si="9"/>
        <v>13.410148868364136</v>
      </c>
      <c r="J99" s="128">
        <v>170138.81608852025</v>
      </c>
      <c r="K99" s="222">
        <f t="shared" si="9"/>
        <v>-28.40012844973101</v>
      </c>
      <c r="L99" s="40">
        <v>220824.04221199997</v>
      </c>
      <c r="M99" s="44">
        <f t="shared" si="10"/>
        <v>29.790512999167152</v>
      </c>
    </row>
    <row r="100" spans="2:13" ht="14.4" thickTop="1" thickBot="1" x14ac:dyDescent="0.25">
      <c r="B100" s="46" t="s">
        <v>28</v>
      </c>
      <c r="C100" s="47"/>
      <c r="D100" s="129">
        <v>2867943.6219389001</v>
      </c>
      <c r="E100" s="130" t="s">
        <v>19</v>
      </c>
      <c r="F100" s="131">
        <v>3317591.3958408004</v>
      </c>
      <c r="G100" s="132">
        <f t="shared" si="9"/>
        <v>15.678403524470674</v>
      </c>
      <c r="H100" s="133">
        <v>3172215.2215948002</v>
      </c>
      <c r="I100" s="134">
        <f t="shared" si="9"/>
        <v>-4.381979481507436</v>
      </c>
      <c r="J100" s="135">
        <v>3291018.0650247</v>
      </c>
      <c r="K100" s="223">
        <f t="shared" si="9"/>
        <v>3.7451066567347535</v>
      </c>
      <c r="L100" s="50">
        <v>3320934.6363325999</v>
      </c>
      <c r="M100" s="54">
        <f>(L100/J100-1)*100</f>
        <v>0.90903698238056219</v>
      </c>
    </row>
    <row r="101" spans="2:13" ht="13.8" thickBot="1" x14ac:dyDescent="0.25">
      <c r="B101" s="113"/>
      <c r="C101" s="113"/>
      <c r="D101" s="137"/>
      <c r="E101" s="138"/>
      <c r="F101" s="139"/>
      <c r="G101" s="140"/>
      <c r="H101" s="137"/>
      <c r="I101" s="140"/>
      <c r="J101" s="137"/>
      <c r="K101" s="140"/>
      <c r="L101" s="210"/>
      <c r="M101" s="60"/>
    </row>
    <row r="102" spans="2:13" x14ac:dyDescent="0.2">
      <c r="B102" s="61" t="s">
        <v>29</v>
      </c>
      <c r="C102" s="141"/>
      <c r="D102" s="142">
        <v>265845.68167664995</v>
      </c>
      <c r="E102" s="115" t="s">
        <v>19</v>
      </c>
      <c r="F102" s="143">
        <v>337613.81898740004</v>
      </c>
      <c r="G102" s="118">
        <f>(F102/D102-1)*100</f>
        <v>26.996164413173428</v>
      </c>
      <c r="H102" s="143">
        <v>329155.45673099993</v>
      </c>
      <c r="I102" s="124">
        <f>(H102/F102-1)*100</f>
        <v>-2.5053365060023758</v>
      </c>
      <c r="J102" s="143">
        <v>548667.5142502964</v>
      </c>
      <c r="K102" s="221">
        <f>(J102/H102-1)*100</f>
        <v>66.689478491219802</v>
      </c>
      <c r="L102" s="40">
        <v>628710.45961700007</v>
      </c>
      <c r="M102" s="44">
        <f>(L102/J102-1)*100</f>
        <v>14.588606631117029</v>
      </c>
    </row>
    <row r="103" spans="2:13" ht="13.8" thickBot="1" x14ac:dyDescent="0.25">
      <c r="B103" s="63" t="s">
        <v>30</v>
      </c>
      <c r="C103" s="64"/>
      <c r="D103" s="144">
        <v>99569.05785099999</v>
      </c>
      <c r="E103" s="145" t="s">
        <v>19</v>
      </c>
      <c r="F103" s="146">
        <v>84319.914841649996</v>
      </c>
      <c r="G103" s="147">
        <f t="shared" si="9"/>
        <v>-15.315142413187798</v>
      </c>
      <c r="H103" s="148">
        <v>83348.967363000003</v>
      </c>
      <c r="I103" s="147">
        <f t="shared" si="9"/>
        <v>-1.1515043397202218</v>
      </c>
      <c r="J103" s="148">
        <v>267670.18400914996</v>
      </c>
      <c r="K103" s="224">
        <f t="shared" si="9"/>
        <v>221.14397151844406</v>
      </c>
      <c r="L103" s="67">
        <v>357972.82371100003</v>
      </c>
      <c r="M103" s="71">
        <f>(L103/J103-1)*100</f>
        <v>33.736532903778027</v>
      </c>
    </row>
    <row r="104" spans="2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2:13" x14ac:dyDescent="0.2">
      <c r="B105" s="21" t="s">
        <v>33</v>
      </c>
      <c r="C105" s="92"/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2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2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2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2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2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2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  <row r="152" spans="4:13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</row>
    <row r="153" spans="4:13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</row>
    <row r="154" spans="4:13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</row>
    <row r="155" spans="4:13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4:13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4:13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</row>
    <row r="158" spans="4:13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</row>
    <row r="159" spans="4:13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</row>
    <row r="160" spans="4:13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</row>
  </sheetData>
  <mergeCells count="42">
    <mergeCell ref="D90:E90"/>
    <mergeCell ref="F90:G90"/>
    <mergeCell ref="H90:I90"/>
    <mergeCell ref="J90:K90"/>
    <mergeCell ref="L90:M90"/>
    <mergeCell ref="D74:E74"/>
    <mergeCell ref="F74:G74"/>
    <mergeCell ref="H74:I74"/>
    <mergeCell ref="J74:K74"/>
    <mergeCell ref="L74:M74"/>
    <mergeCell ref="D31:E31"/>
    <mergeCell ref="D33:E33"/>
    <mergeCell ref="J42:K42"/>
    <mergeCell ref="L42:M42"/>
    <mergeCell ref="J58:K58"/>
    <mergeCell ref="L58:M58"/>
    <mergeCell ref="D32:E32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26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161"/>
  <sheetViews>
    <sheetView topLeftCell="A13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78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ht="13.8" thickBot="1" x14ac:dyDescent="0.25">
      <c r="B33" s="107" t="s">
        <v>77</v>
      </c>
      <c r="C33" s="173">
        <v>186874.54371389997</v>
      </c>
      <c r="D33" s="228"/>
      <c r="E33" s="229">
        <v>18523.566694000001</v>
      </c>
      <c r="F33" s="108">
        <f>SUM(E33/C33*100)</f>
        <v>9.9123006942877669</v>
      </c>
      <c r="K33" s="3"/>
      <c r="M33" s="3"/>
      <c r="O33" s="3"/>
    </row>
    <row r="34" spans="1:15" ht="12.75" customHeight="1" x14ac:dyDescent="0.2">
      <c r="B34" s="96" t="s">
        <v>12</v>
      </c>
      <c r="C34" s="97">
        <f>SUM(C6:C33)</f>
        <v>5718255.2504799515</v>
      </c>
      <c r="D34" s="473">
        <f>SUM(D6:E33)</f>
        <v>891170.46535099996</v>
      </c>
      <c r="E34" s="474">
        <f>SUM(E6:E29)</f>
        <v>0</v>
      </c>
      <c r="F34" s="106">
        <f>D34/C34*100</f>
        <v>15.584656968158273</v>
      </c>
      <c r="K34" s="3"/>
      <c r="M34" s="3"/>
      <c r="O34" s="3"/>
    </row>
    <row r="35" spans="1:15" x14ac:dyDescent="0.2">
      <c r="B35" s="17"/>
      <c r="C35" s="18"/>
      <c r="D35" s="18"/>
      <c r="E35" s="19"/>
      <c r="F35" s="20"/>
      <c r="K35" s="3"/>
      <c r="M35" s="3"/>
      <c r="O35" s="3"/>
    </row>
    <row r="36" spans="1:15" x14ac:dyDescent="0.2">
      <c r="B36" s="21" t="s">
        <v>13</v>
      </c>
      <c r="C36" s="18"/>
      <c r="D36" s="18"/>
      <c r="E36" s="19"/>
      <c r="F36" s="20"/>
      <c r="K36" s="3"/>
      <c r="M36" s="3"/>
      <c r="O36" s="3"/>
    </row>
    <row r="37" spans="1:15" x14ac:dyDescent="0.2">
      <c r="B37" s="21" t="s">
        <v>14</v>
      </c>
      <c r="K37" s="3"/>
      <c r="M37" s="3"/>
      <c r="O37" s="3"/>
    </row>
    <row r="38" spans="1:15" x14ac:dyDescent="0.2">
      <c r="B38" s="21" t="s">
        <v>34</v>
      </c>
      <c r="K38" s="3"/>
      <c r="M38" s="3"/>
      <c r="O38" s="3"/>
    </row>
    <row r="39" spans="1:15" ht="25.5" customHeight="1" x14ac:dyDescent="0.2">
      <c r="K39" s="3"/>
      <c r="M39" s="3"/>
      <c r="O39" s="3"/>
    </row>
    <row r="40" spans="1:15" ht="14.4" x14ac:dyDescent="0.2">
      <c r="A40" s="4" t="s">
        <v>15</v>
      </c>
    </row>
    <row r="41" spans="1:15" x14ac:dyDescent="0.2">
      <c r="K41" s="3"/>
      <c r="M41" s="3"/>
      <c r="O41" s="3" t="s">
        <v>16</v>
      </c>
    </row>
    <row r="42" spans="1:15" ht="16.8" thickBot="1" x14ac:dyDescent="0.25">
      <c r="B42" s="22" t="s">
        <v>17</v>
      </c>
      <c r="C42" s="22"/>
      <c r="K42" s="3"/>
      <c r="M42" s="3"/>
      <c r="O42" s="3"/>
    </row>
    <row r="43" spans="1:15" ht="16.8" thickBot="1" x14ac:dyDescent="0.25">
      <c r="B43" s="22"/>
      <c r="C43" s="22"/>
      <c r="D43" s="23">
        <v>2008</v>
      </c>
      <c r="E43" s="24"/>
      <c r="F43" s="25">
        <v>2009</v>
      </c>
      <c r="G43" s="24"/>
      <c r="H43" s="25">
        <v>2010</v>
      </c>
      <c r="I43" s="24"/>
      <c r="J43" s="518">
        <v>2011</v>
      </c>
      <c r="K43" s="521"/>
      <c r="L43" s="518">
        <v>2012</v>
      </c>
      <c r="M43" s="521"/>
      <c r="N43" s="518">
        <v>2013</v>
      </c>
      <c r="O43" s="517"/>
    </row>
    <row r="44" spans="1:15" x14ac:dyDescent="0.2">
      <c r="B44" s="27" t="s">
        <v>18</v>
      </c>
      <c r="C44" s="28"/>
      <c r="D44" s="29">
        <v>74465.86815699999</v>
      </c>
      <c r="E44" s="30" t="s">
        <v>19</v>
      </c>
      <c r="F44" s="31">
        <v>58963.207877999972</v>
      </c>
      <c r="G44" s="32">
        <f>(F44/D44-1)*100</f>
        <v>-20.818477864670847</v>
      </c>
      <c r="H44" s="33">
        <v>65085.726096999992</v>
      </c>
      <c r="I44" s="34">
        <f>(H44/F44-1)*100</f>
        <v>10.383624703167516</v>
      </c>
      <c r="J44" s="31">
        <v>52162.666859999998</v>
      </c>
      <c r="K44" s="206">
        <f>(J44/H44-1)*100</f>
        <v>-19.855442985671257</v>
      </c>
      <c r="L44" s="31">
        <v>71372.129297000007</v>
      </c>
      <c r="M44" s="206">
        <f>(L44/J44-1)*100</f>
        <v>36.826074266019624</v>
      </c>
      <c r="N44" s="31">
        <v>83754.063877999986</v>
      </c>
      <c r="O44" s="35">
        <f>(N44/L44-1)*100</f>
        <v>17.348416956253576</v>
      </c>
    </row>
    <row r="45" spans="1:15" x14ac:dyDescent="0.2">
      <c r="B45" s="36" t="s">
        <v>20</v>
      </c>
      <c r="C45" s="37"/>
      <c r="D45" s="38">
        <v>123756.788416</v>
      </c>
      <c r="E45" s="39" t="s">
        <v>19</v>
      </c>
      <c r="F45" s="40">
        <v>64109.766524999999</v>
      </c>
      <c r="G45" s="41">
        <f t="shared" ref="G45:G56" si="1">(F45/D45-1)*100</f>
        <v>-48.196969761772266</v>
      </c>
      <c r="H45" s="42">
        <v>73314.204068549996</v>
      </c>
      <c r="I45" s="43">
        <f t="shared" ref="I45:I56" si="2">(H45/F45-1)*100</f>
        <v>14.357309412382069</v>
      </c>
      <c r="J45" s="40">
        <v>138795.73865499999</v>
      </c>
      <c r="K45" s="207">
        <f t="shared" ref="K45:K56" si="3">(J45/H45-1)*100</f>
        <v>89.316300188192272</v>
      </c>
      <c r="L45" s="40">
        <v>210852.80018000002</v>
      </c>
      <c r="M45" s="207">
        <f t="shared" ref="M45:M53" si="4">(L45/J45-1)*100</f>
        <v>51.915903343480821</v>
      </c>
      <c r="N45" s="40">
        <v>261840.39718900001</v>
      </c>
      <c r="O45" s="44">
        <f t="shared" ref="O45:O53" si="5">(N45/L45-1)*100</f>
        <v>24.181607721345454</v>
      </c>
    </row>
    <row r="46" spans="1:15" x14ac:dyDescent="0.2">
      <c r="B46" s="36" t="s">
        <v>21</v>
      </c>
      <c r="C46" s="37"/>
      <c r="D46" s="38">
        <v>1169438.2871020001</v>
      </c>
      <c r="E46" s="39" t="s">
        <v>19</v>
      </c>
      <c r="F46" s="40">
        <v>763654.2381190001</v>
      </c>
      <c r="G46" s="41">
        <f t="shared" si="1"/>
        <v>-34.699056244222902</v>
      </c>
      <c r="H46" s="42">
        <v>707206.43444054993</v>
      </c>
      <c r="I46" s="43">
        <f t="shared" si="2"/>
        <v>-7.391801270885356</v>
      </c>
      <c r="J46" s="40">
        <v>866631.61487274989</v>
      </c>
      <c r="K46" s="207">
        <f t="shared" si="3"/>
        <v>22.542948235237215</v>
      </c>
      <c r="L46" s="40">
        <v>902865.58918500005</v>
      </c>
      <c r="M46" s="207">
        <f t="shared" si="4"/>
        <v>4.1810122883147338</v>
      </c>
      <c r="N46" s="40">
        <v>931063.18361599999</v>
      </c>
      <c r="O46" s="44">
        <f t="shared" si="5"/>
        <v>3.1231220647641944</v>
      </c>
    </row>
    <row r="47" spans="1:15" x14ac:dyDescent="0.2">
      <c r="B47" s="36" t="s">
        <v>22</v>
      </c>
      <c r="C47" s="37"/>
      <c r="D47" s="38">
        <v>82149.387164999993</v>
      </c>
      <c r="E47" s="39" t="s">
        <v>19</v>
      </c>
      <c r="F47" s="40">
        <v>92729.870196050004</v>
      </c>
      <c r="G47" s="41">
        <f t="shared" si="1"/>
        <v>12.879564164975132</v>
      </c>
      <c r="H47" s="42">
        <v>36770.895344900004</v>
      </c>
      <c r="I47" s="43">
        <f t="shared" si="2"/>
        <v>-60.346223641682265</v>
      </c>
      <c r="J47" s="40">
        <v>53816.136776799998</v>
      </c>
      <c r="K47" s="207">
        <f t="shared" si="3"/>
        <v>46.355252631247424</v>
      </c>
      <c r="L47" s="40">
        <v>66521.404869999998</v>
      </c>
      <c r="M47" s="207">
        <f t="shared" si="4"/>
        <v>23.608658766968958</v>
      </c>
      <c r="N47" s="40">
        <v>68074.046228849998</v>
      </c>
      <c r="O47" s="44">
        <f t="shared" si="5"/>
        <v>2.3340477578371432</v>
      </c>
    </row>
    <row r="48" spans="1:15" x14ac:dyDescent="0.2">
      <c r="B48" s="36" t="s">
        <v>23</v>
      </c>
      <c r="C48" s="37"/>
      <c r="D48" s="38">
        <v>225821.92133399996</v>
      </c>
      <c r="E48" s="39" t="s">
        <v>19</v>
      </c>
      <c r="F48" s="40">
        <v>145672.13092700002</v>
      </c>
      <c r="G48" s="41">
        <f t="shared" si="1"/>
        <v>-35.492475634575392</v>
      </c>
      <c r="H48" s="42">
        <v>134343.03707299998</v>
      </c>
      <c r="I48" s="43">
        <f t="shared" si="2"/>
        <v>-7.777118232503466</v>
      </c>
      <c r="J48" s="40">
        <v>168834.638656</v>
      </c>
      <c r="K48" s="207">
        <f t="shared" si="3"/>
        <v>25.674275596626405</v>
      </c>
      <c r="L48" s="40">
        <v>183752.44197099999</v>
      </c>
      <c r="M48" s="207">
        <f t="shared" si="4"/>
        <v>8.835748063165493</v>
      </c>
      <c r="N48" s="40">
        <v>224090.79685500002</v>
      </c>
      <c r="O48" s="44">
        <f t="shared" si="5"/>
        <v>21.95255445387021</v>
      </c>
    </row>
    <row r="49" spans="2:15" x14ac:dyDescent="0.2">
      <c r="B49" s="36" t="s">
        <v>24</v>
      </c>
      <c r="C49" s="37"/>
      <c r="D49" s="38">
        <v>424786.96062999999</v>
      </c>
      <c r="E49" s="39" t="s">
        <v>19</v>
      </c>
      <c r="F49" s="40">
        <v>303027.62434599979</v>
      </c>
      <c r="G49" s="41">
        <f t="shared" si="1"/>
        <v>-28.663623785301549</v>
      </c>
      <c r="H49" s="42">
        <v>246619.43998300011</v>
      </c>
      <c r="I49" s="43">
        <f t="shared" si="2"/>
        <v>-18.614865388837387</v>
      </c>
      <c r="J49" s="40">
        <v>243332.118472</v>
      </c>
      <c r="K49" s="207">
        <f t="shared" si="3"/>
        <v>-1.3329531164399278</v>
      </c>
      <c r="L49" s="40">
        <v>278852.95514899999</v>
      </c>
      <c r="M49" s="207">
        <f t="shared" si="4"/>
        <v>14.597676993917808</v>
      </c>
      <c r="N49" s="40">
        <v>339882.65114329988</v>
      </c>
      <c r="O49" s="44">
        <f t="shared" si="5"/>
        <v>21.885977848680071</v>
      </c>
    </row>
    <row r="50" spans="2:15" x14ac:dyDescent="0.2">
      <c r="B50" s="36" t="s">
        <v>25</v>
      </c>
      <c r="C50" s="37"/>
      <c r="D50" s="38">
        <v>91998.580067000003</v>
      </c>
      <c r="E50" s="39" t="s">
        <v>19</v>
      </c>
      <c r="F50" s="40">
        <v>72420.745972999983</v>
      </c>
      <c r="G50" s="41">
        <f t="shared" si="1"/>
        <v>-21.280582895672985</v>
      </c>
      <c r="H50" s="42">
        <v>63603.039643999997</v>
      </c>
      <c r="I50" s="43">
        <f t="shared" si="2"/>
        <v>-12.175663493286049</v>
      </c>
      <c r="J50" s="40">
        <v>83922.548986000009</v>
      </c>
      <c r="K50" s="207">
        <f t="shared" si="3"/>
        <v>31.947387193650979</v>
      </c>
      <c r="L50" s="40">
        <v>73510.594003000006</v>
      </c>
      <c r="M50" s="207">
        <f t="shared" si="4"/>
        <v>-12.406623855928078</v>
      </c>
      <c r="N50" s="40">
        <v>90504.567083999995</v>
      </c>
      <c r="O50" s="44">
        <f t="shared" si="5"/>
        <v>23.117719713034091</v>
      </c>
    </row>
    <row r="51" spans="2:15" x14ac:dyDescent="0.2">
      <c r="B51" s="36" t="s">
        <v>26</v>
      </c>
      <c r="C51" s="37"/>
      <c r="D51" s="38">
        <v>40942.404685999994</v>
      </c>
      <c r="E51" s="39" t="s">
        <v>19</v>
      </c>
      <c r="F51" s="40">
        <v>35465.734689000004</v>
      </c>
      <c r="G51" s="41">
        <f t="shared" si="1"/>
        <v>-13.37652255406655</v>
      </c>
      <c r="H51" s="42">
        <v>26863.497335999997</v>
      </c>
      <c r="I51" s="43">
        <f t="shared" si="2"/>
        <v>-24.255065990972025</v>
      </c>
      <c r="J51" s="40">
        <v>28227.763467499997</v>
      </c>
      <c r="K51" s="207">
        <f t="shared" si="3"/>
        <v>5.0785127283919707</v>
      </c>
      <c r="L51" s="40">
        <v>34797.793954000008</v>
      </c>
      <c r="M51" s="207">
        <f t="shared" si="4"/>
        <v>23.275065678031524</v>
      </c>
      <c r="N51" s="40">
        <v>42747.456858999998</v>
      </c>
      <c r="O51" s="44">
        <f t="shared" si="5"/>
        <v>22.845307135012138</v>
      </c>
    </row>
    <row r="52" spans="2:15" ht="13.8" thickBot="1" x14ac:dyDescent="0.25">
      <c r="B52" s="36" t="s">
        <v>27</v>
      </c>
      <c r="C52" s="45"/>
      <c r="D52" s="38">
        <v>173321.351245</v>
      </c>
      <c r="E52" s="39" t="s">
        <v>19</v>
      </c>
      <c r="F52" s="40">
        <v>91957.925027000019</v>
      </c>
      <c r="G52" s="41">
        <f t="shared" si="1"/>
        <v>-46.943683298999872</v>
      </c>
      <c r="H52" s="42">
        <v>125849.024</v>
      </c>
      <c r="I52" s="43">
        <f t="shared" si="2"/>
        <v>36.855006203162063</v>
      </c>
      <c r="J52" s="40">
        <v>126708.88219915002</v>
      </c>
      <c r="K52" s="207">
        <f t="shared" si="3"/>
        <v>0.6832458225103144</v>
      </c>
      <c r="L52" s="40">
        <v>135836.60093099999</v>
      </c>
      <c r="M52" s="207">
        <f t="shared" si="4"/>
        <v>7.2036928851631821</v>
      </c>
      <c r="N52" s="40">
        <v>204765.990911</v>
      </c>
      <c r="O52" s="44">
        <f t="shared" si="5"/>
        <v>50.744342472919811</v>
      </c>
    </row>
    <row r="53" spans="2:15" ht="14.4" thickTop="1" thickBot="1" x14ac:dyDescent="0.25">
      <c r="B53" s="46" t="s">
        <v>28</v>
      </c>
      <c r="C53" s="47"/>
      <c r="D53" s="48">
        <v>2406681.5488019995</v>
      </c>
      <c r="E53" s="49" t="s">
        <v>19</v>
      </c>
      <c r="F53" s="50">
        <v>1628001.2436800501</v>
      </c>
      <c r="G53" s="51">
        <f t="shared" si="1"/>
        <v>-32.354937258299152</v>
      </c>
      <c r="H53" s="52">
        <v>1479655.2979870001</v>
      </c>
      <c r="I53" s="53">
        <f t="shared" si="2"/>
        <v>-9.1121518652970028</v>
      </c>
      <c r="J53" s="50">
        <v>1762432.1089452</v>
      </c>
      <c r="K53" s="208">
        <f t="shared" si="3"/>
        <v>19.110992360376365</v>
      </c>
      <c r="L53" s="50">
        <v>1958362.3095399998</v>
      </c>
      <c r="M53" s="208">
        <f t="shared" si="4"/>
        <v>11.117035351339698</v>
      </c>
      <c r="N53" s="50">
        <v>2246723.1537641501</v>
      </c>
      <c r="O53" s="54">
        <f t="shared" si="5"/>
        <v>14.724591196400393</v>
      </c>
    </row>
    <row r="54" spans="2:15" ht="6" customHeight="1" thickBot="1" x14ac:dyDescent="0.25">
      <c r="D54" s="55"/>
      <c r="E54" s="56"/>
      <c r="F54" s="57"/>
      <c r="G54" s="58"/>
      <c r="H54" s="55"/>
      <c r="I54" s="59"/>
      <c r="J54" s="55"/>
      <c r="K54" s="60"/>
      <c r="L54" s="210"/>
      <c r="M54" s="60"/>
      <c r="N54" s="210"/>
      <c r="O54" s="60"/>
    </row>
    <row r="55" spans="2:15" x14ac:dyDescent="0.2">
      <c r="B55" s="61" t="s">
        <v>29</v>
      </c>
      <c r="C55" s="62"/>
      <c r="D55" s="38">
        <v>304986.14908800001</v>
      </c>
      <c r="E55" s="30" t="s">
        <v>19</v>
      </c>
      <c r="F55" s="31">
        <v>148632.11752500001</v>
      </c>
      <c r="G55" s="41">
        <f>(F55/D55-1)*100</f>
        <v>-51.26594503735511</v>
      </c>
      <c r="H55" s="42">
        <v>150024.44353804999</v>
      </c>
      <c r="I55" s="43">
        <f t="shared" si="2"/>
        <v>0.93675985798682415</v>
      </c>
      <c r="J55" s="40">
        <v>326871.2629643</v>
      </c>
      <c r="K55" s="207">
        <f t="shared" si="3"/>
        <v>117.87867047238683</v>
      </c>
      <c r="L55" s="40">
        <v>404012.08252400008</v>
      </c>
      <c r="M55" s="207">
        <f>(L55/J55-1)*100</f>
        <v>23.599755714262717</v>
      </c>
      <c r="N55" s="40">
        <v>428129.34528349998</v>
      </c>
      <c r="O55" s="44">
        <f>(N55/L55-1)*100</f>
        <v>5.969440965436279</v>
      </c>
    </row>
    <row r="56" spans="2:15" ht="13.8" thickBot="1" x14ac:dyDescent="0.25">
      <c r="B56" s="63" t="s">
        <v>30</v>
      </c>
      <c r="C56" s="64"/>
      <c r="D56" s="65">
        <v>80232.032361999998</v>
      </c>
      <c r="E56" s="66" t="s">
        <v>19</v>
      </c>
      <c r="F56" s="67">
        <v>46979.442605000004</v>
      </c>
      <c r="G56" s="68">
        <f t="shared" si="1"/>
        <v>-41.445528398143004</v>
      </c>
      <c r="H56" s="69">
        <v>46955.239882549999</v>
      </c>
      <c r="I56" s="70">
        <f t="shared" si="2"/>
        <v>-5.1517687541546842E-2</v>
      </c>
      <c r="J56" s="67">
        <v>122295.344843</v>
      </c>
      <c r="K56" s="209">
        <f t="shared" si="3"/>
        <v>160.45089993981412</v>
      </c>
      <c r="L56" s="67">
        <v>182683.08608799998</v>
      </c>
      <c r="M56" s="209">
        <f>(L56/J56-1)*100</f>
        <v>49.378609891099615</v>
      </c>
      <c r="N56" s="67">
        <v>224642.03215800005</v>
      </c>
      <c r="O56" s="71">
        <f>(N56/L56-1)*100</f>
        <v>22.968161403726285</v>
      </c>
    </row>
    <row r="57" spans="2:15" x14ac:dyDescent="0.2"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</row>
    <row r="58" spans="2:15" ht="16.8" thickBot="1" x14ac:dyDescent="0.25">
      <c r="B58" s="22" t="s">
        <v>31</v>
      </c>
      <c r="C58" s="2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2:15" ht="13.8" thickBot="1" x14ac:dyDescent="0.25">
      <c r="D59" s="23">
        <v>2008</v>
      </c>
      <c r="E59" s="24"/>
      <c r="F59" s="25">
        <v>2009</v>
      </c>
      <c r="G59" s="24"/>
      <c r="H59" s="25">
        <v>2010</v>
      </c>
      <c r="I59" s="24"/>
      <c r="J59" s="518">
        <v>2011</v>
      </c>
      <c r="K59" s="521"/>
      <c r="L59" s="518">
        <v>2012</v>
      </c>
      <c r="M59" s="517"/>
      <c r="N59" s="535"/>
      <c r="O59" s="536"/>
    </row>
    <row r="60" spans="2:15" x14ac:dyDescent="0.2">
      <c r="B60" s="27" t="s">
        <v>18</v>
      </c>
      <c r="C60" s="28"/>
      <c r="D60" s="29">
        <v>107370.51606099999</v>
      </c>
      <c r="E60" s="30" t="s">
        <v>19</v>
      </c>
      <c r="F60" s="73">
        <v>53973.204406000004</v>
      </c>
      <c r="G60" s="32">
        <f>(F60/D60-1)*100</f>
        <v>-49.731819883089301</v>
      </c>
      <c r="H60" s="33">
        <v>50534.686978000005</v>
      </c>
      <c r="I60" s="74">
        <f>(H60/F60-1)*100</f>
        <v>-6.3707861444256775</v>
      </c>
      <c r="J60" s="31">
        <v>51523.208510999997</v>
      </c>
      <c r="K60" s="211">
        <f>(J60/H60-1)*100</f>
        <v>1.9561247770869539</v>
      </c>
      <c r="L60" s="31">
        <v>98968.325317999988</v>
      </c>
      <c r="M60" s="35">
        <f>(L60/J60-1)*100</f>
        <v>92.084942258342963</v>
      </c>
      <c r="N60" s="42"/>
      <c r="O60" s="207"/>
    </row>
    <row r="61" spans="2:15" x14ac:dyDescent="0.2">
      <c r="B61" s="36" t="s">
        <v>20</v>
      </c>
      <c r="C61" s="37"/>
      <c r="D61" s="38">
        <v>145430.75646899999</v>
      </c>
      <c r="E61" s="39" t="s">
        <v>19</v>
      </c>
      <c r="F61" s="75">
        <v>96278.060667850004</v>
      </c>
      <c r="G61" s="41">
        <f t="shared" ref="G61:G69" si="6">(F61/D61-1)*100</f>
        <v>-33.798006002689931</v>
      </c>
      <c r="H61" s="42">
        <v>138276.50044130001</v>
      </c>
      <c r="I61" s="76">
        <f t="shared" ref="I61:K69" si="7">(H61/F61-1)*100</f>
        <v>43.622025082474991</v>
      </c>
      <c r="J61" s="40">
        <v>373960.712917</v>
      </c>
      <c r="K61" s="212">
        <f t="shared" si="7"/>
        <v>170.44415480832237</v>
      </c>
      <c r="L61" s="40">
        <v>233728.78730700002</v>
      </c>
      <c r="M61" s="44">
        <f t="shared" ref="M61:M68" si="8">(L61/J61-1)*100</f>
        <v>-37.499106394399305</v>
      </c>
      <c r="N61" s="42"/>
      <c r="O61" s="207"/>
    </row>
    <row r="62" spans="2:15" x14ac:dyDescent="0.2">
      <c r="B62" s="36" t="s">
        <v>21</v>
      </c>
      <c r="C62" s="37"/>
      <c r="D62" s="38">
        <v>1624229.9840030004</v>
      </c>
      <c r="E62" s="39" t="s">
        <v>19</v>
      </c>
      <c r="F62" s="75">
        <v>1434605.1259187507</v>
      </c>
      <c r="G62" s="41">
        <f t="shared" si="6"/>
        <v>-11.674754188252901</v>
      </c>
      <c r="H62" s="42">
        <v>1172599.0142699501</v>
      </c>
      <c r="I62" s="76">
        <f t="shared" si="7"/>
        <v>-18.26329119526925</v>
      </c>
      <c r="J62" s="40">
        <v>1083908.1906834</v>
      </c>
      <c r="K62" s="212">
        <f t="shared" si="7"/>
        <v>-7.5636106211267933</v>
      </c>
      <c r="L62" s="40">
        <v>1150309.8317710003</v>
      </c>
      <c r="M62" s="44">
        <f t="shared" si="8"/>
        <v>6.1261314988065863</v>
      </c>
      <c r="N62" s="42"/>
      <c r="O62" s="207"/>
    </row>
    <row r="63" spans="2:15" x14ac:dyDescent="0.2">
      <c r="B63" s="36" t="s">
        <v>22</v>
      </c>
      <c r="C63" s="37"/>
      <c r="D63" s="38">
        <v>83654.760868000012</v>
      </c>
      <c r="E63" s="39" t="s">
        <v>19</v>
      </c>
      <c r="F63" s="75">
        <v>78045.871555999998</v>
      </c>
      <c r="G63" s="41">
        <f t="shared" si="6"/>
        <v>-6.7048058637694918</v>
      </c>
      <c r="H63" s="42">
        <v>62504.740647400002</v>
      </c>
      <c r="I63" s="76">
        <f t="shared" si="7"/>
        <v>-19.912816141016275</v>
      </c>
      <c r="J63" s="40">
        <v>68356.702199999985</v>
      </c>
      <c r="K63" s="212">
        <f t="shared" si="7"/>
        <v>9.3624283406148479</v>
      </c>
      <c r="L63" s="40">
        <v>70899.061984</v>
      </c>
      <c r="M63" s="44">
        <f t="shared" si="8"/>
        <v>3.7192545897862361</v>
      </c>
      <c r="N63" s="42"/>
      <c r="O63" s="207"/>
    </row>
    <row r="64" spans="2:15" x14ac:dyDescent="0.2">
      <c r="B64" s="36" t="s">
        <v>23</v>
      </c>
      <c r="C64" s="37"/>
      <c r="D64" s="38">
        <v>362217.08108199947</v>
      </c>
      <c r="E64" s="39" t="s">
        <v>19</v>
      </c>
      <c r="F64" s="75">
        <v>221173.40723000001</v>
      </c>
      <c r="G64" s="41">
        <f t="shared" si="6"/>
        <v>-38.93899024051538</v>
      </c>
      <c r="H64" s="42">
        <v>231292.07339500001</v>
      </c>
      <c r="I64" s="76">
        <f t="shared" si="7"/>
        <v>4.5749922161652634</v>
      </c>
      <c r="J64" s="40">
        <v>233336.693661</v>
      </c>
      <c r="K64" s="212">
        <f t="shared" si="7"/>
        <v>0.8839992810770525</v>
      </c>
      <c r="L64" s="40">
        <v>286657.67228700005</v>
      </c>
      <c r="M64" s="44">
        <f t="shared" si="8"/>
        <v>22.851518888609391</v>
      </c>
      <c r="N64" s="42"/>
      <c r="O64" s="207"/>
    </row>
    <row r="65" spans="2:15" x14ac:dyDescent="0.2">
      <c r="B65" s="36" t="s">
        <v>24</v>
      </c>
      <c r="C65" s="37"/>
      <c r="D65" s="38">
        <v>582095.835632</v>
      </c>
      <c r="E65" s="39" t="s">
        <v>19</v>
      </c>
      <c r="F65" s="75">
        <v>342593.71078199986</v>
      </c>
      <c r="G65" s="41">
        <f t="shared" si="6"/>
        <v>-41.144792693795004</v>
      </c>
      <c r="H65" s="42">
        <v>361166.725286</v>
      </c>
      <c r="I65" s="76">
        <f t="shared" si="7"/>
        <v>5.4212946471216883</v>
      </c>
      <c r="J65" s="40">
        <v>318082.3917255</v>
      </c>
      <c r="K65" s="212">
        <f t="shared" si="7"/>
        <v>-11.929209017354092</v>
      </c>
      <c r="L65" s="40">
        <v>348991.59079000005</v>
      </c>
      <c r="M65" s="44">
        <f t="shared" si="8"/>
        <v>9.717356216050522</v>
      </c>
      <c r="N65" s="42"/>
      <c r="O65" s="207"/>
    </row>
    <row r="66" spans="2:15" x14ac:dyDescent="0.2">
      <c r="B66" s="36" t="s">
        <v>25</v>
      </c>
      <c r="C66" s="37"/>
      <c r="D66" s="38">
        <v>134339.52297800002</v>
      </c>
      <c r="E66" s="39" t="s">
        <v>19</v>
      </c>
      <c r="F66" s="75">
        <v>133160.07847899999</v>
      </c>
      <c r="G66" s="41">
        <f t="shared" si="6"/>
        <v>-0.87795793289602297</v>
      </c>
      <c r="H66" s="42">
        <v>101561.90542299999</v>
      </c>
      <c r="I66" s="76">
        <f t="shared" si="7"/>
        <v>-23.729464128382283</v>
      </c>
      <c r="J66" s="40">
        <v>106085.06821100001</v>
      </c>
      <c r="K66" s="212">
        <f t="shared" si="7"/>
        <v>4.4536017408902229</v>
      </c>
      <c r="L66" s="40">
        <v>83629.522797999991</v>
      </c>
      <c r="M66" s="44">
        <f t="shared" si="8"/>
        <v>-21.167489253375994</v>
      </c>
      <c r="N66" s="42"/>
      <c r="O66" s="207"/>
    </row>
    <row r="67" spans="2:15" x14ac:dyDescent="0.2">
      <c r="B67" s="36" t="s">
        <v>26</v>
      </c>
      <c r="C67" s="37"/>
      <c r="D67" s="38">
        <v>39582.165209999999</v>
      </c>
      <c r="E67" s="39" t="s">
        <v>19</v>
      </c>
      <c r="F67" s="75">
        <v>44396.500935999997</v>
      </c>
      <c r="G67" s="41">
        <f t="shared" si="6"/>
        <v>12.162891293232514</v>
      </c>
      <c r="H67" s="42">
        <v>45108.793073000008</v>
      </c>
      <c r="I67" s="76">
        <f t="shared" si="7"/>
        <v>1.6043880080252704</v>
      </c>
      <c r="J67" s="40">
        <v>43654.617416000008</v>
      </c>
      <c r="K67" s="212">
        <f t="shared" si="7"/>
        <v>-3.2237077472826448</v>
      </c>
      <c r="L67" s="40">
        <v>44633.086684000002</v>
      </c>
      <c r="M67" s="44">
        <f t="shared" si="8"/>
        <v>2.2413877979408747</v>
      </c>
      <c r="N67" s="42"/>
      <c r="O67" s="207"/>
    </row>
    <row r="68" spans="2:15" ht="13.8" thickBot="1" x14ac:dyDescent="0.25">
      <c r="B68" s="36" t="s">
        <v>27</v>
      </c>
      <c r="C68" s="45"/>
      <c r="D68" s="38">
        <v>230226.56920900004</v>
      </c>
      <c r="E68" s="39" t="s">
        <v>19</v>
      </c>
      <c r="F68" s="75">
        <v>163110.24317845001</v>
      </c>
      <c r="G68" s="41">
        <f t="shared" si="6"/>
        <v>-29.152293873441572</v>
      </c>
      <c r="H68" s="42">
        <v>179265.77039354999</v>
      </c>
      <c r="I68" s="76">
        <f t="shared" si="7"/>
        <v>9.9046674815052036</v>
      </c>
      <c r="J68" s="40">
        <v>133779.22550815</v>
      </c>
      <c r="K68" s="212">
        <f t="shared" si="7"/>
        <v>-25.373803814047371</v>
      </c>
      <c r="L68" s="40">
        <v>183200.597175</v>
      </c>
      <c r="M68" s="44">
        <f t="shared" si="8"/>
        <v>36.942486009413457</v>
      </c>
      <c r="N68" s="42"/>
      <c r="O68" s="207"/>
    </row>
    <row r="69" spans="2:15" ht="14.4" thickTop="1" thickBot="1" x14ac:dyDescent="0.25">
      <c r="B69" s="46" t="s">
        <v>28</v>
      </c>
      <c r="C69" s="47"/>
      <c r="D69" s="48">
        <v>3309147.1915120003</v>
      </c>
      <c r="E69" s="49" t="s">
        <v>19</v>
      </c>
      <c r="F69" s="77">
        <v>2567336.2031540503</v>
      </c>
      <c r="G69" s="51">
        <f t="shared" si="6"/>
        <v>-22.416983755231669</v>
      </c>
      <c r="H69" s="52">
        <v>2342310.2099072002</v>
      </c>
      <c r="I69" s="51">
        <f t="shared" si="7"/>
        <v>-8.7649600769232663</v>
      </c>
      <c r="J69" s="50">
        <v>2412686.8108330499</v>
      </c>
      <c r="K69" s="213">
        <f t="shared" si="7"/>
        <v>3.0045807181380058</v>
      </c>
      <c r="L69" s="50">
        <v>2501018.4761140002</v>
      </c>
      <c r="M69" s="54">
        <f>(L69/J69-1)*100</f>
        <v>3.6611326793157595</v>
      </c>
      <c r="N69" s="42"/>
      <c r="O69" s="207"/>
    </row>
    <row r="70" spans="2:15" ht="13.8" thickBot="1" x14ac:dyDescent="0.25">
      <c r="D70" s="55"/>
      <c r="E70" s="56"/>
      <c r="F70" s="78"/>
      <c r="G70" s="58"/>
      <c r="H70" s="55"/>
      <c r="I70" s="58"/>
      <c r="J70" s="55"/>
      <c r="K70" s="58"/>
      <c r="L70" s="210"/>
      <c r="M70" s="60"/>
      <c r="N70" s="42"/>
      <c r="O70" s="207"/>
    </row>
    <row r="71" spans="2:15" x14ac:dyDescent="0.2">
      <c r="B71" s="61" t="s">
        <v>29</v>
      </c>
      <c r="C71" s="62"/>
      <c r="D71" s="38">
        <v>368567.65716599993</v>
      </c>
      <c r="E71" s="30" t="s">
        <v>19</v>
      </c>
      <c r="F71" s="73">
        <v>240773.58560310001</v>
      </c>
      <c r="G71" s="41">
        <f>(F71/D71-1)*100</f>
        <v>-34.673164906963741</v>
      </c>
      <c r="H71" s="42">
        <v>316551.86205380003</v>
      </c>
      <c r="I71" s="76">
        <f>(H71/F71-1)*100</f>
        <v>31.472836300081397</v>
      </c>
      <c r="J71" s="40">
        <v>561706.72904250002</v>
      </c>
      <c r="K71" s="211">
        <f>(J71/H71-1)*100</f>
        <v>77.445403542448403</v>
      </c>
      <c r="L71" s="40">
        <v>456038.43638500001</v>
      </c>
      <c r="M71" s="44">
        <f>(L71/J71-1)*100</f>
        <v>-18.812004057281804</v>
      </c>
      <c r="N71" s="42"/>
      <c r="O71" s="207"/>
    </row>
    <row r="72" spans="2:15" ht="13.8" thickBot="1" x14ac:dyDescent="0.25">
      <c r="B72" s="63" t="s">
        <v>30</v>
      </c>
      <c r="C72" s="64"/>
      <c r="D72" s="65">
        <v>105136.04275699999</v>
      </c>
      <c r="E72" s="66" t="s">
        <v>19</v>
      </c>
      <c r="F72" s="79">
        <v>62645.514655850006</v>
      </c>
      <c r="G72" s="68">
        <f>(F72/D72-1)*100</f>
        <v>-40.414806366031833</v>
      </c>
      <c r="H72" s="69">
        <v>92002.308190299998</v>
      </c>
      <c r="I72" s="80">
        <f>(H72/F72-1)*100</f>
        <v>46.861764478629887</v>
      </c>
      <c r="J72" s="67">
        <v>328324.096104</v>
      </c>
      <c r="K72" s="214">
        <f>(J72/H72-1)*100</f>
        <v>256.86506410783284</v>
      </c>
      <c r="L72" s="67">
        <v>208403.14594700001</v>
      </c>
      <c r="M72" s="71">
        <f>(L72/J72-1)*100</f>
        <v>-36.52517484400957</v>
      </c>
      <c r="N72" s="42"/>
      <c r="O72" s="207"/>
    </row>
    <row r="73" spans="2:15" x14ac:dyDescent="0.2">
      <c r="D73" s="72"/>
      <c r="E73" s="72"/>
      <c r="F73" s="72"/>
      <c r="G73" s="72"/>
      <c r="H73" s="72"/>
      <c r="I73" s="72"/>
      <c r="J73" s="72"/>
      <c r="K73" s="72"/>
      <c r="L73" s="193"/>
      <c r="M73" s="193"/>
      <c r="N73" s="193"/>
      <c r="O73" s="193"/>
    </row>
    <row r="74" spans="2:15" ht="16.8" thickBot="1" x14ac:dyDescent="0.25">
      <c r="B74" s="111" t="s">
        <v>40</v>
      </c>
      <c r="C74" s="111"/>
      <c r="D74" s="112"/>
      <c r="E74" s="112"/>
      <c r="F74" s="112"/>
      <c r="G74" s="112"/>
      <c r="H74" s="112"/>
      <c r="I74" s="112"/>
      <c r="J74" s="112"/>
      <c r="K74" s="112"/>
      <c r="L74" s="194"/>
      <c r="M74" s="194"/>
      <c r="N74" s="194"/>
      <c r="O74" s="194"/>
    </row>
    <row r="75" spans="2:15" ht="13.8" thickBot="1" x14ac:dyDescent="0.25">
      <c r="B75" s="113"/>
      <c r="C75" s="113"/>
      <c r="D75" s="484">
        <v>2008</v>
      </c>
      <c r="E75" s="481"/>
      <c r="F75" s="480">
        <v>2009</v>
      </c>
      <c r="G75" s="481"/>
      <c r="H75" s="480">
        <v>2010</v>
      </c>
      <c r="I75" s="481"/>
      <c r="J75" s="480">
        <v>2011</v>
      </c>
      <c r="K75" s="531"/>
      <c r="L75" s="518">
        <v>2012</v>
      </c>
      <c r="M75" s="517"/>
      <c r="N75" s="535"/>
      <c r="O75" s="536"/>
    </row>
    <row r="76" spans="2:15" x14ac:dyDescent="0.2">
      <c r="B76" s="27" t="s">
        <v>18</v>
      </c>
      <c r="C76" s="28"/>
      <c r="D76" s="114">
        <v>53444.585279999978</v>
      </c>
      <c r="E76" s="115" t="s">
        <v>19</v>
      </c>
      <c r="F76" s="116">
        <v>54017.350069000022</v>
      </c>
      <c r="G76" s="117">
        <v>1.0716984442844746</v>
      </c>
      <c r="H76" s="116">
        <v>66585.52833999999</v>
      </c>
      <c r="I76" s="118">
        <v>23.266928597840852</v>
      </c>
      <c r="J76" s="116">
        <v>62035.042321000015</v>
      </c>
      <c r="K76" s="221">
        <v>-6.8340465750518886</v>
      </c>
      <c r="L76" s="31">
        <v>60045.938540000017</v>
      </c>
      <c r="M76" s="35">
        <f>(L76/J76-1)*100</f>
        <v>-3.2064196405434675</v>
      </c>
      <c r="N76" s="42"/>
      <c r="O76" s="207"/>
    </row>
    <row r="77" spans="2:15" x14ac:dyDescent="0.2">
      <c r="B77" s="36" t="s">
        <v>20</v>
      </c>
      <c r="C77" s="37"/>
      <c r="D77" s="120">
        <v>121628.25643100002</v>
      </c>
      <c r="E77" s="121" t="s">
        <v>19</v>
      </c>
      <c r="F77" s="122">
        <v>117532.23590285002</v>
      </c>
      <c r="G77" s="123">
        <v>-3.3676553856329283</v>
      </c>
      <c r="H77" s="122">
        <v>99714.388515999992</v>
      </c>
      <c r="I77" s="124">
        <v>-15.159966327517104</v>
      </c>
      <c r="J77" s="122">
        <v>293183.78359140002</v>
      </c>
      <c r="K77" s="222">
        <v>194.02354861189997</v>
      </c>
      <c r="L77" s="40">
        <v>219811.99767299945</v>
      </c>
      <c r="M77" s="44">
        <f t="shared" ref="M77:M84" si="9">(L77/J77-1)*100</f>
        <v>-25.025867740576079</v>
      </c>
      <c r="N77" s="42"/>
      <c r="O77" s="207"/>
    </row>
    <row r="78" spans="2:15" x14ac:dyDescent="0.2">
      <c r="B78" s="36" t="s">
        <v>21</v>
      </c>
      <c r="C78" s="37"/>
      <c r="D78" s="120">
        <v>1221382.0205289498</v>
      </c>
      <c r="E78" s="121" t="s">
        <v>19</v>
      </c>
      <c r="F78" s="122">
        <v>940021.02486449992</v>
      </c>
      <c r="G78" s="123">
        <v>-23.036281109050506</v>
      </c>
      <c r="H78" s="122">
        <v>953375.41664025001</v>
      </c>
      <c r="I78" s="124">
        <v>1.420648200679886</v>
      </c>
      <c r="J78" s="122">
        <v>994620.81650249986</v>
      </c>
      <c r="K78" s="222">
        <v>4.326249569933438</v>
      </c>
      <c r="L78" s="40">
        <v>1071460.2768880003</v>
      </c>
      <c r="M78" s="44">
        <f t="shared" si="9"/>
        <v>7.7255029364557082</v>
      </c>
      <c r="N78" s="42"/>
      <c r="O78" s="207"/>
    </row>
    <row r="79" spans="2:15" x14ac:dyDescent="0.2">
      <c r="B79" s="36" t="s">
        <v>22</v>
      </c>
      <c r="C79" s="37"/>
      <c r="D79" s="120">
        <v>68016.381769</v>
      </c>
      <c r="E79" s="121" t="s">
        <v>19</v>
      </c>
      <c r="F79" s="122">
        <v>83876.646071850002</v>
      </c>
      <c r="G79" s="123">
        <v>23.318300518712199</v>
      </c>
      <c r="H79" s="122">
        <v>50543.124562999998</v>
      </c>
      <c r="I79" s="124">
        <v>-39.741123506888918</v>
      </c>
      <c r="J79" s="122">
        <v>71434.732357999994</v>
      </c>
      <c r="K79" s="222">
        <v>41.334222954418735</v>
      </c>
      <c r="L79" s="40">
        <v>67409.96755300001</v>
      </c>
      <c r="M79" s="44">
        <f t="shared" si="9"/>
        <v>-5.6341847615941294</v>
      </c>
      <c r="N79" s="42"/>
      <c r="O79" s="207"/>
    </row>
    <row r="80" spans="2:15" x14ac:dyDescent="0.2">
      <c r="B80" s="36" t="s">
        <v>23</v>
      </c>
      <c r="C80" s="37"/>
      <c r="D80" s="120">
        <v>221881.16794200012</v>
      </c>
      <c r="E80" s="121" t="s">
        <v>19</v>
      </c>
      <c r="F80" s="122">
        <v>184200.12901040004</v>
      </c>
      <c r="G80" s="123">
        <v>-16.982531361764753</v>
      </c>
      <c r="H80" s="122">
        <v>223198.84149604998</v>
      </c>
      <c r="I80" s="124">
        <v>21.171924631740112</v>
      </c>
      <c r="J80" s="122">
        <v>186740.94260005001</v>
      </c>
      <c r="K80" s="222">
        <v>-16.334268875067249</v>
      </c>
      <c r="L80" s="40">
        <v>195327.06949300002</v>
      </c>
      <c r="M80" s="44">
        <f t="shared" si="9"/>
        <v>4.5978813073356051</v>
      </c>
      <c r="N80" s="42"/>
      <c r="O80" s="207"/>
    </row>
    <row r="81" spans="2:15" x14ac:dyDescent="0.2">
      <c r="B81" s="36" t="s">
        <v>24</v>
      </c>
      <c r="C81" s="37"/>
      <c r="D81" s="120">
        <v>398800.02155499975</v>
      </c>
      <c r="E81" s="121" t="s">
        <v>19</v>
      </c>
      <c r="F81" s="122">
        <v>347440.06374999951</v>
      </c>
      <c r="G81" s="123">
        <v>-12.878624631146629</v>
      </c>
      <c r="H81" s="122">
        <v>316515.96923499997</v>
      </c>
      <c r="I81" s="124">
        <v>-8.9005551579828701</v>
      </c>
      <c r="J81" s="122">
        <v>322078.1246745002</v>
      </c>
      <c r="K81" s="222">
        <v>1.7573064174119413</v>
      </c>
      <c r="L81" s="40">
        <v>356467.81787499983</v>
      </c>
      <c r="M81" s="44">
        <f t="shared" si="9"/>
        <v>10.677438349858349</v>
      </c>
      <c r="N81" s="42"/>
      <c r="O81" s="207"/>
    </row>
    <row r="82" spans="2:15" x14ac:dyDescent="0.2">
      <c r="B82" s="36" t="s">
        <v>25</v>
      </c>
      <c r="C82" s="37"/>
      <c r="D82" s="120">
        <v>101797.67403700003</v>
      </c>
      <c r="E82" s="121" t="s">
        <v>19</v>
      </c>
      <c r="F82" s="122">
        <v>72492.425079349996</v>
      </c>
      <c r="G82" s="123">
        <v>-28.787739243431599</v>
      </c>
      <c r="H82" s="122">
        <v>103802.66258100001</v>
      </c>
      <c r="I82" s="124">
        <v>43.191047157517382</v>
      </c>
      <c r="J82" s="122">
        <v>80907.649993200001</v>
      </c>
      <c r="K82" s="222">
        <v>-22.056286436712945</v>
      </c>
      <c r="L82" s="40">
        <v>107323.95753000001</v>
      </c>
      <c r="M82" s="44">
        <f t="shared" si="9"/>
        <v>32.649950331050533</v>
      </c>
      <c r="N82" s="42"/>
      <c r="O82" s="207"/>
    </row>
    <row r="83" spans="2:15" x14ac:dyDescent="0.2">
      <c r="B83" s="36" t="s">
        <v>26</v>
      </c>
      <c r="C83" s="37"/>
      <c r="D83" s="120">
        <v>65276.025896999978</v>
      </c>
      <c r="E83" s="121" t="s">
        <v>19</v>
      </c>
      <c r="F83" s="122">
        <v>48442.493092000004</v>
      </c>
      <c r="G83" s="123">
        <v>-25.788231703262475</v>
      </c>
      <c r="H83" s="122">
        <v>50248.268401000001</v>
      </c>
      <c r="I83" s="124">
        <v>3.7276679909321375</v>
      </c>
      <c r="J83" s="122">
        <v>77566.337591999996</v>
      </c>
      <c r="K83" s="222">
        <v>54.366190239614973</v>
      </c>
      <c r="L83" s="40">
        <v>38040.992983000004</v>
      </c>
      <c r="M83" s="44">
        <f>(L83/J83-1)*100</f>
        <v>-50.956827195972366</v>
      </c>
      <c r="N83" s="42"/>
      <c r="O83" s="207"/>
    </row>
    <row r="84" spans="2:15" ht="13.8" thickBot="1" x14ac:dyDescent="0.25">
      <c r="B84" s="36" t="s">
        <v>27</v>
      </c>
      <c r="C84" s="126"/>
      <c r="D84" s="127">
        <v>221951.63098799973</v>
      </c>
      <c r="E84" s="121" t="s">
        <v>19</v>
      </c>
      <c r="F84" s="128">
        <v>114886.82613100004</v>
      </c>
      <c r="G84" s="123">
        <v>-48.237899573167972</v>
      </c>
      <c r="H84" s="128">
        <v>150099.82486200001</v>
      </c>
      <c r="I84" s="124">
        <v>30.650162352686316</v>
      </c>
      <c r="J84" s="128">
        <v>170390.11517284997</v>
      </c>
      <c r="K84" s="222">
        <v>13.517864081123744</v>
      </c>
      <c r="L84" s="40">
        <v>150862.95837900002</v>
      </c>
      <c r="M84" s="44">
        <f t="shared" si="9"/>
        <v>-11.46026386216178</v>
      </c>
      <c r="N84" s="42"/>
      <c r="O84" s="207"/>
    </row>
    <row r="85" spans="2:15" ht="14.4" thickTop="1" thickBot="1" x14ac:dyDescent="0.25">
      <c r="B85" s="46" t="s">
        <v>28</v>
      </c>
      <c r="C85" s="47"/>
      <c r="D85" s="129">
        <v>2474177.7644279497</v>
      </c>
      <c r="E85" s="130" t="s">
        <v>19</v>
      </c>
      <c r="F85" s="131">
        <v>1962909.1939709494</v>
      </c>
      <c r="G85" s="132">
        <v>-20.66418095771747</v>
      </c>
      <c r="H85" s="133">
        <v>2014084.0246342998</v>
      </c>
      <c r="I85" s="134">
        <v>2.6070910880917619</v>
      </c>
      <c r="J85" s="135">
        <v>2258957.5448055002</v>
      </c>
      <c r="K85" s="223">
        <v>12.158058808676685</v>
      </c>
      <c r="L85" s="50">
        <v>2266750.9769139998</v>
      </c>
      <c r="M85" s="54">
        <f>(L85/J85-1)*100</f>
        <v>0.34500126513756779</v>
      </c>
      <c r="N85" s="42"/>
      <c r="O85" s="207"/>
    </row>
    <row r="86" spans="2:15" ht="13.8" thickBot="1" x14ac:dyDescent="0.25">
      <c r="B86" s="113"/>
      <c r="C86" s="113"/>
      <c r="D86" s="137"/>
      <c r="E86" s="138"/>
      <c r="F86" s="139"/>
      <c r="G86" s="140"/>
      <c r="H86" s="137"/>
      <c r="I86" s="140"/>
      <c r="J86" s="137"/>
      <c r="K86" s="140"/>
      <c r="L86" s="210"/>
      <c r="M86" s="60"/>
      <c r="N86" s="42"/>
      <c r="O86" s="207"/>
    </row>
    <row r="87" spans="2:15" x14ac:dyDescent="0.2">
      <c r="B87" s="61" t="s">
        <v>29</v>
      </c>
      <c r="C87" s="141"/>
      <c r="D87" s="142">
        <v>287912.20654295001</v>
      </c>
      <c r="E87" s="115" t="s">
        <v>19</v>
      </c>
      <c r="F87" s="143">
        <v>232667.47026034998</v>
      </c>
      <c r="G87" s="118">
        <f>(F87/D87-1)*100</f>
        <v>-19.188049352245429</v>
      </c>
      <c r="H87" s="143">
        <v>279246.23513749999</v>
      </c>
      <c r="I87" s="124">
        <f>(H87/F87-1)*100</f>
        <v>20.019457307473786</v>
      </c>
      <c r="J87" s="143">
        <v>482556.00152489997</v>
      </c>
      <c r="K87" s="221">
        <f>(J87/H87-1)*100</f>
        <v>72.806627558395149</v>
      </c>
      <c r="L87" s="40">
        <v>364832.5149789995</v>
      </c>
      <c r="M87" s="44">
        <f>(L87/J87-1)*100</f>
        <v>-24.395818552435077</v>
      </c>
      <c r="N87" s="42"/>
      <c r="O87" s="207"/>
    </row>
    <row r="88" spans="2:15" ht="13.8" thickBot="1" x14ac:dyDescent="0.25">
      <c r="B88" s="63" t="s">
        <v>30</v>
      </c>
      <c r="C88" s="64"/>
      <c r="D88" s="144">
        <v>79203.550057</v>
      </c>
      <c r="E88" s="145" t="s">
        <v>19</v>
      </c>
      <c r="F88" s="146">
        <v>67487.316524850001</v>
      </c>
      <c r="G88" s="147">
        <f>(F88/D88-1)*100</f>
        <v>-14.792561095706237</v>
      </c>
      <c r="H88" s="148">
        <v>59935.335682999998</v>
      </c>
      <c r="I88" s="147">
        <f>(H88/F88-1)*100</f>
        <v>-11.190222445826892</v>
      </c>
      <c r="J88" s="148">
        <v>266699.5017894</v>
      </c>
      <c r="K88" s="224">
        <f>(J88/H88-1)*100</f>
        <v>344.97874042114756</v>
      </c>
      <c r="L88" s="67">
        <v>194938.66773999951</v>
      </c>
      <c r="M88" s="71">
        <f>(L88/J88-1)*100</f>
        <v>-26.90699966363891</v>
      </c>
      <c r="N88" s="42"/>
      <c r="O88" s="207"/>
    </row>
    <row r="89" spans="2:15" x14ac:dyDescent="0.2">
      <c r="D89" s="72"/>
      <c r="E89" s="72"/>
      <c r="F89" s="72"/>
      <c r="G89" s="72"/>
      <c r="H89" s="72"/>
      <c r="I89" s="72"/>
      <c r="J89" s="72"/>
      <c r="K89" s="72"/>
      <c r="L89" s="193"/>
      <c r="M89" s="193"/>
      <c r="N89" s="193"/>
      <c r="O89" s="193"/>
    </row>
    <row r="90" spans="2:15" ht="16.8" thickBot="1" x14ac:dyDescent="0.25">
      <c r="B90" s="111" t="s">
        <v>47</v>
      </c>
      <c r="C90" s="111"/>
      <c r="D90" s="112"/>
      <c r="E90" s="112"/>
      <c r="F90" s="112"/>
      <c r="G90" s="112"/>
      <c r="H90" s="112"/>
      <c r="I90" s="112"/>
      <c r="J90" s="112"/>
      <c r="K90" s="112"/>
      <c r="L90" s="194"/>
      <c r="M90" s="194"/>
      <c r="N90" s="194"/>
      <c r="O90" s="194"/>
    </row>
    <row r="91" spans="2:15" ht="13.8" thickBot="1" x14ac:dyDescent="0.25">
      <c r="B91" s="113"/>
      <c r="C91" s="113"/>
      <c r="D91" s="484">
        <v>2008</v>
      </c>
      <c r="E91" s="499"/>
      <c r="F91" s="480">
        <v>2009</v>
      </c>
      <c r="G91" s="499"/>
      <c r="H91" s="480">
        <v>2010</v>
      </c>
      <c r="I91" s="499"/>
      <c r="J91" s="480">
        <v>2011</v>
      </c>
      <c r="K91" s="532"/>
      <c r="L91" s="518">
        <v>2012</v>
      </c>
      <c r="M91" s="517"/>
      <c r="N91" s="535"/>
      <c r="O91" s="536"/>
    </row>
    <row r="92" spans="2:15" x14ac:dyDescent="0.2">
      <c r="B92" s="27" t="s">
        <v>18</v>
      </c>
      <c r="C92" s="28"/>
      <c r="D92" s="114">
        <v>79255.920432000014</v>
      </c>
      <c r="E92" s="115" t="s">
        <v>19</v>
      </c>
      <c r="F92" s="116">
        <v>98025.107815999989</v>
      </c>
      <c r="G92" s="117">
        <f>(F92/D92-1)*100</f>
        <v>23.681748040644557</v>
      </c>
      <c r="H92" s="116">
        <v>91924.151431000006</v>
      </c>
      <c r="I92" s="118">
        <f>(H92/F92-1)*100</f>
        <v>-6.2238711294782867</v>
      </c>
      <c r="J92" s="116">
        <v>94869.93936027179</v>
      </c>
      <c r="K92" s="221">
        <f>(J92/H92-1)*100</f>
        <v>3.2045853928637458</v>
      </c>
      <c r="L92" s="31">
        <v>98312.731281</v>
      </c>
      <c r="M92" s="35">
        <f>(L92/J92-1)*100</f>
        <v>3.6289597568457399</v>
      </c>
      <c r="N92" s="42"/>
      <c r="O92" s="207"/>
    </row>
    <row r="93" spans="2:15" x14ac:dyDescent="0.2">
      <c r="B93" s="36" t="s">
        <v>20</v>
      </c>
      <c r="C93" s="37"/>
      <c r="D93" s="120">
        <v>147037.83482299998</v>
      </c>
      <c r="E93" s="121" t="s">
        <v>19</v>
      </c>
      <c r="F93" s="122">
        <v>137341.64728164999</v>
      </c>
      <c r="G93" s="123">
        <f t="shared" ref="G93:K104" si="10">(F93/D93-1)*100</f>
        <v>-6.5943486946893559</v>
      </c>
      <c r="H93" s="122">
        <v>126641.38852399999</v>
      </c>
      <c r="I93" s="124">
        <f t="shared" si="10"/>
        <v>-7.7909788978333001</v>
      </c>
      <c r="J93" s="122">
        <v>316110.79758519115</v>
      </c>
      <c r="K93" s="222">
        <f t="shared" si="10"/>
        <v>149.61096942275276</v>
      </c>
      <c r="L93" s="40">
        <v>408661.36415899999</v>
      </c>
      <c r="M93" s="44">
        <f t="shared" ref="M93:M100" si="11">(L93/J93-1)*100</f>
        <v>29.277888411536047</v>
      </c>
      <c r="N93" s="42"/>
      <c r="O93" s="207"/>
    </row>
    <row r="94" spans="2:15" x14ac:dyDescent="0.2">
      <c r="B94" s="36" t="s">
        <v>21</v>
      </c>
      <c r="C94" s="37"/>
      <c r="D94" s="120">
        <v>1447233.8929808997</v>
      </c>
      <c r="E94" s="121" t="s">
        <v>19</v>
      </c>
      <c r="F94" s="122">
        <v>1590580.6768415999</v>
      </c>
      <c r="G94" s="123">
        <f t="shared" si="10"/>
        <v>9.9048802378063137</v>
      </c>
      <c r="H94" s="122">
        <v>1641889.6840395499</v>
      </c>
      <c r="I94" s="124">
        <f t="shared" si="10"/>
        <v>3.2258035033993826</v>
      </c>
      <c r="J94" s="122">
        <v>1577865.4254916655</v>
      </c>
      <c r="K94" s="222">
        <f t="shared" si="10"/>
        <v>-3.8994251057333673</v>
      </c>
      <c r="L94" s="40">
        <v>1499346.3462266</v>
      </c>
      <c r="M94" s="44">
        <f t="shared" si="11"/>
        <v>-4.9762849224355588</v>
      </c>
      <c r="N94" s="42"/>
      <c r="O94" s="207"/>
    </row>
    <row r="95" spans="2:15" x14ac:dyDescent="0.2">
      <c r="B95" s="36" t="s">
        <v>22</v>
      </c>
      <c r="C95" s="37"/>
      <c r="D95" s="120">
        <v>110958.42792799999</v>
      </c>
      <c r="E95" s="121" t="s">
        <v>19</v>
      </c>
      <c r="F95" s="122">
        <v>106915.58119900001</v>
      </c>
      <c r="G95" s="123">
        <f t="shared" si="10"/>
        <v>-3.6435688613246642</v>
      </c>
      <c r="H95" s="122">
        <v>87775.741068949996</v>
      </c>
      <c r="I95" s="124">
        <f t="shared" si="10"/>
        <v>-17.901824893441287</v>
      </c>
      <c r="J95" s="122">
        <v>105418.83233391627</v>
      </c>
      <c r="K95" s="222">
        <f t="shared" si="10"/>
        <v>20.100190610874137</v>
      </c>
      <c r="L95" s="40">
        <v>98933.554613999993</v>
      </c>
      <c r="M95" s="44">
        <f t="shared" si="11"/>
        <v>-6.1519157216369358</v>
      </c>
      <c r="N95" s="42"/>
      <c r="O95" s="207"/>
    </row>
    <row r="96" spans="2:15" x14ac:dyDescent="0.2">
      <c r="B96" s="36" t="s">
        <v>23</v>
      </c>
      <c r="C96" s="37"/>
      <c r="D96" s="120">
        <v>267436.32068899996</v>
      </c>
      <c r="E96" s="121" t="s">
        <v>19</v>
      </c>
      <c r="F96" s="122">
        <v>254632.54022800003</v>
      </c>
      <c r="G96" s="123">
        <f t="shared" si="10"/>
        <v>-4.787599690278932</v>
      </c>
      <c r="H96" s="122">
        <v>277024.14939499996</v>
      </c>
      <c r="I96" s="124">
        <f t="shared" si="10"/>
        <v>8.7936950819209159</v>
      </c>
      <c r="J96" s="122">
        <v>255652.14946063413</v>
      </c>
      <c r="K96" s="222">
        <f t="shared" si="10"/>
        <v>-7.7148508464120136</v>
      </c>
      <c r="L96" s="40">
        <v>322853.14548499999</v>
      </c>
      <c r="M96" s="44">
        <f>(L96/J96-1)*100</f>
        <v>26.286106401273823</v>
      </c>
      <c r="N96" s="42"/>
      <c r="O96" s="207"/>
    </row>
    <row r="97" spans="2:15" x14ac:dyDescent="0.2">
      <c r="B97" s="36" t="s">
        <v>24</v>
      </c>
      <c r="C97" s="37"/>
      <c r="D97" s="120">
        <v>496716.98117200029</v>
      </c>
      <c r="E97" s="121" t="s">
        <v>19</v>
      </c>
      <c r="F97" s="122">
        <v>747980.94460499997</v>
      </c>
      <c r="G97" s="123">
        <f t="shared" si="10"/>
        <v>50.584935276451404</v>
      </c>
      <c r="H97" s="122">
        <v>511562.36411879992</v>
      </c>
      <c r="I97" s="124">
        <f t="shared" si="10"/>
        <v>-31.607567303876969</v>
      </c>
      <c r="J97" s="122">
        <v>538017.89564082678</v>
      </c>
      <c r="K97" s="222">
        <f t="shared" si="10"/>
        <v>5.1715163932355201</v>
      </c>
      <c r="L97" s="40">
        <v>463866.48420700006</v>
      </c>
      <c r="M97" s="44">
        <f t="shared" si="11"/>
        <v>-13.782331783872326</v>
      </c>
      <c r="N97" s="42"/>
      <c r="O97" s="207"/>
    </row>
    <row r="98" spans="2:15" x14ac:dyDescent="0.2">
      <c r="B98" s="36" t="s">
        <v>25</v>
      </c>
      <c r="C98" s="37"/>
      <c r="D98" s="120">
        <v>125699.43210400001</v>
      </c>
      <c r="E98" s="121" t="s">
        <v>19</v>
      </c>
      <c r="F98" s="122">
        <v>110484.701256</v>
      </c>
      <c r="G98" s="123">
        <f t="shared" si="10"/>
        <v>-12.104056950242848</v>
      </c>
      <c r="H98" s="122">
        <v>146513.17196400001</v>
      </c>
      <c r="I98" s="124">
        <f t="shared" si="10"/>
        <v>32.609465653095057</v>
      </c>
      <c r="J98" s="122">
        <v>147777.23009031441</v>
      </c>
      <c r="K98" s="222">
        <f t="shared" si="10"/>
        <v>0.86276073978179824</v>
      </c>
      <c r="L98" s="40">
        <v>138314.99673099996</v>
      </c>
      <c r="M98" s="44">
        <f t="shared" si="11"/>
        <v>-6.4030387858343136</v>
      </c>
      <c r="N98" s="42"/>
      <c r="O98" s="207"/>
    </row>
    <row r="99" spans="2:15" x14ac:dyDescent="0.2">
      <c r="B99" s="36" t="s">
        <v>26</v>
      </c>
      <c r="C99" s="37"/>
      <c r="D99" s="120">
        <v>49846.676443999997</v>
      </c>
      <c r="E99" s="121" t="s">
        <v>19</v>
      </c>
      <c r="F99" s="122">
        <v>62103.559461999997</v>
      </c>
      <c r="G99" s="123">
        <f t="shared" si="10"/>
        <v>24.589168009566166</v>
      </c>
      <c r="H99" s="122">
        <v>51260.099941050008</v>
      </c>
      <c r="I99" s="124">
        <f t="shared" si="10"/>
        <v>-17.460286680644931</v>
      </c>
      <c r="J99" s="122">
        <v>85166.97897335951</v>
      </c>
      <c r="K99" s="222">
        <f t="shared" si="10"/>
        <v>66.146728296087986</v>
      </c>
      <c r="L99" s="40">
        <v>69821.971416999993</v>
      </c>
      <c r="M99" s="44">
        <f t="shared" si="11"/>
        <v>-18.017555326412925</v>
      </c>
      <c r="N99" s="42"/>
      <c r="O99" s="207"/>
    </row>
    <row r="100" spans="2:15" ht="13.8" thickBot="1" x14ac:dyDescent="0.25">
      <c r="B100" s="36" t="s">
        <v>27</v>
      </c>
      <c r="C100" s="126"/>
      <c r="D100" s="127">
        <v>143758.13536600003</v>
      </c>
      <c r="E100" s="121" t="s">
        <v>19</v>
      </c>
      <c r="F100" s="128">
        <v>209526.63715155001</v>
      </c>
      <c r="G100" s="123">
        <f t="shared" si="10"/>
        <v>45.749412106735463</v>
      </c>
      <c r="H100" s="128">
        <v>237624.47111245</v>
      </c>
      <c r="I100" s="124">
        <f t="shared" si="10"/>
        <v>13.410148868364136</v>
      </c>
      <c r="J100" s="128">
        <v>170138.81608852025</v>
      </c>
      <c r="K100" s="222">
        <f t="shared" si="10"/>
        <v>-28.40012844973101</v>
      </c>
      <c r="L100" s="40">
        <v>220824.04221199997</v>
      </c>
      <c r="M100" s="44">
        <f t="shared" si="11"/>
        <v>29.790512999167152</v>
      </c>
      <c r="N100" s="42"/>
      <c r="O100" s="207"/>
    </row>
    <row r="101" spans="2:15" ht="14.4" thickTop="1" thickBot="1" x14ac:dyDescent="0.25">
      <c r="B101" s="46" t="s">
        <v>28</v>
      </c>
      <c r="C101" s="47"/>
      <c r="D101" s="129">
        <v>2867943.6219389001</v>
      </c>
      <c r="E101" s="130" t="s">
        <v>19</v>
      </c>
      <c r="F101" s="131">
        <v>3317591.3958408004</v>
      </c>
      <c r="G101" s="132">
        <f t="shared" si="10"/>
        <v>15.678403524470674</v>
      </c>
      <c r="H101" s="133">
        <v>3172215.2215948002</v>
      </c>
      <c r="I101" s="134">
        <f t="shared" si="10"/>
        <v>-4.381979481507436</v>
      </c>
      <c r="J101" s="135">
        <v>3291018.0650247</v>
      </c>
      <c r="K101" s="223">
        <f t="shared" si="10"/>
        <v>3.7451066567347535</v>
      </c>
      <c r="L101" s="50">
        <v>3320934.6363325999</v>
      </c>
      <c r="M101" s="54">
        <f>(L101/J101-1)*100</f>
        <v>0.90903698238056219</v>
      </c>
      <c r="N101" s="42"/>
      <c r="O101" s="207"/>
    </row>
    <row r="102" spans="2:15" ht="13.8" thickBot="1" x14ac:dyDescent="0.25">
      <c r="B102" s="113"/>
      <c r="C102" s="113"/>
      <c r="D102" s="137"/>
      <c r="E102" s="138"/>
      <c r="F102" s="139"/>
      <c r="G102" s="140"/>
      <c r="H102" s="137"/>
      <c r="I102" s="140"/>
      <c r="J102" s="137"/>
      <c r="K102" s="140"/>
      <c r="L102" s="210"/>
      <c r="M102" s="60"/>
      <c r="N102" s="42"/>
      <c r="O102" s="207"/>
    </row>
    <row r="103" spans="2:15" x14ac:dyDescent="0.2">
      <c r="B103" s="61" t="s">
        <v>29</v>
      </c>
      <c r="C103" s="141"/>
      <c r="D103" s="142">
        <v>265845.68167664995</v>
      </c>
      <c r="E103" s="115" t="s">
        <v>19</v>
      </c>
      <c r="F103" s="143">
        <v>337613.81898740004</v>
      </c>
      <c r="G103" s="118">
        <f>(F103/D103-1)*100</f>
        <v>26.996164413173428</v>
      </c>
      <c r="H103" s="143">
        <v>329155.45673099993</v>
      </c>
      <c r="I103" s="124">
        <f>(H103/F103-1)*100</f>
        <v>-2.5053365060023758</v>
      </c>
      <c r="J103" s="143">
        <v>548667.5142502964</v>
      </c>
      <c r="K103" s="221">
        <f>(J103/H103-1)*100</f>
        <v>66.689478491219802</v>
      </c>
      <c r="L103" s="40">
        <v>628710.45961700007</v>
      </c>
      <c r="M103" s="44">
        <f>(L103/J103-1)*100</f>
        <v>14.588606631117029</v>
      </c>
      <c r="N103" s="42"/>
      <c r="O103" s="207"/>
    </row>
    <row r="104" spans="2:15" ht="13.8" thickBot="1" x14ac:dyDescent="0.25">
      <c r="B104" s="63" t="s">
        <v>30</v>
      </c>
      <c r="C104" s="64"/>
      <c r="D104" s="144">
        <v>99569.05785099999</v>
      </c>
      <c r="E104" s="145" t="s">
        <v>19</v>
      </c>
      <c r="F104" s="146">
        <v>84319.914841649996</v>
      </c>
      <c r="G104" s="147">
        <f t="shared" si="10"/>
        <v>-15.315142413187798</v>
      </c>
      <c r="H104" s="148">
        <v>83348.967363000003</v>
      </c>
      <c r="I104" s="147">
        <f t="shared" si="10"/>
        <v>-1.1515043397202218</v>
      </c>
      <c r="J104" s="148">
        <v>267670.18400914996</v>
      </c>
      <c r="K104" s="224">
        <f t="shared" si="10"/>
        <v>221.14397151844406</v>
      </c>
      <c r="L104" s="67">
        <v>357972.82371100003</v>
      </c>
      <c r="M104" s="71">
        <f>(L104/J104-1)*100</f>
        <v>33.736532903778027</v>
      </c>
      <c r="N104" s="42"/>
      <c r="O104" s="207"/>
    </row>
    <row r="105" spans="2:15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</row>
    <row r="106" spans="2:15" x14ac:dyDescent="0.2">
      <c r="B106" s="21" t="s">
        <v>33</v>
      </c>
      <c r="C106" s="9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2:15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2:15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2:15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</sheetData>
  <mergeCells count="46">
    <mergeCell ref="D91:E91"/>
    <mergeCell ref="F91:G91"/>
    <mergeCell ref="H91:I91"/>
    <mergeCell ref="J91:K91"/>
    <mergeCell ref="L91:M91"/>
    <mergeCell ref="D28:E28"/>
    <mergeCell ref="D29:E29"/>
    <mergeCell ref="J75:K75"/>
    <mergeCell ref="L75:M75"/>
    <mergeCell ref="D30:E30"/>
    <mergeCell ref="D31:E31"/>
    <mergeCell ref="D32:E32"/>
    <mergeCell ref="D34:E34"/>
    <mergeCell ref="J43:K43"/>
    <mergeCell ref="L43:M43"/>
    <mergeCell ref="J59:K59"/>
    <mergeCell ref="L59:M59"/>
    <mergeCell ref="D75:E75"/>
    <mergeCell ref="F75:G75"/>
    <mergeCell ref="H75:I75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N43:O43"/>
    <mergeCell ref="N59:O59"/>
    <mergeCell ref="N75:O75"/>
    <mergeCell ref="N91:O91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honeticPr fontId="27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8"/>
  <sheetViews>
    <sheetView topLeftCell="A55" workbookViewId="0">
      <selection activeCell="J13" sqref="J13"/>
    </sheetView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42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</row>
    <row r="6" spans="1:11" ht="13.8" thickTop="1" x14ac:dyDescent="0.2">
      <c r="B6" s="10" t="s">
        <v>5</v>
      </c>
      <c r="C6" s="11">
        <v>89053</v>
      </c>
      <c r="D6" s="475">
        <v>3602</v>
      </c>
      <c r="E6" s="476"/>
      <c r="F6" s="12">
        <f>D6/C6*100</f>
        <v>4.0447823206405173</v>
      </c>
      <c r="K6" s="3"/>
    </row>
    <row r="7" spans="1:11" x14ac:dyDescent="0.2">
      <c r="B7" s="13" t="s">
        <v>6</v>
      </c>
      <c r="C7" s="14">
        <v>103959</v>
      </c>
      <c r="D7" s="477">
        <v>3310</v>
      </c>
      <c r="E7" s="470"/>
      <c r="F7" s="15">
        <f t="shared" ref="F7:F17" si="0">D7/C7*100</f>
        <v>3.1839475177714291</v>
      </c>
      <c r="K7" s="3"/>
    </row>
    <row r="8" spans="1:11" x14ac:dyDescent="0.2">
      <c r="B8" s="13" t="s">
        <v>7</v>
      </c>
      <c r="C8" s="16">
        <v>144317</v>
      </c>
      <c r="D8" s="469">
        <v>4990.875</v>
      </c>
      <c r="E8" s="470"/>
      <c r="F8" s="15">
        <f t="shared" si="0"/>
        <v>3.4582724141992975</v>
      </c>
      <c r="K8" s="3"/>
    </row>
    <row r="9" spans="1:11" x14ac:dyDescent="0.2">
      <c r="B9" s="13" t="s">
        <v>8</v>
      </c>
      <c r="C9" s="16">
        <v>110280</v>
      </c>
      <c r="D9" s="469">
        <v>8686</v>
      </c>
      <c r="E9" s="470"/>
      <c r="F9" s="15">
        <f t="shared" si="0"/>
        <v>7.8763148349655419</v>
      </c>
      <c r="K9" s="3"/>
    </row>
    <row r="10" spans="1:11" x14ac:dyDescent="0.2">
      <c r="B10" s="13" t="s">
        <v>9</v>
      </c>
      <c r="C10" s="110">
        <v>148424</v>
      </c>
      <c r="D10" s="469">
        <v>10020</v>
      </c>
      <c r="E10" s="470"/>
      <c r="F10" s="15">
        <f t="shared" si="0"/>
        <v>6.7509297687705487</v>
      </c>
      <c r="K10" s="3"/>
    </row>
    <row r="11" spans="1:11" x14ac:dyDescent="0.2">
      <c r="B11" s="13" t="s">
        <v>10</v>
      </c>
      <c r="C11" s="16">
        <v>328965</v>
      </c>
      <c r="D11" s="469">
        <v>169533</v>
      </c>
      <c r="E11" s="470"/>
      <c r="F11" s="15">
        <f t="shared" si="0"/>
        <v>51.535269709543563</v>
      </c>
      <c r="K11" s="3"/>
    </row>
    <row r="12" spans="1:11" x14ac:dyDescent="0.2">
      <c r="B12" s="5" t="s">
        <v>11</v>
      </c>
      <c r="C12" s="93">
        <v>215799</v>
      </c>
      <c r="D12" s="469">
        <v>82821</v>
      </c>
      <c r="E12" s="470"/>
      <c r="F12" s="94">
        <f t="shared" si="0"/>
        <v>38.378769132387077</v>
      </c>
      <c r="K12" s="3"/>
    </row>
    <row r="13" spans="1:11" x14ac:dyDescent="0.2">
      <c r="B13" s="104" t="s">
        <v>35</v>
      </c>
      <c r="C13" s="105">
        <v>157114</v>
      </c>
      <c r="D13" s="471">
        <v>7907</v>
      </c>
      <c r="E13" s="472"/>
      <c r="F13" s="103">
        <f t="shared" si="0"/>
        <v>5.0326514505390989</v>
      </c>
      <c r="K13" s="3"/>
    </row>
    <row r="14" spans="1:11" x14ac:dyDescent="0.2">
      <c r="B14" s="109" t="s">
        <v>37</v>
      </c>
      <c r="C14" s="105">
        <v>215533</v>
      </c>
      <c r="D14" s="483">
        <v>43015</v>
      </c>
      <c r="E14" s="470"/>
      <c r="F14" s="103">
        <f>D14/C14*100</f>
        <v>19.957500707548263</v>
      </c>
      <c r="K14" s="3"/>
    </row>
    <row r="15" spans="1:11" x14ac:dyDescent="0.2">
      <c r="B15" s="109" t="s">
        <v>39</v>
      </c>
      <c r="C15" s="105">
        <v>171297</v>
      </c>
      <c r="D15" s="483">
        <v>6992</v>
      </c>
      <c r="E15" s="470"/>
      <c r="F15" s="103">
        <f>D15/C15*100</f>
        <v>4.0817994477428092</v>
      </c>
      <c r="K15" s="3"/>
    </row>
    <row r="16" spans="1:11" ht="13.8" thickBot="1" x14ac:dyDescent="0.25">
      <c r="B16" s="107" t="s">
        <v>41</v>
      </c>
      <c r="C16" s="95">
        <v>242761</v>
      </c>
      <c r="D16" s="478">
        <v>20977</v>
      </c>
      <c r="E16" s="479"/>
      <c r="F16" s="108">
        <f t="shared" si="0"/>
        <v>8.6410090582918997</v>
      </c>
      <c r="K16" s="3"/>
    </row>
    <row r="17" spans="1:11" x14ac:dyDescent="0.2">
      <c r="B17" s="96" t="s">
        <v>12</v>
      </c>
      <c r="C17" s="97">
        <f>SUM(C6:C16)</f>
        <v>1927502</v>
      </c>
      <c r="D17" s="473">
        <f>SUM(D6:E16)</f>
        <v>361853.875</v>
      </c>
      <c r="E17" s="474"/>
      <c r="F17" s="106">
        <f t="shared" si="0"/>
        <v>18.773203607570835</v>
      </c>
      <c r="K17" s="3"/>
    </row>
    <row r="18" spans="1:11" x14ac:dyDescent="0.2">
      <c r="B18" s="17"/>
      <c r="C18" s="18"/>
      <c r="D18" s="18"/>
      <c r="E18" s="19"/>
      <c r="F18" s="20"/>
      <c r="K18" s="3"/>
    </row>
    <row r="19" spans="1:11" x14ac:dyDescent="0.2">
      <c r="B19" s="21" t="s">
        <v>13</v>
      </c>
      <c r="C19" s="18"/>
      <c r="D19" s="18"/>
      <c r="E19" s="19"/>
      <c r="F19" s="20"/>
      <c r="K19" s="3"/>
    </row>
    <row r="20" spans="1:11" x14ac:dyDescent="0.2">
      <c r="B20" s="21" t="s">
        <v>14</v>
      </c>
      <c r="K20" s="3"/>
    </row>
    <row r="21" spans="1:11" x14ac:dyDescent="0.2">
      <c r="B21" s="21" t="s">
        <v>34</v>
      </c>
      <c r="K21" s="3"/>
    </row>
    <row r="22" spans="1:11" ht="25.5" customHeight="1" x14ac:dyDescent="0.2">
      <c r="K22" s="3"/>
    </row>
    <row r="23" spans="1:11" ht="14.4" x14ac:dyDescent="0.2">
      <c r="A23" s="4" t="s">
        <v>15</v>
      </c>
    </row>
    <row r="24" spans="1:11" x14ac:dyDescent="0.2">
      <c r="K24" s="3" t="s">
        <v>16</v>
      </c>
    </row>
    <row r="25" spans="1:11" ht="16.8" thickBot="1" x14ac:dyDescent="0.25">
      <c r="B25" s="22" t="s">
        <v>17</v>
      </c>
      <c r="C25" s="22"/>
      <c r="K25" s="3"/>
    </row>
    <row r="26" spans="1:11" ht="16.8" thickBot="1" x14ac:dyDescent="0.25">
      <c r="B26" s="22"/>
      <c r="C26" s="22"/>
      <c r="D26" s="23">
        <v>2008</v>
      </c>
      <c r="E26" s="24"/>
      <c r="F26" s="25">
        <v>2009</v>
      </c>
      <c r="G26" s="24"/>
      <c r="H26" s="25">
        <v>2010</v>
      </c>
      <c r="I26" s="24"/>
      <c r="J26" s="25">
        <v>2011</v>
      </c>
      <c r="K26" s="26"/>
    </row>
    <row r="27" spans="1:11" x14ac:dyDescent="0.2">
      <c r="B27" s="27" t="s">
        <v>18</v>
      </c>
      <c r="C27" s="28"/>
      <c r="D27" s="29">
        <v>74465.86815699999</v>
      </c>
      <c r="E27" s="30" t="s">
        <v>19</v>
      </c>
      <c r="F27" s="31">
        <v>58963.207877999972</v>
      </c>
      <c r="G27" s="32">
        <f>(F27/D27-1)*100</f>
        <v>-20.818477864670847</v>
      </c>
      <c r="H27" s="33">
        <v>65085.726096999992</v>
      </c>
      <c r="I27" s="34">
        <f>(H27/F27-1)*100</f>
        <v>10.383624703167516</v>
      </c>
      <c r="J27" s="31">
        <v>52162.666859999998</v>
      </c>
      <c r="K27" s="35">
        <f>(J27/H27-1)*100</f>
        <v>-19.855442985671257</v>
      </c>
    </row>
    <row r="28" spans="1:11" x14ac:dyDescent="0.2">
      <c r="B28" s="36" t="s">
        <v>20</v>
      </c>
      <c r="C28" s="37"/>
      <c r="D28" s="38">
        <v>123756.788416</v>
      </c>
      <c r="E28" s="39" t="s">
        <v>19</v>
      </c>
      <c r="F28" s="40">
        <v>64109.766524999999</v>
      </c>
      <c r="G28" s="41">
        <f t="shared" ref="G28:G39" si="1">(F28/D28-1)*100</f>
        <v>-48.196969761772266</v>
      </c>
      <c r="H28" s="42">
        <v>73314.204068549996</v>
      </c>
      <c r="I28" s="43">
        <f t="shared" ref="I28:I39" si="2">(H28/F28-1)*100</f>
        <v>14.357309412382069</v>
      </c>
      <c r="J28" s="40">
        <v>138795.73865499999</v>
      </c>
      <c r="K28" s="44">
        <f t="shared" ref="K28:K39" si="3">(J28/H28-1)*100</f>
        <v>89.316300188192272</v>
      </c>
    </row>
    <row r="29" spans="1:11" x14ac:dyDescent="0.2">
      <c r="B29" s="36" t="s">
        <v>21</v>
      </c>
      <c r="C29" s="37"/>
      <c r="D29" s="38">
        <v>1169438.2871020001</v>
      </c>
      <c r="E29" s="39" t="s">
        <v>19</v>
      </c>
      <c r="F29" s="40">
        <v>763654.2381190001</v>
      </c>
      <c r="G29" s="41">
        <f t="shared" si="1"/>
        <v>-34.699056244222902</v>
      </c>
      <c r="H29" s="42">
        <v>707206.43444054993</v>
      </c>
      <c r="I29" s="43">
        <f t="shared" si="2"/>
        <v>-7.391801270885356</v>
      </c>
      <c r="J29" s="40">
        <v>866631.61487274989</v>
      </c>
      <c r="K29" s="44">
        <f t="shared" si="3"/>
        <v>22.542948235237215</v>
      </c>
    </row>
    <row r="30" spans="1:11" x14ac:dyDescent="0.2">
      <c r="B30" s="36" t="s">
        <v>22</v>
      </c>
      <c r="C30" s="37"/>
      <c r="D30" s="38">
        <v>82149.387164999993</v>
      </c>
      <c r="E30" s="39" t="s">
        <v>19</v>
      </c>
      <c r="F30" s="40">
        <v>92729.870196050004</v>
      </c>
      <c r="G30" s="41">
        <f t="shared" si="1"/>
        <v>12.879564164975132</v>
      </c>
      <c r="H30" s="42">
        <v>36770.895344900004</v>
      </c>
      <c r="I30" s="43">
        <f t="shared" si="2"/>
        <v>-60.346223641682265</v>
      </c>
      <c r="J30" s="40">
        <v>53816.136776799998</v>
      </c>
      <c r="K30" s="44">
        <f t="shared" si="3"/>
        <v>46.355252631247424</v>
      </c>
    </row>
    <row r="31" spans="1:11" x14ac:dyDescent="0.2">
      <c r="B31" s="36" t="s">
        <v>23</v>
      </c>
      <c r="C31" s="37"/>
      <c r="D31" s="38">
        <v>225821.92133399996</v>
      </c>
      <c r="E31" s="39" t="s">
        <v>19</v>
      </c>
      <c r="F31" s="40">
        <v>145672.13092700002</v>
      </c>
      <c r="G31" s="41">
        <f t="shared" si="1"/>
        <v>-35.492475634575392</v>
      </c>
      <c r="H31" s="42">
        <v>134343.03707299998</v>
      </c>
      <c r="I31" s="43">
        <f t="shared" si="2"/>
        <v>-7.777118232503466</v>
      </c>
      <c r="J31" s="40">
        <v>168834.638656</v>
      </c>
      <c r="K31" s="44">
        <f t="shared" si="3"/>
        <v>25.674275596626405</v>
      </c>
    </row>
    <row r="32" spans="1:11" x14ac:dyDescent="0.2">
      <c r="B32" s="36" t="s">
        <v>24</v>
      </c>
      <c r="C32" s="37"/>
      <c r="D32" s="38">
        <v>424786.96062999999</v>
      </c>
      <c r="E32" s="39" t="s">
        <v>19</v>
      </c>
      <c r="F32" s="40">
        <v>303027.62434599979</v>
      </c>
      <c r="G32" s="41">
        <f t="shared" si="1"/>
        <v>-28.663623785301549</v>
      </c>
      <c r="H32" s="42">
        <v>246619.43998300011</v>
      </c>
      <c r="I32" s="43">
        <f t="shared" si="2"/>
        <v>-18.614865388837387</v>
      </c>
      <c r="J32" s="40">
        <v>243332.118472</v>
      </c>
      <c r="K32" s="44">
        <f t="shared" si="3"/>
        <v>-1.3329531164399278</v>
      </c>
    </row>
    <row r="33" spans="2:11" x14ac:dyDescent="0.2">
      <c r="B33" s="36" t="s">
        <v>25</v>
      </c>
      <c r="C33" s="37"/>
      <c r="D33" s="38">
        <v>91998.580067000003</v>
      </c>
      <c r="E33" s="39" t="s">
        <v>19</v>
      </c>
      <c r="F33" s="40">
        <v>72420.745972999983</v>
      </c>
      <c r="G33" s="41">
        <f t="shared" si="1"/>
        <v>-21.280582895672985</v>
      </c>
      <c r="H33" s="42">
        <v>63603.039643999997</v>
      </c>
      <c r="I33" s="43">
        <f t="shared" si="2"/>
        <v>-12.175663493286049</v>
      </c>
      <c r="J33" s="40">
        <v>83922.548986000009</v>
      </c>
      <c r="K33" s="44">
        <f t="shared" si="3"/>
        <v>31.947387193650979</v>
      </c>
    </row>
    <row r="34" spans="2:11" x14ac:dyDescent="0.2">
      <c r="B34" s="36" t="s">
        <v>26</v>
      </c>
      <c r="C34" s="37"/>
      <c r="D34" s="38">
        <v>40942.404685999994</v>
      </c>
      <c r="E34" s="39" t="s">
        <v>19</v>
      </c>
      <c r="F34" s="40">
        <v>35465.734689000004</v>
      </c>
      <c r="G34" s="41">
        <f t="shared" si="1"/>
        <v>-13.37652255406655</v>
      </c>
      <c r="H34" s="42">
        <v>26863.497335999997</v>
      </c>
      <c r="I34" s="43">
        <f t="shared" si="2"/>
        <v>-24.255065990972025</v>
      </c>
      <c r="J34" s="40">
        <v>28227.763467499997</v>
      </c>
      <c r="K34" s="44">
        <f t="shared" si="3"/>
        <v>5.0785127283919707</v>
      </c>
    </row>
    <row r="35" spans="2:11" ht="13.8" thickBot="1" x14ac:dyDescent="0.25">
      <c r="B35" s="36" t="s">
        <v>27</v>
      </c>
      <c r="C35" s="45"/>
      <c r="D35" s="38">
        <v>173321.351245</v>
      </c>
      <c r="E35" s="39" t="s">
        <v>19</v>
      </c>
      <c r="F35" s="40">
        <v>91957.925027000019</v>
      </c>
      <c r="G35" s="41">
        <f t="shared" si="1"/>
        <v>-46.943683298999872</v>
      </c>
      <c r="H35" s="42">
        <v>125849.024</v>
      </c>
      <c r="I35" s="43">
        <f t="shared" si="2"/>
        <v>36.855006203162063</v>
      </c>
      <c r="J35" s="40">
        <v>126708.88219915002</v>
      </c>
      <c r="K35" s="44">
        <f t="shared" si="3"/>
        <v>0.6832458225103144</v>
      </c>
    </row>
    <row r="36" spans="2:11" ht="14.4" thickTop="1" thickBot="1" x14ac:dyDescent="0.25">
      <c r="B36" s="46" t="s">
        <v>28</v>
      </c>
      <c r="C36" s="47"/>
      <c r="D36" s="48">
        <v>2406681.5488019995</v>
      </c>
      <c r="E36" s="49" t="s">
        <v>19</v>
      </c>
      <c r="F36" s="50">
        <v>1628001.2436800501</v>
      </c>
      <c r="G36" s="51">
        <f t="shared" si="1"/>
        <v>-32.354937258299152</v>
      </c>
      <c r="H36" s="52">
        <v>1479655.2979870001</v>
      </c>
      <c r="I36" s="53">
        <f t="shared" si="2"/>
        <v>-9.1121518652970028</v>
      </c>
      <c r="J36" s="50">
        <v>1762432.1089452</v>
      </c>
      <c r="K36" s="54">
        <f t="shared" si="3"/>
        <v>19.110992360376365</v>
      </c>
    </row>
    <row r="37" spans="2:11" ht="6" customHeight="1" thickBot="1" x14ac:dyDescent="0.25">
      <c r="D37" s="55"/>
      <c r="E37" s="56"/>
      <c r="F37" s="57"/>
      <c r="G37" s="58"/>
      <c r="H37" s="55"/>
      <c r="I37" s="59"/>
      <c r="J37" s="55"/>
      <c r="K37" s="60"/>
    </row>
    <row r="38" spans="2:11" x14ac:dyDescent="0.2">
      <c r="B38" s="61" t="s">
        <v>29</v>
      </c>
      <c r="C38" s="62"/>
      <c r="D38" s="38">
        <v>304986.14908800001</v>
      </c>
      <c r="E38" s="30" t="s">
        <v>19</v>
      </c>
      <c r="F38" s="31">
        <v>148632.11752500001</v>
      </c>
      <c r="G38" s="41">
        <f t="shared" si="1"/>
        <v>-51.26594503735511</v>
      </c>
      <c r="H38" s="42">
        <v>150024.44353804999</v>
      </c>
      <c r="I38" s="43">
        <f t="shared" si="2"/>
        <v>0.93675985798682415</v>
      </c>
      <c r="J38" s="40">
        <v>326871.2629643</v>
      </c>
      <c r="K38" s="44">
        <f t="shared" si="3"/>
        <v>117.87867047238683</v>
      </c>
    </row>
    <row r="39" spans="2:11" ht="13.8" thickBot="1" x14ac:dyDescent="0.25">
      <c r="B39" s="63" t="s">
        <v>30</v>
      </c>
      <c r="C39" s="64"/>
      <c r="D39" s="65">
        <v>80232.032361999998</v>
      </c>
      <c r="E39" s="66" t="s">
        <v>19</v>
      </c>
      <c r="F39" s="67">
        <v>46979.442605000004</v>
      </c>
      <c r="G39" s="68">
        <f t="shared" si="1"/>
        <v>-41.445528398143004</v>
      </c>
      <c r="H39" s="69">
        <v>46955.239882549999</v>
      </c>
      <c r="I39" s="70">
        <f t="shared" si="2"/>
        <v>-5.1517687541546842E-2</v>
      </c>
      <c r="J39" s="67">
        <v>122295.344843</v>
      </c>
      <c r="K39" s="71">
        <f t="shared" si="3"/>
        <v>160.45089993981412</v>
      </c>
    </row>
    <row r="40" spans="2:11" x14ac:dyDescent="0.2">
      <c r="D40" s="72"/>
      <c r="E40" s="72"/>
      <c r="F40" s="72"/>
      <c r="G40" s="72"/>
      <c r="H40" s="72"/>
      <c r="I40" s="72"/>
      <c r="J40" s="72"/>
      <c r="K40" s="72"/>
    </row>
    <row r="41" spans="2:11" ht="16.8" thickBot="1" x14ac:dyDescent="0.25">
      <c r="B41" s="22" t="s">
        <v>31</v>
      </c>
      <c r="C41" s="22"/>
      <c r="D41" s="72"/>
      <c r="E41" s="72"/>
      <c r="F41" s="72"/>
      <c r="G41" s="72"/>
      <c r="H41" s="72"/>
      <c r="I41" s="72"/>
      <c r="J41" s="72"/>
      <c r="K41" s="72"/>
    </row>
    <row r="42" spans="2:11" ht="13.8" thickBot="1" x14ac:dyDescent="0.25">
      <c r="D42" s="23">
        <v>2008</v>
      </c>
      <c r="E42" s="24"/>
      <c r="F42" s="25">
        <v>2009</v>
      </c>
      <c r="G42" s="24"/>
      <c r="H42" s="25">
        <v>2010</v>
      </c>
      <c r="I42" s="24"/>
      <c r="J42" s="25">
        <v>2011</v>
      </c>
      <c r="K42" s="26"/>
    </row>
    <row r="43" spans="2:11" x14ac:dyDescent="0.2">
      <c r="B43" s="27" t="s">
        <v>18</v>
      </c>
      <c r="C43" s="28"/>
      <c r="D43" s="29">
        <v>107370.51606099999</v>
      </c>
      <c r="E43" s="30" t="s">
        <v>19</v>
      </c>
      <c r="F43" s="73">
        <v>53973.204406000004</v>
      </c>
      <c r="G43" s="32">
        <f>(F43/D43-1)*100</f>
        <v>-49.731819883089301</v>
      </c>
      <c r="H43" s="33">
        <v>50534.686978000005</v>
      </c>
      <c r="I43" s="74">
        <f>(H43/F43-1)*100</f>
        <v>-6.3707861444256775</v>
      </c>
      <c r="J43" s="31">
        <v>51523.208510999997</v>
      </c>
      <c r="K43" s="99">
        <f>(J43/H43-1)*100</f>
        <v>1.9561247770869539</v>
      </c>
    </row>
    <row r="44" spans="2:11" x14ac:dyDescent="0.2">
      <c r="B44" s="36" t="s">
        <v>20</v>
      </c>
      <c r="C44" s="37"/>
      <c r="D44" s="38">
        <v>145430.75646899999</v>
      </c>
      <c r="E44" s="39" t="s">
        <v>19</v>
      </c>
      <c r="F44" s="75">
        <v>96278.060667850004</v>
      </c>
      <c r="G44" s="41">
        <f t="shared" ref="G44:G52" si="4">(F44/D44-1)*100</f>
        <v>-33.798006002689931</v>
      </c>
      <c r="H44" s="42">
        <v>138276.50044130001</v>
      </c>
      <c r="I44" s="76">
        <f t="shared" ref="I44:K52" si="5">(H44/F44-1)*100</f>
        <v>43.622025082474991</v>
      </c>
      <c r="J44" s="40">
        <v>373960.712917</v>
      </c>
      <c r="K44" s="100">
        <f t="shared" si="5"/>
        <v>170.44415480832237</v>
      </c>
    </row>
    <row r="45" spans="2:11" x14ac:dyDescent="0.2">
      <c r="B45" s="36" t="s">
        <v>21</v>
      </c>
      <c r="C45" s="37"/>
      <c r="D45" s="38">
        <v>1624229.9840030004</v>
      </c>
      <c r="E45" s="39" t="s">
        <v>19</v>
      </c>
      <c r="F45" s="75">
        <v>1434605.1259187507</v>
      </c>
      <c r="G45" s="41">
        <f t="shared" si="4"/>
        <v>-11.674754188252901</v>
      </c>
      <c r="H45" s="42">
        <v>1172599.0142699501</v>
      </c>
      <c r="I45" s="76">
        <f t="shared" si="5"/>
        <v>-18.26329119526925</v>
      </c>
      <c r="J45" s="40">
        <v>1083908.1906834</v>
      </c>
      <c r="K45" s="100">
        <f t="shared" si="5"/>
        <v>-7.5636106211267933</v>
      </c>
    </row>
    <row r="46" spans="2:11" x14ac:dyDescent="0.2">
      <c r="B46" s="36" t="s">
        <v>22</v>
      </c>
      <c r="C46" s="37"/>
      <c r="D46" s="38">
        <v>83654.760868000012</v>
      </c>
      <c r="E46" s="39" t="s">
        <v>19</v>
      </c>
      <c r="F46" s="75">
        <v>78045.871555999998</v>
      </c>
      <c r="G46" s="41">
        <f t="shared" si="4"/>
        <v>-6.7048058637694918</v>
      </c>
      <c r="H46" s="42">
        <v>62504.740647400002</v>
      </c>
      <c r="I46" s="76">
        <f t="shared" si="5"/>
        <v>-19.912816141016275</v>
      </c>
      <c r="J46" s="40">
        <v>68356.702199999985</v>
      </c>
      <c r="K46" s="100">
        <f t="shared" si="5"/>
        <v>9.3624283406148479</v>
      </c>
    </row>
    <row r="47" spans="2:11" x14ac:dyDescent="0.2">
      <c r="B47" s="36" t="s">
        <v>23</v>
      </c>
      <c r="C47" s="37"/>
      <c r="D47" s="38">
        <v>362217.08108199947</v>
      </c>
      <c r="E47" s="39" t="s">
        <v>19</v>
      </c>
      <c r="F47" s="75">
        <v>221173.40723000001</v>
      </c>
      <c r="G47" s="41">
        <f t="shared" si="4"/>
        <v>-38.93899024051538</v>
      </c>
      <c r="H47" s="42">
        <v>231292.07339500001</v>
      </c>
      <c r="I47" s="76">
        <f t="shared" si="5"/>
        <v>4.5749922161652634</v>
      </c>
      <c r="J47" s="40">
        <v>233336.693661</v>
      </c>
      <c r="K47" s="100">
        <f t="shared" si="5"/>
        <v>0.8839992810770525</v>
      </c>
    </row>
    <row r="48" spans="2:11" x14ac:dyDescent="0.2">
      <c r="B48" s="36" t="s">
        <v>24</v>
      </c>
      <c r="C48" s="37"/>
      <c r="D48" s="38">
        <v>582095.835632</v>
      </c>
      <c r="E48" s="39" t="s">
        <v>19</v>
      </c>
      <c r="F48" s="75">
        <v>342593.71078199986</v>
      </c>
      <c r="G48" s="41">
        <f t="shared" si="4"/>
        <v>-41.144792693795004</v>
      </c>
      <c r="H48" s="42">
        <v>361166.725286</v>
      </c>
      <c r="I48" s="76">
        <f t="shared" si="5"/>
        <v>5.4212946471216883</v>
      </c>
      <c r="J48" s="40">
        <v>318082.3917255</v>
      </c>
      <c r="K48" s="100">
        <f t="shared" si="5"/>
        <v>-11.929209017354092</v>
      </c>
    </row>
    <row r="49" spans="2:11" x14ac:dyDescent="0.2">
      <c r="B49" s="36" t="s">
        <v>25</v>
      </c>
      <c r="C49" s="37"/>
      <c r="D49" s="38">
        <v>134339.52297800002</v>
      </c>
      <c r="E49" s="39" t="s">
        <v>19</v>
      </c>
      <c r="F49" s="75">
        <v>133160.07847899999</v>
      </c>
      <c r="G49" s="41">
        <f t="shared" si="4"/>
        <v>-0.87795793289602297</v>
      </c>
      <c r="H49" s="42">
        <v>101561.90542299999</v>
      </c>
      <c r="I49" s="76">
        <f t="shared" si="5"/>
        <v>-23.729464128382283</v>
      </c>
      <c r="J49" s="40">
        <v>106085.06821100001</v>
      </c>
      <c r="K49" s="100">
        <f t="shared" si="5"/>
        <v>4.4536017408902229</v>
      </c>
    </row>
    <row r="50" spans="2:11" x14ac:dyDescent="0.2">
      <c r="B50" s="36" t="s">
        <v>26</v>
      </c>
      <c r="C50" s="37"/>
      <c r="D50" s="38">
        <v>39582.165209999999</v>
      </c>
      <c r="E50" s="39" t="s">
        <v>19</v>
      </c>
      <c r="F50" s="75">
        <v>44396.500935999997</v>
      </c>
      <c r="G50" s="41">
        <f t="shared" si="4"/>
        <v>12.162891293232514</v>
      </c>
      <c r="H50" s="42">
        <v>45108.793073000008</v>
      </c>
      <c r="I50" s="76">
        <f t="shared" si="5"/>
        <v>1.6043880080252704</v>
      </c>
      <c r="J50" s="40">
        <v>43654.617416000008</v>
      </c>
      <c r="K50" s="100">
        <f t="shared" si="5"/>
        <v>-3.2237077472826448</v>
      </c>
    </row>
    <row r="51" spans="2:11" ht="13.8" thickBot="1" x14ac:dyDescent="0.25">
      <c r="B51" s="36" t="s">
        <v>27</v>
      </c>
      <c r="C51" s="45"/>
      <c r="D51" s="38">
        <v>230226.56920900004</v>
      </c>
      <c r="E51" s="39" t="s">
        <v>19</v>
      </c>
      <c r="F51" s="75">
        <v>163110.24317845001</v>
      </c>
      <c r="G51" s="41">
        <f t="shared" si="4"/>
        <v>-29.152293873441572</v>
      </c>
      <c r="H51" s="42">
        <v>179265.77039354999</v>
      </c>
      <c r="I51" s="76">
        <f t="shared" si="5"/>
        <v>9.9046674815052036</v>
      </c>
      <c r="J51" s="40">
        <v>133779.22550815</v>
      </c>
      <c r="K51" s="100">
        <f t="shared" si="5"/>
        <v>-25.373803814047371</v>
      </c>
    </row>
    <row r="52" spans="2:11" ht="14.4" thickTop="1" thickBot="1" x14ac:dyDescent="0.25">
      <c r="B52" s="46" t="s">
        <v>28</v>
      </c>
      <c r="C52" s="47"/>
      <c r="D52" s="48">
        <v>3309147.1915120003</v>
      </c>
      <c r="E52" s="49" t="s">
        <v>19</v>
      </c>
      <c r="F52" s="77">
        <v>2567336.2031540503</v>
      </c>
      <c r="G52" s="51">
        <f t="shared" si="4"/>
        <v>-22.416983755231669</v>
      </c>
      <c r="H52" s="52">
        <v>2342310.2099072002</v>
      </c>
      <c r="I52" s="51">
        <f t="shared" si="5"/>
        <v>-8.7649600769232663</v>
      </c>
      <c r="J52" s="50">
        <v>2412686.8108330499</v>
      </c>
      <c r="K52" s="101">
        <f t="shared" si="5"/>
        <v>3.0045807181380058</v>
      </c>
    </row>
    <row r="53" spans="2:11" ht="13.8" thickBot="1" x14ac:dyDescent="0.25">
      <c r="D53" s="55"/>
      <c r="E53" s="56"/>
      <c r="F53" s="78"/>
      <c r="G53" s="58"/>
      <c r="H53" s="55"/>
      <c r="I53" s="58"/>
      <c r="J53" s="55"/>
      <c r="K53" s="58"/>
    </row>
    <row r="54" spans="2:11" x14ac:dyDescent="0.2">
      <c r="B54" s="61" t="s">
        <v>29</v>
      </c>
      <c r="C54" s="62"/>
      <c r="D54" s="38">
        <v>368567.65716599993</v>
      </c>
      <c r="E54" s="30" t="s">
        <v>19</v>
      </c>
      <c r="F54" s="73">
        <v>240773.58560310001</v>
      </c>
      <c r="G54" s="41">
        <f>(F54/D54-1)*100</f>
        <v>-34.673164906963741</v>
      </c>
      <c r="H54" s="42">
        <v>316551.86205380003</v>
      </c>
      <c r="I54" s="76">
        <f>(H54/F54-1)*100</f>
        <v>31.472836300081397</v>
      </c>
      <c r="J54" s="40">
        <v>561706.72904250002</v>
      </c>
      <c r="K54" s="99">
        <f>(J54/H54-1)*100</f>
        <v>77.445403542448403</v>
      </c>
    </row>
    <row r="55" spans="2:11" ht="13.8" thickBot="1" x14ac:dyDescent="0.25">
      <c r="B55" s="63" t="s">
        <v>30</v>
      </c>
      <c r="C55" s="64"/>
      <c r="D55" s="65">
        <v>105136.04275699999</v>
      </c>
      <c r="E55" s="66" t="s">
        <v>19</v>
      </c>
      <c r="F55" s="79">
        <v>62645.514655850006</v>
      </c>
      <c r="G55" s="68">
        <f>(F55/D55-1)*100</f>
        <v>-40.414806366031833</v>
      </c>
      <c r="H55" s="69">
        <v>92002.308190299998</v>
      </c>
      <c r="I55" s="80">
        <f>(H55/F55-1)*100</f>
        <v>46.861764478629887</v>
      </c>
      <c r="J55" s="67">
        <v>328324.096104</v>
      </c>
      <c r="K55" s="102">
        <f>(J55/H55-1)*100</f>
        <v>256.86506410783284</v>
      </c>
    </row>
    <row r="56" spans="2:11" x14ac:dyDescent="0.2">
      <c r="D56" s="72"/>
      <c r="E56" s="72"/>
      <c r="F56" s="72"/>
      <c r="G56" s="72"/>
      <c r="H56" s="72"/>
      <c r="I56" s="72"/>
      <c r="J56" s="72"/>
      <c r="K56" s="72"/>
    </row>
    <row r="57" spans="2:11" ht="16.8" thickBot="1" x14ac:dyDescent="0.25">
      <c r="B57" s="111" t="s">
        <v>40</v>
      </c>
      <c r="C57" s="111"/>
      <c r="D57" s="112"/>
      <c r="E57" s="112"/>
      <c r="F57" s="112"/>
      <c r="G57" s="112"/>
      <c r="H57" s="112"/>
      <c r="I57" s="112"/>
      <c r="J57" s="112"/>
      <c r="K57" s="112"/>
    </row>
    <row r="58" spans="2:11" ht="13.8" thickBot="1" x14ac:dyDescent="0.25">
      <c r="B58" s="113"/>
      <c r="C58" s="113"/>
      <c r="D58" s="484">
        <v>2008</v>
      </c>
      <c r="E58" s="481"/>
      <c r="F58" s="480">
        <v>2009</v>
      </c>
      <c r="G58" s="481"/>
      <c r="H58" s="480">
        <v>2010</v>
      </c>
      <c r="I58" s="481"/>
      <c r="J58" s="480">
        <v>2011</v>
      </c>
      <c r="K58" s="482"/>
    </row>
    <row r="59" spans="2:11" x14ac:dyDescent="0.2">
      <c r="B59" s="27" t="s">
        <v>18</v>
      </c>
      <c r="C59" s="28"/>
      <c r="D59" s="114">
        <v>53444.585279999978</v>
      </c>
      <c r="E59" s="115" t="s">
        <v>19</v>
      </c>
      <c r="F59" s="116">
        <v>54017.350069000022</v>
      </c>
      <c r="G59" s="117">
        <v>1.0716984442844746</v>
      </c>
      <c r="H59" s="116">
        <v>66585.52833999999</v>
      </c>
      <c r="I59" s="118">
        <v>23.266928597840852</v>
      </c>
      <c r="J59" s="116">
        <v>62035.042321000015</v>
      </c>
      <c r="K59" s="119">
        <v>-6.8340465750518886</v>
      </c>
    </row>
    <row r="60" spans="2:11" x14ac:dyDescent="0.2">
      <c r="B60" s="36" t="s">
        <v>20</v>
      </c>
      <c r="C60" s="37"/>
      <c r="D60" s="120">
        <v>121628.25643100002</v>
      </c>
      <c r="E60" s="121" t="s">
        <v>19</v>
      </c>
      <c r="F60" s="122">
        <v>117532.23590285002</v>
      </c>
      <c r="G60" s="123">
        <v>-3.3676553856329283</v>
      </c>
      <c r="H60" s="122">
        <v>99714.388515999992</v>
      </c>
      <c r="I60" s="124">
        <v>-15.159966327517104</v>
      </c>
      <c r="J60" s="122">
        <v>293183.78359140002</v>
      </c>
      <c r="K60" s="125">
        <v>194.02354861189997</v>
      </c>
    </row>
    <row r="61" spans="2:11" x14ac:dyDescent="0.2">
      <c r="B61" s="36" t="s">
        <v>21</v>
      </c>
      <c r="C61" s="37"/>
      <c r="D61" s="120">
        <v>1221382.0205289498</v>
      </c>
      <c r="E61" s="121" t="s">
        <v>19</v>
      </c>
      <c r="F61" s="122">
        <v>940021.02486449992</v>
      </c>
      <c r="G61" s="123">
        <v>-23.036281109050506</v>
      </c>
      <c r="H61" s="122">
        <v>953375.41664025001</v>
      </c>
      <c r="I61" s="124">
        <v>1.420648200679886</v>
      </c>
      <c r="J61" s="122">
        <v>994620.81650249986</v>
      </c>
      <c r="K61" s="125">
        <v>4.326249569933438</v>
      </c>
    </row>
    <row r="62" spans="2:11" x14ac:dyDescent="0.2">
      <c r="B62" s="36" t="s">
        <v>22</v>
      </c>
      <c r="C62" s="37"/>
      <c r="D62" s="120">
        <v>68016.381769</v>
      </c>
      <c r="E62" s="121" t="s">
        <v>19</v>
      </c>
      <c r="F62" s="122">
        <v>83876.646071850002</v>
      </c>
      <c r="G62" s="123">
        <v>23.318300518712199</v>
      </c>
      <c r="H62" s="122">
        <v>50543.124562999998</v>
      </c>
      <c r="I62" s="124">
        <v>-39.741123506888918</v>
      </c>
      <c r="J62" s="122">
        <v>71434.732357999994</v>
      </c>
      <c r="K62" s="125">
        <v>41.334222954418735</v>
      </c>
    </row>
    <row r="63" spans="2:11" x14ac:dyDescent="0.2">
      <c r="B63" s="36" t="s">
        <v>23</v>
      </c>
      <c r="C63" s="37"/>
      <c r="D63" s="120">
        <v>221881.16794200012</v>
      </c>
      <c r="E63" s="121" t="s">
        <v>19</v>
      </c>
      <c r="F63" s="122">
        <v>184200.12901040004</v>
      </c>
      <c r="G63" s="123">
        <v>-16.982531361764753</v>
      </c>
      <c r="H63" s="122">
        <v>223198.84149604998</v>
      </c>
      <c r="I63" s="124">
        <v>21.171924631740112</v>
      </c>
      <c r="J63" s="122">
        <v>186740.94260005001</v>
      </c>
      <c r="K63" s="125">
        <v>-16.334268875067249</v>
      </c>
    </row>
    <row r="64" spans="2:11" x14ac:dyDescent="0.2">
      <c r="B64" s="36" t="s">
        <v>24</v>
      </c>
      <c r="C64" s="37"/>
      <c r="D64" s="120">
        <v>398800.02155499975</v>
      </c>
      <c r="E64" s="121" t="s">
        <v>19</v>
      </c>
      <c r="F64" s="122">
        <v>347440.06374999951</v>
      </c>
      <c r="G64" s="123">
        <v>-12.878624631146629</v>
      </c>
      <c r="H64" s="122">
        <v>316515.96923499997</v>
      </c>
      <c r="I64" s="124">
        <v>-8.9005551579828701</v>
      </c>
      <c r="J64" s="122">
        <v>322078.1246745002</v>
      </c>
      <c r="K64" s="125">
        <v>1.7573064174119413</v>
      </c>
    </row>
    <row r="65" spans="2:11" x14ac:dyDescent="0.2">
      <c r="B65" s="36" t="s">
        <v>25</v>
      </c>
      <c r="C65" s="37"/>
      <c r="D65" s="120">
        <v>101797.67403700003</v>
      </c>
      <c r="E65" s="121" t="s">
        <v>19</v>
      </c>
      <c r="F65" s="122">
        <v>72492.425079349996</v>
      </c>
      <c r="G65" s="123">
        <v>-28.787739243431599</v>
      </c>
      <c r="H65" s="122">
        <v>103802.66258100001</v>
      </c>
      <c r="I65" s="124">
        <v>43.191047157517382</v>
      </c>
      <c r="J65" s="122">
        <v>80907.649993200001</v>
      </c>
      <c r="K65" s="125">
        <v>-22.056286436712945</v>
      </c>
    </row>
    <row r="66" spans="2:11" x14ac:dyDescent="0.2">
      <c r="B66" s="36" t="s">
        <v>26</v>
      </c>
      <c r="C66" s="37"/>
      <c r="D66" s="120">
        <v>65276.025896999978</v>
      </c>
      <c r="E66" s="121" t="s">
        <v>19</v>
      </c>
      <c r="F66" s="122">
        <v>48442.493092000004</v>
      </c>
      <c r="G66" s="123">
        <v>-25.788231703262475</v>
      </c>
      <c r="H66" s="122">
        <v>50248.268401000001</v>
      </c>
      <c r="I66" s="124">
        <v>3.7276679909321375</v>
      </c>
      <c r="J66" s="122">
        <v>77566.337591999996</v>
      </c>
      <c r="K66" s="125">
        <v>54.366190239614973</v>
      </c>
    </row>
    <row r="67" spans="2:11" ht="13.8" thickBot="1" x14ac:dyDescent="0.25">
      <c r="B67" s="36" t="s">
        <v>27</v>
      </c>
      <c r="C67" s="126"/>
      <c r="D67" s="127">
        <v>221951.63098799973</v>
      </c>
      <c r="E67" s="121" t="s">
        <v>19</v>
      </c>
      <c r="F67" s="128">
        <v>114886.82613100004</v>
      </c>
      <c r="G67" s="123">
        <v>-48.237899573167972</v>
      </c>
      <c r="H67" s="128">
        <v>150099.82486200001</v>
      </c>
      <c r="I67" s="124">
        <v>30.650162352686316</v>
      </c>
      <c r="J67" s="128">
        <v>170390.11517284997</v>
      </c>
      <c r="K67" s="125">
        <v>13.517864081123744</v>
      </c>
    </row>
    <row r="68" spans="2:11" ht="14.4" thickTop="1" thickBot="1" x14ac:dyDescent="0.25">
      <c r="B68" s="46" t="s">
        <v>28</v>
      </c>
      <c r="C68" s="47"/>
      <c r="D68" s="129">
        <v>2474177.7644279497</v>
      </c>
      <c r="E68" s="130" t="s">
        <v>19</v>
      </c>
      <c r="F68" s="131">
        <v>1962909.1939709494</v>
      </c>
      <c r="G68" s="132">
        <v>-20.66418095771747</v>
      </c>
      <c r="H68" s="133">
        <v>2014084.0246342998</v>
      </c>
      <c r="I68" s="134">
        <v>2.6070910880917619</v>
      </c>
      <c r="J68" s="135">
        <v>2258957.5448055002</v>
      </c>
      <c r="K68" s="136">
        <v>12.158058808676685</v>
      </c>
    </row>
    <row r="69" spans="2:11" ht="13.8" thickBot="1" x14ac:dyDescent="0.25">
      <c r="B69" s="113"/>
      <c r="C69" s="113"/>
      <c r="D69" s="137"/>
      <c r="E69" s="138"/>
      <c r="F69" s="139"/>
      <c r="G69" s="140"/>
      <c r="H69" s="137"/>
      <c r="I69" s="140"/>
      <c r="J69" s="137"/>
      <c r="K69" s="140"/>
    </row>
    <row r="70" spans="2:11" x14ac:dyDescent="0.2">
      <c r="B70" s="61" t="s">
        <v>29</v>
      </c>
      <c r="C70" s="141"/>
      <c r="D70" s="142">
        <v>287912.20654295001</v>
      </c>
      <c r="E70" s="115" t="s">
        <v>19</v>
      </c>
      <c r="F70" s="143">
        <v>232667.47026034998</v>
      </c>
      <c r="G70" s="118">
        <f>(F70/D70-1)*100</f>
        <v>-19.188049352245429</v>
      </c>
      <c r="H70" s="143">
        <v>279246.23513749999</v>
      </c>
      <c r="I70" s="124">
        <f>(H70/F70-1)*100</f>
        <v>20.019457307473786</v>
      </c>
      <c r="J70" s="143">
        <v>482556.00152489997</v>
      </c>
      <c r="K70" s="119">
        <f>(J70/H70-1)*100</f>
        <v>72.806627558395149</v>
      </c>
    </row>
    <row r="71" spans="2:11" ht="13.8" thickBot="1" x14ac:dyDescent="0.25">
      <c r="B71" s="63" t="s">
        <v>30</v>
      </c>
      <c r="C71" s="64"/>
      <c r="D71" s="144">
        <v>79203.550057</v>
      </c>
      <c r="E71" s="145" t="s">
        <v>19</v>
      </c>
      <c r="F71" s="146">
        <v>67487.316524850001</v>
      </c>
      <c r="G71" s="147">
        <f>(F71/D71-1)*100</f>
        <v>-14.792561095706237</v>
      </c>
      <c r="H71" s="148">
        <v>59935.335682999998</v>
      </c>
      <c r="I71" s="147">
        <f>(H71/F71-1)*100</f>
        <v>-11.190222445826892</v>
      </c>
      <c r="J71" s="148">
        <v>266699.5017894</v>
      </c>
      <c r="K71" s="149">
        <f>(J71/H71-1)*100</f>
        <v>344.97874042114756</v>
      </c>
    </row>
    <row r="72" spans="2:11" x14ac:dyDescent="0.2">
      <c r="D72" s="72"/>
      <c r="E72" s="72"/>
      <c r="F72" s="72"/>
      <c r="G72" s="72"/>
      <c r="H72" s="72"/>
      <c r="I72" s="72"/>
      <c r="J72" s="72"/>
      <c r="K72" s="72"/>
    </row>
    <row r="73" spans="2:11" x14ac:dyDescent="0.2">
      <c r="B73" s="21" t="s">
        <v>33</v>
      </c>
      <c r="C73" s="92"/>
      <c r="D73" s="72"/>
      <c r="E73" s="72"/>
      <c r="F73" s="72"/>
      <c r="G73" s="72"/>
      <c r="H73" s="72"/>
      <c r="I73" s="72"/>
      <c r="J73" s="72"/>
      <c r="K73" s="72"/>
    </row>
    <row r="74" spans="2:11" x14ac:dyDescent="0.2">
      <c r="D74" s="72"/>
      <c r="E74" s="72"/>
      <c r="F74" s="72"/>
      <c r="G74" s="72"/>
      <c r="H74" s="72"/>
      <c r="I74" s="72"/>
      <c r="J74" s="72"/>
      <c r="K74" s="72"/>
    </row>
    <row r="75" spans="2:11" x14ac:dyDescent="0.2">
      <c r="D75" s="72"/>
      <c r="E75" s="72"/>
      <c r="F75" s="72"/>
      <c r="G75" s="72"/>
      <c r="H75" s="72"/>
      <c r="I75" s="72"/>
      <c r="J75" s="72"/>
      <c r="K75" s="72"/>
    </row>
    <row r="76" spans="2:11" x14ac:dyDescent="0.2">
      <c r="D76" s="72"/>
      <c r="E76" s="72"/>
      <c r="F76" s="72"/>
      <c r="G76" s="72"/>
      <c r="H76" s="72"/>
      <c r="I76" s="72"/>
      <c r="J76" s="72"/>
      <c r="K76" s="72"/>
    </row>
    <row r="77" spans="2:11" x14ac:dyDescent="0.2">
      <c r="D77" s="72"/>
      <c r="E77" s="72"/>
      <c r="F77" s="72"/>
      <c r="G77" s="72"/>
      <c r="H77" s="72"/>
      <c r="I77" s="72"/>
      <c r="J77" s="72"/>
      <c r="K77" s="72"/>
    </row>
    <row r="78" spans="2:11" x14ac:dyDescent="0.2">
      <c r="D78" s="72"/>
      <c r="E78" s="72"/>
      <c r="F78" s="72"/>
      <c r="G78" s="72"/>
      <c r="H78" s="72"/>
      <c r="I78" s="72"/>
      <c r="J78" s="72"/>
      <c r="K78" s="72"/>
    </row>
    <row r="79" spans="2:11" x14ac:dyDescent="0.2">
      <c r="D79" s="72"/>
      <c r="E79" s="72"/>
      <c r="F79" s="72"/>
      <c r="G79" s="72"/>
      <c r="H79" s="72"/>
      <c r="I79" s="72"/>
      <c r="J79" s="72"/>
      <c r="K79" s="72"/>
    </row>
    <row r="80" spans="2:11" x14ac:dyDescent="0.2">
      <c r="D80" s="72"/>
      <c r="E80" s="72"/>
      <c r="F80" s="72"/>
      <c r="G80" s="72"/>
      <c r="H80" s="72"/>
      <c r="I80" s="72"/>
      <c r="J80" s="72"/>
      <c r="K80" s="72"/>
    </row>
    <row r="81" spans="4:11" x14ac:dyDescent="0.2">
      <c r="D81" s="72"/>
      <c r="E81" s="72"/>
      <c r="F81" s="72"/>
      <c r="G81" s="72"/>
      <c r="H81" s="72"/>
      <c r="I81" s="72"/>
      <c r="J81" s="72"/>
      <c r="K81" s="72"/>
    </row>
    <row r="82" spans="4:11" x14ac:dyDescent="0.2">
      <c r="D82" s="72"/>
      <c r="E82" s="72"/>
      <c r="F82" s="72"/>
      <c r="G82" s="72"/>
      <c r="H82" s="72"/>
      <c r="I82" s="72"/>
      <c r="J82" s="72"/>
      <c r="K82" s="72"/>
    </row>
    <row r="83" spans="4:11" x14ac:dyDescent="0.2">
      <c r="D83" s="72"/>
      <c r="E83" s="72"/>
      <c r="F83" s="72"/>
      <c r="G83" s="72"/>
      <c r="H83" s="72"/>
      <c r="I83" s="72"/>
      <c r="J83" s="72"/>
      <c r="K83" s="72"/>
    </row>
    <row r="84" spans="4:11" x14ac:dyDescent="0.2">
      <c r="D84" s="72"/>
      <c r="E84" s="72"/>
      <c r="F84" s="72"/>
      <c r="G84" s="72"/>
      <c r="H84" s="72"/>
      <c r="I84" s="72"/>
      <c r="J84" s="72"/>
      <c r="K84" s="72"/>
    </row>
    <row r="85" spans="4:11" x14ac:dyDescent="0.2">
      <c r="D85" s="72"/>
      <c r="E85" s="72"/>
      <c r="F85" s="72"/>
      <c r="G85" s="72"/>
      <c r="H85" s="72"/>
      <c r="I85" s="72"/>
      <c r="J85" s="72"/>
      <c r="K85" s="72"/>
    </row>
    <row r="86" spans="4:11" x14ac:dyDescent="0.2">
      <c r="D86" s="72"/>
      <c r="E86" s="72"/>
      <c r="F86" s="72"/>
      <c r="G86" s="72"/>
      <c r="H86" s="72"/>
      <c r="I86" s="72"/>
      <c r="J86" s="72"/>
      <c r="K86" s="72"/>
    </row>
    <row r="87" spans="4:11" x14ac:dyDescent="0.2">
      <c r="D87" s="72"/>
      <c r="E87" s="72"/>
      <c r="F87" s="72"/>
      <c r="G87" s="72"/>
      <c r="H87" s="72"/>
      <c r="I87" s="72"/>
      <c r="J87" s="72"/>
      <c r="K87" s="72"/>
    </row>
    <row r="88" spans="4:11" x14ac:dyDescent="0.2">
      <c r="D88" s="72"/>
      <c r="E88" s="72"/>
      <c r="F88" s="72"/>
      <c r="G88" s="72"/>
      <c r="H88" s="72"/>
      <c r="I88" s="72"/>
      <c r="J88" s="72"/>
      <c r="K88" s="72"/>
    </row>
    <row r="89" spans="4:11" x14ac:dyDescent="0.2">
      <c r="D89" s="72"/>
      <c r="E89" s="72"/>
      <c r="F89" s="72"/>
      <c r="G89" s="72"/>
      <c r="H89" s="72"/>
      <c r="I89" s="72"/>
      <c r="J89" s="72"/>
      <c r="K89" s="72"/>
    </row>
    <row r="90" spans="4:11" x14ac:dyDescent="0.2">
      <c r="D90" s="72"/>
      <c r="E90" s="72"/>
      <c r="F90" s="72"/>
      <c r="G90" s="72"/>
      <c r="H90" s="72"/>
      <c r="I90" s="72"/>
      <c r="J90" s="72"/>
      <c r="K90" s="72"/>
    </row>
    <row r="91" spans="4:11" x14ac:dyDescent="0.2">
      <c r="D91" s="72"/>
      <c r="E91" s="72"/>
      <c r="F91" s="72"/>
      <c r="G91" s="72"/>
      <c r="H91" s="72"/>
      <c r="I91" s="72"/>
      <c r="J91" s="72"/>
      <c r="K91" s="72"/>
    </row>
    <row r="92" spans="4:11" x14ac:dyDescent="0.2">
      <c r="D92" s="72"/>
      <c r="E92" s="72"/>
      <c r="F92" s="72"/>
      <c r="G92" s="72"/>
      <c r="H92" s="72"/>
      <c r="I92" s="72"/>
      <c r="J92" s="72"/>
      <c r="K92" s="72"/>
    </row>
    <row r="93" spans="4:11" x14ac:dyDescent="0.2">
      <c r="D93" s="72"/>
      <c r="E93" s="72"/>
      <c r="F93" s="72"/>
      <c r="G93" s="72"/>
      <c r="H93" s="72"/>
      <c r="I93" s="72"/>
      <c r="J93" s="72"/>
      <c r="K93" s="72"/>
    </row>
    <row r="94" spans="4:11" x14ac:dyDescent="0.2">
      <c r="D94" s="72"/>
      <c r="E94" s="72"/>
      <c r="F94" s="72"/>
      <c r="G94" s="72"/>
      <c r="H94" s="72"/>
      <c r="I94" s="72"/>
      <c r="J94" s="72"/>
      <c r="K94" s="72"/>
    </row>
    <row r="95" spans="4:11" x14ac:dyDescent="0.2">
      <c r="D95" s="72"/>
      <c r="E95" s="72"/>
      <c r="F95" s="72"/>
      <c r="G95" s="72"/>
      <c r="H95" s="72"/>
      <c r="I95" s="72"/>
      <c r="J95" s="72"/>
      <c r="K95" s="72"/>
    </row>
    <row r="96" spans="4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  <row r="127" spans="4:11" x14ac:dyDescent="0.2">
      <c r="D127" s="72"/>
      <c r="E127" s="72"/>
      <c r="F127" s="72"/>
      <c r="G127" s="72"/>
      <c r="H127" s="72"/>
      <c r="I127" s="72"/>
      <c r="J127" s="72"/>
      <c r="K127" s="72"/>
    </row>
    <row r="128" spans="4:11" x14ac:dyDescent="0.2">
      <c r="D128" s="72"/>
      <c r="E128" s="72"/>
      <c r="F128" s="72"/>
      <c r="G128" s="72"/>
      <c r="H128" s="72"/>
      <c r="I128" s="72"/>
      <c r="J128" s="72"/>
      <c r="K128" s="72"/>
    </row>
  </sheetData>
  <mergeCells count="16">
    <mergeCell ref="D11:E11"/>
    <mergeCell ref="F58:G58"/>
    <mergeCell ref="H58:I58"/>
    <mergeCell ref="J58:K58"/>
    <mergeCell ref="D12:E12"/>
    <mergeCell ref="D13:E13"/>
    <mergeCell ref="D16:E16"/>
    <mergeCell ref="D17:E17"/>
    <mergeCell ref="D14:E14"/>
    <mergeCell ref="D58:E58"/>
    <mergeCell ref="D15:E15"/>
    <mergeCell ref="D6:E6"/>
    <mergeCell ref="D7:E7"/>
    <mergeCell ref="D8:E8"/>
    <mergeCell ref="D9:E9"/>
    <mergeCell ref="D10:E10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162"/>
  <sheetViews>
    <sheetView topLeftCell="A14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80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ht="13.8" thickBot="1" x14ac:dyDescent="0.25">
      <c r="B34" s="230" t="s">
        <v>79</v>
      </c>
      <c r="C34" s="231">
        <v>276792.26555214997</v>
      </c>
      <c r="D34" s="537">
        <v>88782</v>
      </c>
      <c r="E34" s="538"/>
      <c r="F34" s="232">
        <v>32.075318225708415</v>
      </c>
      <c r="K34" s="3"/>
      <c r="M34" s="3"/>
      <c r="O34" s="3"/>
    </row>
    <row r="35" spans="1:15" ht="11.25" customHeight="1" x14ac:dyDescent="0.2">
      <c r="B35" s="96" t="s">
        <v>12</v>
      </c>
      <c r="C35" s="97">
        <f>SUM(C6:C34)</f>
        <v>5995047.5160321016</v>
      </c>
      <c r="D35" s="473">
        <f>SUM(D6:E34)</f>
        <v>979952.46535099996</v>
      </c>
      <c r="E35" s="474">
        <f>SUM(E6:E29)</f>
        <v>0</v>
      </c>
      <c r="F35" s="106">
        <f>D35/C35*100</f>
        <v>16.346033333854106</v>
      </c>
      <c r="K35" s="3"/>
      <c r="M35" s="3"/>
      <c r="O35" s="3"/>
    </row>
    <row r="36" spans="1:15" x14ac:dyDescent="0.2">
      <c r="B36" s="17"/>
      <c r="C36" s="18"/>
      <c r="D36" s="18"/>
      <c r="E36" s="19"/>
      <c r="F36" s="20"/>
      <c r="K36" s="3"/>
      <c r="M36" s="3"/>
      <c r="O36" s="3"/>
    </row>
    <row r="37" spans="1:15" x14ac:dyDescent="0.2">
      <c r="B37" s="21" t="s">
        <v>13</v>
      </c>
      <c r="C37" s="18"/>
      <c r="D37" s="18"/>
      <c r="E37" s="19"/>
      <c r="F37" s="20"/>
      <c r="K37" s="3"/>
      <c r="M37" s="3"/>
      <c r="O37" s="3"/>
    </row>
    <row r="38" spans="1:15" x14ac:dyDescent="0.2">
      <c r="B38" s="21" t="s">
        <v>14</v>
      </c>
      <c r="K38" s="3"/>
      <c r="M38" s="3"/>
      <c r="O38" s="3"/>
    </row>
    <row r="39" spans="1:15" x14ac:dyDescent="0.2">
      <c r="B39" s="21" t="s">
        <v>34</v>
      </c>
      <c r="K39" s="3"/>
      <c r="M39" s="3"/>
      <c r="O39" s="3"/>
    </row>
    <row r="40" spans="1:15" ht="25.5" customHeight="1" x14ac:dyDescent="0.2">
      <c r="K40" s="3"/>
      <c r="M40" s="3"/>
      <c r="O40" s="3"/>
    </row>
    <row r="41" spans="1:15" ht="14.4" x14ac:dyDescent="0.2">
      <c r="A41" s="4" t="s">
        <v>15</v>
      </c>
    </row>
    <row r="42" spans="1:15" x14ac:dyDescent="0.2">
      <c r="K42" s="3"/>
      <c r="M42" s="3"/>
      <c r="O42" s="3" t="s">
        <v>16</v>
      </c>
    </row>
    <row r="43" spans="1:15" ht="16.8" thickBot="1" x14ac:dyDescent="0.25">
      <c r="B43" s="22" t="s">
        <v>17</v>
      </c>
      <c r="C43" s="22"/>
      <c r="K43" s="3"/>
      <c r="M43" s="3"/>
      <c r="O43" s="3"/>
    </row>
    <row r="44" spans="1:15" ht="16.8" thickBot="1" x14ac:dyDescent="0.25">
      <c r="B44" s="22"/>
      <c r="C44" s="22"/>
      <c r="D44" s="23">
        <v>2008</v>
      </c>
      <c r="E44" s="24"/>
      <c r="F44" s="25">
        <v>2009</v>
      </c>
      <c r="G44" s="24"/>
      <c r="H44" s="25">
        <v>2010</v>
      </c>
      <c r="I44" s="24"/>
      <c r="J44" s="518">
        <v>2011</v>
      </c>
      <c r="K44" s="521"/>
      <c r="L44" s="518">
        <v>2012</v>
      </c>
      <c r="M44" s="521"/>
      <c r="N44" s="518">
        <v>2013</v>
      </c>
      <c r="O44" s="517"/>
    </row>
    <row r="45" spans="1:15" x14ac:dyDescent="0.2">
      <c r="B45" s="27" t="s">
        <v>18</v>
      </c>
      <c r="C45" s="28"/>
      <c r="D45" s="29">
        <v>74465.86815699999</v>
      </c>
      <c r="E45" s="30" t="s">
        <v>19</v>
      </c>
      <c r="F45" s="31">
        <v>58963.207877999972</v>
      </c>
      <c r="G45" s="32">
        <f>(F45/D45-1)*100</f>
        <v>-20.818477864670847</v>
      </c>
      <c r="H45" s="33">
        <v>65085.726096999992</v>
      </c>
      <c r="I45" s="34">
        <f>(H45/F45-1)*100</f>
        <v>10.383624703167516</v>
      </c>
      <c r="J45" s="31">
        <v>52162.666859999998</v>
      </c>
      <c r="K45" s="206">
        <f>(J45/H45-1)*100</f>
        <v>-19.855442985671257</v>
      </c>
      <c r="L45" s="31">
        <v>71372.129297000007</v>
      </c>
      <c r="M45" s="206">
        <f>(L45/J45-1)*100</f>
        <v>36.826074266019624</v>
      </c>
      <c r="N45" s="31">
        <v>83754.063877999986</v>
      </c>
      <c r="O45" s="35">
        <f>(N45/L45-1)*100</f>
        <v>17.348416956253576</v>
      </c>
    </row>
    <row r="46" spans="1:15" x14ac:dyDescent="0.2">
      <c r="B46" s="36" t="s">
        <v>20</v>
      </c>
      <c r="C46" s="37"/>
      <c r="D46" s="38">
        <v>123756.788416</v>
      </c>
      <c r="E46" s="39" t="s">
        <v>19</v>
      </c>
      <c r="F46" s="40">
        <v>64109.766524999999</v>
      </c>
      <c r="G46" s="41">
        <f t="shared" ref="G46:G57" si="1">(F46/D46-1)*100</f>
        <v>-48.196969761772266</v>
      </c>
      <c r="H46" s="42">
        <v>73314.204068549996</v>
      </c>
      <c r="I46" s="43">
        <f t="shared" ref="I46:I57" si="2">(H46/F46-1)*100</f>
        <v>14.357309412382069</v>
      </c>
      <c r="J46" s="40">
        <v>138795.73865499999</v>
      </c>
      <c r="K46" s="207">
        <f t="shared" ref="K46:K57" si="3">(J46/H46-1)*100</f>
        <v>89.316300188192272</v>
      </c>
      <c r="L46" s="40">
        <v>210852.80018000002</v>
      </c>
      <c r="M46" s="207">
        <f t="shared" ref="M46:M54" si="4">(L46/J46-1)*100</f>
        <v>51.915903343480821</v>
      </c>
      <c r="N46" s="40">
        <v>261840.39718900001</v>
      </c>
      <c r="O46" s="44">
        <f t="shared" ref="O46:O54" si="5">(N46/L46-1)*100</f>
        <v>24.181607721345454</v>
      </c>
    </row>
    <row r="47" spans="1:15" x14ac:dyDescent="0.2">
      <c r="B47" s="36" t="s">
        <v>21</v>
      </c>
      <c r="C47" s="37"/>
      <c r="D47" s="38">
        <v>1169438.2871020001</v>
      </c>
      <c r="E47" s="39" t="s">
        <v>19</v>
      </c>
      <c r="F47" s="40">
        <v>763654.2381190001</v>
      </c>
      <c r="G47" s="41">
        <f t="shared" si="1"/>
        <v>-34.699056244222902</v>
      </c>
      <c r="H47" s="42">
        <v>707206.43444054993</v>
      </c>
      <c r="I47" s="43">
        <f t="shared" si="2"/>
        <v>-7.391801270885356</v>
      </c>
      <c r="J47" s="40">
        <v>866631.61487274989</v>
      </c>
      <c r="K47" s="207">
        <f t="shared" si="3"/>
        <v>22.542948235237215</v>
      </c>
      <c r="L47" s="40">
        <v>902865.58918500005</v>
      </c>
      <c r="M47" s="207">
        <f t="shared" si="4"/>
        <v>4.1810122883147338</v>
      </c>
      <c r="N47" s="40">
        <v>931063.18361599999</v>
      </c>
      <c r="O47" s="44">
        <f t="shared" si="5"/>
        <v>3.1231220647641944</v>
      </c>
    </row>
    <row r="48" spans="1:15" x14ac:dyDescent="0.2">
      <c r="B48" s="36" t="s">
        <v>22</v>
      </c>
      <c r="C48" s="37"/>
      <c r="D48" s="38">
        <v>82149.387164999993</v>
      </c>
      <c r="E48" s="39" t="s">
        <v>19</v>
      </c>
      <c r="F48" s="40">
        <v>92729.870196050004</v>
      </c>
      <c r="G48" s="41">
        <f t="shared" si="1"/>
        <v>12.879564164975132</v>
      </c>
      <c r="H48" s="42">
        <v>36770.895344900004</v>
      </c>
      <c r="I48" s="43">
        <f t="shared" si="2"/>
        <v>-60.346223641682265</v>
      </c>
      <c r="J48" s="40">
        <v>53816.136776799998</v>
      </c>
      <c r="K48" s="207">
        <f t="shared" si="3"/>
        <v>46.355252631247424</v>
      </c>
      <c r="L48" s="40">
        <v>66521.404869999998</v>
      </c>
      <c r="M48" s="207">
        <f t="shared" si="4"/>
        <v>23.608658766968958</v>
      </c>
      <c r="N48" s="40">
        <v>68074.046228849998</v>
      </c>
      <c r="O48" s="44">
        <f t="shared" si="5"/>
        <v>2.3340477578371432</v>
      </c>
    </row>
    <row r="49" spans="2:15" x14ac:dyDescent="0.2">
      <c r="B49" s="36" t="s">
        <v>23</v>
      </c>
      <c r="C49" s="37"/>
      <c r="D49" s="38">
        <v>225821.92133399996</v>
      </c>
      <c r="E49" s="39" t="s">
        <v>19</v>
      </c>
      <c r="F49" s="40">
        <v>145672.13092700002</v>
      </c>
      <c r="G49" s="41">
        <f t="shared" si="1"/>
        <v>-35.492475634575392</v>
      </c>
      <c r="H49" s="42">
        <v>134343.03707299998</v>
      </c>
      <c r="I49" s="43">
        <f t="shared" si="2"/>
        <v>-7.777118232503466</v>
      </c>
      <c r="J49" s="40">
        <v>168834.638656</v>
      </c>
      <c r="K49" s="207">
        <f t="shared" si="3"/>
        <v>25.674275596626405</v>
      </c>
      <c r="L49" s="40">
        <v>183752.44197099999</v>
      </c>
      <c r="M49" s="207">
        <f t="shared" si="4"/>
        <v>8.835748063165493</v>
      </c>
      <c r="N49" s="40">
        <v>224090.79685500002</v>
      </c>
      <c r="O49" s="44">
        <f t="shared" si="5"/>
        <v>21.95255445387021</v>
      </c>
    </row>
    <row r="50" spans="2:15" x14ac:dyDescent="0.2">
      <c r="B50" s="36" t="s">
        <v>24</v>
      </c>
      <c r="C50" s="37"/>
      <c r="D50" s="38">
        <v>424786.96062999999</v>
      </c>
      <c r="E50" s="39" t="s">
        <v>19</v>
      </c>
      <c r="F50" s="40">
        <v>303027.62434599979</v>
      </c>
      <c r="G50" s="41">
        <f t="shared" si="1"/>
        <v>-28.663623785301549</v>
      </c>
      <c r="H50" s="42">
        <v>246619.43998300011</v>
      </c>
      <c r="I50" s="43">
        <f t="shared" si="2"/>
        <v>-18.614865388837387</v>
      </c>
      <c r="J50" s="40">
        <v>243332.118472</v>
      </c>
      <c r="K50" s="207">
        <f t="shared" si="3"/>
        <v>-1.3329531164399278</v>
      </c>
      <c r="L50" s="40">
        <v>278852.95514899999</v>
      </c>
      <c r="M50" s="207">
        <f t="shared" si="4"/>
        <v>14.597676993917808</v>
      </c>
      <c r="N50" s="40">
        <v>339882.65114329988</v>
      </c>
      <c r="O50" s="44">
        <f t="shared" si="5"/>
        <v>21.885977848680071</v>
      </c>
    </row>
    <row r="51" spans="2:15" x14ac:dyDescent="0.2">
      <c r="B51" s="36" t="s">
        <v>25</v>
      </c>
      <c r="C51" s="37"/>
      <c r="D51" s="38">
        <v>91998.580067000003</v>
      </c>
      <c r="E51" s="39" t="s">
        <v>19</v>
      </c>
      <c r="F51" s="40">
        <v>72420.745972999983</v>
      </c>
      <c r="G51" s="41">
        <f t="shared" si="1"/>
        <v>-21.280582895672985</v>
      </c>
      <c r="H51" s="42">
        <v>63603.039643999997</v>
      </c>
      <c r="I51" s="43">
        <f t="shared" si="2"/>
        <v>-12.175663493286049</v>
      </c>
      <c r="J51" s="40">
        <v>83922.548986000009</v>
      </c>
      <c r="K51" s="207">
        <f t="shared" si="3"/>
        <v>31.947387193650979</v>
      </c>
      <c r="L51" s="40">
        <v>73510.594003000006</v>
      </c>
      <c r="M51" s="207">
        <f t="shared" si="4"/>
        <v>-12.406623855928078</v>
      </c>
      <c r="N51" s="40">
        <v>90504.567083999995</v>
      </c>
      <c r="O51" s="44">
        <f t="shared" si="5"/>
        <v>23.117719713034091</v>
      </c>
    </row>
    <row r="52" spans="2:15" x14ac:dyDescent="0.2">
      <c r="B52" s="36" t="s">
        <v>26</v>
      </c>
      <c r="C52" s="37"/>
      <c r="D52" s="38">
        <v>40942.404685999994</v>
      </c>
      <c r="E52" s="39" t="s">
        <v>19</v>
      </c>
      <c r="F52" s="40">
        <v>35465.734689000004</v>
      </c>
      <c r="G52" s="41">
        <f t="shared" si="1"/>
        <v>-13.37652255406655</v>
      </c>
      <c r="H52" s="42">
        <v>26863.497335999997</v>
      </c>
      <c r="I52" s="43">
        <f t="shared" si="2"/>
        <v>-24.255065990972025</v>
      </c>
      <c r="J52" s="40">
        <v>28227.763467499997</v>
      </c>
      <c r="K52" s="207">
        <f t="shared" si="3"/>
        <v>5.0785127283919707</v>
      </c>
      <c r="L52" s="40">
        <v>34797.793954000008</v>
      </c>
      <c r="M52" s="207">
        <f t="shared" si="4"/>
        <v>23.275065678031524</v>
      </c>
      <c r="N52" s="40">
        <v>42747.456858999998</v>
      </c>
      <c r="O52" s="44">
        <f t="shared" si="5"/>
        <v>22.845307135012138</v>
      </c>
    </row>
    <row r="53" spans="2:15" ht="13.8" thickBot="1" x14ac:dyDescent="0.25">
      <c r="B53" s="36" t="s">
        <v>27</v>
      </c>
      <c r="C53" s="45"/>
      <c r="D53" s="38">
        <v>173321.351245</v>
      </c>
      <c r="E53" s="39" t="s">
        <v>19</v>
      </c>
      <c r="F53" s="40">
        <v>91957.925027000019</v>
      </c>
      <c r="G53" s="41">
        <f t="shared" si="1"/>
        <v>-46.943683298999872</v>
      </c>
      <c r="H53" s="42">
        <v>125849.024</v>
      </c>
      <c r="I53" s="43">
        <f t="shared" si="2"/>
        <v>36.855006203162063</v>
      </c>
      <c r="J53" s="40">
        <v>126708.88219915002</v>
      </c>
      <c r="K53" s="207">
        <f t="shared" si="3"/>
        <v>0.6832458225103144</v>
      </c>
      <c r="L53" s="40">
        <v>135836.60093099999</v>
      </c>
      <c r="M53" s="207">
        <f t="shared" si="4"/>
        <v>7.2036928851631821</v>
      </c>
      <c r="N53" s="40">
        <v>204765.990911</v>
      </c>
      <c r="O53" s="44">
        <f t="shared" si="5"/>
        <v>50.744342472919811</v>
      </c>
    </row>
    <row r="54" spans="2:15" ht="14.4" thickTop="1" thickBot="1" x14ac:dyDescent="0.25">
      <c r="B54" s="46" t="s">
        <v>28</v>
      </c>
      <c r="C54" s="47"/>
      <c r="D54" s="48">
        <v>2406681.5488019995</v>
      </c>
      <c r="E54" s="49" t="s">
        <v>19</v>
      </c>
      <c r="F54" s="50">
        <v>1628001.2436800501</v>
      </c>
      <c r="G54" s="51">
        <f t="shared" si="1"/>
        <v>-32.354937258299152</v>
      </c>
      <c r="H54" s="52">
        <v>1479655.2979870001</v>
      </c>
      <c r="I54" s="53">
        <f t="shared" si="2"/>
        <v>-9.1121518652970028</v>
      </c>
      <c r="J54" s="50">
        <v>1762432.1089452</v>
      </c>
      <c r="K54" s="208">
        <f t="shared" si="3"/>
        <v>19.110992360376365</v>
      </c>
      <c r="L54" s="50">
        <v>1958362.3095399998</v>
      </c>
      <c r="M54" s="208">
        <f t="shared" si="4"/>
        <v>11.117035351339698</v>
      </c>
      <c r="N54" s="50">
        <v>2246723.1537641501</v>
      </c>
      <c r="O54" s="54">
        <f t="shared" si="5"/>
        <v>14.724591196400393</v>
      </c>
    </row>
    <row r="55" spans="2:15" ht="6" customHeight="1" thickBot="1" x14ac:dyDescent="0.25">
      <c r="D55" s="55"/>
      <c r="E55" s="56"/>
      <c r="F55" s="57"/>
      <c r="G55" s="58"/>
      <c r="H55" s="55"/>
      <c r="I55" s="59"/>
      <c r="J55" s="55"/>
      <c r="K55" s="60"/>
      <c r="L55" s="210"/>
      <c r="M55" s="60"/>
      <c r="N55" s="210"/>
      <c r="O55" s="60"/>
    </row>
    <row r="56" spans="2:15" x14ac:dyDescent="0.2">
      <c r="B56" s="61" t="s">
        <v>29</v>
      </c>
      <c r="C56" s="62"/>
      <c r="D56" s="38">
        <v>304986.14908800001</v>
      </c>
      <c r="E56" s="30" t="s">
        <v>19</v>
      </c>
      <c r="F56" s="31">
        <v>148632.11752500001</v>
      </c>
      <c r="G56" s="41">
        <f>(F56/D56-1)*100</f>
        <v>-51.26594503735511</v>
      </c>
      <c r="H56" s="42">
        <v>150024.44353804999</v>
      </c>
      <c r="I56" s="43">
        <f t="shared" si="2"/>
        <v>0.93675985798682415</v>
      </c>
      <c r="J56" s="40">
        <v>326871.2629643</v>
      </c>
      <c r="K56" s="207">
        <f t="shared" si="3"/>
        <v>117.87867047238683</v>
      </c>
      <c r="L56" s="40">
        <v>404012.08252400008</v>
      </c>
      <c r="M56" s="207">
        <f>(L56/J56-1)*100</f>
        <v>23.599755714262717</v>
      </c>
      <c r="N56" s="40">
        <v>428129.34528349998</v>
      </c>
      <c r="O56" s="44">
        <f>(N56/L56-1)*100</f>
        <v>5.969440965436279</v>
      </c>
    </row>
    <row r="57" spans="2:15" ht="13.8" thickBot="1" x14ac:dyDescent="0.25">
      <c r="B57" s="63" t="s">
        <v>30</v>
      </c>
      <c r="C57" s="64"/>
      <c r="D57" s="65">
        <v>80232.032361999998</v>
      </c>
      <c r="E57" s="66" t="s">
        <v>19</v>
      </c>
      <c r="F57" s="67">
        <v>46979.442605000004</v>
      </c>
      <c r="G57" s="68">
        <f t="shared" si="1"/>
        <v>-41.445528398143004</v>
      </c>
      <c r="H57" s="69">
        <v>46955.239882549999</v>
      </c>
      <c r="I57" s="70">
        <f t="shared" si="2"/>
        <v>-5.1517687541546842E-2</v>
      </c>
      <c r="J57" s="67">
        <v>122295.344843</v>
      </c>
      <c r="K57" s="209">
        <f t="shared" si="3"/>
        <v>160.45089993981412</v>
      </c>
      <c r="L57" s="67">
        <v>182683.08608799998</v>
      </c>
      <c r="M57" s="209">
        <f>(L57/J57-1)*100</f>
        <v>49.378609891099615</v>
      </c>
      <c r="N57" s="67">
        <v>224642.03215800005</v>
      </c>
      <c r="O57" s="71">
        <f>(N57/L57-1)*100</f>
        <v>22.968161403726285</v>
      </c>
    </row>
    <row r="58" spans="2:15" x14ac:dyDescent="0.2"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</row>
    <row r="59" spans="2:15" ht="16.8" thickBot="1" x14ac:dyDescent="0.25">
      <c r="B59" s="22" t="s">
        <v>31</v>
      </c>
      <c r="C59" s="2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2:15" ht="13.8" thickBot="1" x14ac:dyDescent="0.25">
      <c r="D60" s="23">
        <v>2008</v>
      </c>
      <c r="E60" s="24"/>
      <c r="F60" s="25">
        <v>2009</v>
      </c>
      <c r="G60" s="24"/>
      <c r="H60" s="25">
        <v>2010</v>
      </c>
      <c r="I60" s="24"/>
      <c r="J60" s="518">
        <v>2011</v>
      </c>
      <c r="K60" s="521"/>
      <c r="L60" s="518">
        <v>2012</v>
      </c>
      <c r="M60" s="517"/>
      <c r="N60" s="535"/>
      <c r="O60" s="536"/>
    </row>
    <row r="61" spans="2:15" x14ac:dyDescent="0.2">
      <c r="B61" s="27" t="s">
        <v>18</v>
      </c>
      <c r="C61" s="28"/>
      <c r="D61" s="29">
        <v>107370.51606099999</v>
      </c>
      <c r="E61" s="30" t="s">
        <v>19</v>
      </c>
      <c r="F61" s="73">
        <v>53973.204406000004</v>
      </c>
      <c r="G61" s="32">
        <f>(F61/D61-1)*100</f>
        <v>-49.731819883089301</v>
      </c>
      <c r="H61" s="33">
        <v>50534.686978000005</v>
      </c>
      <c r="I61" s="74">
        <f>(H61/F61-1)*100</f>
        <v>-6.3707861444256775</v>
      </c>
      <c r="J61" s="31">
        <v>51523.208510999997</v>
      </c>
      <c r="K61" s="211">
        <f>(J61/H61-1)*100</f>
        <v>1.9561247770869539</v>
      </c>
      <c r="L61" s="31">
        <v>98968.325317999988</v>
      </c>
      <c r="M61" s="35">
        <f>(L61/J61-1)*100</f>
        <v>92.084942258342963</v>
      </c>
      <c r="N61" s="42"/>
      <c r="O61" s="207"/>
    </row>
    <row r="62" spans="2:15" x14ac:dyDescent="0.2">
      <c r="B62" s="36" t="s">
        <v>20</v>
      </c>
      <c r="C62" s="37"/>
      <c r="D62" s="38">
        <v>145430.75646899999</v>
      </c>
      <c r="E62" s="39" t="s">
        <v>19</v>
      </c>
      <c r="F62" s="75">
        <v>96278.060667850004</v>
      </c>
      <c r="G62" s="41">
        <f t="shared" ref="G62:G70" si="6">(F62/D62-1)*100</f>
        <v>-33.798006002689931</v>
      </c>
      <c r="H62" s="42">
        <v>138276.50044130001</v>
      </c>
      <c r="I62" s="76">
        <f t="shared" ref="I62:K70" si="7">(H62/F62-1)*100</f>
        <v>43.622025082474991</v>
      </c>
      <c r="J62" s="40">
        <v>373960.712917</v>
      </c>
      <c r="K62" s="212">
        <f t="shared" si="7"/>
        <v>170.44415480832237</v>
      </c>
      <c r="L62" s="40">
        <v>233728.78730700002</v>
      </c>
      <c r="M62" s="44">
        <f t="shared" ref="M62:M69" si="8">(L62/J62-1)*100</f>
        <v>-37.499106394399305</v>
      </c>
      <c r="N62" s="42"/>
      <c r="O62" s="207"/>
    </row>
    <row r="63" spans="2:15" x14ac:dyDescent="0.2">
      <c r="B63" s="36" t="s">
        <v>21</v>
      </c>
      <c r="C63" s="37"/>
      <c r="D63" s="38">
        <v>1624229.9840030004</v>
      </c>
      <c r="E63" s="39" t="s">
        <v>19</v>
      </c>
      <c r="F63" s="75">
        <v>1434605.1259187507</v>
      </c>
      <c r="G63" s="41">
        <f t="shared" si="6"/>
        <v>-11.674754188252901</v>
      </c>
      <c r="H63" s="42">
        <v>1172599.0142699501</v>
      </c>
      <c r="I63" s="76">
        <f t="shared" si="7"/>
        <v>-18.26329119526925</v>
      </c>
      <c r="J63" s="40">
        <v>1083908.1906834</v>
      </c>
      <c r="K63" s="212">
        <f t="shared" si="7"/>
        <v>-7.5636106211267933</v>
      </c>
      <c r="L63" s="40">
        <v>1150309.8317710003</v>
      </c>
      <c r="M63" s="44">
        <f t="shared" si="8"/>
        <v>6.1261314988065863</v>
      </c>
      <c r="N63" s="42"/>
      <c r="O63" s="207"/>
    </row>
    <row r="64" spans="2:15" x14ac:dyDescent="0.2">
      <c r="B64" s="36" t="s">
        <v>22</v>
      </c>
      <c r="C64" s="37"/>
      <c r="D64" s="38">
        <v>83654.760868000012</v>
      </c>
      <c r="E64" s="39" t="s">
        <v>19</v>
      </c>
      <c r="F64" s="75">
        <v>78045.871555999998</v>
      </c>
      <c r="G64" s="41">
        <f t="shared" si="6"/>
        <v>-6.7048058637694918</v>
      </c>
      <c r="H64" s="42">
        <v>62504.740647400002</v>
      </c>
      <c r="I64" s="76">
        <f t="shared" si="7"/>
        <v>-19.912816141016275</v>
      </c>
      <c r="J64" s="40">
        <v>68356.702199999985</v>
      </c>
      <c r="K64" s="212">
        <f t="shared" si="7"/>
        <v>9.3624283406148479</v>
      </c>
      <c r="L64" s="40">
        <v>70899.061984</v>
      </c>
      <c r="M64" s="44">
        <f t="shared" si="8"/>
        <v>3.7192545897862361</v>
      </c>
      <c r="N64" s="42"/>
      <c r="O64" s="207"/>
    </row>
    <row r="65" spans="2:15" x14ac:dyDescent="0.2">
      <c r="B65" s="36" t="s">
        <v>23</v>
      </c>
      <c r="C65" s="37"/>
      <c r="D65" s="38">
        <v>362217.08108199947</v>
      </c>
      <c r="E65" s="39" t="s">
        <v>19</v>
      </c>
      <c r="F65" s="75">
        <v>221173.40723000001</v>
      </c>
      <c r="G65" s="41">
        <f t="shared" si="6"/>
        <v>-38.93899024051538</v>
      </c>
      <c r="H65" s="42">
        <v>231292.07339500001</v>
      </c>
      <c r="I65" s="76">
        <f t="shared" si="7"/>
        <v>4.5749922161652634</v>
      </c>
      <c r="J65" s="40">
        <v>233336.693661</v>
      </c>
      <c r="K65" s="212">
        <f t="shared" si="7"/>
        <v>0.8839992810770525</v>
      </c>
      <c r="L65" s="40">
        <v>286657.67228700005</v>
      </c>
      <c r="M65" s="44">
        <f t="shared" si="8"/>
        <v>22.851518888609391</v>
      </c>
      <c r="N65" s="42"/>
      <c r="O65" s="207"/>
    </row>
    <row r="66" spans="2:15" x14ac:dyDescent="0.2">
      <c r="B66" s="36" t="s">
        <v>24</v>
      </c>
      <c r="C66" s="37"/>
      <c r="D66" s="38">
        <v>582095.835632</v>
      </c>
      <c r="E66" s="39" t="s">
        <v>19</v>
      </c>
      <c r="F66" s="75">
        <v>342593.71078199986</v>
      </c>
      <c r="G66" s="41">
        <f t="shared" si="6"/>
        <v>-41.144792693795004</v>
      </c>
      <c r="H66" s="42">
        <v>361166.725286</v>
      </c>
      <c r="I66" s="76">
        <f t="shared" si="7"/>
        <v>5.4212946471216883</v>
      </c>
      <c r="J66" s="40">
        <v>318082.3917255</v>
      </c>
      <c r="K66" s="212">
        <f t="shared" si="7"/>
        <v>-11.929209017354092</v>
      </c>
      <c r="L66" s="40">
        <v>348991.59079000005</v>
      </c>
      <c r="M66" s="44">
        <f t="shared" si="8"/>
        <v>9.717356216050522</v>
      </c>
      <c r="N66" s="42"/>
      <c r="O66" s="207"/>
    </row>
    <row r="67" spans="2:15" x14ac:dyDescent="0.2">
      <c r="B67" s="36" t="s">
        <v>25</v>
      </c>
      <c r="C67" s="37"/>
      <c r="D67" s="38">
        <v>134339.52297800002</v>
      </c>
      <c r="E67" s="39" t="s">
        <v>19</v>
      </c>
      <c r="F67" s="75">
        <v>133160.07847899999</v>
      </c>
      <c r="G67" s="41">
        <f t="shared" si="6"/>
        <v>-0.87795793289602297</v>
      </c>
      <c r="H67" s="42">
        <v>101561.90542299999</v>
      </c>
      <c r="I67" s="76">
        <f t="shared" si="7"/>
        <v>-23.729464128382283</v>
      </c>
      <c r="J67" s="40">
        <v>106085.06821100001</v>
      </c>
      <c r="K67" s="212">
        <f t="shared" si="7"/>
        <v>4.4536017408902229</v>
      </c>
      <c r="L67" s="40">
        <v>83629.522797999991</v>
      </c>
      <c r="M67" s="44">
        <f t="shared" si="8"/>
        <v>-21.167489253375994</v>
      </c>
      <c r="N67" s="42"/>
      <c r="O67" s="207"/>
    </row>
    <row r="68" spans="2:15" x14ac:dyDescent="0.2">
      <c r="B68" s="36" t="s">
        <v>26</v>
      </c>
      <c r="C68" s="37"/>
      <c r="D68" s="38">
        <v>39582.165209999999</v>
      </c>
      <c r="E68" s="39" t="s">
        <v>19</v>
      </c>
      <c r="F68" s="75">
        <v>44396.500935999997</v>
      </c>
      <c r="G68" s="41">
        <f t="shared" si="6"/>
        <v>12.162891293232514</v>
      </c>
      <c r="H68" s="42">
        <v>45108.793073000008</v>
      </c>
      <c r="I68" s="76">
        <f t="shared" si="7"/>
        <v>1.6043880080252704</v>
      </c>
      <c r="J68" s="40">
        <v>43654.617416000008</v>
      </c>
      <c r="K68" s="212">
        <f t="shared" si="7"/>
        <v>-3.2237077472826448</v>
      </c>
      <c r="L68" s="40">
        <v>44633.086684000002</v>
      </c>
      <c r="M68" s="44">
        <f t="shared" si="8"/>
        <v>2.2413877979408747</v>
      </c>
      <c r="N68" s="42"/>
      <c r="O68" s="207"/>
    </row>
    <row r="69" spans="2:15" ht="13.8" thickBot="1" x14ac:dyDescent="0.25">
      <c r="B69" s="36" t="s">
        <v>27</v>
      </c>
      <c r="C69" s="45"/>
      <c r="D69" s="38">
        <v>230226.56920900004</v>
      </c>
      <c r="E69" s="39" t="s">
        <v>19</v>
      </c>
      <c r="F69" s="75">
        <v>163110.24317845001</v>
      </c>
      <c r="G69" s="41">
        <f t="shared" si="6"/>
        <v>-29.152293873441572</v>
      </c>
      <c r="H69" s="42">
        <v>179265.77039354999</v>
      </c>
      <c r="I69" s="76">
        <f t="shared" si="7"/>
        <v>9.9046674815052036</v>
      </c>
      <c r="J69" s="40">
        <v>133779.22550815</v>
      </c>
      <c r="K69" s="212">
        <f t="shared" si="7"/>
        <v>-25.373803814047371</v>
      </c>
      <c r="L69" s="40">
        <v>183200.597175</v>
      </c>
      <c r="M69" s="44">
        <f t="shared" si="8"/>
        <v>36.942486009413457</v>
      </c>
      <c r="N69" s="42"/>
      <c r="O69" s="207"/>
    </row>
    <row r="70" spans="2:15" ht="14.4" thickTop="1" thickBot="1" x14ac:dyDescent="0.25">
      <c r="B70" s="46" t="s">
        <v>28</v>
      </c>
      <c r="C70" s="47"/>
      <c r="D70" s="48">
        <v>3309147.1915120003</v>
      </c>
      <c r="E70" s="49" t="s">
        <v>19</v>
      </c>
      <c r="F70" s="77">
        <v>2567336.2031540503</v>
      </c>
      <c r="G70" s="51">
        <f t="shared" si="6"/>
        <v>-22.416983755231669</v>
      </c>
      <c r="H70" s="52">
        <v>2342310.2099072002</v>
      </c>
      <c r="I70" s="51">
        <f t="shared" si="7"/>
        <v>-8.7649600769232663</v>
      </c>
      <c r="J70" s="50">
        <v>2412686.8108330499</v>
      </c>
      <c r="K70" s="213">
        <f t="shared" si="7"/>
        <v>3.0045807181380058</v>
      </c>
      <c r="L70" s="50">
        <v>2501018.4761140002</v>
      </c>
      <c r="M70" s="54">
        <f>(L70/J70-1)*100</f>
        <v>3.6611326793157595</v>
      </c>
      <c r="N70" s="42"/>
      <c r="O70" s="207"/>
    </row>
    <row r="71" spans="2:15" ht="13.8" thickBot="1" x14ac:dyDescent="0.25">
      <c r="D71" s="55"/>
      <c r="E71" s="56"/>
      <c r="F71" s="78"/>
      <c r="G71" s="58"/>
      <c r="H71" s="55"/>
      <c r="I71" s="58"/>
      <c r="J71" s="55"/>
      <c r="K71" s="58"/>
      <c r="L71" s="210"/>
      <c r="M71" s="60"/>
      <c r="N71" s="42"/>
      <c r="O71" s="207"/>
    </row>
    <row r="72" spans="2:15" x14ac:dyDescent="0.2">
      <c r="B72" s="61" t="s">
        <v>29</v>
      </c>
      <c r="C72" s="62"/>
      <c r="D72" s="38">
        <v>368567.65716599993</v>
      </c>
      <c r="E72" s="30" t="s">
        <v>19</v>
      </c>
      <c r="F72" s="73">
        <v>240773.58560310001</v>
      </c>
      <c r="G72" s="41">
        <f>(F72/D72-1)*100</f>
        <v>-34.673164906963741</v>
      </c>
      <c r="H72" s="42">
        <v>316551.86205380003</v>
      </c>
      <c r="I72" s="76">
        <f>(H72/F72-1)*100</f>
        <v>31.472836300081397</v>
      </c>
      <c r="J72" s="40">
        <v>561706.72904250002</v>
      </c>
      <c r="K72" s="211">
        <f>(J72/H72-1)*100</f>
        <v>77.445403542448403</v>
      </c>
      <c r="L72" s="40">
        <v>456038.43638500001</v>
      </c>
      <c r="M72" s="44">
        <f>(L72/J72-1)*100</f>
        <v>-18.812004057281804</v>
      </c>
      <c r="N72" s="42"/>
      <c r="O72" s="207"/>
    </row>
    <row r="73" spans="2:15" ht="13.8" thickBot="1" x14ac:dyDescent="0.25">
      <c r="B73" s="63" t="s">
        <v>30</v>
      </c>
      <c r="C73" s="64"/>
      <c r="D73" s="65">
        <v>105136.04275699999</v>
      </c>
      <c r="E73" s="66" t="s">
        <v>19</v>
      </c>
      <c r="F73" s="79">
        <v>62645.514655850006</v>
      </c>
      <c r="G73" s="68">
        <f>(F73/D73-1)*100</f>
        <v>-40.414806366031833</v>
      </c>
      <c r="H73" s="69">
        <v>92002.308190299998</v>
      </c>
      <c r="I73" s="80">
        <f>(H73/F73-1)*100</f>
        <v>46.861764478629887</v>
      </c>
      <c r="J73" s="67">
        <v>328324.096104</v>
      </c>
      <c r="K73" s="214">
        <f>(J73/H73-1)*100</f>
        <v>256.86506410783284</v>
      </c>
      <c r="L73" s="67">
        <v>208403.14594700001</v>
      </c>
      <c r="M73" s="71">
        <f>(L73/J73-1)*100</f>
        <v>-36.52517484400957</v>
      </c>
      <c r="N73" s="42"/>
      <c r="O73" s="207"/>
    </row>
    <row r="74" spans="2:15" x14ac:dyDescent="0.2">
      <c r="D74" s="72"/>
      <c r="E74" s="72"/>
      <c r="F74" s="72"/>
      <c r="G74" s="72"/>
      <c r="H74" s="72"/>
      <c r="I74" s="72"/>
      <c r="J74" s="72"/>
      <c r="K74" s="72"/>
      <c r="L74" s="193"/>
      <c r="M74" s="193"/>
      <c r="N74" s="193"/>
      <c r="O74" s="193"/>
    </row>
    <row r="75" spans="2:15" ht="16.8" thickBot="1" x14ac:dyDescent="0.25">
      <c r="B75" s="111" t="s">
        <v>40</v>
      </c>
      <c r="C75" s="111"/>
      <c r="D75" s="112"/>
      <c r="E75" s="112"/>
      <c r="F75" s="112"/>
      <c r="G75" s="112"/>
      <c r="H75" s="112"/>
      <c r="I75" s="112"/>
      <c r="J75" s="112"/>
      <c r="K75" s="112"/>
      <c r="L75" s="194"/>
      <c r="M75" s="194"/>
      <c r="N75" s="194"/>
      <c r="O75" s="194"/>
    </row>
    <row r="76" spans="2:15" ht="13.8" thickBot="1" x14ac:dyDescent="0.25">
      <c r="B76" s="113"/>
      <c r="C76" s="113"/>
      <c r="D76" s="484">
        <v>2008</v>
      </c>
      <c r="E76" s="481"/>
      <c r="F76" s="480">
        <v>2009</v>
      </c>
      <c r="G76" s="481"/>
      <c r="H76" s="480">
        <v>2010</v>
      </c>
      <c r="I76" s="481"/>
      <c r="J76" s="480">
        <v>2011</v>
      </c>
      <c r="K76" s="531"/>
      <c r="L76" s="518">
        <v>2012</v>
      </c>
      <c r="M76" s="517"/>
      <c r="N76" s="535"/>
      <c r="O76" s="536"/>
    </row>
    <row r="77" spans="2:15" x14ac:dyDescent="0.2">
      <c r="B77" s="27" t="s">
        <v>18</v>
      </c>
      <c r="C77" s="28"/>
      <c r="D77" s="114">
        <v>53444.585279999978</v>
      </c>
      <c r="E77" s="115" t="s">
        <v>19</v>
      </c>
      <c r="F77" s="116">
        <v>54017.350069000022</v>
      </c>
      <c r="G77" s="117">
        <v>1.0716984442844746</v>
      </c>
      <c r="H77" s="116">
        <v>66585.52833999999</v>
      </c>
      <c r="I77" s="118">
        <v>23.266928597840852</v>
      </c>
      <c r="J77" s="116">
        <v>62035.042321000015</v>
      </c>
      <c r="K77" s="221">
        <v>-6.8340465750518886</v>
      </c>
      <c r="L77" s="31">
        <v>60045.938540000017</v>
      </c>
      <c r="M77" s="35">
        <f>(L77/J77-1)*100</f>
        <v>-3.2064196405434675</v>
      </c>
      <c r="N77" s="42"/>
      <c r="O77" s="207"/>
    </row>
    <row r="78" spans="2:15" x14ac:dyDescent="0.2">
      <c r="B78" s="36" t="s">
        <v>20</v>
      </c>
      <c r="C78" s="37"/>
      <c r="D78" s="120">
        <v>121628.25643100002</v>
      </c>
      <c r="E78" s="121" t="s">
        <v>19</v>
      </c>
      <c r="F78" s="122">
        <v>117532.23590285002</v>
      </c>
      <c r="G78" s="123">
        <v>-3.3676553856329283</v>
      </c>
      <c r="H78" s="122">
        <v>99714.388515999992</v>
      </c>
      <c r="I78" s="124">
        <v>-15.159966327517104</v>
      </c>
      <c r="J78" s="122">
        <v>293183.78359140002</v>
      </c>
      <c r="K78" s="222">
        <v>194.02354861189997</v>
      </c>
      <c r="L78" s="40">
        <v>219811.99767299945</v>
      </c>
      <c r="M78" s="44">
        <f t="shared" ref="M78:M85" si="9">(L78/J78-1)*100</f>
        <v>-25.025867740576079</v>
      </c>
      <c r="N78" s="42"/>
      <c r="O78" s="207"/>
    </row>
    <row r="79" spans="2:15" x14ac:dyDescent="0.2">
      <c r="B79" s="36" t="s">
        <v>21</v>
      </c>
      <c r="C79" s="37"/>
      <c r="D79" s="120">
        <v>1221382.0205289498</v>
      </c>
      <c r="E79" s="121" t="s">
        <v>19</v>
      </c>
      <c r="F79" s="122">
        <v>940021.02486449992</v>
      </c>
      <c r="G79" s="123">
        <v>-23.036281109050506</v>
      </c>
      <c r="H79" s="122">
        <v>953375.41664025001</v>
      </c>
      <c r="I79" s="124">
        <v>1.420648200679886</v>
      </c>
      <c r="J79" s="122">
        <v>994620.81650249986</v>
      </c>
      <c r="K79" s="222">
        <v>4.326249569933438</v>
      </c>
      <c r="L79" s="40">
        <v>1071460.2768880003</v>
      </c>
      <c r="M79" s="44">
        <f t="shared" si="9"/>
        <v>7.7255029364557082</v>
      </c>
      <c r="N79" s="42"/>
      <c r="O79" s="207"/>
    </row>
    <row r="80" spans="2:15" x14ac:dyDescent="0.2">
      <c r="B80" s="36" t="s">
        <v>22</v>
      </c>
      <c r="C80" s="37"/>
      <c r="D80" s="120">
        <v>68016.381769</v>
      </c>
      <c r="E80" s="121" t="s">
        <v>19</v>
      </c>
      <c r="F80" s="122">
        <v>83876.646071850002</v>
      </c>
      <c r="G80" s="123">
        <v>23.318300518712199</v>
      </c>
      <c r="H80" s="122">
        <v>50543.124562999998</v>
      </c>
      <c r="I80" s="124">
        <v>-39.741123506888918</v>
      </c>
      <c r="J80" s="122">
        <v>71434.732357999994</v>
      </c>
      <c r="K80" s="222">
        <v>41.334222954418735</v>
      </c>
      <c r="L80" s="40">
        <v>67409.96755300001</v>
      </c>
      <c r="M80" s="44">
        <f t="shared" si="9"/>
        <v>-5.6341847615941294</v>
      </c>
      <c r="N80" s="42"/>
      <c r="O80" s="207"/>
    </row>
    <row r="81" spans="2:15" x14ac:dyDescent="0.2">
      <c r="B81" s="36" t="s">
        <v>23</v>
      </c>
      <c r="C81" s="37"/>
      <c r="D81" s="120">
        <v>221881.16794200012</v>
      </c>
      <c r="E81" s="121" t="s">
        <v>19</v>
      </c>
      <c r="F81" s="122">
        <v>184200.12901040004</v>
      </c>
      <c r="G81" s="123">
        <v>-16.982531361764753</v>
      </c>
      <c r="H81" s="122">
        <v>223198.84149604998</v>
      </c>
      <c r="I81" s="124">
        <v>21.171924631740112</v>
      </c>
      <c r="J81" s="122">
        <v>186740.94260005001</v>
      </c>
      <c r="K81" s="222">
        <v>-16.334268875067249</v>
      </c>
      <c r="L81" s="40">
        <v>195327.06949300002</v>
      </c>
      <c r="M81" s="44">
        <f t="shared" si="9"/>
        <v>4.5978813073356051</v>
      </c>
      <c r="N81" s="42"/>
      <c r="O81" s="207"/>
    </row>
    <row r="82" spans="2:15" x14ac:dyDescent="0.2">
      <c r="B82" s="36" t="s">
        <v>24</v>
      </c>
      <c r="C82" s="37"/>
      <c r="D82" s="120">
        <v>398800.02155499975</v>
      </c>
      <c r="E82" s="121" t="s">
        <v>19</v>
      </c>
      <c r="F82" s="122">
        <v>347440.06374999951</v>
      </c>
      <c r="G82" s="123">
        <v>-12.878624631146629</v>
      </c>
      <c r="H82" s="122">
        <v>316515.96923499997</v>
      </c>
      <c r="I82" s="124">
        <v>-8.9005551579828701</v>
      </c>
      <c r="J82" s="122">
        <v>322078.1246745002</v>
      </c>
      <c r="K82" s="222">
        <v>1.7573064174119413</v>
      </c>
      <c r="L82" s="40">
        <v>356467.81787499983</v>
      </c>
      <c r="M82" s="44">
        <f t="shared" si="9"/>
        <v>10.677438349858349</v>
      </c>
      <c r="N82" s="42"/>
      <c r="O82" s="207"/>
    </row>
    <row r="83" spans="2:15" x14ac:dyDescent="0.2">
      <c r="B83" s="36" t="s">
        <v>25</v>
      </c>
      <c r="C83" s="37"/>
      <c r="D83" s="120">
        <v>101797.67403700003</v>
      </c>
      <c r="E83" s="121" t="s">
        <v>19</v>
      </c>
      <c r="F83" s="122">
        <v>72492.425079349996</v>
      </c>
      <c r="G83" s="123">
        <v>-28.787739243431599</v>
      </c>
      <c r="H83" s="122">
        <v>103802.66258100001</v>
      </c>
      <c r="I83" s="124">
        <v>43.191047157517382</v>
      </c>
      <c r="J83" s="122">
        <v>80907.649993200001</v>
      </c>
      <c r="K83" s="222">
        <v>-22.056286436712945</v>
      </c>
      <c r="L83" s="40">
        <v>107323.95753000001</v>
      </c>
      <c r="M83" s="44">
        <f t="shared" si="9"/>
        <v>32.649950331050533</v>
      </c>
      <c r="N83" s="42"/>
      <c r="O83" s="207"/>
    </row>
    <row r="84" spans="2:15" x14ac:dyDescent="0.2">
      <c r="B84" s="36" t="s">
        <v>26</v>
      </c>
      <c r="C84" s="37"/>
      <c r="D84" s="120">
        <v>65276.025896999978</v>
      </c>
      <c r="E84" s="121" t="s">
        <v>19</v>
      </c>
      <c r="F84" s="122">
        <v>48442.493092000004</v>
      </c>
      <c r="G84" s="123">
        <v>-25.788231703262475</v>
      </c>
      <c r="H84" s="122">
        <v>50248.268401000001</v>
      </c>
      <c r="I84" s="124">
        <v>3.7276679909321375</v>
      </c>
      <c r="J84" s="122">
        <v>77566.337591999996</v>
      </c>
      <c r="K84" s="222">
        <v>54.366190239614973</v>
      </c>
      <c r="L84" s="40">
        <v>38040.992983000004</v>
      </c>
      <c r="M84" s="44">
        <f>(L84/J84-1)*100</f>
        <v>-50.956827195972366</v>
      </c>
      <c r="N84" s="42"/>
      <c r="O84" s="207"/>
    </row>
    <row r="85" spans="2:15" ht="13.8" thickBot="1" x14ac:dyDescent="0.25">
      <c r="B85" s="36" t="s">
        <v>27</v>
      </c>
      <c r="C85" s="126"/>
      <c r="D85" s="127">
        <v>221951.63098799973</v>
      </c>
      <c r="E85" s="121" t="s">
        <v>19</v>
      </c>
      <c r="F85" s="128">
        <v>114886.82613100004</v>
      </c>
      <c r="G85" s="123">
        <v>-48.237899573167972</v>
      </c>
      <c r="H85" s="128">
        <v>150099.82486200001</v>
      </c>
      <c r="I85" s="124">
        <v>30.650162352686316</v>
      </c>
      <c r="J85" s="128">
        <v>170390.11517284997</v>
      </c>
      <c r="K85" s="222">
        <v>13.517864081123744</v>
      </c>
      <c r="L85" s="40">
        <v>150862.95837900002</v>
      </c>
      <c r="M85" s="44">
        <f t="shared" si="9"/>
        <v>-11.46026386216178</v>
      </c>
      <c r="N85" s="42"/>
      <c r="O85" s="207"/>
    </row>
    <row r="86" spans="2:15" ht="14.4" thickTop="1" thickBot="1" x14ac:dyDescent="0.25">
      <c r="B86" s="46" t="s">
        <v>28</v>
      </c>
      <c r="C86" s="47"/>
      <c r="D86" s="129">
        <v>2474177.7644279497</v>
      </c>
      <c r="E86" s="130" t="s">
        <v>19</v>
      </c>
      <c r="F86" s="131">
        <v>1962909.1939709494</v>
      </c>
      <c r="G86" s="132">
        <v>-20.66418095771747</v>
      </c>
      <c r="H86" s="133">
        <v>2014084.0246342998</v>
      </c>
      <c r="I86" s="134">
        <v>2.6070910880917619</v>
      </c>
      <c r="J86" s="135">
        <v>2258957.5448055002</v>
      </c>
      <c r="K86" s="223">
        <v>12.158058808676685</v>
      </c>
      <c r="L86" s="50">
        <v>2266750.9769139998</v>
      </c>
      <c r="M86" s="54">
        <f>(L86/J86-1)*100</f>
        <v>0.34500126513756779</v>
      </c>
      <c r="N86" s="42"/>
      <c r="O86" s="207"/>
    </row>
    <row r="87" spans="2:15" ht="13.8" thickBot="1" x14ac:dyDescent="0.25">
      <c r="B87" s="113"/>
      <c r="C87" s="113"/>
      <c r="D87" s="137"/>
      <c r="E87" s="138"/>
      <c r="F87" s="139"/>
      <c r="G87" s="140"/>
      <c r="H87" s="137"/>
      <c r="I87" s="140"/>
      <c r="J87" s="137"/>
      <c r="K87" s="140"/>
      <c r="L87" s="210"/>
      <c r="M87" s="60"/>
      <c r="N87" s="42"/>
      <c r="O87" s="207"/>
    </row>
    <row r="88" spans="2:15" x14ac:dyDescent="0.2">
      <c r="B88" s="61" t="s">
        <v>29</v>
      </c>
      <c r="C88" s="141"/>
      <c r="D88" s="142">
        <v>287912.20654295001</v>
      </c>
      <c r="E88" s="115" t="s">
        <v>19</v>
      </c>
      <c r="F88" s="143">
        <v>232667.47026034998</v>
      </c>
      <c r="G88" s="118">
        <f>(F88/D88-1)*100</f>
        <v>-19.188049352245429</v>
      </c>
      <c r="H88" s="143">
        <v>279246.23513749999</v>
      </c>
      <c r="I88" s="124">
        <f>(H88/F88-1)*100</f>
        <v>20.019457307473786</v>
      </c>
      <c r="J88" s="143">
        <v>482556.00152489997</v>
      </c>
      <c r="K88" s="221">
        <f>(J88/H88-1)*100</f>
        <v>72.806627558395149</v>
      </c>
      <c r="L88" s="40">
        <v>364832.5149789995</v>
      </c>
      <c r="M88" s="44">
        <f>(L88/J88-1)*100</f>
        <v>-24.395818552435077</v>
      </c>
      <c r="N88" s="42"/>
      <c r="O88" s="207"/>
    </row>
    <row r="89" spans="2:15" ht="13.8" thickBot="1" x14ac:dyDescent="0.25">
      <c r="B89" s="63" t="s">
        <v>30</v>
      </c>
      <c r="C89" s="64"/>
      <c r="D89" s="144">
        <v>79203.550057</v>
      </c>
      <c r="E89" s="145" t="s">
        <v>19</v>
      </c>
      <c r="F89" s="146">
        <v>67487.316524850001</v>
      </c>
      <c r="G89" s="147">
        <f>(F89/D89-1)*100</f>
        <v>-14.792561095706237</v>
      </c>
      <c r="H89" s="148">
        <v>59935.335682999998</v>
      </c>
      <c r="I89" s="147">
        <f>(H89/F89-1)*100</f>
        <v>-11.190222445826892</v>
      </c>
      <c r="J89" s="148">
        <v>266699.5017894</v>
      </c>
      <c r="K89" s="224">
        <f>(J89/H89-1)*100</f>
        <v>344.97874042114756</v>
      </c>
      <c r="L89" s="67">
        <v>194938.66773999951</v>
      </c>
      <c r="M89" s="71">
        <f>(L89/J89-1)*100</f>
        <v>-26.90699966363891</v>
      </c>
      <c r="N89" s="42"/>
      <c r="O89" s="207"/>
    </row>
    <row r="90" spans="2:15" x14ac:dyDescent="0.2">
      <c r="D90" s="72"/>
      <c r="E90" s="72"/>
      <c r="F90" s="72"/>
      <c r="G90" s="72"/>
      <c r="H90" s="72"/>
      <c r="I90" s="72"/>
      <c r="J90" s="72"/>
      <c r="K90" s="72"/>
      <c r="L90" s="193"/>
      <c r="M90" s="193"/>
      <c r="N90" s="193"/>
      <c r="O90" s="193"/>
    </row>
    <row r="91" spans="2:15" ht="16.8" thickBot="1" x14ac:dyDescent="0.25">
      <c r="B91" s="111" t="s">
        <v>47</v>
      </c>
      <c r="C91" s="111"/>
      <c r="D91" s="112"/>
      <c r="E91" s="112"/>
      <c r="F91" s="112"/>
      <c r="G91" s="112"/>
      <c r="H91" s="112"/>
      <c r="I91" s="112"/>
      <c r="J91" s="112"/>
      <c r="K91" s="112"/>
      <c r="L91" s="194"/>
      <c r="M91" s="194"/>
      <c r="N91" s="194"/>
      <c r="O91" s="194"/>
    </row>
    <row r="92" spans="2:15" ht="13.8" thickBot="1" x14ac:dyDescent="0.25">
      <c r="B92" s="113"/>
      <c r="C92" s="113"/>
      <c r="D92" s="484">
        <v>2008</v>
      </c>
      <c r="E92" s="499"/>
      <c r="F92" s="480">
        <v>2009</v>
      </c>
      <c r="G92" s="499"/>
      <c r="H92" s="480">
        <v>2010</v>
      </c>
      <c r="I92" s="499"/>
      <c r="J92" s="480">
        <v>2011</v>
      </c>
      <c r="K92" s="532"/>
      <c r="L92" s="518">
        <v>2012</v>
      </c>
      <c r="M92" s="517"/>
      <c r="N92" s="535"/>
      <c r="O92" s="536"/>
    </row>
    <row r="93" spans="2:15" x14ac:dyDescent="0.2">
      <c r="B93" s="27" t="s">
        <v>18</v>
      </c>
      <c r="C93" s="28"/>
      <c r="D93" s="114">
        <v>79255.920432000014</v>
      </c>
      <c r="E93" s="115" t="s">
        <v>19</v>
      </c>
      <c r="F93" s="116">
        <v>98025.107815999989</v>
      </c>
      <c r="G93" s="117">
        <f>(F93/D93-1)*100</f>
        <v>23.681748040644557</v>
      </c>
      <c r="H93" s="116">
        <v>91924.151431000006</v>
      </c>
      <c r="I93" s="118">
        <f>(H93/F93-1)*100</f>
        <v>-6.2238711294782867</v>
      </c>
      <c r="J93" s="116">
        <v>94869.93936027179</v>
      </c>
      <c r="K93" s="221">
        <f>(J93/H93-1)*100</f>
        <v>3.2045853928637458</v>
      </c>
      <c r="L93" s="31">
        <v>98312.731281</v>
      </c>
      <c r="M93" s="35">
        <f>(L93/J93-1)*100</f>
        <v>3.6289597568457399</v>
      </c>
      <c r="N93" s="42"/>
      <c r="O93" s="207"/>
    </row>
    <row r="94" spans="2:15" x14ac:dyDescent="0.2">
      <c r="B94" s="36" t="s">
        <v>20</v>
      </c>
      <c r="C94" s="37"/>
      <c r="D94" s="120">
        <v>147037.83482299998</v>
      </c>
      <c r="E94" s="121" t="s">
        <v>19</v>
      </c>
      <c r="F94" s="122">
        <v>137341.64728164999</v>
      </c>
      <c r="G94" s="123">
        <f t="shared" ref="G94:K105" si="10">(F94/D94-1)*100</f>
        <v>-6.5943486946893559</v>
      </c>
      <c r="H94" s="122">
        <v>126641.38852399999</v>
      </c>
      <c r="I94" s="124">
        <f t="shared" si="10"/>
        <v>-7.7909788978333001</v>
      </c>
      <c r="J94" s="122">
        <v>316110.79758519115</v>
      </c>
      <c r="K94" s="222">
        <f t="shared" si="10"/>
        <v>149.61096942275276</v>
      </c>
      <c r="L94" s="40">
        <v>408661.36415899999</v>
      </c>
      <c r="M94" s="44">
        <f t="shared" ref="M94:M101" si="11">(L94/J94-1)*100</f>
        <v>29.277888411536047</v>
      </c>
      <c r="N94" s="42"/>
      <c r="O94" s="207"/>
    </row>
    <row r="95" spans="2:15" x14ac:dyDescent="0.2">
      <c r="B95" s="36" t="s">
        <v>21</v>
      </c>
      <c r="C95" s="37"/>
      <c r="D95" s="120">
        <v>1447233.8929808997</v>
      </c>
      <c r="E95" s="121" t="s">
        <v>19</v>
      </c>
      <c r="F95" s="122">
        <v>1590580.6768415999</v>
      </c>
      <c r="G95" s="123">
        <f t="shared" si="10"/>
        <v>9.9048802378063137</v>
      </c>
      <c r="H95" s="122">
        <v>1641889.6840395499</v>
      </c>
      <c r="I95" s="124">
        <f t="shared" si="10"/>
        <v>3.2258035033993826</v>
      </c>
      <c r="J95" s="122">
        <v>1577865.4254916655</v>
      </c>
      <c r="K95" s="222">
        <f t="shared" si="10"/>
        <v>-3.8994251057333673</v>
      </c>
      <c r="L95" s="40">
        <v>1499346.3462266</v>
      </c>
      <c r="M95" s="44">
        <f t="shared" si="11"/>
        <v>-4.9762849224355588</v>
      </c>
      <c r="N95" s="42"/>
      <c r="O95" s="207"/>
    </row>
    <row r="96" spans="2:15" x14ac:dyDescent="0.2">
      <c r="B96" s="36" t="s">
        <v>22</v>
      </c>
      <c r="C96" s="37"/>
      <c r="D96" s="120">
        <v>110958.42792799999</v>
      </c>
      <c r="E96" s="121" t="s">
        <v>19</v>
      </c>
      <c r="F96" s="122">
        <v>106915.58119900001</v>
      </c>
      <c r="G96" s="123">
        <f t="shared" si="10"/>
        <v>-3.6435688613246642</v>
      </c>
      <c r="H96" s="122">
        <v>87775.741068949996</v>
      </c>
      <c r="I96" s="124">
        <f t="shared" si="10"/>
        <v>-17.901824893441287</v>
      </c>
      <c r="J96" s="122">
        <v>105418.83233391627</v>
      </c>
      <c r="K96" s="222">
        <f t="shared" si="10"/>
        <v>20.100190610874137</v>
      </c>
      <c r="L96" s="40">
        <v>98933.554613999993</v>
      </c>
      <c r="M96" s="44">
        <f t="shared" si="11"/>
        <v>-6.1519157216369358</v>
      </c>
      <c r="N96" s="42"/>
      <c r="O96" s="207"/>
    </row>
    <row r="97" spans="2:15" x14ac:dyDescent="0.2">
      <c r="B97" s="36" t="s">
        <v>23</v>
      </c>
      <c r="C97" s="37"/>
      <c r="D97" s="120">
        <v>267436.32068899996</v>
      </c>
      <c r="E97" s="121" t="s">
        <v>19</v>
      </c>
      <c r="F97" s="122">
        <v>254632.54022800003</v>
      </c>
      <c r="G97" s="123">
        <f t="shared" si="10"/>
        <v>-4.787599690278932</v>
      </c>
      <c r="H97" s="122">
        <v>277024.14939499996</v>
      </c>
      <c r="I97" s="124">
        <f t="shared" si="10"/>
        <v>8.7936950819209159</v>
      </c>
      <c r="J97" s="122">
        <v>255652.14946063413</v>
      </c>
      <c r="K97" s="222">
        <f t="shared" si="10"/>
        <v>-7.7148508464120136</v>
      </c>
      <c r="L97" s="40">
        <v>322853.14548499999</v>
      </c>
      <c r="M97" s="44">
        <f>(L97/J97-1)*100</f>
        <v>26.286106401273823</v>
      </c>
      <c r="N97" s="42"/>
      <c r="O97" s="207"/>
    </row>
    <row r="98" spans="2:15" x14ac:dyDescent="0.2">
      <c r="B98" s="36" t="s">
        <v>24</v>
      </c>
      <c r="C98" s="37"/>
      <c r="D98" s="120">
        <v>496716.98117200029</v>
      </c>
      <c r="E98" s="121" t="s">
        <v>19</v>
      </c>
      <c r="F98" s="122">
        <v>747980.94460499997</v>
      </c>
      <c r="G98" s="123">
        <f t="shared" si="10"/>
        <v>50.584935276451404</v>
      </c>
      <c r="H98" s="122">
        <v>511562.36411879992</v>
      </c>
      <c r="I98" s="124">
        <f t="shared" si="10"/>
        <v>-31.607567303876969</v>
      </c>
      <c r="J98" s="122">
        <v>538017.89564082678</v>
      </c>
      <c r="K98" s="222">
        <f t="shared" si="10"/>
        <v>5.1715163932355201</v>
      </c>
      <c r="L98" s="40">
        <v>463866.48420700006</v>
      </c>
      <c r="M98" s="44">
        <f t="shared" si="11"/>
        <v>-13.782331783872326</v>
      </c>
      <c r="N98" s="42"/>
      <c r="O98" s="207"/>
    </row>
    <row r="99" spans="2:15" x14ac:dyDescent="0.2">
      <c r="B99" s="36" t="s">
        <v>25</v>
      </c>
      <c r="C99" s="37"/>
      <c r="D99" s="120">
        <v>125699.43210400001</v>
      </c>
      <c r="E99" s="121" t="s">
        <v>19</v>
      </c>
      <c r="F99" s="122">
        <v>110484.701256</v>
      </c>
      <c r="G99" s="123">
        <f t="shared" si="10"/>
        <v>-12.104056950242848</v>
      </c>
      <c r="H99" s="122">
        <v>146513.17196400001</v>
      </c>
      <c r="I99" s="124">
        <f t="shared" si="10"/>
        <v>32.609465653095057</v>
      </c>
      <c r="J99" s="122">
        <v>147777.23009031441</v>
      </c>
      <c r="K99" s="222">
        <f t="shared" si="10"/>
        <v>0.86276073978179824</v>
      </c>
      <c r="L99" s="40">
        <v>138314.99673099996</v>
      </c>
      <c r="M99" s="44">
        <f t="shared" si="11"/>
        <v>-6.4030387858343136</v>
      </c>
      <c r="N99" s="42"/>
      <c r="O99" s="207"/>
    </row>
    <row r="100" spans="2:15" x14ac:dyDescent="0.2">
      <c r="B100" s="36" t="s">
        <v>26</v>
      </c>
      <c r="C100" s="37"/>
      <c r="D100" s="120">
        <v>49846.676443999997</v>
      </c>
      <c r="E100" s="121" t="s">
        <v>19</v>
      </c>
      <c r="F100" s="122">
        <v>62103.559461999997</v>
      </c>
      <c r="G100" s="123">
        <f t="shared" si="10"/>
        <v>24.589168009566166</v>
      </c>
      <c r="H100" s="122">
        <v>51260.099941050008</v>
      </c>
      <c r="I100" s="124">
        <f t="shared" si="10"/>
        <v>-17.460286680644931</v>
      </c>
      <c r="J100" s="122">
        <v>85166.97897335951</v>
      </c>
      <c r="K100" s="222">
        <f t="shared" si="10"/>
        <v>66.146728296087986</v>
      </c>
      <c r="L100" s="40">
        <v>69821.971416999993</v>
      </c>
      <c r="M100" s="44">
        <f t="shared" si="11"/>
        <v>-18.017555326412925</v>
      </c>
      <c r="N100" s="42"/>
      <c r="O100" s="207"/>
    </row>
    <row r="101" spans="2:15" ht="13.8" thickBot="1" x14ac:dyDescent="0.25">
      <c r="B101" s="36" t="s">
        <v>27</v>
      </c>
      <c r="C101" s="126"/>
      <c r="D101" s="127">
        <v>143758.13536600003</v>
      </c>
      <c r="E101" s="121" t="s">
        <v>19</v>
      </c>
      <c r="F101" s="128">
        <v>209526.63715155001</v>
      </c>
      <c r="G101" s="123">
        <f t="shared" si="10"/>
        <v>45.749412106735463</v>
      </c>
      <c r="H101" s="128">
        <v>237624.47111245</v>
      </c>
      <c r="I101" s="124">
        <f t="shared" si="10"/>
        <v>13.410148868364136</v>
      </c>
      <c r="J101" s="128">
        <v>170138.81608852025</v>
      </c>
      <c r="K101" s="222">
        <f t="shared" si="10"/>
        <v>-28.40012844973101</v>
      </c>
      <c r="L101" s="40">
        <v>220824.04221199997</v>
      </c>
      <c r="M101" s="44">
        <f t="shared" si="11"/>
        <v>29.790512999167152</v>
      </c>
      <c r="N101" s="42"/>
      <c r="O101" s="207"/>
    </row>
    <row r="102" spans="2:15" ht="14.4" thickTop="1" thickBot="1" x14ac:dyDescent="0.25">
      <c r="B102" s="46" t="s">
        <v>28</v>
      </c>
      <c r="C102" s="47"/>
      <c r="D102" s="129">
        <v>2867943.6219389001</v>
      </c>
      <c r="E102" s="130" t="s">
        <v>19</v>
      </c>
      <c r="F102" s="131">
        <v>3317591.3958408004</v>
      </c>
      <c r="G102" s="132">
        <f t="shared" si="10"/>
        <v>15.678403524470674</v>
      </c>
      <c r="H102" s="133">
        <v>3172215.2215948002</v>
      </c>
      <c r="I102" s="134">
        <f t="shared" si="10"/>
        <v>-4.381979481507436</v>
      </c>
      <c r="J102" s="135">
        <v>3291018.0650247</v>
      </c>
      <c r="K102" s="223">
        <f t="shared" si="10"/>
        <v>3.7451066567347535</v>
      </c>
      <c r="L102" s="50">
        <v>3320934.6363325999</v>
      </c>
      <c r="M102" s="54">
        <f>(L102/J102-1)*100</f>
        <v>0.90903698238056219</v>
      </c>
      <c r="N102" s="42"/>
      <c r="O102" s="207"/>
    </row>
    <row r="103" spans="2:15" ht="13.8" thickBot="1" x14ac:dyDescent="0.25">
      <c r="B103" s="113"/>
      <c r="C103" s="113"/>
      <c r="D103" s="137"/>
      <c r="E103" s="138"/>
      <c r="F103" s="139"/>
      <c r="G103" s="140"/>
      <c r="H103" s="137"/>
      <c r="I103" s="140"/>
      <c r="J103" s="137"/>
      <c r="K103" s="140"/>
      <c r="L103" s="210"/>
      <c r="M103" s="60"/>
      <c r="N103" s="42"/>
      <c r="O103" s="207"/>
    </row>
    <row r="104" spans="2:15" x14ac:dyDescent="0.2">
      <c r="B104" s="61" t="s">
        <v>29</v>
      </c>
      <c r="C104" s="141"/>
      <c r="D104" s="142">
        <v>265845.68167664995</v>
      </c>
      <c r="E104" s="115" t="s">
        <v>19</v>
      </c>
      <c r="F104" s="143">
        <v>337613.81898740004</v>
      </c>
      <c r="G104" s="118">
        <f>(F104/D104-1)*100</f>
        <v>26.996164413173428</v>
      </c>
      <c r="H104" s="143">
        <v>329155.45673099993</v>
      </c>
      <c r="I104" s="124">
        <f>(H104/F104-1)*100</f>
        <v>-2.5053365060023758</v>
      </c>
      <c r="J104" s="143">
        <v>548667.5142502964</v>
      </c>
      <c r="K104" s="221">
        <f>(J104/H104-1)*100</f>
        <v>66.689478491219802</v>
      </c>
      <c r="L104" s="40">
        <v>628710.45961700007</v>
      </c>
      <c r="M104" s="44">
        <f>(L104/J104-1)*100</f>
        <v>14.588606631117029</v>
      </c>
      <c r="N104" s="42"/>
      <c r="O104" s="207"/>
    </row>
    <row r="105" spans="2:15" ht="13.8" thickBot="1" x14ac:dyDescent="0.25">
      <c r="B105" s="63" t="s">
        <v>30</v>
      </c>
      <c r="C105" s="64"/>
      <c r="D105" s="144">
        <v>99569.05785099999</v>
      </c>
      <c r="E105" s="145" t="s">
        <v>19</v>
      </c>
      <c r="F105" s="146">
        <v>84319.914841649996</v>
      </c>
      <c r="G105" s="147">
        <f t="shared" si="10"/>
        <v>-15.315142413187798</v>
      </c>
      <c r="H105" s="148">
        <v>83348.967363000003</v>
      </c>
      <c r="I105" s="147">
        <f t="shared" si="10"/>
        <v>-1.1515043397202218</v>
      </c>
      <c r="J105" s="148">
        <v>267670.18400914996</v>
      </c>
      <c r="K105" s="224">
        <f t="shared" si="10"/>
        <v>221.14397151844406</v>
      </c>
      <c r="L105" s="67">
        <v>357972.82371100003</v>
      </c>
      <c r="M105" s="71">
        <f>(L105/J105-1)*100</f>
        <v>33.736532903778027</v>
      </c>
      <c r="N105" s="42"/>
      <c r="O105" s="207"/>
    </row>
    <row r="106" spans="2:15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</row>
    <row r="107" spans="2:15" x14ac:dyDescent="0.2">
      <c r="B107" s="21" t="s">
        <v>33</v>
      </c>
      <c r="C107" s="9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2:15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2:15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</sheetData>
  <mergeCells count="48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0:E30"/>
    <mergeCell ref="D31:E31"/>
    <mergeCell ref="D32:E32"/>
    <mergeCell ref="D33:E33"/>
    <mergeCell ref="D34:E34"/>
    <mergeCell ref="D35:E35"/>
    <mergeCell ref="J44:K44"/>
    <mergeCell ref="L44:M44"/>
    <mergeCell ref="N44:O44"/>
    <mergeCell ref="J60:K60"/>
    <mergeCell ref="L60:M60"/>
    <mergeCell ref="N60:O60"/>
    <mergeCell ref="N92:O92"/>
    <mergeCell ref="D76:E76"/>
    <mergeCell ref="F76:G76"/>
    <mergeCell ref="H76:I76"/>
    <mergeCell ref="J76:K76"/>
    <mergeCell ref="L76:M76"/>
    <mergeCell ref="N76:O76"/>
    <mergeCell ref="D92:E92"/>
    <mergeCell ref="F92:G92"/>
    <mergeCell ref="H92:I92"/>
    <mergeCell ref="J92:K92"/>
    <mergeCell ref="L92:M92"/>
  </mergeCells>
  <phoneticPr fontId="29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163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80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ht="13.8" thickBot="1" x14ac:dyDescent="0.25">
      <c r="B35" s="107" t="s">
        <v>81</v>
      </c>
      <c r="C35" s="173">
        <v>419277.78164099995</v>
      </c>
      <c r="D35" s="524">
        <v>40815</v>
      </c>
      <c r="E35" s="525"/>
      <c r="F35" s="108">
        <f>SUM(D35/C35*100)</f>
        <v>9.7345964387273938</v>
      </c>
      <c r="K35" s="3"/>
      <c r="M35" s="3"/>
      <c r="O35" s="3"/>
    </row>
    <row r="36" spans="1:15" ht="11.25" customHeight="1" x14ac:dyDescent="0.2">
      <c r="B36" s="96" t="s">
        <v>12</v>
      </c>
      <c r="C36" s="97">
        <f>SUM(C6:C35)</f>
        <v>6414325.2976731015</v>
      </c>
      <c r="D36" s="473">
        <f>SUM(D6:E35)</f>
        <v>1020767.465351</v>
      </c>
      <c r="E36" s="474">
        <f>SUM(E6:E29)</f>
        <v>0</v>
      </c>
      <c r="F36" s="106">
        <f>D36/C36*100</f>
        <v>15.913871186441067</v>
      </c>
      <c r="K36" s="3"/>
      <c r="M36" s="3"/>
      <c r="O36" s="3"/>
    </row>
    <row r="37" spans="1:15" x14ac:dyDescent="0.2">
      <c r="B37" s="17"/>
      <c r="C37" s="18"/>
      <c r="D37" s="18"/>
      <c r="E37" s="19"/>
      <c r="F37" s="20"/>
      <c r="K37" s="3"/>
      <c r="M37" s="3"/>
      <c r="O37" s="3"/>
    </row>
    <row r="38" spans="1:15" x14ac:dyDescent="0.2">
      <c r="B38" s="21" t="s">
        <v>13</v>
      </c>
      <c r="C38" s="18"/>
      <c r="D38" s="18"/>
      <c r="E38" s="19"/>
      <c r="F38" s="20"/>
      <c r="K38" s="3"/>
      <c r="M38" s="3"/>
      <c r="O38" s="3"/>
    </row>
    <row r="39" spans="1:15" x14ac:dyDescent="0.2">
      <c r="B39" s="21" t="s">
        <v>14</v>
      </c>
      <c r="K39" s="3"/>
      <c r="M39" s="3"/>
      <c r="O39" s="3"/>
    </row>
    <row r="40" spans="1:15" x14ac:dyDescent="0.2">
      <c r="B40" s="21" t="s">
        <v>34</v>
      </c>
      <c r="K40" s="3"/>
      <c r="M40" s="3"/>
      <c r="O40" s="3"/>
    </row>
    <row r="41" spans="1:15" ht="25.5" customHeight="1" x14ac:dyDescent="0.2">
      <c r="K41" s="3"/>
      <c r="M41" s="3"/>
      <c r="O41" s="3"/>
    </row>
    <row r="42" spans="1:15" ht="14.4" x14ac:dyDescent="0.2">
      <c r="A42" s="4" t="s">
        <v>15</v>
      </c>
    </row>
    <row r="43" spans="1:15" x14ac:dyDescent="0.2">
      <c r="K43" s="3"/>
      <c r="M43" s="3"/>
      <c r="O43" s="3" t="s">
        <v>16</v>
      </c>
    </row>
    <row r="44" spans="1:15" ht="16.8" thickBot="1" x14ac:dyDescent="0.25">
      <c r="B44" s="22" t="s">
        <v>17</v>
      </c>
      <c r="C44" s="22"/>
      <c r="K44" s="3"/>
      <c r="M44" s="3"/>
      <c r="O44" s="3"/>
    </row>
    <row r="45" spans="1:15" ht="16.8" thickBot="1" x14ac:dyDescent="0.25">
      <c r="B45" s="22"/>
      <c r="C45" s="22"/>
      <c r="D45" s="23">
        <v>2008</v>
      </c>
      <c r="E45" s="24"/>
      <c r="F45" s="25">
        <v>2009</v>
      </c>
      <c r="G45" s="24"/>
      <c r="H45" s="25">
        <v>2010</v>
      </c>
      <c r="I45" s="24"/>
      <c r="J45" s="518">
        <v>2011</v>
      </c>
      <c r="K45" s="521"/>
      <c r="L45" s="518">
        <v>2012</v>
      </c>
      <c r="M45" s="521"/>
      <c r="N45" s="518">
        <v>2013</v>
      </c>
      <c r="O45" s="517"/>
    </row>
    <row r="46" spans="1:15" x14ac:dyDescent="0.2">
      <c r="B46" s="27" t="s">
        <v>18</v>
      </c>
      <c r="C46" s="28"/>
      <c r="D46" s="29">
        <v>74465.86815699999</v>
      </c>
      <c r="E46" s="30" t="s">
        <v>19</v>
      </c>
      <c r="F46" s="31">
        <v>58963.207877999972</v>
      </c>
      <c r="G46" s="32">
        <f>(F46/D46-1)*100</f>
        <v>-20.818477864670847</v>
      </c>
      <c r="H46" s="33">
        <v>65085.726096999992</v>
      </c>
      <c r="I46" s="34">
        <f>(H46/F46-1)*100</f>
        <v>10.383624703167516</v>
      </c>
      <c r="J46" s="31">
        <v>52162.666859999998</v>
      </c>
      <c r="K46" s="206">
        <f>(J46/H46-1)*100</f>
        <v>-19.855442985671257</v>
      </c>
      <c r="L46" s="31">
        <v>71372.129297000007</v>
      </c>
      <c r="M46" s="206">
        <f>(L46/J46-1)*100</f>
        <v>36.826074266019624</v>
      </c>
      <c r="N46" s="31">
        <v>83754.063877999986</v>
      </c>
      <c r="O46" s="35">
        <f>(N46/L46-1)*100</f>
        <v>17.348416956253576</v>
      </c>
    </row>
    <row r="47" spans="1:15" x14ac:dyDescent="0.2">
      <c r="B47" s="36" t="s">
        <v>20</v>
      </c>
      <c r="C47" s="37"/>
      <c r="D47" s="38">
        <v>123756.788416</v>
      </c>
      <c r="E47" s="39" t="s">
        <v>19</v>
      </c>
      <c r="F47" s="40">
        <v>64109.766524999999</v>
      </c>
      <c r="G47" s="41">
        <f t="shared" ref="G47:G58" si="1">(F47/D47-1)*100</f>
        <v>-48.196969761772266</v>
      </c>
      <c r="H47" s="42">
        <v>73314.204068549996</v>
      </c>
      <c r="I47" s="43">
        <f t="shared" ref="I47:I58" si="2">(H47/F47-1)*100</f>
        <v>14.357309412382069</v>
      </c>
      <c r="J47" s="40">
        <v>138795.73865499999</v>
      </c>
      <c r="K47" s="207">
        <f t="shared" ref="K47:K58" si="3">(J47/H47-1)*100</f>
        <v>89.316300188192272</v>
      </c>
      <c r="L47" s="40">
        <v>210852.80018000002</v>
      </c>
      <c r="M47" s="207">
        <f t="shared" ref="M47:M55" si="4">(L47/J47-1)*100</f>
        <v>51.915903343480821</v>
      </c>
      <c r="N47" s="40">
        <v>261840.39718900001</v>
      </c>
      <c r="O47" s="44">
        <f t="shared" ref="O47:O55" si="5">(N47/L47-1)*100</f>
        <v>24.181607721345454</v>
      </c>
    </row>
    <row r="48" spans="1:15" x14ac:dyDescent="0.2">
      <c r="B48" s="36" t="s">
        <v>21</v>
      </c>
      <c r="C48" s="37"/>
      <c r="D48" s="38">
        <v>1169438.2871020001</v>
      </c>
      <c r="E48" s="39" t="s">
        <v>19</v>
      </c>
      <c r="F48" s="40">
        <v>763654.2381190001</v>
      </c>
      <c r="G48" s="41">
        <f t="shared" si="1"/>
        <v>-34.699056244222902</v>
      </c>
      <c r="H48" s="42">
        <v>707206.43444054993</v>
      </c>
      <c r="I48" s="43">
        <f t="shared" si="2"/>
        <v>-7.391801270885356</v>
      </c>
      <c r="J48" s="40">
        <v>866631.61487274989</v>
      </c>
      <c r="K48" s="207">
        <f t="shared" si="3"/>
        <v>22.542948235237215</v>
      </c>
      <c r="L48" s="40">
        <v>902865.58918500005</v>
      </c>
      <c r="M48" s="207">
        <f t="shared" si="4"/>
        <v>4.1810122883147338</v>
      </c>
      <c r="N48" s="40">
        <v>931063.18361599999</v>
      </c>
      <c r="O48" s="44">
        <f t="shared" si="5"/>
        <v>3.1231220647641944</v>
      </c>
    </row>
    <row r="49" spans="2:15" x14ac:dyDescent="0.2">
      <c r="B49" s="36" t="s">
        <v>22</v>
      </c>
      <c r="C49" s="37"/>
      <c r="D49" s="38">
        <v>82149.387164999993</v>
      </c>
      <c r="E49" s="39" t="s">
        <v>19</v>
      </c>
      <c r="F49" s="40">
        <v>92729.870196050004</v>
      </c>
      <c r="G49" s="41">
        <f t="shared" si="1"/>
        <v>12.879564164975132</v>
      </c>
      <c r="H49" s="42">
        <v>36770.895344900004</v>
      </c>
      <c r="I49" s="43">
        <f t="shared" si="2"/>
        <v>-60.346223641682265</v>
      </c>
      <c r="J49" s="40">
        <v>53816.136776799998</v>
      </c>
      <c r="K49" s="207">
        <f t="shared" si="3"/>
        <v>46.355252631247424</v>
      </c>
      <c r="L49" s="40">
        <v>66521.404869999998</v>
      </c>
      <c r="M49" s="207">
        <f t="shared" si="4"/>
        <v>23.608658766968958</v>
      </c>
      <c r="N49" s="40">
        <v>68074.046228849998</v>
      </c>
      <c r="O49" s="44">
        <f t="shared" si="5"/>
        <v>2.3340477578371432</v>
      </c>
    </row>
    <row r="50" spans="2:15" x14ac:dyDescent="0.2">
      <c r="B50" s="36" t="s">
        <v>23</v>
      </c>
      <c r="C50" s="37"/>
      <c r="D50" s="38">
        <v>225821.92133399996</v>
      </c>
      <c r="E50" s="39" t="s">
        <v>19</v>
      </c>
      <c r="F50" s="40">
        <v>145672.13092700002</v>
      </c>
      <c r="G50" s="41">
        <f t="shared" si="1"/>
        <v>-35.492475634575392</v>
      </c>
      <c r="H50" s="42">
        <v>134343.03707299998</v>
      </c>
      <c r="I50" s="43">
        <f t="shared" si="2"/>
        <v>-7.777118232503466</v>
      </c>
      <c r="J50" s="40">
        <v>168834.638656</v>
      </c>
      <c r="K50" s="207">
        <f t="shared" si="3"/>
        <v>25.674275596626405</v>
      </c>
      <c r="L50" s="40">
        <v>183752.44197099999</v>
      </c>
      <c r="M50" s="207">
        <f t="shared" si="4"/>
        <v>8.835748063165493</v>
      </c>
      <c r="N50" s="40">
        <v>224090.79685500002</v>
      </c>
      <c r="O50" s="44">
        <f t="shared" si="5"/>
        <v>21.95255445387021</v>
      </c>
    </row>
    <row r="51" spans="2:15" x14ac:dyDescent="0.2">
      <c r="B51" s="36" t="s">
        <v>24</v>
      </c>
      <c r="C51" s="37"/>
      <c r="D51" s="38">
        <v>424786.96062999999</v>
      </c>
      <c r="E51" s="39" t="s">
        <v>19</v>
      </c>
      <c r="F51" s="40">
        <v>303027.62434599979</v>
      </c>
      <c r="G51" s="41">
        <f t="shared" si="1"/>
        <v>-28.663623785301549</v>
      </c>
      <c r="H51" s="42">
        <v>246619.43998300011</v>
      </c>
      <c r="I51" s="43">
        <f t="shared" si="2"/>
        <v>-18.614865388837387</v>
      </c>
      <c r="J51" s="40">
        <v>243332.118472</v>
      </c>
      <c r="K51" s="207">
        <f t="shared" si="3"/>
        <v>-1.3329531164399278</v>
      </c>
      <c r="L51" s="40">
        <v>278852.95514899999</v>
      </c>
      <c r="M51" s="207">
        <f t="shared" si="4"/>
        <v>14.597676993917808</v>
      </c>
      <c r="N51" s="40">
        <v>339882.65114329988</v>
      </c>
      <c r="O51" s="44">
        <f t="shared" si="5"/>
        <v>21.885977848680071</v>
      </c>
    </row>
    <row r="52" spans="2:15" x14ac:dyDescent="0.2">
      <c r="B52" s="36" t="s">
        <v>25</v>
      </c>
      <c r="C52" s="37"/>
      <c r="D52" s="38">
        <v>91998.580067000003</v>
      </c>
      <c r="E52" s="39" t="s">
        <v>19</v>
      </c>
      <c r="F52" s="40">
        <v>72420.745972999983</v>
      </c>
      <c r="G52" s="41">
        <f t="shared" si="1"/>
        <v>-21.280582895672985</v>
      </c>
      <c r="H52" s="42">
        <v>63603.039643999997</v>
      </c>
      <c r="I52" s="43">
        <f t="shared" si="2"/>
        <v>-12.175663493286049</v>
      </c>
      <c r="J52" s="40">
        <v>83922.548986000009</v>
      </c>
      <c r="K52" s="207">
        <f t="shared" si="3"/>
        <v>31.947387193650979</v>
      </c>
      <c r="L52" s="40">
        <v>73510.594003000006</v>
      </c>
      <c r="M52" s="207">
        <f t="shared" si="4"/>
        <v>-12.406623855928078</v>
      </c>
      <c r="N52" s="40">
        <v>90504.567083999995</v>
      </c>
      <c r="O52" s="44">
        <f t="shared" si="5"/>
        <v>23.117719713034091</v>
      </c>
    </row>
    <row r="53" spans="2:15" x14ac:dyDescent="0.2">
      <c r="B53" s="36" t="s">
        <v>26</v>
      </c>
      <c r="C53" s="37"/>
      <c r="D53" s="38">
        <v>40942.404685999994</v>
      </c>
      <c r="E53" s="39" t="s">
        <v>19</v>
      </c>
      <c r="F53" s="40">
        <v>35465.734689000004</v>
      </c>
      <c r="G53" s="41">
        <f t="shared" si="1"/>
        <v>-13.37652255406655</v>
      </c>
      <c r="H53" s="42">
        <v>26863.497335999997</v>
      </c>
      <c r="I53" s="43">
        <f t="shared" si="2"/>
        <v>-24.255065990972025</v>
      </c>
      <c r="J53" s="40">
        <v>28227.763467499997</v>
      </c>
      <c r="K53" s="207">
        <f t="shared" si="3"/>
        <v>5.0785127283919707</v>
      </c>
      <c r="L53" s="40">
        <v>34797.793954000008</v>
      </c>
      <c r="M53" s="207">
        <f t="shared" si="4"/>
        <v>23.275065678031524</v>
      </c>
      <c r="N53" s="40">
        <v>42747.456858999998</v>
      </c>
      <c r="O53" s="44">
        <f t="shared" si="5"/>
        <v>22.845307135012138</v>
      </c>
    </row>
    <row r="54" spans="2:15" ht="13.8" thickBot="1" x14ac:dyDescent="0.25">
      <c r="B54" s="36" t="s">
        <v>27</v>
      </c>
      <c r="C54" s="45"/>
      <c r="D54" s="38">
        <v>173321.351245</v>
      </c>
      <c r="E54" s="39" t="s">
        <v>19</v>
      </c>
      <c r="F54" s="40">
        <v>91957.925027000019</v>
      </c>
      <c r="G54" s="41">
        <f t="shared" si="1"/>
        <v>-46.943683298999872</v>
      </c>
      <c r="H54" s="42">
        <v>125849.024</v>
      </c>
      <c r="I54" s="43">
        <f t="shared" si="2"/>
        <v>36.855006203162063</v>
      </c>
      <c r="J54" s="40">
        <v>126708.88219915002</v>
      </c>
      <c r="K54" s="207">
        <f t="shared" si="3"/>
        <v>0.6832458225103144</v>
      </c>
      <c r="L54" s="40">
        <v>135836.60093099999</v>
      </c>
      <c r="M54" s="207">
        <f t="shared" si="4"/>
        <v>7.2036928851631821</v>
      </c>
      <c r="N54" s="40">
        <v>204765.990911</v>
      </c>
      <c r="O54" s="44">
        <f t="shared" si="5"/>
        <v>50.744342472919811</v>
      </c>
    </row>
    <row r="55" spans="2:15" ht="14.4" thickTop="1" thickBot="1" x14ac:dyDescent="0.25">
      <c r="B55" s="46" t="s">
        <v>28</v>
      </c>
      <c r="C55" s="47"/>
      <c r="D55" s="48">
        <v>2406681.5488019995</v>
      </c>
      <c r="E55" s="49" t="s">
        <v>19</v>
      </c>
      <c r="F55" s="50">
        <v>1628001.2436800501</v>
      </c>
      <c r="G55" s="51">
        <f t="shared" si="1"/>
        <v>-32.354937258299152</v>
      </c>
      <c r="H55" s="52">
        <v>1479655.2979870001</v>
      </c>
      <c r="I55" s="53">
        <f t="shared" si="2"/>
        <v>-9.1121518652970028</v>
      </c>
      <c r="J55" s="50">
        <v>1762432.1089452</v>
      </c>
      <c r="K55" s="208">
        <f t="shared" si="3"/>
        <v>19.110992360376365</v>
      </c>
      <c r="L55" s="50">
        <v>1958362.3095399998</v>
      </c>
      <c r="M55" s="208">
        <f t="shared" si="4"/>
        <v>11.117035351339698</v>
      </c>
      <c r="N55" s="50">
        <v>2246723.1537641501</v>
      </c>
      <c r="O55" s="54">
        <f t="shared" si="5"/>
        <v>14.724591196400393</v>
      </c>
    </row>
    <row r="56" spans="2:15" ht="6" customHeight="1" thickBot="1" x14ac:dyDescent="0.25">
      <c r="D56" s="55"/>
      <c r="E56" s="56"/>
      <c r="F56" s="57"/>
      <c r="G56" s="58"/>
      <c r="H56" s="55"/>
      <c r="I56" s="59"/>
      <c r="J56" s="55"/>
      <c r="K56" s="60"/>
      <c r="L56" s="210"/>
      <c r="M56" s="60"/>
      <c r="N56" s="210"/>
      <c r="O56" s="60"/>
    </row>
    <row r="57" spans="2:15" x14ac:dyDescent="0.2">
      <c r="B57" s="61" t="s">
        <v>29</v>
      </c>
      <c r="C57" s="62"/>
      <c r="D57" s="38">
        <v>304986.14908800001</v>
      </c>
      <c r="E57" s="30" t="s">
        <v>19</v>
      </c>
      <c r="F57" s="31">
        <v>148632.11752500001</v>
      </c>
      <c r="G57" s="41">
        <f>(F57/D57-1)*100</f>
        <v>-51.26594503735511</v>
      </c>
      <c r="H57" s="42">
        <v>150024.44353804999</v>
      </c>
      <c r="I57" s="43">
        <f t="shared" si="2"/>
        <v>0.93675985798682415</v>
      </c>
      <c r="J57" s="40">
        <v>326871.2629643</v>
      </c>
      <c r="K57" s="207">
        <f t="shared" si="3"/>
        <v>117.87867047238683</v>
      </c>
      <c r="L57" s="40">
        <v>404012.08252400008</v>
      </c>
      <c r="M57" s="207">
        <f>(L57/J57-1)*100</f>
        <v>23.599755714262717</v>
      </c>
      <c r="N57" s="40">
        <v>428129.34528349998</v>
      </c>
      <c r="O57" s="44">
        <f>(N57/L57-1)*100</f>
        <v>5.969440965436279</v>
      </c>
    </row>
    <row r="58" spans="2:15" ht="13.8" thickBot="1" x14ac:dyDescent="0.25">
      <c r="B58" s="63" t="s">
        <v>30</v>
      </c>
      <c r="C58" s="64"/>
      <c r="D58" s="65">
        <v>80232.032361999998</v>
      </c>
      <c r="E58" s="66" t="s">
        <v>19</v>
      </c>
      <c r="F58" s="67">
        <v>46979.442605000004</v>
      </c>
      <c r="G58" s="68">
        <f t="shared" si="1"/>
        <v>-41.445528398143004</v>
      </c>
      <c r="H58" s="69">
        <v>46955.239882549999</v>
      </c>
      <c r="I58" s="70">
        <f t="shared" si="2"/>
        <v>-5.1517687541546842E-2</v>
      </c>
      <c r="J58" s="67">
        <v>122295.344843</v>
      </c>
      <c r="K58" s="209">
        <f t="shared" si="3"/>
        <v>160.45089993981412</v>
      </c>
      <c r="L58" s="67">
        <v>182683.08608799998</v>
      </c>
      <c r="M58" s="209">
        <f>(L58/J58-1)*100</f>
        <v>49.378609891099615</v>
      </c>
      <c r="N58" s="67">
        <v>224642.03215800005</v>
      </c>
      <c r="O58" s="71">
        <f>(N58/L58-1)*100</f>
        <v>22.968161403726285</v>
      </c>
    </row>
    <row r="59" spans="2:15" x14ac:dyDescent="0.2"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</row>
    <row r="60" spans="2:15" ht="16.8" thickBot="1" x14ac:dyDescent="0.25">
      <c r="B60" s="22" t="s">
        <v>31</v>
      </c>
      <c r="C60" s="2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2:15" ht="13.8" thickBot="1" x14ac:dyDescent="0.25">
      <c r="D61" s="23">
        <v>2008</v>
      </c>
      <c r="E61" s="24"/>
      <c r="F61" s="25">
        <v>2009</v>
      </c>
      <c r="G61" s="24"/>
      <c r="H61" s="25">
        <v>2010</v>
      </c>
      <c r="I61" s="24"/>
      <c r="J61" s="518">
        <v>2011</v>
      </c>
      <c r="K61" s="521"/>
      <c r="L61" s="518">
        <v>2012</v>
      </c>
      <c r="M61" s="517"/>
      <c r="N61" s="535"/>
      <c r="O61" s="536"/>
    </row>
    <row r="62" spans="2:15" x14ac:dyDescent="0.2">
      <c r="B62" s="27" t="s">
        <v>18</v>
      </c>
      <c r="C62" s="28"/>
      <c r="D62" s="29">
        <v>107370.51606099999</v>
      </c>
      <c r="E62" s="30" t="s">
        <v>19</v>
      </c>
      <c r="F62" s="73">
        <v>53973.204406000004</v>
      </c>
      <c r="G62" s="32">
        <f>(F62/D62-1)*100</f>
        <v>-49.731819883089301</v>
      </c>
      <c r="H62" s="33">
        <v>50534.686978000005</v>
      </c>
      <c r="I62" s="74">
        <f>(H62/F62-1)*100</f>
        <v>-6.3707861444256775</v>
      </c>
      <c r="J62" s="31">
        <v>51523.208510999997</v>
      </c>
      <c r="K62" s="211">
        <f>(J62/H62-1)*100</f>
        <v>1.9561247770869539</v>
      </c>
      <c r="L62" s="31">
        <v>98968.325317999988</v>
      </c>
      <c r="M62" s="35">
        <f>(L62/J62-1)*100</f>
        <v>92.084942258342963</v>
      </c>
      <c r="N62" s="42"/>
      <c r="O62" s="207"/>
    </row>
    <row r="63" spans="2:15" x14ac:dyDescent="0.2">
      <c r="B63" s="36" t="s">
        <v>20</v>
      </c>
      <c r="C63" s="37"/>
      <c r="D63" s="38">
        <v>145430.75646899999</v>
      </c>
      <c r="E63" s="39" t="s">
        <v>19</v>
      </c>
      <c r="F63" s="75">
        <v>96278.060667850004</v>
      </c>
      <c r="G63" s="41">
        <f t="shared" ref="G63:G71" si="6">(F63/D63-1)*100</f>
        <v>-33.798006002689931</v>
      </c>
      <c r="H63" s="42">
        <v>138276.50044130001</v>
      </c>
      <c r="I63" s="76">
        <f t="shared" ref="I63:K71" si="7">(H63/F63-1)*100</f>
        <v>43.622025082474991</v>
      </c>
      <c r="J63" s="40">
        <v>373960.712917</v>
      </c>
      <c r="K63" s="212">
        <f t="shared" si="7"/>
        <v>170.44415480832237</v>
      </c>
      <c r="L63" s="40">
        <v>233728.78730700002</v>
      </c>
      <c r="M63" s="44">
        <f t="shared" ref="M63:M70" si="8">(L63/J63-1)*100</f>
        <v>-37.499106394399305</v>
      </c>
      <c r="N63" s="42"/>
      <c r="O63" s="207"/>
    </row>
    <row r="64" spans="2:15" x14ac:dyDescent="0.2">
      <c r="B64" s="36" t="s">
        <v>21</v>
      </c>
      <c r="C64" s="37"/>
      <c r="D64" s="38">
        <v>1624229.9840030004</v>
      </c>
      <c r="E64" s="39" t="s">
        <v>19</v>
      </c>
      <c r="F64" s="75">
        <v>1434605.1259187507</v>
      </c>
      <c r="G64" s="41">
        <f t="shared" si="6"/>
        <v>-11.674754188252901</v>
      </c>
      <c r="H64" s="42">
        <v>1172599.0142699501</v>
      </c>
      <c r="I64" s="76">
        <f t="shared" si="7"/>
        <v>-18.26329119526925</v>
      </c>
      <c r="J64" s="40">
        <v>1083908.1906834</v>
      </c>
      <c r="K64" s="212">
        <f t="shared" si="7"/>
        <v>-7.5636106211267933</v>
      </c>
      <c r="L64" s="40">
        <v>1150309.8317710003</v>
      </c>
      <c r="M64" s="44">
        <f t="shared" si="8"/>
        <v>6.1261314988065863</v>
      </c>
      <c r="N64" s="42"/>
      <c r="O64" s="207"/>
    </row>
    <row r="65" spans="2:15" x14ac:dyDescent="0.2">
      <c r="B65" s="36" t="s">
        <v>22</v>
      </c>
      <c r="C65" s="37"/>
      <c r="D65" s="38">
        <v>83654.760868000012</v>
      </c>
      <c r="E65" s="39" t="s">
        <v>19</v>
      </c>
      <c r="F65" s="75">
        <v>78045.871555999998</v>
      </c>
      <c r="G65" s="41">
        <f t="shared" si="6"/>
        <v>-6.7048058637694918</v>
      </c>
      <c r="H65" s="42">
        <v>62504.740647400002</v>
      </c>
      <c r="I65" s="76">
        <f t="shared" si="7"/>
        <v>-19.912816141016275</v>
      </c>
      <c r="J65" s="40">
        <v>68356.702199999985</v>
      </c>
      <c r="K65" s="212">
        <f t="shared" si="7"/>
        <v>9.3624283406148479</v>
      </c>
      <c r="L65" s="40">
        <v>70899.061984</v>
      </c>
      <c r="M65" s="44">
        <f t="shared" si="8"/>
        <v>3.7192545897862361</v>
      </c>
      <c r="N65" s="42"/>
      <c r="O65" s="207"/>
    </row>
    <row r="66" spans="2:15" x14ac:dyDescent="0.2">
      <c r="B66" s="36" t="s">
        <v>23</v>
      </c>
      <c r="C66" s="37"/>
      <c r="D66" s="38">
        <v>362217.08108199947</v>
      </c>
      <c r="E66" s="39" t="s">
        <v>19</v>
      </c>
      <c r="F66" s="75">
        <v>221173.40723000001</v>
      </c>
      <c r="G66" s="41">
        <f t="shared" si="6"/>
        <v>-38.93899024051538</v>
      </c>
      <c r="H66" s="42">
        <v>231292.07339500001</v>
      </c>
      <c r="I66" s="76">
        <f t="shared" si="7"/>
        <v>4.5749922161652634</v>
      </c>
      <c r="J66" s="40">
        <v>233336.693661</v>
      </c>
      <c r="K66" s="212">
        <f t="shared" si="7"/>
        <v>0.8839992810770525</v>
      </c>
      <c r="L66" s="40">
        <v>286657.67228700005</v>
      </c>
      <c r="M66" s="44">
        <f t="shared" si="8"/>
        <v>22.851518888609391</v>
      </c>
      <c r="N66" s="42"/>
      <c r="O66" s="207"/>
    </row>
    <row r="67" spans="2:15" x14ac:dyDescent="0.2">
      <c r="B67" s="36" t="s">
        <v>24</v>
      </c>
      <c r="C67" s="37"/>
      <c r="D67" s="38">
        <v>582095.835632</v>
      </c>
      <c r="E67" s="39" t="s">
        <v>19</v>
      </c>
      <c r="F67" s="75">
        <v>342593.71078199986</v>
      </c>
      <c r="G67" s="41">
        <f t="shared" si="6"/>
        <v>-41.144792693795004</v>
      </c>
      <c r="H67" s="42">
        <v>361166.725286</v>
      </c>
      <c r="I67" s="76">
        <f t="shared" si="7"/>
        <v>5.4212946471216883</v>
      </c>
      <c r="J67" s="40">
        <v>318082.3917255</v>
      </c>
      <c r="K67" s="212">
        <f t="shared" si="7"/>
        <v>-11.929209017354092</v>
      </c>
      <c r="L67" s="40">
        <v>348991.59079000005</v>
      </c>
      <c r="M67" s="44">
        <f t="shared" si="8"/>
        <v>9.717356216050522</v>
      </c>
      <c r="N67" s="42"/>
      <c r="O67" s="207"/>
    </row>
    <row r="68" spans="2:15" x14ac:dyDescent="0.2">
      <c r="B68" s="36" t="s">
        <v>25</v>
      </c>
      <c r="C68" s="37"/>
      <c r="D68" s="38">
        <v>134339.52297800002</v>
      </c>
      <c r="E68" s="39" t="s">
        <v>19</v>
      </c>
      <c r="F68" s="75">
        <v>133160.07847899999</v>
      </c>
      <c r="G68" s="41">
        <f t="shared" si="6"/>
        <v>-0.87795793289602297</v>
      </c>
      <c r="H68" s="42">
        <v>101561.90542299999</v>
      </c>
      <c r="I68" s="76">
        <f t="shared" si="7"/>
        <v>-23.729464128382283</v>
      </c>
      <c r="J68" s="40">
        <v>106085.06821100001</v>
      </c>
      <c r="K68" s="212">
        <f t="shared" si="7"/>
        <v>4.4536017408902229</v>
      </c>
      <c r="L68" s="40">
        <v>83629.522797999991</v>
      </c>
      <c r="M68" s="44">
        <f t="shared" si="8"/>
        <v>-21.167489253375994</v>
      </c>
      <c r="N68" s="42"/>
      <c r="O68" s="207"/>
    </row>
    <row r="69" spans="2:15" x14ac:dyDescent="0.2">
      <c r="B69" s="36" t="s">
        <v>26</v>
      </c>
      <c r="C69" s="37"/>
      <c r="D69" s="38">
        <v>39582.165209999999</v>
      </c>
      <c r="E69" s="39" t="s">
        <v>19</v>
      </c>
      <c r="F69" s="75">
        <v>44396.500935999997</v>
      </c>
      <c r="G69" s="41">
        <f t="shared" si="6"/>
        <v>12.162891293232514</v>
      </c>
      <c r="H69" s="42">
        <v>45108.793073000008</v>
      </c>
      <c r="I69" s="76">
        <f t="shared" si="7"/>
        <v>1.6043880080252704</v>
      </c>
      <c r="J69" s="40">
        <v>43654.617416000008</v>
      </c>
      <c r="K69" s="212">
        <f t="shared" si="7"/>
        <v>-3.2237077472826448</v>
      </c>
      <c r="L69" s="40">
        <v>44633.086684000002</v>
      </c>
      <c r="M69" s="44">
        <f t="shared" si="8"/>
        <v>2.2413877979408747</v>
      </c>
      <c r="N69" s="42"/>
      <c r="O69" s="207"/>
    </row>
    <row r="70" spans="2:15" ht="13.8" thickBot="1" x14ac:dyDescent="0.25">
      <c r="B70" s="36" t="s">
        <v>27</v>
      </c>
      <c r="C70" s="45"/>
      <c r="D70" s="38">
        <v>230226.56920900004</v>
      </c>
      <c r="E70" s="39" t="s">
        <v>19</v>
      </c>
      <c r="F70" s="75">
        <v>163110.24317845001</v>
      </c>
      <c r="G70" s="41">
        <f t="shared" si="6"/>
        <v>-29.152293873441572</v>
      </c>
      <c r="H70" s="42">
        <v>179265.77039354999</v>
      </c>
      <c r="I70" s="76">
        <f t="shared" si="7"/>
        <v>9.9046674815052036</v>
      </c>
      <c r="J70" s="40">
        <v>133779.22550815</v>
      </c>
      <c r="K70" s="212">
        <f t="shared" si="7"/>
        <v>-25.373803814047371</v>
      </c>
      <c r="L70" s="40">
        <v>183200.597175</v>
      </c>
      <c r="M70" s="44">
        <f t="shared" si="8"/>
        <v>36.942486009413457</v>
      </c>
      <c r="N70" s="42"/>
      <c r="O70" s="207"/>
    </row>
    <row r="71" spans="2:15" ht="14.4" thickTop="1" thickBot="1" x14ac:dyDescent="0.25">
      <c r="B71" s="46" t="s">
        <v>28</v>
      </c>
      <c r="C71" s="47"/>
      <c r="D71" s="48">
        <v>3309147.1915120003</v>
      </c>
      <c r="E71" s="49" t="s">
        <v>19</v>
      </c>
      <c r="F71" s="77">
        <v>2567336.2031540503</v>
      </c>
      <c r="G71" s="51">
        <f t="shared" si="6"/>
        <v>-22.416983755231669</v>
      </c>
      <c r="H71" s="52">
        <v>2342310.2099072002</v>
      </c>
      <c r="I71" s="51">
        <f t="shared" si="7"/>
        <v>-8.7649600769232663</v>
      </c>
      <c r="J71" s="50">
        <v>2412686.8108330499</v>
      </c>
      <c r="K71" s="213">
        <f t="shared" si="7"/>
        <v>3.0045807181380058</v>
      </c>
      <c r="L71" s="50">
        <v>2501018.4761140002</v>
      </c>
      <c r="M71" s="54">
        <f>(L71/J71-1)*100</f>
        <v>3.6611326793157595</v>
      </c>
      <c r="N71" s="42"/>
      <c r="O71" s="207"/>
    </row>
    <row r="72" spans="2:15" ht="13.8" thickBot="1" x14ac:dyDescent="0.25">
      <c r="D72" s="55"/>
      <c r="E72" s="56"/>
      <c r="F72" s="78"/>
      <c r="G72" s="58"/>
      <c r="H72" s="55"/>
      <c r="I72" s="58"/>
      <c r="J72" s="55"/>
      <c r="K72" s="58"/>
      <c r="L72" s="210"/>
      <c r="M72" s="60"/>
      <c r="N72" s="42"/>
      <c r="O72" s="207"/>
    </row>
    <row r="73" spans="2:15" x14ac:dyDescent="0.2">
      <c r="B73" s="61" t="s">
        <v>29</v>
      </c>
      <c r="C73" s="62"/>
      <c r="D73" s="38">
        <v>368567.65716599993</v>
      </c>
      <c r="E73" s="30" t="s">
        <v>19</v>
      </c>
      <c r="F73" s="73">
        <v>240773.58560310001</v>
      </c>
      <c r="G73" s="41">
        <f>(F73/D73-1)*100</f>
        <v>-34.673164906963741</v>
      </c>
      <c r="H73" s="42">
        <v>316551.86205380003</v>
      </c>
      <c r="I73" s="76">
        <f>(H73/F73-1)*100</f>
        <v>31.472836300081397</v>
      </c>
      <c r="J73" s="40">
        <v>561706.72904250002</v>
      </c>
      <c r="K73" s="211">
        <f>(J73/H73-1)*100</f>
        <v>77.445403542448403</v>
      </c>
      <c r="L73" s="40">
        <v>456038.43638500001</v>
      </c>
      <c r="M73" s="44">
        <f>(L73/J73-1)*100</f>
        <v>-18.812004057281804</v>
      </c>
      <c r="N73" s="42"/>
      <c r="O73" s="207"/>
    </row>
    <row r="74" spans="2:15" ht="13.8" thickBot="1" x14ac:dyDescent="0.25">
      <c r="B74" s="63" t="s">
        <v>30</v>
      </c>
      <c r="C74" s="64"/>
      <c r="D74" s="65">
        <v>105136.04275699999</v>
      </c>
      <c r="E74" s="66" t="s">
        <v>19</v>
      </c>
      <c r="F74" s="79">
        <v>62645.514655850006</v>
      </c>
      <c r="G74" s="68">
        <f>(F74/D74-1)*100</f>
        <v>-40.414806366031833</v>
      </c>
      <c r="H74" s="69">
        <v>92002.308190299998</v>
      </c>
      <c r="I74" s="80">
        <f>(H74/F74-1)*100</f>
        <v>46.861764478629887</v>
      </c>
      <c r="J74" s="67">
        <v>328324.096104</v>
      </c>
      <c r="K74" s="214">
        <f>(J74/H74-1)*100</f>
        <v>256.86506410783284</v>
      </c>
      <c r="L74" s="67">
        <v>208403.14594700001</v>
      </c>
      <c r="M74" s="71">
        <f>(L74/J74-1)*100</f>
        <v>-36.52517484400957</v>
      </c>
      <c r="N74" s="42"/>
      <c r="O74" s="207"/>
    </row>
    <row r="75" spans="2:15" x14ac:dyDescent="0.2">
      <c r="D75" s="72"/>
      <c r="E75" s="72"/>
      <c r="F75" s="72"/>
      <c r="G75" s="72"/>
      <c r="H75" s="72"/>
      <c r="I75" s="72"/>
      <c r="J75" s="72"/>
      <c r="K75" s="72"/>
      <c r="L75" s="193"/>
      <c r="M75" s="193"/>
      <c r="N75" s="193"/>
      <c r="O75" s="193"/>
    </row>
    <row r="76" spans="2:15" ht="16.8" thickBot="1" x14ac:dyDescent="0.25">
      <c r="B76" s="111" t="s">
        <v>40</v>
      </c>
      <c r="C76" s="111"/>
      <c r="D76" s="112"/>
      <c r="E76" s="112"/>
      <c r="F76" s="112"/>
      <c r="G76" s="112"/>
      <c r="H76" s="112"/>
      <c r="I76" s="112"/>
      <c r="J76" s="112"/>
      <c r="K76" s="112"/>
      <c r="L76" s="194"/>
      <c r="M76" s="194"/>
      <c r="N76" s="194"/>
      <c r="O76" s="194"/>
    </row>
    <row r="77" spans="2:15" ht="13.8" thickBot="1" x14ac:dyDescent="0.25">
      <c r="B77" s="113"/>
      <c r="C77" s="113"/>
      <c r="D77" s="484">
        <v>2008</v>
      </c>
      <c r="E77" s="481"/>
      <c r="F77" s="480">
        <v>2009</v>
      </c>
      <c r="G77" s="481"/>
      <c r="H77" s="480">
        <v>2010</v>
      </c>
      <c r="I77" s="481"/>
      <c r="J77" s="480">
        <v>2011</v>
      </c>
      <c r="K77" s="531"/>
      <c r="L77" s="518">
        <v>2012</v>
      </c>
      <c r="M77" s="517"/>
      <c r="N77" s="535"/>
      <c r="O77" s="536"/>
    </row>
    <row r="78" spans="2:15" x14ac:dyDescent="0.2">
      <c r="B78" s="27" t="s">
        <v>18</v>
      </c>
      <c r="C78" s="28"/>
      <c r="D78" s="114">
        <v>53444.585279999978</v>
      </c>
      <c r="E78" s="115" t="s">
        <v>19</v>
      </c>
      <c r="F78" s="116">
        <v>54017.350069000022</v>
      </c>
      <c r="G78" s="117">
        <v>1.0716984442844746</v>
      </c>
      <c r="H78" s="116">
        <v>66585.52833999999</v>
      </c>
      <c r="I78" s="118">
        <v>23.266928597840852</v>
      </c>
      <c r="J78" s="116">
        <v>62035.042321000015</v>
      </c>
      <c r="K78" s="221">
        <v>-6.8340465750518886</v>
      </c>
      <c r="L78" s="31">
        <v>60045.938540000017</v>
      </c>
      <c r="M78" s="35">
        <f>(L78/J78-1)*100</f>
        <v>-3.2064196405434675</v>
      </c>
      <c r="N78" s="42"/>
      <c r="O78" s="207"/>
    </row>
    <row r="79" spans="2:15" x14ac:dyDescent="0.2">
      <c r="B79" s="36" t="s">
        <v>20</v>
      </c>
      <c r="C79" s="37"/>
      <c r="D79" s="120">
        <v>121628.25643100002</v>
      </c>
      <c r="E79" s="121" t="s">
        <v>19</v>
      </c>
      <c r="F79" s="122">
        <v>117532.23590285002</v>
      </c>
      <c r="G79" s="123">
        <v>-3.3676553856329283</v>
      </c>
      <c r="H79" s="122">
        <v>99714.388515999992</v>
      </c>
      <c r="I79" s="124">
        <v>-15.159966327517104</v>
      </c>
      <c r="J79" s="122">
        <v>293183.78359140002</v>
      </c>
      <c r="K79" s="222">
        <v>194.02354861189997</v>
      </c>
      <c r="L79" s="40">
        <v>219811.99767299945</v>
      </c>
      <c r="M79" s="44">
        <f t="shared" ref="M79:M86" si="9">(L79/J79-1)*100</f>
        <v>-25.025867740576079</v>
      </c>
      <c r="N79" s="42"/>
      <c r="O79" s="207"/>
    </row>
    <row r="80" spans="2:15" x14ac:dyDescent="0.2">
      <c r="B80" s="36" t="s">
        <v>21</v>
      </c>
      <c r="C80" s="37"/>
      <c r="D80" s="120">
        <v>1221382.0205289498</v>
      </c>
      <c r="E80" s="121" t="s">
        <v>19</v>
      </c>
      <c r="F80" s="122">
        <v>940021.02486449992</v>
      </c>
      <c r="G80" s="123">
        <v>-23.036281109050506</v>
      </c>
      <c r="H80" s="122">
        <v>953375.41664025001</v>
      </c>
      <c r="I80" s="124">
        <v>1.420648200679886</v>
      </c>
      <c r="J80" s="122">
        <v>994620.81650249986</v>
      </c>
      <c r="K80" s="222">
        <v>4.326249569933438</v>
      </c>
      <c r="L80" s="40">
        <v>1071460.2768880003</v>
      </c>
      <c r="M80" s="44">
        <f t="shared" si="9"/>
        <v>7.7255029364557082</v>
      </c>
      <c r="N80" s="42"/>
      <c r="O80" s="207"/>
    </row>
    <row r="81" spans="2:15" x14ac:dyDescent="0.2">
      <c r="B81" s="36" t="s">
        <v>22</v>
      </c>
      <c r="C81" s="37"/>
      <c r="D81" s="120">
        <v>68016.381769</v>
      </c>
      <c r="E81" s="121" t="s">
        <v>19</v>
      </c>
      <c r="F81" s="122">
        <v>83876.646071850002</v>
      </c>
      <c r="G81" s="123">
        <v>23.318300518712199</v>
      </c>
      <c r="H81" s="122">
        <v>50543.124562999998</v>
      </c>
      <c r="I81" s="124">
        <v>-39.741123506888918</v>
      </c>
      <c r="J81" s="122">
        <v>71434.732357999994</v>
      </c>
      <c r="K81" s="222">
        <v>41.334222954418735</v>
      </c>
      <c r="L81" s="40">
        <v>67409.96755300001</v>
      </c>
      <c r="M81" s="44">
        <f t="shared" si="9"/>
        <v>-5.6341847615941294</v>
      </c>
      <c r="N81" s="42"/>
      <c r="O81" s="207"/>
    </row>
    <row r="82" spans="2:15" x14ac:dyDescent="0.2">
      <c r="B82" s="36" t="s">
        <v>23</v>
      </c>
      <c r="C82" s="37"/>
      <c r="D82" s="120">
        <v>221881.16794200012</v>
      </c>
      <c r="E82" s="121" t="s">
        <v>19</v>
      </c>
      <c r="F82" s="122">
        <v>184200.12901040004</v>
      </c>
      <c r="G82" s="123">
        <v>-16.982531361764753</v>
      </c>
      <c r="H82" s="122">
        <v>223198.84149604998</v>
      </c>
      <c r="I82" s="124">
        <v>21.171924631740112</v>
      </c>
      <c r="J82" s="122">
        <v>186740.94260005001</v>
      </c>
      <c r="K82" s="222">
        <v>-16.334268875067249</v>
      </c>
      <c r="L82" s="40">
        <v>195327.06949300002</v>
      </c>
      <c r="M82" s="44">
        <f t="shared" si="9"/>
        <v>4.5978813073356051</v>
      </c>
      <c r="N82" s="42"/>
      <c r="O82" s="207"/>
    </row>
    <row r="83" spans="2:15" x14ac:dyDescent="0.2">
      <c r="B83" s="36" t="s">
        <v>24</v>
      </c>
      <c r="C83" s="37"/>
      <c r="D83" s="120">
        <v>398800.02155499975</v>
      </c>
      <c r="E83" s="121" t="s">
        <v>19</v>
      </c>
      <c r="F83" s="122">
        <v>347440.06374999951</v>
      </c>
      <c r="G83" s="123">
        <v>-12.878624631146629</v>
      </c>
      <c r="H83" s="122">
        <v>316515.96923499997</v>
      </c>
      <c r="I83" s="124">
        <v>-8.9005551579828701</v>
      </c>
      <c r="J83" s="122">
        <v>322078.1246745002</v>
      </c>
      <c r="K83" s="222">
        <v>1.7573064174119413</v>
      </c>
      <c r="L83" s="40">
        <v>356467.81787499983</v>
      </c>
      <c r="M83" s="44">
        <f t="shared" si="9"/>
        <v>10.677438349858349</v>
      </c>
      <c r="N83" s="42"/>
      <c r="O83" s="207"/>
    </row>
    <row r="84" spans="2:15" x14ac:dyDescent="0.2">
      <c r="B84" s="36" t="s">
        <v>25</v>
      </c>
      <c r="C84" s="37"/>
      <c r="D84" s="120">
        <v>101797.67403700003</v>
      </c>
      <c r="E84" s="121" t="s">
        <v>19</v>
      </c>
      <c r="F84" s="122">
        <v>72492.425079349996</v>
      </c>
      <c r="G84" s="123">
        <v>-28.787739243431599</v>
      </c>
      <c r="H84" s="122">
        <v>103802.66258100001</v>
      </c>
      <c r="I84" s="124">
        <v>43.191047157517382</v>
      </c>
      <c r="J84" s="122">
        <v>80907.649993200001</v>
      </c>
      <c r="K84" s="222">
        <v>-22.056286436712945</v>
      </c>
      <c r="L84" s="40">
        <v>107323.95753000001</v>
      </c>
      <c r="M84" s="44">
        <f t="shared" si="9"/>
        <v>32.649950331050533</v>
      </c>
      <c r="N84" s="42"/>
      <c r="O84" s="207"/>
    </row>
    <row r="85" spans="2:15" x14ac:dyDescent="0.2">
      <c r="B85" s="36" t="s">
        <v>26</v>
      </c>
      <c r="C85" s="37"/>
      <c r="D85" s="120">
        <v>65276.025896999978</v>
      </c>
      <c r="E85" s="121" t="s">
        <v>19</v>
      </c>
      <c r="F85" s="122">
        <v>48442.493092000004</v>
      </c>
      <c r="G85" s="123">
        <v>-25.788231703262475</v>
      </c>
      <c r="H85" s="122">
        <v>50248.268401000001</v>
      </c>
      <c r="I85" s="124">
        <v>3.7276679909321375</v>
      </c>
      <c r="J85" s="122">
        <v>77566.337591999996</v>
      </c>
      <c r="K85" s="222">
        <v>54.366190239614973</v>
      </c>
      <c r="L85" s="40">
        <v>38040.992983000004</v>
      </c>
      <c r="M85" s="44">
        <f>(L85/J85-1)*100</f>
        <v>-50.956827195972366</v>
      </c>
      <c r="N85" s="42"/>
      <c r="O85" s="207"/>
    </row>
    <row r="86" spans="2:15" ht="13.8" thickBot="1" x14ac:dyDescent="0.25">
      <c r="B86" s="36" t="s">
        <v>27</v>
      </c>
      <c r="C86" s="126"/>
      <c r="D86" s="127">
        <v>221951.63098799973</v>
      </c>
      <c r="E86" s="121" t="s">
        <v>19</v>
      </c>
      <c r="F86" s="128">
        <v>114886.82613100004</v>
      </c>
      <c r="G86" s="123">
        <v>-48.237899573167972</v>
      </c>
      <c r="H86" s="128">
        <v>150099.82486200001</v>
      </c>
      <c r="I86" s="124">
        <v>30.650162352686316</v>
      </c>
      <c r="J86" s="128">
        <v>170390.11517284997</v>
      </c>
      <c r="K86" s="222">
        <v>13.517864081123744</v>
      </c>
      <c r="L86" s="40">
        <v>150862.95837900002</v>
      </c>
      <c r="M86" s="44">
        <f t="shared" si="9"/>
        <v>-11.46026386216178</v>
      </c>
      <c r="N86" s="42"/>
      <c r="O86" s="207"/>
    </row>
    <row r="87" spans="2:15" ht="14.4" thickTop="1" thickBot="1" x14ac:dyDescent="0.25">
      <c r="B87" s="46" t="s">
        <v>28</v>
      </c>
      <c r="C87" s="47"/>
      <c r="D87" s="129">
        <v>2474177.7644279497</v>
      </c>
      <c r="E87" s="130" t="s">
        <v>19</v>
      </c>
      <c r="F87" s="131">
        <v>1962909.1939709494</v>
      </c>
      <c r="G87" s="132">
        <v>-20.66418095771747</v>
      </c>
      <c r="H87" s="133">
        <v>2014084.0246342998</v>
      </c>
      <c r="I87" s="134">
        <v>2.6070910880917619</v>
      </c>
      <c r="J87" s="135">
        <v>2258957.5448055002</v>
      </c>
      <c r="K87" s="223">
        <v>12.158058808676685</v>
      </c>
      <c r="L87" s="50">
        <v>2266750.9769139998</v>
      </c>
      <c r="M87" s="54">
        <f>(L87/J87-1)*100</f>
        <v>0.34500126513756779</v>
      </c>
      <c r="N87" s="42"/>
      <c r="O87" s="207"/>
    </row>
    <row r="88" spans="2:15" ht="13.8" thickBot="1" x14ac:dyDescent="0.25">
      <c r="B88" s="113"/>
      <c r="C88" s="113"/>
      <c r="D88" s="137"/>
      <c r="E88" s="138"/>
      <c r="F88" s="139"/>
      <c r="G88" s="140"/>
      <c r="H88" s="137"/>
      <c r="I88" s="140"/>
      <c r="J88" s="137"/>
      <c r="K88" s="140"/>
      <c r="L88" s="210"/>
      <c r="M88" s="60"/>
      <c r="N88" s="42"/>
      <c r="O88" s="207"/>
    </row>
    <row r="89" spans="2:15" x14ac:dyDescent="0.2">
      <c r="B89" s="61" t="s">
        <v>29</v>
      </c>
      <c r="C89" s="141"/>
      <c r="D89" s="142">
        <v>287912.20654295001</v>
      </c>
      <c r="E89" s="115" t="s">
        <v>19</v>
      </c>
      <c r="F89" s="143">
        <v>232667.47026034998</v>
      </c>
      <c r="G89" s="118">
        <f>(F89/D89-1)*100</f>
        <v>-19.188049352245429</v>
      </c>
      <c r="H89" s="143">
        <v>279246.23513749999</v>
      </c>
      <c r="I89" s="124">
        <f>(H89/F89-1)*100</f>
        <v>20.019457307473786</v>
      </c>
      <c r="J89" s="143">
        <v>482556.00152489997</v>
      </c>
      <c r="K89" s="221">
        <f>(J89/H89-1)*100</f>
        <v>72.806627558395149</v>
      </c>
      <c r="L89" s="40">
        <v>364832.5149789995</v>
      </c>
      <c r="M89" s="44">
        <f>(L89/J89-1)*100</f>
        <v>-24.395818552435077</v>
      </c>
      <c r="N89" s="42"/>
      <c r="O89" s="207"/>
    </row>
    <row r="90" spans="2:15" ht="13.8" thickBot="1" x14ac:dyDescent="0.25">
      <c r="B90" s="63" t="s">
        <v>30</v>
      </c>
      <c r="C90" s="64"/>
      <c r="D90" s="144">
        <v>79203.550057</v>
      </c>
      <c r="E90" s="145" t="s">
        <v>19</v>
      </c>
      <c r="F90" s="146">
        <v>67487.316524850001</v>
      </c>
      <c r="G90" s="147">
        <f>(F90/D90-1)*100</f>
        <v>-14.792561095706237</v>
      </c>
      <c r="H90" s="148">
        <v>59935.335682999998</v>
      </c>
      <c r="I90" s="147">
        <f>(H90/F90-1)*100</f>
        <v>-11.190222445826892</v>
      </c>
      <c r="J90" s="148">
        <v>266699.5017894</v>
      </c>
      <c r="K90" s="224">
        <f>(J90/H90-1)*100</f>
        <v>344.97874042114756</v>
      </c>
      <c r="L90" s="67">
        <v>194938.66773999951</v>
      </c>
      <c r="M90" s="71">
        <f>(L90/J90-1)*100</f>
        <v>-26.90699966363891</v>
      </c>
      <c r="N90" s="42"/>
      <c r="O90" s="207"/>
    </row>
    <row r="91" spans="2:15" x14ac:dyDescent="0.2">
      <c r="D91" s="72"/>
      <c r="E91" s="72"/>
      <c r="F91" s="72"/>
      <c r="G91" s="72"/>
      <c r="H91" s="72"/>
      <c r="I91" s="72"/>
      <c r="J91" s="72"/>
      <c r="K91" s="72"/>
      <c r="L91" s="193"/>
      <c r="M91" s="193"/>
      <c r="N91" s="193"/>
      <c r="O91" s="193"/>
    </row>
    <row r="92" spans="2:15" ht="16.8" thickBot="1" x14ac:dyDescent="0.25">
      <c r="B92" s="111" t="s">
        <v>47</v>
      </c>
      <c r="C92" s="111"/>
      <c r="D92" s="112"/>
      <c r="E92" s="112"/>
      <c r="F92" s="112"/>
      <c r="G92" s="112"/>
      <c r="H92" s="112"/>
      <c r="I92" s="112"/>
      <c r="J92" s="112"/>
      <c r="K92" s="112"/>
      <c r="L92" s="194"/>
      <c r="M92" s="194"/>
      <c r="N92" s="194"/>
      <c r="O92" s="194"/>
    </row>
    <row r="93" spans="2:15" ht="13.8" thickBot="1" x14ac:dyDescent="0.25">
      <c r="B93" s="113"/>
      <c r="C93" s="113"/>
      <c r="D93" s="484">
        <v>2008</v>
      </c>
      <c r="E93" s="499"/>
      <c r="F93" s="480">
        <v>2009</v>
      </c>
      <c r="G93" s="499"/>
      <c r="H93" s="480">
        <v>2010</v>
      </c>
      <c r="I93" s="499"/>
      <c r="J93" s="480">
        <v>2011</v>
      </c>
      <c r="K93" s="532"/>
      <c r="L93" s="518">
        <v>2012</v>
      </c>
      <c r="M93" s="517"/>
      <c r="N93" s="535"/>
      <c r="O93" s="536"/>
    </row>
    <row r="94" spans="2:15" x14ac:dyDescent="0.2">
      <c r="B94" s="27" t="s">
        <v>18</v>
      </c>
      <c r="C94" s="28"/>
      <c r="D94" s="114">
        <v>79255.920432000014</v>
      </c>
      <c r="E94" s="115" t="s">
        <v>19</v>
      </c>
      <c r="F94" s="116">
        <v>98025.107815999989</v>
      </c>
      <c r="G94" s="117">
        <f>(F94/D94-1)*100</f>
        <v>23.681748040644557</v>
      </c>
      <c r="H94" s="116">
        <v>91924.151431000006</v>
      </c>
      <c r="I94" s="118">
        <f>(H94/F94-1)*100</f>
        <v>-6.2238711294782867</v>
      </c>
      <c r="J94" s="116">
        <v>94869.93936027179</v>
      </c>
      <c r="K94" s="221">
        <f>(J94/H94-1)*100</f>
        <v>3.2045853928637458</v>
      </c>
      <c r="L94" s="31">
        <v>98312.731281</v>
      </c>
      <c r="M94" s="35">
        <f>(L94/J94-1)*100</f>
        <v>3.6289597568457399</v>
      </c>
      <c r="N94" s="42"/>
      <c r="O94" s="207"/>
    </row>
    <row r="95" spans="2:15" x14ac:dyDescent="0.2">
      <c r="B95" s="36" t="s">
        <v>20</v>
      </c>
      <c r="C95" s="37"/>
      <c r="D95" s="120">
        <v>147037.83482299998</v>
      </c>
      <c r="E95" s="121" t="s">
        <v>19</v>
      </c>
      <c r="F95" s="122">
        <v>137341.64728164999</v>
      </c>
      <c r="G95" s="123">
        <f t="shared" ref="G95:K106" si="10">(F95/D95-1)*100</f>
        <v>-6.5943486946893559</v>
      </c>
      <c r="H95" s="122">
        <v>126641.38852399999</v>
      </c>
      <c r="I95" s="124">
        <f t="shared" si="10"/>
        <v>-7.7909788978333001</v>
      </c>
      <c r="J95" s="122">
        <v>316110.79758519115</v>
      </c>
      <c r="K95" s="222">
        <f t="shared" si="10"/>
        <v>149.61096942275276</v>
      </c>
      <c r="L95" s="40">
        <v>408661.36415899999</v>
      </c>
      <c r="M95" s="44">
        <f t="shared" ref="M95:M102" si="11">(L95/J95-1)*100</f>
        <v>29.277888411536047</v>
      </c>
      <c r="N95" s="42"/>
      <c r="O95" s="207"/>
    </row>
    <row r="96" spans="2:15" x14ac:dyDescent="0.2">
      <c r="B96" s="36" t="s">
        <v>21</v>
      </c>
      <c r="C96" s="37"/>
      <c r="D96" s="120">
        <v>1447233.8929808997</v>
      </c>
      <c r="E96" s="121" t="s">
        <v>19</v>
      </c>
      <c r="F96" s="122">
        <v>1590580.6768415999</v>
      </c>
      <c r="G96" s="123">
        <f t="shared" si="10"/>
        <v>9.9048802378063137</v>
      </c>
      <c r="H96" s="122">
        <v>1641889.6840395499</v>
      </c>
      <c r="I96" s="124">
        <f t="shared" si="10"/>
        <v>3.2258035033993826</v>
      </c>
      <c r="J96" s="122">
        <v>1577865.4254916655</v>
      </c>
      <c r="K96" s="222">
        <f t="shared" si="10"/>
        <v>-3.8994251057333673</v>
      </c>
      <c r="L96" s="40">
        <v>1499346.3462266</v>
      </c>
      <c r="M96" s="44">
        <f t="shared" si="11"/>
        <v>-4.9762849224355588</v>
      </c>
      <c r="N96" s="42"/>
      <c r="O96" s="207"/>
    </row>
    <row r="97" spans="2:15" x14ac:dyDescent="0.2">
      <c r="B97" s="36" t="s">
        <v>22</v>
      </c>
      <c r="C97" s="37"/>
      <c r="D97" s="120">
        <v>110958.42792799999</v>
      </c>
      <c r="E97" s="121" t="s">
        <v>19</v>
      </c>
      <c r="F97" s="122">
        <v>106915.58119900001</v>
      </c>
      <c r="G97" s="123">
        <f t="shared" si="10"/>
        <v>-3.6435688613246642</v>
      </c>
      <c r="H97" s="122">
        <v>87775.741068949996</v>
      </c>
      <c r="I97" s="124">
        <f t="shared" si="10"/>
        <v>-17.901824893441287</v>
      </c>
      <c r="J97" s="122">
        <v>105418.83233391627</v>
      </c>
      <c r="K97" s="222">
        <f t="shared" si="10"/>
        <v>20.100190610874137</v>
      </c>
      <c r="L97" s="40">
        <v>98933.554613999993</v>
      </c>
      <c r="M97" s="44">
        <f t="shared" si="11"/>
        <v>-6.1519157216369358</v>
      </c>
      <c r="N97" s="42"/>
      <c r="O97" s="207"/>
    </row>
    <row r="98" spans="2:15" x14ac:dyDescent="0.2">
      <c r="B98" s="36" t="s">
        <v>23</v>
      </c>
      <c r="C98" s="37"/>
      <c r="D98" s="120">
        <v>267436.32068899996</v>
      </c>
      <c r="E98" s="121" t="s">
        <v>19</v>
      </c>
      <c r="F98" s="122">
        <v>254632.54022800003</v>
      </c>
      <c r="G98" s="123">
        <f t="shared" si="10"/>
        <v>-4.787599690278932</v>
      </c>
      <c r="H98" s="122">
        <v>277024.14939499996</v>
      </c>
      <c r="I98" s="124">
        <f t="shared" si="10"/>
        <v>8.7936950819209159</v>
      </c>
      <c r="J98" s="122">
        <v>255652.14946063413</v>
      </c>
      <c r="K98" s="222">
        <f t="shared" si="10"/>
        <v>-7.7148508464120136</v>
      </c>
      <c r="L98" s="40">
        <v>322853.14548499999</v>
      </c>
      <c r="M98" s="44">
        <f>(L98/J98-1)*100</f>
        <v>26.286106401273823</v>
      </c>
      <c r="N98" s="42"/>
      <c r="O98" s="207"/>
    </row>
    <row r="99" spans="2:15" x14ac:dyDescent="0.2">
      <c r="B99" s="36" t="s">
        <v>24</v>
      </c>
      <c r="C99" s="37"/>
      <c r="D99" s="120">
        <v>496716.98117200029</v>
      </c>
      <c r="E99" s="121" t="s">
        <v>19</v>
      </c>
      <c r="F99" s="122">
        <v>747980.94460499997</v>
      </c>
      <c r="G99" s="123">
        <f t="shared" si="10"/>
        <v>50.584935276451404</v>
      </c>
      <c r="H99" s="122">
        <v>511562.36411879992</v>
      </c>
      <c r="I99" s="124">
        <f t="shared" si="10"/>
        <v>-31.607567303876969</v>
      </c>
      <c r="J99" s="122">
        <v>538017.89564082678</v>
      </c>
      <c r="K99" s="222">
        <f t="shared" si="10"/>
        <v>5.1715163932355201</v>
      </c>
      <c r="L99" s="40">
        <v>463866.48420700006</v>
      </c>
      <c r="M99" s="44">
        <f t="shared" si="11"/>
        <v>-13.782331783872326</v>
      </c>
      <c r="N99" s="42"/>
      <c r="O99" s="207"/>
    </row>
    <row r="100" spans="2:15" x14ac:dyDescent="0.2">
      <c r="B100" s="36" t="s">
        <v>25</v>
      </c>
      <c r="C100" s="37"/>
      <c r="D100" s="120">
        <v>125699.43210400001</v>
      </c>
      <c r="E100" s="121" t="s">
        <v>19</v>
      </c>
      <c r="F100" s="122">
        <v>110484.701256</v>
      </c>
      <c r="G100" s="123">
        <f t="shared" si="10"/>
        <v>-12.104056950242848</v>
      </c>
      <c r="H100" s="122">
        <v>146513.17196400001</v>
      </c>
      <c r="I100" s="124">
        <f t="shared" si="10"/>
        <v>32.609465653095057</v>
      </c>
      <c r="J100" s="122">
        <v>147777.23009031441</v>
      </c>
      <c r="K100" s="222">
        <f t="shared" si="10"/>
        <v>0.86276073978179824</v>
      </c>
      <c r="L100" s="40">
        <v>138314.99673099996</v>
      </c>
      <c r="M100" s="44">
        <f t="shared" si="11"/>
        <v>-6.4030387858343136</v>
      </c>
      <c r="N100" s="42"/>
      <c r="O100" s="207"/>
    </row>
    <row r="101" spans="2:15" x14ac:dyDescent="0.2">
      <c r="B101" s="36" t="s">
        <v>26</v>
      </c>
      <c r="C101" s="37"/>
      <c r="D101" s="120">
        <v>49846.676443999997</v>
      </c>
      <c r="E101" s="121" t="s">
        <v>19</v>
      </c>
      <c r="F101" s="122">
        <v>62103.559461999997</v>
      </c>
      <c r="G101" s="123">
        <f t="shared" si="10"/>
        <v>24.589168009566166</v>
      </c>
      <c r="H101" s="122">
        <v>51260.099941050008</v>
      </c>
      <c r="I101" s="124">
        <f t="shared" si="10"/>
        <v>-17.460286680644931</v>
      </c>
      <c r="J101" s="122">
        <v>85166.97897335951</v>
      </c>
      <c r="K101" s="222">
        <f t="shared" si="10"/>
        <v>66.146728296087986</v>
      </c>
      <c r="L101" s="40">
        <v>69821.971416999993</v>
      </c>
      <c r="M101" s="44">
        <f t="shared" si="11"/>
        <v>-18.017555326412925</v>
      </c>
      <c r="N101" s="42"/>
      <c r="O101" s="207"/>
    </row>
    <row r="102" spans="2:15" ht="13.8" thickBot="1" x14ac:dyDescent="0.25">
      <c r="B102" s="36" t="s">
        <v>27</v>
      </c>
      <c r="C102" s="126"/>
      <c r="D102" s="127">
        <v>143758.13536600003</v>
      </c>
      <c r="E102" s="121" t="s">
        <v>19</v>
      </c>
      <c r="F102" s="128">
        <v>209526.63715155001</v>
      </c>
      <c r="G102" s="123">
        <f t="shared" si="10"/>
        <v>45.749412106735463</v>
      </c>
      <c r="H102" s="128">
        <v>237624.47111245</v>
      </c>
      <c r="I102" s="124">
        <f t="shared" si="10"/>
        <v>13.410148868364136</v>
      </c>
      <c r="J102" s="128">
        <v>170138.81608852025</v>
      </c>
      <c r="K102" s="222">
        <f t="shared" si="10"/>
        <v>-28.40012844973101</v>
      </c>
      <c r="L102" s="40">
        <v>220824.04221199997</v>
      </c>
      <c r="M102" s="44">
        <f t="shared" si="11"/>
        <v>29.790512999167152</v>
      </c>
      <c r="N102" s="42"/>
      <c r="O102" s="207"/>
    </row>
    <row r="103" spans="2:15" ht="14.4" thickTop="1" thickBot="1" x14ac:dyDescent="0.25">
      <c r="B103" s="46" t="s">
        <v>28</v>
      </c>
      <c r="C103" s="47"/>
      <c r="D103" s="129">
        <v>2867943.6219389001</v>
      </c>
      <c r="E103" s="130" t="s">
        <v>19</v>
      </c>
      <c r="F103" s="131">
        <v>3317591.3958408004</v>
      </c>
      <c r="G103" s="132">
        <f t="shared" si="10"/>
        <v>15.678403524470674</v>
      </c>
      <c r="H103" s="133">
        <v>3172215.2215948002</v>
      </c>
      <c r="I103" s="134">
        <f t="shared" si="10"/>
        <v>-4.381979481507436</v>
      </c>
      <c r="J103" s="135">
        <v>3291018.0650247</v>
      </c>
      <c r="K103" s="223">
        <f t="shared" si="10"/>
        <v>3.7451066567347535</v>
      </c>
      <c r="L103" s="50">
        <v>3320934.6363325999</v>
      </c>
      <c r="M103" s="54">
        <f>(L103/J103-1)*100</f>
        <v>0.90903698238056219</v>
      </c>
      <c r="N103" s="42"/>
      <c r="O103" s="207"/>
    </row>
    <row r="104" spans="2:15" ht="13.8" thickBot="1" x14ac:dyDescent="0.25">
      <c r="B104" s="113"/>
      <c r="C104" s="113"/>
      <c r="D104" s="137"/>
      <c r="E104" s="138"/>
      <c r="F104" s="139"/>
      <c r="G104" s="140"/>
      <c r="H104" s="137"/>
      <c r="I104" s="140"/>
      <c r="J104" s="137"/>
      <c r="K104" s="140"/>
      <c r="L104" s="210"/>
      <c r="M104" s="60"/>
      <c r="N104" s="42"/>
      <c r="O104" s="207"/>
    </row>
    <row r="105" spans="2:15" x14ac:dyDescent="0.2">
      <c r="B105" s="61" t="s">
        <v>29</v>
      </c>
      <c r="C105" s="141"/>
      <c r="D105" s="142">
        <v>265845.68167664995</v>
      </c>
      <c r="E105" s="115" t="s">
        <v>19</v>
      </c>
      <c r="F105" s="143">
        <v>337613.81898740004</v>
      </c>
      <c r="G105" s="118">
        <f>(F105/D105-1)*100</f>
        <v>26.996164413173428</v>
      </c>
      <c r="H105" s="143">
        <v>329155.45673099993</v>
      </c>
      <c r="I105" s="124">
        <f>(H105/F105-1)*100</f>
        <v>-2.5053365060023758</v>
      </c>
      <c r="J105" s="143">
        <v>548667.5142502964</v>
      </c>
      <c r="K105" s="221">
        <f>(J105/H105-1)*100</f>
        <v>66.689478491219802</v>
      </c>
      <c r="L105" s="40">
        <v>628710.45961700007</v>
      </c>
      <c r="M105" s="44">
        <f>(L105/J105-1)*100</f>
        <v>14.588606631117029</v>
      </c>
      <c r="N105" s="42"/>
      <c r="O105" s="207"/>
    </row>
    <row r="106" spans="2:15" ht="13.8" thickBot="1" x14ac:dyDescent="0.25">
      <c r="B106" s="63" t="s">
        <v>30</v>
      </c>
      <c r="C106" s="64"/>
      <c r="D106" s="144">
        <v>99569.05785099999</v>
      </c>
      <c r="E106" s="145" t="s">
        <v>19</v>
      </c>
      <c r="F106" s="146">
        <v>84319.914841649996</v>
      </c>
      <c r="G106" s="147">
        <f t="shared" si="10"/>
        <v>-15.315142413187798</v>
      </c>
      <c r="H106" s="148">
        <v>83348.967363000003</v>
      </c>
      <c r="I106" s="147">
        <f t="shared" si="10"/>
        <v>-1.1515043397202218</v>
      </c>
      <c r="J106" s="148">
        <v>267670.18400914996</v>
      </c>
      <c r="K106" s="224">
        <f t="shared" si="10"/>
        <v>221.14397151844406</v>
      </c>
      <c r="L106" s="67">
        <v>357972.82371100003</v>
      </c>
      <c r="M106" s="71">
        <f>(L106/J106-1)*100</f>
        <v>33.736532903778027</v>
      </c>
      <c r="N106" s="42"/>
      <c r="O106" s="207"/>
    </row>
    <row r="107" spans="2:15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</row>
    <row r="108" spans="2:15" x14ac:dyDescent="0.2">
      <c r="B108" s="21" t="s">
        <v>33</v>
      </c>
      <c r="C108" s="9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2:15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</sheetData>
  <mergeCells count="49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0:E30"/>
    <mergeCell ref="D31:E31"/>
    <mergeCell ref="D32:E32"/>
    <mergeCell ref="D36:E36"/>
    <mergeCell ref="J45:K45"/>
    <mergeCell ref="D33:E33"/>
    <mergeCell ref="D35:E35"/>
    <mergeCell ref="D34:E34"/>
    <mergeCell ref="D77:E77"/>
    <mergeCell ref="F77:G77"/>
    <mergeCell ref="H77:I77"/>
    <mergeCell ref="J77:K77"/>
    <mergeCell ref="L77:M77"/>
    <mergeCell ref="N93:O93"/>
    <mergeCell ref="N45:O45"/>
    <mergeCell ref="J61:K61"/>
    <mergeCell ref="L61:M61"/>
    <mergeCell ref="N61:O61"/>
    <mergeCell ref="N77:O77"/>
    <mergeCell ref="L45:M45"/>
    <mergeCell ref="D93:E93"/>
    <mergeCell ref="F93:G93"/>
    <mergeCell ref="H93:I93"/>
    <mergeCell ref="J93:K93"/>
    <mergeCell ref="L93:M93"/>
  </mergeCells>
  <phoneticPr fontId="28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164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82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>SUM(D35/C35*100)</f>
        <v>9.7345964387273938</v>
      </c>
      <c r="K35" s="3"/>
      <c r="M35" s="3"/>
      <c r="O35" s="3"/>
    </row>
    <row r="36" spans="1:15" ht="13.8" thickBot="1" x14ac:dyDescent="0.25">
      <c r="B36" s="150" t="s">
        <v>83</v>
      </c>
      <c r="C36" s="227">
        <v>204506.98827099998</v>
      </c>
      <c r="D36" s="524">
        <v>22794.838349999998</v>
      </c>
      <c r="E36" s="525"/>
      <c r="F36" s="152">
        <f>SUM(D36/C36*100)</f>
        <v>11.146239325471701</v>
      </c>
      <c r="J36" s="226"/>
      <c r="K36" s="3"/>
      <c r="M36" s="3"/>
      <c r="O36" s="3"/>
    </row>
    <row r="37" spans="1:15" ht="11.25" customHeight="1" x14ac:dyDescent="0.2">
      <c r="B37" s="96" t="s">
        <v>12</v>
      </c>
      <c r="C37" s="97">
        <f>SUM(C6:C36)</f>
        <v>6618832.2859441014</v>
      </c>
      <c r="D37" s="473">
        <f>SUM(D6:E36)</f>
        <v>1043562.3037009999</v>
      </c>
      <c r="E37" s="474">
        <f>SUM(E6:E29)</f>
        <v>0</v>
      </c>
      <c r="F37" s="106">
        <f>D37/C37*100</f>
        <v>15.766562115754645</v>
      </c>
      <c r="K37" s="3"/>
      <c r="M37" s="3"/>
      <c r="O37" s="3"/>
    </row>
    <row r="38" spans="1:15" x14ac:dyDescent="0.2">
      <c r="B38" s="17"/>
      <c r="C38" s="18"/>
      <c r="D38" s="18"/>
      <c r="E38" s="19"/>
      <c r="F38" s="20"/>
      <c r="K38" s="3"/>
      <c r="M38" s="3"/>
      <c r="O38" s="3"/>
    </row>
    <row r="39" spans="1:15" x14ac:dyDescent="0.2">
      <c r="B39" s="21" t="s">
        <v>13</v>
      </c>
      <c r="C39" s="18"/>
      <c r="D39" s="18"/>
      <c r="E39" s="19"/>
      <c r="F39" s="20"/>
      <c r="K39" s="3"/>
      <c r="M39" s="3"/>
      <c r="O39" s="3"/>
    </row>
    <row r="40" spans="1:15" x14ac:dyDescent="0.2">
      <c r="B40" s="21" t="s">
        <v>14</v>
      </c>
      <c r="K40" s="3"/>
      <c r="M40" s="3"/>
      <c r="O40" s="3"/>
    </row>
    <row r="41" spans="1:15" x14ac:dyDescent="0.2">
      <c r="B41" s="21" t="s">
        <v>34</v>
      </c>
      <c r="K41" s="3"/>
      <c r="M41" s="3"/>
      <c r="O41" s="3"/>
    </row>
    <row r="42" spans="1:15" ht="25.5" customHeight="1" x14ac:dyDescent="0.2">
      <c r="K42" s="3"/>
      <c r="M42" s="3"/>
      <c r="O42" s="3"/>
    </row>
    <row r="43" spans="1:15" ht="14.4" x14ac:dyDescent="0.2">
      <c r="A43" s="4" t="s">
        <v>15</v>
      </c>
    </row>
    <row r="44" spans="1:15" x14ac:dyDescent="0.2">
      <c r="K44" s="3"/>
      <c r="M44" s="3"/>
      <c r="O44" s="3" t="s">
        <v>16</v>
      </c>
    </row>
    <row r="45" spans="1:15" ht="16.8" thickBot="1" x14ac:dyDescent="0.25">
      <c r="B45" s="22" t="s">
        <v>17</v>
      </c>
      <c r="C45" s="22"/>
      <c r="K45" s="3"/>
      <c r="M45" s="3"/>
      <c r="O45" s="3"/>
    </row>
    <row r="46" spans="1:15" ht="16.8" thickBot="1" x14ac:dyDescent="0.25">
      <c r="B46" s="22"/>
      <c r="C46" s="22"/>
      <c r="D46" s="23">
        <v>2008</v>
      </c>
      <c r="E46" s="24"/>
      <c r="F46" s="25">
        <v>2009</v>
      </c>
      <c r="G46" s="24"/>
      <c r="H46" s="25">
        <v>2010</v>
      </c>
      <c r="I46" s="24"/>
      <c r="J46" s="518">
        <v>2011</v>
      </c>
      <c r="K46" s="521"/>
      <c r="L46" s="518">
        <v>2012</v>
      </c>
      <c r="M46" s="521"/>
      <c r="N46" s="518">
        <v>2013</v>
      </c>
      <c r="O46" s="517"/>
    </row>
    <row r="47" spans="1:15" x14ac:dyDescent="0.2">
      <c r="B47" s="27" t="s">
        <v>18</v>
      </c>
      <c r="C47" s="28"/>
      <c r="D47" s="29">
        <v>74465.86815699999</v>
      </c>
      <c r="E47" s="30" t="s">
        <v>19</v>
      </c>
      <c r="F47" s="31">
        <v>58963.207877999972</v>
      </c>
      <c r="G47" s="32">
        <f>(F47/D47-1)*100</f>
        <v>-20.818477864670847</v>
      </c>
      <c r="H47" s="33">
        <v>65085.726096999992</v>
      </c>
      <c r="I47" s="34">
        <f>(H47/F47-1)*100</f>
        <v>10.383624703167516</v>
      </c>
      <c r="J47" s="31">
        <v>52162.666859999998</v>
      </c>
      <c r="K47" s="206">
        <f>(J47/H47-1)*100</f>
        <v>-19.855442985671257</v>
      </c>
      <c r="L47" s="31">
        <v>71372.129297000007</v>
      </c>
      <c r="M47" s="206">
        <f>(L47/J47-1)*100</f>
        <v>36.826074266019624</v>
      </c>
      <c r="N47" s="31">
        <v>83754.063877999986</v>
      </c>
      <c r="O47" s="35">
        <f>(N47/L47-1)*100</f>
        <v>17.348416956253576</v>
      </c>
    </row>
    <row r="48" spans="1:15" x14ac:dyDescent="0.2">
      <c r="B48" s="36" t="s">
        <v>20</v>
      </c>
      <c r="C48" s="37"/>
      <c r="D48" s="38">
        <v>123756.788416</v>
      </c>
      <c r="E48" s="39" t="s">
        <v>19</v>
      </c>
      <c r="F48" s="40">
        <v>64109.766524999999</v>
      </c>
      <c r="G48" s="41">
        <f t="shared" ref="G48:G59" si="1">(F48/D48-1)*100</f>
        <v>-48.196969761772266</v>
      </c>
      <c r="H48" s="42">
        <v>73314.204068549996</v>
      </c>
      <c r="I48" s="43">
        <f t="shared" ref="I48:I59" si="2">(H48/F48-1)*100</f>
        <v>14.357309412382069</v>
      </c>
      <c r="J48" s="40">
        <v>138795.73865499999</v>
      </c>
      <c r="K48" s="207">
        <f t="shared" ref="K48:K59" si="3">(J48/H48-1)*100</f>
        <v>89.316300188192272</v>
      </c>
      <c r="L48" s="40">
        <v>210852.80018000002</v>
      </c>
      <c r="M48" s="207">
        <f t="shared" ref="M48:M56" si="4">(L48/J48-1)*100</f>
        <v>51.915903343480821</v>
      </c>
      <c r="N48" s="40">
        <v>261840.39718900001</v>
      </c>
      <c r="O48" s="44">
        <f t="shared" ref="O48:O56" si="5">(N48/L48-1)*100</f>
        <v>24.181607721345454</v>
      </c>
    </row>
    <row r="49" spans="2:15" x14ac:dyDescent="0.2">
      <c r="B49" s="36" t="s">
        <v>21</v>
      </c>
      <c r="C49" s="37"/>
      <c r="D49" s="38">
        <v>1169438.2871020001</v>
      </c>
      <c r="E49" s="39" t="s">
        <v>19</v>
      </c>
      <c r="F49" s="40">
        <v>763654.2381190001</v>
      </c>
      <c r="G49" s="41">
        <f t="shared" si="1"/>
        <v>-34.699056244222902</v>
      </c>
      <c r="H49" s="42">
        <v>707206.43444054993</v>
      </c>
      <c r="I49" s="43">
        <f t="shared" si="2"/>
        <v>-7.391801270885356</v>
      </c>
      <c r="J49" s="40">
        <v>866631.61487274989</v>
      </c>
      <c r="K49" s="207">
        <f t="shared" si="3"/>
        <v>22.542948235237215</v>
      </c>
      <c r="L49" s="40">
        <v>902865.58918500005</v>
      </c>
      <c r="M49" s="207">
        <f t="shared" si="4"/>
        <v>4.1810122883147338</v>
      </c>
      <c r="N49" s="40">
        <v>931063.18361599999</v>
      </c>
      <c r="O49" s="44">
        <f t="shared" si="5"/>
        <v>3.1231220647641944</v>
      </c>
    </row>
    <row r="50" spans="2:15" x14ac:dyDescent="0.2">
      <c r="B50" s="36" t="s">
        <v>22</v>
      </c>
      <c r="C50" s="37"/>
      <c r="D50" s="38">
        <v>82149.387164999993</v>
      </c>
      <c r="E50" s="39" t="s">
        <v>19</v>
      </c>
      <c r="F50" s="40">
        <v>92729.870196050004</v>
      </c>
      <c r="G50" s="41">
        <f t="shared" si="1"/>
        <v>12.879564164975132</v>
      </c>
      <c r="H50" s="42">
        <v>36770.895344900004</v>
      </c>
      <c r="I50" s="43">
        <f t="shared" si="2"/>
        <v>-60.346223641682265</v>
      </c>
      <c r="J50" s="40">
        <v>53816.136776799998</v>
      </c>
      <c r="K50" s="207">
        <f t="shared" si="3"/>
        <v>46.355252631247424</v>
      </c>
      <c r="L50" s="40">
        <v>66521.404869999998</v>
      </c>
      <c r="M50" s="207">
        <f t="shared" si="4"/>
        <v>23.608658766968958</v>
      </c>
      <c r="N50" s="40">
        <v>68074.046228849998</v>
      </c>
      <c r="O50" s="44">
        <f t="shared" si="5"/>
        <v>2.3340477578371432</v>
      </c>
    </row>
    <row r="51" spans="2:15" x14ac:dyDescent="0.2">
      <c r="B51" s="36" t="s">
        <v>23</v>
      </c>
      <c r="C51" s="37"/>
      <c r="D51" s="38">
        <v>225821.92133399996</v>
      </c>
      <c r="E51" s="39" t="s">
        <v>19</v>
      </c>
      <c r="F51" s="40">
        <v>145672.13092700002</v>
      </c>
      <c r="G51" s="41">
        <f t="shared" si="1"/>
        <v>-35.492475634575392</v>
      </c>
      <c r="H51" s="42">
        <v>134343.03707299998</v>
      </c>
      <c r="I51" s="43">
        <f t="shared" si="2"/>
        <v>-7.777118232503466</v>
      </c>
      <c r="J51" s="40">
        <v>168834.638656</v>
      </c>
      <c r="K51" s="207">
        <f t="shared" si="3"/>
        <v>25.674275596626405</v>
      </c>
      <c r="L51" s="40">
        <v>183752.44197099999</v>
      </c>
      <c r="M51" s="207">
        <f t="shared" si="4"/>
        <v>8.835748063165493</v>
      </c>
      <c r="N51" s="40">
        <v>224090.79685500002</v>
      </c>
      <c r="O51" s="44">
        <f t="shared" si="5"/>
        <v>21.95255445387021</v>
      </c>
    </row>
    <row r="52" spans="2:15" x14ac:dyDescent="0.2">
      <c r="B52" s="36" t="s">
        <v>24</v>
      </c>
      <c r="C52" s="37"/>
      <c r="D52" s="38">
        <v>424786.96062999999</v>
      </c>
      <c r="E52" s="39" t="s">
        <v>19</v>
      </c>
      <c r="F52" s="40">
        <v>303027.62434599979</v>
      </c>
      <c r="G52" s="41">
        <f t="shared" si="1"/>
        <v>-28.663623785301549</v>
      </c>
      <c r="H52" s="42">
        <v>246619.43998300011</v>
      </c>
      <c r="I52" s="43">
        <f t="shared" si="2"/>
        <v>-18.614865388837387</v>
      </c>
      <c r="J52" s="40">
        <v>243332.118472</v>
      </c>
      <c r="K52" s="207">
        <f t="shared" si="3"/>
        <v>-1.3329531164399278</v>
      </c>
      <c r="L52" s="40">
        <v>278852.95514899999</v>
      </c>
      <c r="M52" s="207">
        <f t="shared" si="4"/>
        <v>14.597676993917808</v>
      </c>
      <c r="N52" s="40">
        <v>339882.65114329988</v>
      </c>
      <c r="O52" s="44">
        <f t="shared" si="5"/>
        <v>21.885977848680071</v>
      </c>
    </row>
    <row r="53" spans="2:15" x14ac:dyDescent="0.2">
      <c r="B53" s="36" t="s">
        <v>25</v>
      </c>
      <c r="C53" s="37"/>
      <c r="D53" s="38">
        <v>91998.580067000003</v>
      </c>
      <c r="E53" s="39" t="s">
        <v>19</v>
      </c>
      <c r="F53" s="40">
        <v>72420.745972999983</v>
      </c>
      <c r="G53" s="41">
        <f t="shared" si="1"/>
        <v>-21.280582895672985</v>
      </c>
      <c r="H53" s="42">
        <v>63603.039643999997</v>
      </c>
      <c r="I53" s="43">
        <f t="shared" si="2"/>
        <v>-12.175663493286049</v>
      </c>
      <c r="J53" s="40">
        <v>83922.548986000009</v>
      </c>
      <c r="K53" s="207">
        <f t="shared" si="3"/>
        <v>31.947387193650979</v>
      </c>
      <c r="L53" s="40">
        <v>73510.594003000006</v>
      </c>
      <c r="M53" s="207">
        <f t="shared" si="4"/>
        <v>-12.406623855928078</v>
      </c>
      <c r="N53" s="40">
        <v>90504.567083999995</v>
      </c>
      <c r="O53" s="44">
        <f t="shared" si="5"/>
        <v>23.117719713034091</v>
      </c>
    </row>
    <row r="54" spans="2:15" x14ac:dyDescent="0.2">
      <c r="B54" s="36" t="s">
        <v>26</v>
      </c>
      <c r="C54" s="37"/>
      <c r="D54" s="38">
        <v>40942.404685999994</v>
      </c>
      <c r="E54" s="39" t="s">
        <v>19</v>
      </c>
      <c r="F54" s="40">
        <v>35465.734689000004</v>
      </c>
      <c r="G54" s="41">
        <f t="shared" si="1"/>
        <v>-13.37652255406655</v>
      </c>
      <c r="H54" s="42">
        <v>26863.497335999997</v>
      </c>
      <c r="I54" s="43">
        <f t="shared" si="2"/>
        <v>-24.255065990972025</v>
      </c>
      <c r="J54" s="40">
        <v>28227.763467499997</v>
      </c>
      <c r="K54" s="207">
        <f t="shared" si="3"/>
        <v>5.0785127283919707</v>
      </c>
      <c r="L54" s="40">
        <v>34797.793954000008</v>
      </c>
      <c r="M54" s="207">
        <f t="shared" si="4"/>
        <v>23.275065678031524</v>
      </c>
      <c r="N54" s="40">
        <v>42747.456858999998</v>
      </c>
      <c r="O54" s="44">
        <f t="shared" si="5"/>
        <v>22.845307135012138</v>
      </c>
    </row>
    <row r="55" spans="2:15" ht="13.8" thickBot="1" x14ac:dyDescent="0.25">
      <c r="B55" s="36" t="s">
        <v>27</v>
      </c>
      <c r="C55" s="45"/>
      <c r="D55" s="38">
        <v>173321.351245</v>
      </c>
      <c r="E55" s="39" t="s">
        <v>19</v>
      </c>
      <c r="F55" s="40">
        <v>91957.925027000019</v>
      </c>
      <c r="G55" s="41">
        <f t="shared" si="1"/>
        <v>-46.943683298999872</v>
      </c>
      <c r="H55" s="42">
        <v>125849.024</v>
      </c>
      <c r="I55" s="43">
        <f t="shared" si="2"/>
        <v>36.855006203162063</v>
      </c>
      <c r="J55" s="40">
        <v>126708.88219915002</v>
      </c>
      <c r="K55" s="207">
        <f t="shared" si="3"/>
        <v>0.6832458225103144</v>
      </c>
      <c r="L55" s="40">
        <v>135836.60093099999</v>
      </c>
      <c r="M55" s="207">
        <f t="shared" si="4"/>
        <v>7.2036928851631821</v>
      </c>
      <c r="N55" s="40">
        <v>204765.990911</v>
      </c>
      <c r="O55" s="44">
        <f t="shared" si="5"/>
        <v>50.744342472919811</v>
      </c>
    </row>
    <row r="56" spans="2:15" ht="14.4" thickTop="1" thickBot="1" x14ac:dyDescent="0.25">
      <c r="B56" s="46" t="s">
        <v>28</v>
      </c>
      <c r="C56" s="47"/>
      <c r="D56" s="48">
        <v>2406681.5488019995</v>
      </c>
      <c r="E56" s="49" t="s">
        <v>19</v>
      </c>
      <c r="F56" s="50">
        <v>1628001.2436800501</v>
      </c>
      <c r="G56" s="51">
        <f t="shared" si="1"/>
        <v>-32.354937258299152</v>
      </c>
      <c r="H56" s="52">
        <v>1479655.2979870001</v>
      </c>
      <c r="I56" s="53">
        <f t="shared" si="2"/>
        <v>-9.1121518652970028</v>
      </c>
      <c r="J56" s="50">
        <v>1762432.1089452</v>
      </c>
      <c r="K56" s="208">
        <f t="shared" si="3"/>
        <v>19.110992360376365</v>
      </c>
      <c r="L56" s="50">
        <v>1958362.3095399998</v>
      </c>
      <c r="M56" s="208">
        <f t="shared" si="4"/>
        <v>11.117035351339698</v>
      </c>
      <c r="N56" s="50">
        <v>2246723.1537641501</v>
      </c>
      <c r="O56" s="54">
        <f t="shared" si="5"/>
        <v>14.724591196400393</v>
      </c>
    </row>
    <row r="57" spans="2:15" ht="6" customHeight="1" thickBot="1" x14ac:dyDescent="0.25">
      <c r="D57" s="55"/>
      <c r="E57" s="56"/>
      <c r="F57" s="57"/>
      <c r="G57" s="58"/>
      <c r="H57" s="55"/>
      <c r="I57" s="59"/>
      <c r="J57" s="55"/>
      <c r="K57" s="60"/>
      <c r="L57" s="210"/>
      <c r="M57" s="60"/>
      <c r="N57" s="210"/>
      <c r="O57" s="60"/>
    </row>
    <row r="58" spans="2:15" x14ac:dyDescent="0.2">
      <c r="B58" s="61" t="s">
        <v>29</v>
      </c>
      <c r="C58" s="62"/>
      <c r="D58" s="38">
        <v>304986.14908800001</v>
      </c>
      <c r="E58" s="30" t="s">
        <v>19</v>
      </c>
      <c r="F58" s="31">
        <v>148632.11752500001</v>
      </c>
      <c r="G58" s="41">
        <f>(F58/D58-1)*100</f>
        <v>-51.26594503735511</v>
      </c>
      <c r="H58" s="42">
        <v>150024.44353804999</v>
      </c>
      <c r="I58" s="43">
        <f t="shared" si="2"/>
        <v>0.93675985798682415</v>
      </c>
      <c r="J58" s="40">
        <v>326871.2629643</v>
      </c>
      <c r="K58" s="207">
        <f t="shared" si="3"/>
        <v>117.87867047238683</v>
      </c>
      <c r="L58" s="40">
        <v>404012.08252400008</v>
      </c>
      <c r="M58" s="207">
        <f>(L58/J58-1)*100</f>
        <v>23.599755714262717</v>
      </c>
      <c r="N58" s="40">
        <v>428129.34528349998</v>
      </c>
      <c r="O58" s="44">
        <f>(N58/L58-1)*100</f>
        <v>5.969440965436279</v>
      </c>
    </row>
    <row r="59" spans="2:15" ht="13.8" thickBot="1" x14ac:dyDescent="0.25">
      <c r="B59" s="63" t="s">
        <v>30</v>
      </c>
      <c r="C59" s="64"/>
      <c r="D59" s="65">
        <v>80232.032361999998</v>
      </c>
      <c r="E59" s="66" t="s">
        <v>19</v>
      </c>
      <c r="F59" s="67">
        <v>46979.442605000004</v>
      </c>
      <c r="G59" s="68">
        <f t="shared" si="1"/>
        <v>-41.445528398143004</v>
      </c>
      <c r="H59" s="69">
        <v>46955.239882549999</v>
      </c>
      <c r="I59" s="70">
        <f t="shared" si="2"/>
        <v>-5.1517687541546842E-2</v>
      </c>
      <c r="J59" s="67">
        <v>122295.344843</v>
      </c>
      <c r="K59" s="209">
        <f t="shared" si="3"/>
        <v>160.45089993981412</v>
      </c>
      <c r="L59" s="67">
        <v>182683.08608799998</v>
      </c>
      <c r="M59" s="209">
        <f>(L59/J59-1)*100</f>
        <v>49.378609891099615</v>
      </c>
      <c r="N59" s="67">
        <v>224642.03215800005</v>
      </c>
      <c r="O59" s="71">
        <f>(N59/L59-1)*100</f>
        <v>22.968161403726285</v>
      </c>
    </row>
    <row r="60" spans="2:15" x14ac:dyDescent="0.2"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2:15" ht="16.8" thickBot="1" x14ac:dyDescent="0.25">
      <c r="B61" s="22" t="s">
        <v>31</v>
      </c>
      <c r="C61" s="2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2:15" ht="13.8" thickBot="1" x14ac:dyDescent="0.25">
      <c r="D62" s="23">
        <v>2008</v>
      </c>
      <c r="E62" s="24"/>
      <c r="F62" s="25">
        <v>2009</v>
      </c>
      <c r="G62" s="24"/>
      <c r="H62" s="25">
        <v>2010</v>
      </c>
      <c r="I62" s="24"/>
      <c r="J62" s="518">
        <v>2011</v>
      </c>
      <c r="K62" s="521"/>
      <c r="L62" s="518">
        <v>2012</v>
      </c>
      <c r="M62" s="521"/>
      <c r="N62" s="518">
        <v>2013</v>
      </c>
      <c r="O62" s="517"/>
    </row>
    <row r="63" spans="2:15" x14ac:dyDescent="0.2">
      <c r="B63" s="27" t="s">
        <v>18</v>
      </c>
      <c r="C63" s="28"/>
      <c r="D63" s="29">
        <v>107370.51606099999</v>
      </c>
      <c r="E63" s="30" t="s">
        <v>19</v>
      </c>
      <c r="F63" s="73">
        <v>53973.204406000004</v>
      </c>
      <c r="G63" s="32">
        <f>(F63/D63-1)*100</f>
        <v>-49.731819883089301</v>
      </c>
      <c r="H63" s="33">
        <v>50534.686978000005</v>
      </c>
      <c r="I63" s="74">
        <f>(H63/F63-1)*100</f>
        <v>-6.3707861444256775</v>
      </c>
      <c r="J63" s="31">
        <v>51523.208510999997</v>
      </c>
      <c r="K63" s="211">
        <f>(J63/H63-1)*100</f>
        <v>1.9561247770869539</v>
      </c>
      <c r="L63" s="31">
        <v>98968.325317999988</v>
      </c>
      <c r="M63" s="206">
        <f>(L63/J63-1)*100</f>
        <v>92.084942258342963</v>
      </c>
      <c r="N63" s="31">
        <v>130115.432594</v>
      </c>
      <c r="O63" s="35">
        <f>(N63/L63-1)*100</f>
        <v>31.471793804653881</v>
      </c>
    </row>
    <row r="64" spans="2:15" x14ac:dyDescent="0.2">
      <c r="B64" s="36" t="s">
        <v>20</v>
      </c>
      <c r="C64" s="37"/>
      <c r="D64" s="38">
        <v>145430.75646899999</v>
      </c>
      <c r="E64" s="39" t="s">
        <v>19</v>
      </c>
      <c r="F64" s="75">
        <v>96278.060667850004</v>
      </c>
      <c r="G64" s="41">
        <f t="shared" ref="G64:G72" si="6">(F64/D64-1)*100</f>
        <v>-33.798006002689931</v>
      </c>
      <c r="H64" s="42">
        <v>138276.50044130001</v>
      </c>
      <c r="I64" s="76">
        <f t="shared" ref="I64:K72" si="7">(H64/F64-1)*100</f>
        <v>43.622025082474991</v>
      </c>
      <c r="J64" s="40">
        <v>373960.712917</v>
      </c>
      <c r="K64" s="212">
        <f t="shared" si="7"/>
        <v>170.44415480832237</v>
      </c>
      <c r="L64" s="40">
        <v>233728.78730700002</v>
      </c>
      <c r="M64" s="207">
        <f t="shared" ref="M64:M71" si="8">(L64/J64-1)*100</f>
        <v>-37.499106394399305</v>
      </c>
      <c r="N64" s="40">
        <v>451159.11825399997</v>
      </c>
      <c r="O64" s="44">
        <f t="shared" ref="O64:O71" si="9">(N64/L64-1)*100</f>
        <v>93.026765531199956</v>
      </c>
    </row>
    <row r="65" spans="2:15" x14ac:dyDescent="0.2">
      <c r="B65" s="36" t="s">
        <v>21</v>
      </c>
      <c r="C65" s="37"/>
      <c r="D65" s="38">
        <v>1624229.9840030004</v>
      </c>
      <c r="E65" s="39" t="s">
        <v>19</v>
      </c>
      <c r="F65" s="75">
        <v>1434605.1259187507</v>
      </c>
      <c r="G65" s="41">
        <f t="shared" si="6"/>
        <v>-11.674754188252901</v>
      </c>
      <c r="H65" s="42">
        <v>1172599.0142699501</v>
      </c>
      <c r="I65" s="76">
        <f t="shared" si="7"/>
        <v>-18.26329119526925</v>
      </c>
      <c r="J65" s="40">
        <v>1083908.1906834</v>
      </c>
      <c r="K65" s="212">
        <f t="shared" si="7"/>
        <v>-7.5636106211267933</v>
      </c>
      <c r="L65" s="40">
        <v>1150309.8317710003</v>
      </c>
      <c r="M65" s="207">
        <f t="shared" si="8"/>
        <v>6.1261314988065863</v>
      </c>
      <c r="N65" s="40">
        <v>1602266.2021930502</v>
      </c>
      <c r="O65" s="44">
        <f t="shared" si="9"/>
        <v>39.289968488422325</v>
      </c>
    </row>
    <row r="66" spans="2:15" x14ac:dyDescent="0.2">
      <c r="B66" s="36" t="s">
        <v>22</v>
      </c>
      <c r="C66" s="37"/>
      <c r="D66" s="38">
        <v>83654.760868000012</v>
      </c>
      <c r="E66" s="39" t="s">
        <v>19</v>
      </c>
      <c r="F66" s="75">
        <v>78045.871555999998</v>
      </c>
      <c r="G66" s="41">
        <f t="shared" si="6"/>
        <v>-6.7048058637694918</v>
      </c>
      <c r="H66" s="42">
        <v>62504.740647400002</v>
      </c>
      <c r="I66" s="76">
        <f t="shared" si="7"/>
        <v>-19.912816141016275</v>
      </c>
      <c r="J66" s="40">
        <v>68356.702199999985</v>
      </c>
      <c r="K66" s="212">
        <f t="shared" si="7"/>
        <v>9.3624283406148479</v>
      </c>
      <c r="L66" s="40">
        <v>70899.061984</v>
      </c>
      <c r="M66" s="207">
        <f t="shared" si="8"/>
        <v>3.7192545897862361</v>
      </c>
      <c r="N66" s="40">
        <v>96621.92969260001</v>
      </c>
      <c r="O66" s="44">
        <f t="shared" si="9"/>
        <v>36.28097042300076</v>
      </c>
    </row>
    <row r="67" spans="2:15" x14ac:dyDescent="0.2">
      <c r="B67" s="36" t="s">
        <v>23</v>
      </c>
      <c r="C67" s="37"/>
      <c r="D67" s="38">
        <v>362217.08108199947</v>
      </c>
      <c r="E67" s="39" t="s">
        <v>19</v>
      </c>
      <c r="F67" s="75">
        <v>221173.40723000001</v>
      </c>
      <c r="G67" s="41">
        <f t="shared" si="6"/>
        <v>-38.93899024051538</v>
      </c>
      <c r="H67" s="42">
        <v>231292.07339500001</v>
      </c>
      <c r="I67" s="76">
        <f t="shared" si="7"/>
        <v>4.5749922161652634</v>
      </c>
      <c r="J67" s="40">
        <v>233336.693661</v>
      </c>
      <c r="K67" s="212">
        <f t="shared" si="7"/>
        <v>0.8839992810770525</v>
      </c>
      <c r="L67" s="40">
        <v>286657.67228700005</v>
      </c>
      <c r="M67" s="207">
        <f t="shared" si="8"/>
        <v>22.851518888609391</v>
      </c>
      <c r="N67" s="40">
        <v>332934.79825199995</v>
      </c>
      <c r="O67" s="44">
        <f t="shared" si="9"/>
        <v>16.143689996431519</v>
      </c>
    </row>
    <row r="68" spans="2:15" x14ac:dyDescent="0.2">
      <c r="B68" s="36" t="s">
        <v>24</v>
      </c>
      <c r="C68" s="37"/>
      <c r="D68" s="38">
        <v>582095.835632</v>
      </c>
      <c r="E68" s="39" t="s">
        <v>19</v>
      </c>
      <c r="F68" s="75">
        <v>342593.71078199986</v>
      </c>
      <c r="G68" s="41">
        <f t="shared" si="6"/>
        <v>-41.144792693795004</v>
      </c>
      <c r="H68" s="42">
        <v>361166.725286</v>
      </c>
      <c r="I68" s="76">
        <f t="shared" si="7"/>
        <v>5.4212946471216883</v>
      </c>
      <c r="J68" s="40">
        <v>318082.3917255</v>
      </c>
      <c r="K68" s="212">
        <f t="shared" si="7"/>
        <v>-11.929209017354092</v>
      </c>
      <c r="L68" s="40">
        <v>348991.59079000005</v>
      </c>
      <c r="M68" s="207">
        <f t="shared" si="8"/>
        <v>9.717356216050522</v>
      </c>
      <c r="N68" s="40">
        <v>609515.34236299992</v>
      </c>
      <c r="O68" s="44">
        <f t="shared" si="9"/>
        <v>74.650438133268878</v>
      </c>
    </row>
    <row r="69" spans="2:15" x14ac:dyDescent="0.2">
      <c r="B69" s="36" t="s">
        <v>25</v>
      </c>
      <c r="C69" s="37"/>
      <c r="D69" s="38">
        <v>134339.52297800002</v>
      </c>
      <c r="E69" s="39" t="s">
        <v>19</v>
      </c>
      <c r="F69" s="75">
        <v>133160.07847899999</v>
      </c>
      <c r="G69" s="41">
        <f t="shared" si="6"/>
        <v>-0.87795793289602297</v>
      </c>
      <c r="H69" s="42">
        <v>101561.90542299999</v>
      </c>
      <c r="I69" s="76">
        <f t="shared" si="7"/>
        <v>-23.729464128382283</v>
      </c>
      <c r="J69" s="40">
        <v>106085.06821100001</v>
      </c>
      <c r="K69" s="212">
        <f t="shared" si="7"/>
        <v>4.4536017408902229</v>
      </c>
      <c r="L69" s="40">
        <v>83629.522797999991</v>
      </c>
      <c r="M69" s="207">
        <f t="shared" si="8"/>
        <v>-21.167489253375994</v>
      </c>
      <c r="N69" s="40">
        <v>193028.92836705002</v>
      </c>
      <c r="O69" s="44">
        <f t="shared" si="9"/>
        <v>130.81433674241453</v>
      </c>
    </row>
    <row r="70" spans="2:15" x14ac:dyDescent="0.2">
      <c r="B70" s="36" t="s">
        <v>26</v>
      </c>
      <c r="C70" s="37"/>
      <c r="D70" s="38">
        <v>39582.165209999999</v>
      </c>
      <c r="E70" s="39" t="s">
        <v>19</v>
      </c>
      <c r="F70" s="75">
        <v>44396.500935999997</v>
      </c>
      <c r="G70" s="41">
        <f t="shared" si="6"/>
        <v>12.162891293232514</v>
      </c>
      <c r="H70" s="42">
        <v>45108.793073000008</v>
      </c>
      <c r="I70" s="76">
        <f t="shared" si="7"/>
        <v>1.6043880080252704</v>
      </c>
      <c r="J70" s="40">
        <v>43654.617416000008</v>
      </c>
      <c r="K70" s="212">
        <f t="shared" si="7"/>
        <v>-3.2237077472826448</v>
      </c>
      <c r="L70" s="40">
        <v>44633.086684000002</v>
      </c>
      <c r="M70" s="207">
        <f t="shared" si="8"/>
        <v>2.2413877979408747</v>
      </c>
      <c r="N70" s="40">
        <v>62242.411947999994</v>
      </c>
      <c r="O70" s="44">
        <f t="shared" si="9"/>
        <v>39.453523321550946</v>
      </c>
    </row>
    <row r="71" spans="2:15" ht="13.8" thickBot="1" x14ac:dyDescent="0.25">
      <c r="B71" s="36" t="s">
        <v>27</v>
      </c>
      <c r="C71" s="45"/>
      <c r="D71" s="38">
        <v>230226.56920900004</v>
      </c>
      <c r="E71" s="39" t="s">
        <v>19</v>
      </c>
      <c r="F71" s="75">
        <v>163110.24317845001</v>
      </c>
      <c r="G71" s="41">
        <f t="shared" si="6"/>
        <v>-29.152293873441572</v>
      </c>
      <c r="H71" s="42">
        <v>179265.77039354999</v>
      </c>
      <c r="I71" s="76">
        <f t="shared" si="7"/>
        <v>9.9046674815052036</v>
      </c>
      <c r="J71" s="40">
        <v>133779.22550815</v>
      </c>
      <c r="K71" s="212">
        <f t="shared" si="7"/>
        <v>-25.373803814047371</v>
      </c>
      <c r="L71" s="40">
        <v>183200.597175</v>
      </c>
      <c r="M71" s="207">
        <f t="shared" si="8"/>
        <v>36.942486009413457</v>
      </c>
      <c r="N71" s="40">
        <v>328203.96683200006</v>
      </c>
      <c r="O71" s="44">
        <f t="shared" si="9"/>
        <v>79.150052943597913</v>
      </c>
    </row>
    <row r="72" spans="2:15" ht="14.4" thickTop="1" thickBot="1" x14ac:dyDescent="0.25">
      <c r="B72" s="46" t="s">
        <v>28</v>
      </c>
      <c r="C72" s="47"/>
      <c r="D72" s="48">
        <v>3309147.1915120003</v>
      </c>
      <c r="E72" s="49" t="s">
        <v>19</v>
      </c>
      <c r="F72" s="77">
        <v>2567336.2031540503</v>
      </c>
      <c r="G72" s="51">
        <f t="shared" si="6"/>
        <v>-22.416983755231669</v>
      </c>
      <c r="H72" s="52">
        <v>2342310.2099072002</v>
      </c>
      <c r="I72" s="51">
        <f t="shared" si="7"/>
        <v>-8.7649600769232663</v>
      </c>
      <c r="J72" s="50">
        <v>2412686.8108330499</v>
      </c>
      <c r="K72" s="213">
        <f t="shared" si="7"/>
        <v>3.0045807181380058</v>
      </c>
      <c r="L72" s="50">
        <v>2501018.4761140002</v>
      </c>
      <c r="M72" s="208">
        <f>(L72/J72-1)*100</f>
        <v>3.6611326793157595</v>
      </c>
      <c r="N72" s="50">
        <v>3806088.1304957005</v>
      </c>
      <c r="O72" s="54">
        <f>(N72/L72-1)*100</f>
        <v>52.18152791935686</v>
      </c>
    </row>
    <row r="73" spans="2:15" ht="13.8" thickBot="1" x14ac:dyDescent="0.25">
      <c r="D73" s="55"/>
      <c r="E73" s="56"/>
      <c r="F73" s="78"/>
      <c r="G73" s="58"/>
      <c r="H73" s="55"/>
      <c r="I73" s="58"/>
      <c r="J73" s="55"/>
      <c r="K73" s="58"/>
      <c r="L73" s="210"/>
      <c r="M73" s="60"/>
      <c r="N73" s="210"/>
      <c r="O73" s="60"/>
    </row>
    <row r="74" spans="2:15" x14ac:dyDescent="0.2">
      <c r="B74" s="61" t="s">
        <v>29</v>
      </c>
      <c r="C74" s="62"/>
      <c r="D74" s="38">
        <v>368567.65716599993</v>
      </c>
      <c r="E74" s="30" t="s">
        <v>19</v>
      </c>
      <c r="F74" s="73">
        <v>240773.58560310001</v>
      </c>
      <c r="G74" s="41">
        <f>(F74/D74-1)*100</f>
        <v>-34.673164906963741</v>
      </c>
      <c r="H74" s="42">
        <v>316551.86205380003</v>
      </c>
      <c r="I74" s="76">
        <f>(H74/F74-1)*100</f>
        <v>31.472836300081397</v>
      </c>
      <c r="J74" s="40">
        <v>561706.72904250002</v>
      </c>
      <c r="K74" s="211">
        <f>(J74/H74-1)*100</f>
        <v>77.445403542448403</v>
      </c>
      <c r="L74" s="40">
        <v>456038.43638500001</v>
      </c>
      <c r="M74" s="207">
        <f>(L74/J74-1)*100</f>
        <v>-18.812004057281804</v>
      </c>
      <c r="N74" s="40">
        <v>681921.62443400011</v>
      </c>
      <c r="O74" s="44">
        <f>(N74/L74-1)*100</f>
        <v>49.531611817540622</v>
      </c>
    </row>
    <row r="75" spans="2:15" ht="13.8" thickBot="1" x14ac:dyDescent="0.25">
      <c r="B75" s="63" t="s">
        <v>30</v>
      </c>
      <c r="C75" s="64"/>
      <c r="D75" s="65">
        <v>105136.04275699999</v>
      </c>
      <c r="E75" s="66" t="s">
        <v>19</v>
      </c>
      <c r="F75" s="79">
        <v>62645.514655850006</v>
      </c>
      <c r="G75" s="68">
        <f>(F75/D75-1)*100</f>
        <v>-40.414806366031833</v>
      </c>
      <c r="H75" s="69">
        <v>92002.308190299998</v>
      </c>
      <c r="I75" s="80">
        <f>(H75/F75-1)*100</f>
        <v>46.861764478629887</v>
      </c>
      <c r="J75" s="67">
        <v>328324.096104</v>
      </c>
      <c r="K75" s="214">
        <f>(J75/H75-1)*100</f>
        <v>256.86506410783284</v>
      </c>
      <c r="L75" s="67">
        <v>208403.14594700001</v>
      </c>
      <c r="M75" s="209">
        <f>(L75/J75-1)*100</f>
        <v>-36.52517484400957</v>
      </c>
      <c r="N75" s="67">
        <v>370973.369145</v>
      </c>
      <c r="O75" s="71">
        <f>(N75/L75-1)*100</f>
        <v>78.00756675685885</v>
      </c>
    </row>
    <row r="76" spans="2:15" x14ac:dyDescent="0.2">
      <c r="D76" s="72"/>
      <c r="E76" s="72"/>
      <c r="F76" s="72"/>
      <c r="G76" s="72"/>
      <c r="H76" s="72"/>
      <c r="I76" s="72"/>
      <c r="J76" s="72"/>
      <c r="K76" s="72"/>
      <c r="L76" s="193"/>
      <c r="M76" s="193"/>
      <c r="N76" s="193"/>
      <c r="O76" s="193"/>
    </row>
    <row r="77" spans="2:15" ht="16.8" thickBot="1" x14ac:dyDescent="0.25">
      <c r="B77" s="111" t="s">
        <v>40</v>
      </c>
      <c r="C77" s="111"/>
      <c r="D77" s="112"/>
      <c r="E77" s="112"/>
      <c r="F77" s="112"/>
      <c r="G77" s="112"/>
      <c r="H77" s="112"/>
      <c r="I77" s="112"/>
      <c r="J77" s="112"/>
      <c r="K77" s="112"/>
      <c r="L77" s="194"/>
      <c r="M77" s="194"/>
      <c r="N77" s="194"/>
      <c r="O77" s="194"/>
    </row>
    <row r="78" spans="2:15" ht="13.8" thickBot="1" x14ac:dyDescent="0.25">
      <c r="B78" s="113"/>
      <c r="C78" s="113"/>
      <c r="D78" s="484">
        <v>2008</v>
      </c>
      <c r="E78" s="481"/>
      <c r="F78" s="480">
        <v>2009</v>
      </c>
      <c r="G78" s="481"/>
      <c r="H78" s="480">
        <v>2010</v>
      </c>
      <c r="I78" s="481"/>
      <c r="J78" s="480">
        <v>2011</v>
      </c>
      <c r="K78" s="531"/>
      <c r="L78" s="518">
        <v>2012</v>
      </c>
      <c r="M78" s="517"/>
      <c r="N78" s="535"/>
      <c r="O78" s="536"/>
    </row>
    <row r="79" spans="2:15" x14ac:dyDescent="0.2">
      <c r="B79" s="27" t="s">
        <v>18</v>
      </c>
      <c r="C79" s="28"/>
      <c r="D79" s="114">
        <v>53444.585279999978</v>
      </c>
      <c r="E79" s="115" t="s">
        <v>19</v>
      </c>
      <c r="F79" s="116">
        <v>54017.350069000022</v>
      </c>
      <c r="G79" s="117">
        <v>1.0716984442844746</v>
      </c>
      <c r="H79" s="116">
        <v>66585.52833999999</v>
      </c>
      <c r="I79" s="118">
        <v>23.266928597840852</v>
      </c>
      <c r="J79" s="116">
        <v>62035.042321000015</v>
      </c>
      <c r="K79" s="221">
        <v>-6.8340465750518886</v>
      </c>
      <c r="L79" s="31">
        <v>60045.938540000017</v>
      </c>
      <c r="M79" s="35">
        <f>(L79/J79-1)*100</f>
        <v>-3.2064196405434675</v>
      </c>
      <c r="N79" s="42"/>
      <c r="O79" s="207"/>
    </row>
    <row r="80" spans="2:15" x14ac:dyDescent="0.2">
      <c r="B80" s="36" t="s">
        <v>20</v>
      </c>
      <c r="C80" s="37"/>
      <c r="D80" s="120">
        <v>121628.25643100002</v>
      </c>
      <c r="E80" s="121" t="s">
        <v>19</v>
      </c>
      <c r="F80" s="122">
        <v>117532.23590285002</v>
      </c>
      <c r="G80" s="123">
        <v>-3.3676553856329283</v>
      </c>
      <c r="H80" s="122">
        <v>99714.388515999992</v>
      </c>
      <c r="I80" s="124">
        <v>-15.159966327517104</v>
      </c>
      <c r="J80" s="122">
        <v>293183.78359140002</v>
      </c>
      <c r="K80" s="222">
        <v>194.02354861189997</v>
      </c>
      <c r="L80" s="40">
        <v>219811.99767299945</v>
      </c>
      <c r="M80" s="44">
        <f t="shared" ref="M80:M87" si="10">(L80/J80-1)*100</f>
        <v>-25.025867740576079</v>
      </c>
      <c r="N80" s="42"/>
      <c r="O80" s="207"/>
    </row>
    <row r="81" spans="2:15" x14ac:dyDescent="0.2">
      <c r="B81" s="36" t="s">
        <v>21</v>
      </c>
      <c r="C81" s="37"/>
      <c r="D81" s="120">
        <v>1221382.0205289498</v>
      </c>
      <c r="E81" s="121" t="s">
        <v>19</v>
      </c>
      <c r="F81" s="122">
        <v>940021.02486449992</v>
      </c>
      <c r="G81" s="123">
        <v>-23.036281109050506</v>
      </c>
      <c r="H81" s="122">
        <v>953375.41664025001</v>
      </c>
      <c r="I81" s="124">
        <v>1.420648200679886</v>
      </c>
      <c r="J81" s="122">
        <v>994620.81650249986</v>
      </c>
      <c r="K81" s="222">
        <v>4.326249569933438</v>
      </c>
      <c r="L81" s="40">
        <v>1071460.2768880003</v>
      </c>
      <c r="M81" s="44">
        <f t="shared" si="10"/>
        <v>7.7255029364557082</v>
      </c>
      <c r="N81" s="42"/>
      <c r="O81" s="207"/>
    </row>
    <row r="82" spans="2:15" x14ac:dyDescent="0.2">
      <c r="B82" s="36" t="s">
        <v>22</v>
      </c>
      <c r="C82" s="37"/>
      <c r="D82" s="120">
        <v>68016.381769</v>
      </c>
      <c r="E82" s="121" t="s">
        <v>19</v>
      </c>
      <c r="F82" s="122">
        <v>83876.646071850002</v>
      </c>
      <c r="G82" s="123">
        <v>23.318300518712199</v>
      </c>
      <c r="H82" s="122">
        <v>50543.124562999998</v>
      </c>
      <c r="I82" s="124">
        <v>-39.741123506888918</v>
      </c>
      <c r="J82" s="122">
        <v>71434.732357999994</v>
      </c>
      <c r="K82" s="222">
        <v>41.334222954418735</v>
      </c>
      <c r="L82" s="40">
        <v>67409.96755300001</v>
      </c>
      <c r="M82" s="44">
        <f t="shared" si="10"/>
        <v>-5.6341847615941294</v>
      </c>
      <c r="N82" s="42"/>
      <c r="O82" s="207"/>
    </row>
    <row r="83" spans="2:15" x14ac:dyDescent="0.2">
      <c r="B83" s="36" t="s">
        <v>23</v>
      </c>
      <c r="C83" s="37"/>
      <c r="D83" s="120">
        <v>221881.16794200012</v>
      </c>
      <c r="E83" s="121" t="s">
        <v>19</v>
      </c>
      <c r="F83" s="122">
        <v>184200.12901040004</v>
      </c>
      <c r="G83" s="123">
        <v>-16.982531361764753</v>
      </c>
      <c r="H83" s="122">
        <v>223198.84149604998</v>
      </c>
      <c r="I83" s="124">
        <v>21.171924631740112</v>
      </c>
      <c r="J83" s="122">
        <v>186740.94260005001</v>
      </c>
      <c r="K83" s="222">
        <v>-16.334268875067249</v>
      </c>
      <c r="L83" s="40">
        <v>195327.06949300002</v>
      </c>
      <c r="M83" s="44">
        <f t="shared" si="10"/>
        <v>4.5978813073356051</v>
      </c>
      <c r="N83" s="42"/>
      <c r="O83" s="207"/>
    </row>
    <row r="84" spans="2:15" x14ac:dyDescent="0.2">
      <c r="B84" s="36" t="s">
        <v>24</v>
      </c>
      <c r="C84" s="37"/>
      <c r="D84" s="120">
        <v>398800.02155499975</v>
      </c>
      <c r="E84" s="121" t="s">
        <v>19</v>
      </c>
      <c r="F84" s="122">
        <v>347440.06374999951</v>
      </c>
      <c r="G84" s="123">
        <v>-12.878624631146629</v>
      </c>
      <c r="H84" s="122">
        <v>316515.96923499997</v>
      </c>
      <c r="I84" s="124">
        <v>-8.9005551579828701</v>
      </c>
      <c r="J84" s="122">
        <v>322078.1246745002</v>
      </c>
      <c r="K84" s="222">
        <v>1.7573064174119413</v>
      </c>
      <c r="L84" s="40">
        <v>356467.81787499983</v>
      </c>
      <c r="M84" s="44">
        <f t="shared" si="10"/>
        <v>10.677438349858349</v>
      </c>
      <c r="N84" s="42"/>
      <c r="O84" s="207"/>
    </row>
    <row r="85" spans="2:15" x14ac:dyDescent="0.2">
      <c r="B85" s="36" t="s">
        <v>25</v>
      </c>
      <c r="C85" s="37"/>
      <c r="D85" s="120">
        <v>101797.67403700003</v>
      </c>
      <c r="E85" s="121" t="s">
        <v>19</v>
      </c>
      <c r="F85" s="122">
        <v>72492.425079349996</v>
      </c>
      <c r="G85" s="123">
        <v>-28.787739243431599</v>
      </c>
      <c r="H85" s="122">
        <v>103802.66258100001</v>
      </c>
      <c r="I85" s="124">
        <v>43.191047157517382</v>
      </c>
      <c r="J85" s="122">
        <v>80907.649993200001</v>
      </c>
      <c r="K85" s="222">
        <v>-22.056286436712945</v>
      </c>
      <c r="L85" s="40">
        <v>107323.95753000001</v>
      </c>
      <c r="M85" s="44">
        <f t="shared" si="10"/>
        <v>32.649950331050533</v>
      </c>
      <c r="N85" s="42"/>
      <c r="O85" s="207"/>
    </row>
    <row r="86" spans="2:15" x14ac:dyDescent="0.2">
      <c r="B86" s="36" t="s">
        <v>26</v>
      </c>
      <c r="C86" s="37"/>
      <c r="D86" s="120">
        <v>65276.025896999978</v>
      </c>
      <c r="E86" s="121" t="s">
        <v>19</v>
      </c>
      <c r="F86" s="122">
        <v>48442.493092000004</v>
      </c>
      <c r="G86" s="123">
        <v>-25.788231703262475</v>
      </c>
      <c r="H86" s="122">
        <v>50248.268401000001</v>
      </c>
      <c r="I86" s="124">
        <v>3.7276679909321375</v>
      </c>
      <c r="J86" s="122">
        <v>77566.337591999996</v>
      </c>
      <c r="K86" s="222">
        <v>54.366190239614973</v>
      </c>
      <c r="L86" s="40">
        <v>38040.992983000004</v>
      </c>
      <c r="M86" s="44">
        <f>(L86/J86-1)*100</f>
        <v>-50.956827195972366</v>
      </c>
      <c r="N86" s="42"/>
      <c r="O86" s="207"/>
    </row>
    <row r="87" spans="2:15" ht="13.8" thickBot="1" x14ac:dyDescent="0.25">
      <c r="B87" s="36" t="s">
        <v>27</v>
      </c>
      <c r="C87" s="126"/>
      <c r="D87" s="127">
        <v>221951.63098799973</v>
      </c>
      <c r="E87" s="121" t="s">
        <v>19</v>
      </c>
      <c r="F87" s="128">
        <v>114886.82613100004</v>
      </c>
      <c r="G87" s="123">
        <v>-48.237899573167972</v>
      </c>
      <c r="H87" s="128">
        <v>150099.82486200001</v>
      </c>
      <c r="I87" s="124">
        <v>30.650162352686316</v>
      </c>
      <c r="J87" s="128">
        <v>170390.11517284997</v>
      </c>
      <c r="K87" s="222">
        <v>13.517864081123744</v>
      </c>
      <c r="L87" s="40">
        <v>150862.95837900002</v>
      </c>
      <c r="M87" s="44">
        <f t="shared" si="10"/>
        <v>-11.46026386216178</v>
      </c>
      <c r="N87" s="42"/>
      <c r="O87" s="207"/>
    </row>
    <row r="88" spans="2:15" ht="14.4" thickTop="1" thickBot="1" x14ac:dyDescent="0.25">
      <c r="B88" s="46" t="s">
        <v>28</v>
      </c>
      <c r="C88" s="47"/>
      <c r="D88" s="129">
        <v>2474177.7644279497</v>
      </c>
      <c r="E88" s="130" t="s">
        <v>19</v>
      </c>
      <c r="F88" s="131">
        <v>1962909.1939709494</v>
      </c>
      <c r="G88" s="132">
        <v>-20.66418095771747</v>
      </c>
      <c r="H88" s="133">
        <v>2014084.0246342998</v>
      </c>
      <c r="I88" s="134">
        <v>2.6070910880917619</v>
      </c>
      <c r="J88" s="135">
        <v>2258957.5448055002</v>
      </c>
      <c r="K88" s="223">
        <v>12.158058808676685</v>
      </c>
      <c r="L88" s="50">
        <v>2266750.9769139998</v>
      </c>
      <c r="M88" s="54">
        <f>(L88/J88-1)*100</f>
        <v>0.34500126513756779</v>
      </c>
      <c r="N88" s="42"/>
      <c r="O88" s="207"/>
    </row>
    <row r="89" spans="2:15" ht="13.8" thickBot="1" x14ac:dyDescent="0.25">
      <c r="B89" s="113"/>
      <c r="C89" s="113"/>
      <c r="D89" s="137"/>
      <c r="E89" s="138"/>
      <c r="F89" s="139"/>
      <c r="G89" s="140"/>
      <c r="H89" s="137"/>
      <c r="I89" s="140"/>
      <c r="J89" s="137"/>
      <c r="K89" s="140"/>
      <c r="L89" s="210"/>
      <c r="M89" s="60"/>
      <c r="N89" s="42"/>
      <c r="O89" s="207"/>
    </row>
    <row r="90" spans="2:15" x14ac:dyDescent="0.2">
      <c r="B90" s="61" t="s">
        <v>29</v>
      </c>
      <c r="C90" s="141"/>
      <c r="D90" s="142">
        <v>287912.20654295001</v>
      </c>
      <c r="E90" s="115" t="s">
        <v>19</v>
      </c>
      <c r="F90" s="143">
        <v>232667.47026034998</v>
      </c>
      <c r="G90" s="118">
        <f>(F90/D90-1)*100</f>
        <v>-19.188049352245429</v>
      </c>
      <c r="H90" s="143">
        <v>279246.23513749999</v>
      </c>
      <c r="I90" s="124">
        <f>(H90/F90-1)*100</f>
        <v>20.019457307473786</v>
      </c>
      <c r="J90" s="143">
        <v>482556.00152489997</v>
      </c>
      <c r="K90" s="221">
        <f>(J90/H90-1)*100</f>
        <v>72.806627558395149</v>
      </c>
      <c r="L90" s="40">
        <v>364832.5149789995</v>
      </c>
      <c r="M90" s="44">
        <f>(L90/J90-1)*100</f>
        <v>-24.395818552435077</v>
      </c>
      <c r="N90" s="42"/>
      <c r="O90" s="207"/>
    </row>
    <row r="91" spans="2:15" ht="13.8" thickBot="1" x14ac:dyDescent="0.25">
      <c r="B91" s="63" t="s">
        <v>30</v>
      </c>
      <c r="C91" s="64"/>
      <c r="D91" s="144">
        <v>79203.550057</v>
      </c>
      <c r="E91" s="145" t="s">
        <v>19</v>
      </c>
      <c r="F91" s="146">
        <v>67487.316524850001</v>
      </c>
      <c r="G91" s="147">
        <f>(F91/D91-1)*100</f>
        <v>-14.792561095706237</v>
      </c>
      <c r="H91" s="148">
        <v>59935.335682999998</v>
      </c>
      <c r="I91" s="147">
        <f>(H91/F91-1)*100</f>
        <v>-11.190222445826892</v>
      </c>
      <c r="J91" s="148">
        <v>266699.5017894</v>
      </c>
      <c r="K91" s="224">
        <f>(J91/H91-1)*100</f>
        <v>344.97874042114756</v>
      </c>
      <c r="L91" s="67">
        <v>194938.66773999951</v>
      </c>
      <c r="M91" s="71">
        <f>(L91/J91-1)*100</f>
        <v>-26.90699966363891</v>
      </c>
      <c r="N91" s="42"/>
      <c r="O91" s="207"/>
    </row>
    <row r="92" spans="2:15" x14ac:dyDescent="0.2">
      <c r="D92" s="72"/>
      <c r="E92" s="72"/>
      <c r="F92" s="72"/>
      <c r="G92" s="72"/>
      <c r="H92" s="72"/>
      <c r="I92" s="72"/>
      <c r="J92" s="72"/>
      <c r="K92" s="72"/>
      <c r="L92" s="193"/>
      <c r="M92" s="193"/>
      <c r="N92" s="193"/>
      <c r="O92" s="193"/>
    </row>
    <row r="93" spans="2:15" ht="16.8" thickBot="1" x14ac:dyDescent="0.25">
      <c r="B93" s="111" t="s">
        <v>47</v>
      </c>
      <c r="C93" s="111"/>
      <c r="D93" s="112"/>
      <c r="E93" s="112"/>
      <c r="F93" s="112"/>
      <c r="G93" s="112"/>
      <c r="H93" s="112"/>
      <c r="I93" s="112"/>
      <c r="J93" s="112"/>
      <c r="K93" s="112"/>
      <c r="L93" s="194"/>
      <c r="M93" s="194"/>
      <c r="N93" s="194"/>
      <c r="O93" s="194"/>
    </row>
    <row r="94" spans="2:15" ht="13.8" thickBot="1" x14ac:dyDescent="0.25">
      <c r="B94" s="113"/>
      <c r="C94" s="113"/>
      <c r="D94" s="484">
        <v>2008</v>
      </c>
      <c r="E94" s="499"/>
      <c r="F94" s="480">
        <v>2009</v>
      </c>
      <c r="G94" s="499"/>
      <c r="H94" s="480">
        <v>2010</v>
      </c>
      <c r="I94" s="499"/>
      <c r="J94" s="480">
        <v>2011</v>
      </c>
      <c r="K94" s="532"/>
      <c r="L94" s="518">
        <v>2012</v>
      </c>
      <c r="M94" s="517"/>
      <c r="N94" s="535"/>
      <c r="O94" s="536"/>
    </row>
    <row r="95" spans="2:15" x14ac:dyDescent="0.2">
      <c r="B95" s="27" t="s">
        <v>18</v>
      </c>
      <c r="C95" s="28"/>
      <c r="D95" s="114">
        <v>79255.920432000014</v>
      </c>
      <c r="E95" s="115" t="s">
        <v>19</v>
      </c>
      <c r="F95" s="116">
        <v>98025.107815999989</v>
      </c>
      <c r="G95" s="117">
        <f>(F95/D95-1)*100</f>
        <v>23.681748040644557</v>
      </c>
      <c r="H95" s="116">
        <v>91924.151431000006</v>
      </c>
      <c r="I95" s="118">
        <f>(H95/F95-1)*100</f>
        <v>-6.2238711294782867</v>
      </c>
      <c r="J95" s="116">
        <v>94869.93936027179</v>
      </c>
      <c r="K95" s="221">
        <f>(J95/H95-1)*100</f>
        <v>3.2045853928637458</v>
      </c>
      <c r="L95" s="31">
        <v>98312.731281</v>
      </c>
      <c r="M95" s="35">
        <f>(L95/J95-1)*100</f>
        <v>3.6289597568457399</v>
      </c>
      <c r="N95" s="42"/>
      <c r="O95" s="207"/>
    </row>
    <row r="96" spans="2:15" x14ac:dyDescent="0.2">
      <c r="B96" s="36" t="s">
        <v>20</v>
      </c>
      <c r="C96" s="37"/>
      <c r="D96" s="120">
        <v>147037.83482299998</v>
      </c>
      <c r="E96" s="121" t="s">
        <v>19</v>
      </c>
      <c r="F96" s="122">
        <v>137341.64728164999</v>
      </c>
      <c r="G96" s="123">
        <f t="shared" ref="G96:K107" si="11">(F96/D96-1)*100</f>
        <v>-6.5943486946893559</v>
      </c>
      <c r="H96" s="122">
        <v>126641.38852399999</v>
      </c>
      <c r="I96" s="124">
        <f t="shared" si="11"/>
        <v>-7.7909788978333001</v>
      </c>
      <c r="J96" s="122">
        <v>316110.79758519115</v>
      </c>
      <c r="K96" s="222">
        <f t="shared" si="11"/>
        <v>149.61096942275276</v>
      </c>
      <c r="L96" s="40">
        <v>408661.36415899999</v>
      </c>
      <c r="M96" s="44">
        <f t="shared" ref="M96:M103" si="12">(L96/J96-1)*100</f>
        <v>29.277888411536047</v>
      </c>
      <c r="N96" s="42"/>
      <c r="O96" s="207"/>
    </row>
    <row r="97" spans="2:15" x14ac:dyDescent="0.2">
      <c r="B97" s="36" t="s">
        <v>21</v>
      </c>
      <c r="C97" s="37"/>
      <c r="D97" s="120">
        <v>1447233.8929808997</v>
      </c>
      <c r="E97" s="121" t="s">
        <v>19</v>
      </c>
      <c r="F97" s="122">
        <v>1590580.6768415999</v>
      </c>
      <c r="G97" s="123">
        <f t="shared" si="11"/>
        <v>9.9048802378063137</v>
      </c>
      <c r="H97" s="122">
        <v>1641889.6840395499</v>
      </c>
      <c r="I97" s="124">
        <f t="shared" si="11"/>
        <v>3.2258035033993826</v>
      </c>
      <c r="J97" s="122">
        <v>1577865.4254916655</v>
      </c>
      <c r="K97" s="222">
        <f t="shared" si="11"/>
        <v>-3.8994251057333673</v>
      </c>
      <c r="L97" s="40">
        <v>1499346.3462266</v>
      </c>
      <c r="M97" s="44">
        <f t="shared" si="12"/>
        <v>-4.9762849224355588</v>
      </c>
      <c r="N97" s="42"/>
      <c r="O97" s="207"/>
    </row>
    <row r="98" spans="2:15" x14ac:dyDescent="0.2">
      <c r="B98" s="36" t="s">
        <v>22</v>
      </c>
      <c r="C98" s="37"/>
      <c r="D98" s="120">
        <v>110958.42792799999</v>
      </c>
      <c r="E98" s="121" t="s">
        <v>19</v>
      </c>
      <c r="F98" s="122">
        <v>106915.58119900001</v>
      </c>
      <c r="G98" s="123">
        <f t="shared" si="11"/>
        <v>-3.6435688613246642</v>
      </c>
      <c r="H98" s="122">
        <v>87775.741068949996</v>
      </c>
      <c r="I98" s="124">
        <f t="shared" si="11"/>
        <v>-17.901824893441287</v>
      </c>
      <c r="J98" s="122">
        <v>105418.83233391627</v>
      </c>
      <c r="K98" s="222">
        <f t="shared" si="11"/>
        <v>20.100190610874137</v>
      </c>
      <c r="L98" s="40">
        <v>98933.554613999993</v>
      </c>
      <c r="M98" s="44">
        <f t="shared" si="12"/>
        <v>-6.1519157216369358</v>
      </c>
      <c r="N98" s="42"/>
      <c r="O98" s="207"/>
    </row>
    <row r="99" spans="2:15" x14ac:dyDescent="0.2">
      <c r="B99" s="36" t="s">
        <v>23</v>
      </c>
      <c r="C99" s="37"/>
      <c r="D99" s="120">
        <v>267436.32068899996</v>
      </c>
      <c r="E99" s="121" t="s">
        <v>19</v>
      </c>
      <c r="F99" s="122">
        <v>254632.54022800003</v>
      </c>
      <c r="G99" s="123">
        <f t="shared" si="11"/>
        <v>-4.787599690278932</v>
      </c>
      <c r="H99" s="122">
        <v>277024.14939499996</v>
      </c>
      <c r="I99" s="124">
        <f t="shared" si="11"/>
        <v>8.7936950819209159</v>
      </c>
      <c r="J99" s="122">
        <v>255652.14946063413</v>
      </c>
      <c r="K99" s="222">
        <f t="shared" si="11"/>
        <v>-7.7148508464120136</v>
      </c>
      <c r="L99" s="40">
        <v>322853.14548499999</v>
      </c>
      <c r="M99" s="44">
        <f>(L99/J99-1)*100</f>
        <v>26.286106401273823</v>
      </c>
      <c r="N99" s="42"/>
      <c r="O99" s="207"/>
    </row>
    <row r="100" spans="2:15" x14ac:dyDescent="0.2">
      <c r="B100" s="36" t="s">
        <v>24</v>
      </c>
      <c r="C100" s="37"/>
      <c r="D100" s="120">
        <v>496716.98117200029</v>
      </c>
      <c r="E100" s="121" t="s">
        <v>19</v>
      </c>
      <c r="F100" s="122">
        <v>747980.94460499997</v>
      </c>
      <c r="G100" s="123">
        <f t="shared" si="11"/>
        <v>50.584935276451404</v>
      </c>
      <c r="H100" s="122">
        <v>511562.36411879992</v>
      </c>
      <c r="I100" s="124">
        <f t="shared" si="11"/>
        <v>-31.607567303876969</v>
      </c>
      <c r="J100" s="122">
        <v>538017.89564082678</v>
      </c>
      <c r="K100" s="222">
        <f t="shared" si="11"/>
        <v>5.1715163932355201</v>
      </c>
      <c r="L100" s="40">
        <v>463866.48420700006</v>
      </c>
      <c r="M100" s="44">
        <f t="shared" si="12"/>
        <v>-13.782331783872326</v>
      </c>
      <c r="N100" s="42"/>
      <c r="O100" s="207"/>
    </row>
    <row r="101" spans="2:15" x14ac:dyDescent="0.2">
      <c r="B101" s="36" t="s">
        <v>25</v>
      </c>
      <c r="C101" s="37"/>
      <c r="D101" s="120">
        <v>125699.43210400001</v>
      </c>
      <c r="E101" s="121" t="s">
        <v>19</v>
      </c>
      <c r="F101" s="122">
        <v>110484.701256</v>
      </c>
      <c r="G101" s="123">
        <f t="shared" si="11"/>
        <v>-12.104056950242848</v>
      </c>
      <c r="H101" s="122">
        <v>146513.17196400001</v>
      </c>
      <c r="I101" s="124">
        <f t="shared" si="11"/>
        <v>32.609465653095057</v>
      </c>
      <c r="J101" s="122">
        <v>147777.23009031441</v>
      </c>
      <c r="K101" s="222">
        <f t="shared" si="11"/>
        <v>0.86276073978179824</v>
      </c>
      <c r="L101" s="40">
        <v>138314.99673099996</v>
      </c>
      <c r="M101" s="44">
        <f t="shared" si="12"/>
        <v>-6.4030387858343136</v>
      </c>
      <c r="N101" s="42"/>
      <c r="O101" s="207"/>
    </row>
    <row r="102" spans="2:15" x14ac:dyDescent="0.2">
      <c r="B102" s="36" t="s">
        <v>26</v>
      </c>
      <c r="C102" s="37"/>
      <c r="D102" s="120">
        <v>49846.676443999997</v>
      </c>
      <c r="E102" s="121" t="s">
        <v>19</v>
      </c>
      <c r="F102" s="122">
        <v>62103.559461999997</v>
      </c>
      <c r="G102" s="123">
        <f t="shared" si="11"/>
        <v>24.589168009566166</v>
      </c>
      <c r="H102" s="122">
        <v>51260.099941050008</v>
      </c>
      <c r="I102" s="124">
        <f t="shared" si="11"/>
        <v>-17.460286680644931</v>
      </c>
      <c r="J102" s="122">
        <v>85166.97897335951</v>
      </c>
      <c r="K102" s="222">
        <f t="shared" si="11"/>
        <v>66.146728296087986</v>
      </c>
      <c r="L102" s="40">
        <v>69821.971416999993</v>
      </c>
      <c r="M102" s="44">
        <f t="shared" si="12"/>
        <v>-18.017555326412925</v>
      </c>
      <c r="N102" s="42"/>
      <c r="O102" s="207"/>
    </row>
    <row r="103" spans="2:15" ht="13.8" thickBot="1" x14ac:dyDescent="0.25">
      <c r="B103" s="36" t="s">
        <v>27</v>
      </c>
      <c r="C103" s="126"/>
      <c r="D103" s="127">
        <v>143758.13536600003</v>
      </c>
      <c r="E103" s="121" t="s">
        <v>19</v>
      </c>
      <c r="F103" s="128">
        <v>209526.63715155001</v>
      </c>
      <c r="G103" s="123">
        <f t="shared" si="11"/>
        <v>45.749412106735463</v>
      </c>
      <c r="H103" s="128">
        <v>237624.47111245</v>
      </c>
      <c r="I103" s="124">
        <f t="shared" si="11"/>
        <v>13.410148868364136</v>
      </c>
      <c r="J103" s="128">
        <v>170138.81608852025</v>
      </c>
      <c r="K103" s="222">
        <f t="shared" si="11"/>
        <v>-28.40012844973101</v>
      </c>
      <c r="L103" s="40">
        <v>220824.04221199997</v>
      </c>
      <c r="M103" s="44">
        <f t="shared" si="12"/>
        <v>29.790512999167152</v>
      </c>
      <c r="N103" s="42"/>
      <c r="O103" s="207"/>
    </row>
    <row r="104" spans="2:15" ht="14.4" thickTop="1" thickBot="1" x14ac:dyDescent="0.25">
      <c r="B104" s="46" t="s">
        <v>28</v>
      </c>
      <c r="C104" s="47"/>
      <c r="D104" s="129">
        <v>2867943.6219389001</v>
      </c>
      <c r="E104" s="130" t="s">
        <v>19</v>
      </c>
      <c r="F104" s="131">
        <v>3317591.3958408004</v>
      </c>
      <c r="G104" s="132">
        <f t="shared" si="11"/>
        <v>15.678403524470674</v>
      </c>
      <c r="H104" s="133">
        <v>3172215.2215948002</v>
      </c>
      <c r="I104" s="134">
        <f t="shared" si="11"/>
        <v>-4.381979481507436</v>
      </c>
      <c r="J104" s="135">
        <v>3291018.0650247</v>
      </c>
      <c r="K104" s="223">
        <f t="shared" si="11"/>
        <v>3.7451066567347535</v>
      </c>
      <c r="L104" s="50">
        <v>3320934.6363325999</v>
      </c>
      <c r="M104" s="54">
        <f>(L104/J104-1)*100</f>
        <v>0.90903698238056219</v>
      </c>
      <c r="N104" s="42"/>
      <c r="O104" s="207"/>
    </row>
    <row r="105" spans="2:15" ht="13.8" thickBot="1" x14ac:dyDescent="0.25">
      <c r="B105" s="113"/>
      <c r="C105" s="113"/>
      <c r="D105" s="137"/>
      <c r="E105" s="138"/>
      <c r="F105" s="139"/>
      <c r="G105" s="140"/>
      <c r="H105" s="137"/>
      <c r="I105" s="140"/>
      <c r="J105" s="137"/>
      <c r="K105" s="140"/>
      <c r="L105" s="210"/>
      <c r="M105" s="60"/>
      <c r="N105" s="42"/>
      <c r="O105" s="207"/>
    </row>
    <row r="106" spans="2:15" x14ac:dyDescent="0.2">
      <c r="B106" s="61" t="s">
        <v>29</v>
      </c>
      <c r="C106" s="141"/>
      <c r="D106" s="142">
        <v>265845.68167664995</v>
      </c>
      <c r="E106" s="115" t="s">
        <v>19</v>
      </c>
      <c r="F106" s="143">
        <v>337613.81898740004</v>
      </c>
      <c r="G106" s="118">
        <f>(F106/D106-1)*100</f>
        <v>26.996164413173428</v>
      </c>
      <c r="H106" s="143">
        <v>329155.45673099993</v>
      </c>
      <c r="I106" s="124">
        <f>(H106/F106-1)*100</f>
        <v>-2.5053365060023758</v>
      </c>
      <c r="J106" s="143">
        <v>548667.5142502964</v>
      </c>
      <c r="K106" s="221">
        <f>(J106/H106-1)*100</f>
        <v>66.689478491219802</v>
      </c>
      <c r="L106" s="40">
        <v>628710.45961700007</v>
      </c>
      <c r="M106" s="44">
        <f>(L106/J106-1)*100</f>
        <v>14.588606631117029</v>
      </c>
      <c r="N106" s="42"/>
      <c r="O106" s="207"/>
    </row>
    <row r="107" spans="2:15" ht="13.8" thickBot="1" x14ac:dyDescent="0.25">
      <c r="B107" s="63" t="s">
        <v>30</v>
      </c>
      <c r="C107" s="64"/>
      <c r="D107" s="144">
        <v>99569.05785099999</v>
      </c>
      <c r="E107" s="145" t="s">
        <v>19</v>
      </c>
      <c r="F107" s="146">
        <v>84319.914841649996</v>
      </c>
      <c r="G107" s="147">
        <f t="shared" si="11"/>
        <v>-15.315142413187798</v>
      </c>
      <c r="H107" s="148">
        <v>83348.967363000003</v>
      </c>
      <c r="I107" s="147">
        <f t="shared" si="11"/>
        <v>-1.1515043397202218</v>
      </c>
      <c r="J107" s="148">
        <v>267670.18400914996</v>
      </c>
      <c r="K107" s="224">
        <f t="shared" si="11"/>
        <v>221.14397151844406</v>
      </c>
      <c r="L107" s="67">
        <v>357972.82371100003</v>
      </c>
      <c r="M107" s="71">
        <f>(L107/J107-1)*100</f>
        <v>33.736532903778027</v>
      </c>
      <c r="N107" s="42"/>
      <c r="O107" s="207"/>
    </row>
    <row r="108" spans="2:15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</row>
    <row r="109" spans="2:15" x14ac:dyDescent="0.2">
      <c r="B109" s="21" t="s">
        <v>33</v>
      </c>
      <c r="C109" s="9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</sheetData>
  <mergeCells count="50">
    <mergeCell ref="N78:O78"/>
    <mergeCell ref="D94:E94"/>
    <mergeCell ref="F94:G94"/>
    <mergeCell ref="H94:I94"/>
    <mergeCell ref="J94:K94"/>
    <mergeCell ref="L94:M94"/>
    <mergeCell ref="N94:O94"/>
    <mergeCell ref="D78:E78"/>
    <mergeCell ref="F78:G78"/>
    <mergeCell ref="H78:I78"/>
    <mergeCell ref="J78:K78"/>
    <mergeCell ref="L78:M78"/>
    <mergeCell ref="D37:E37"/>
    <mergeCell ref="J46:K46"/>
    <mergeCell ref="L46:M46"/>
    <mergeCell ref="N46:O46"/>
    <mergeCell ref="J62:K62"/>
    <mergeCell ref="L62:M62"/>
    <mergeCell ref="N62:O62"/>
    <mergeCell ref="D31:E31"/>
    <mergeCell ref="D32:E32"/>
    <mergeCell ref="D33:E33"/>
    <mergeCell ref="D34:E34"/>
    <mergeCell ref="D36:E36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30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165"/>
  <sheetViews>
    <sheetView topLeftCell="A34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84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>SUM(D35/C35*100)</f>
        <v>9.7345964387273938</v>
      </c>
      <c r="K35" s="3"/>
      <c r="M35" s="3"/>
      <c r="O35" s="3"/>
    </row>
    <row r="36" spans="1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>SUM(D36/C36*100)</f>
        <v>11.146239325471701</v>
      </c>
      <c r="J36" s="226"/>
      <c r="K36" s="3"/>
      <c r="M36" s="3"/>
      <c r="O36" s="3"/>
    </row>
    <row r="37" spans="1:15" ht="13.8" thickBot="1" x14ac:dyDescent="0.25">
      <c r="B37" s="107" t="s">
        <v>85</v>
      </c>
      <c r="C37" s="173">
        <v>190783.73257199995</v>
      </c>
      <c r="D37" s="524">
        <v>23499.218844000003</v>
      </c>
      <c r="E37" s="525"/>
      <c r="F37" s="108">
        <f>SUM(D37/C37*100)</f>
        <v>12.317202587034837</v>
      </c>
      <c r="J37" s="226"/>
      <c r="K37" s="3"/>
      <c r="M37" s="3"/>
      <c r="O37" s="3"/>
    </row>
    <row r="38" spans="1:15" ht="11.25" customHeight="1" x14ac:dyDescent="0.2">
      <c r="B38" s="96" t="s">
        <v>12</v>
      </c>
      <c r="C38" s="97">
        <f>SUM(C6:C37)</f>
        <v>6809616.0185161009</v>
      </c>
      <c r="D38" s="473">
        <f>SUM(D6:E37)</f>
        <v>1067061.5225449998</v>
      </c>
      <c r="E38" s="474">
        <f>SUM(E6:E29)</f>
        <v>0</v>
      </c>
      <c r="F38" s="106">
        <f>D38/C38*100</f>
        <v>15.669922057918409</v>
      </c>
      <c r="K38" s="3"/>
      <c r="M38" s="3"/>
      <c r="O38" s="3"/>
    </row>
    <row r="39" spans="1:15" x14ac:dyDescent="0.2">
      <c r="B39" s="17"/>
      <c r="C39" s="18"/>
      <c r="D39" s="18"/>
      <c r="E39" s="19"/>
      <c r="F39" s="20"/>
      <c r="K39" s="3"/>
      <c r="M39" s="3"/>
      <c r="O39" s="3"/>
    </row>
    <row r="40" spans="1:15" x14ac:dyDescent="0.2">
      <c r="B40" s="21" t="s">
        <v>13</v>
      </c>
      <c r="C40" s="18"/>
      <c r="D40" s="18"/>
      <c r="E40" s="19"/>
      <c r="F40" s="20"/>
      <c r="K40" s="3"/>
      <c r="M40" s="3"/>
      <c r="O40" s="3"/>
    </row>
    <row r="41" spans="1:15" x14ac:dyDescent="0.2">
      <c r="B41" s="21" t="s">
        <v>14</v>
      </c>
      <c r="K41" s="3"/>
      <c r="M41" s="3"/>
      <c r="O41" s="3"/>
    </row>
    <row r="42" spans="1:15" x14ac:dyDescent="0.2">
      <c r="B42" s="21" t="s">
        <v>34</v>
      </c>
      <c r="K42" s="3"/>
      <c r="M42" s="3"/>
      <c r="O42" s="3"/>
    </row>
    <row r="43" spans="1:15" ht="25.5" customHeight="1" x14ac:dyDescent="0.2">
      <c r="K43" s="3"/>
      <c r="M43" s="3"/>
      <c r="O43" s="3"/>
    </row>
    <row r="44" spans="1:15" ht="14.4" x14ac:dyDescent="0.2">
      <c r="A44" s="4" t="s">
        <v>15</v>
      </c>
    </row>
    <row r="45" spans="1:15" x14ac:dyDescent="0.2">
      <c r="K45" s="3"/>
      <c r="M45" s="3"/>
      <c r="O45" s="3" t="s">
        <v>16</v>
      </c>
    </row>
    <row r="46" spans="1:15" ht="16.8" thickBot="1" x14ac:dyDescent="0.25">
      <c r="B46" s="22" t="s">
        <v>17</v>
      </c>
      <c r="C46" s="22"/>
      <c r="K46" s="3"/>
      <c r="M46" s="3"/>
      <c r="O46" s="3"/>
    </row>
    <row r="47" spans="1:15" ht="16.8" thickBot="1" x14ac:dyDescent="0.25">
      <c r="B47" s="22"/>
      <c r="C47" s="22"/>
      <c r="D47" s="23">
        <v>2008</v>
      </c>
      <c r="E47" s="24"/>
      <c r="F47" s="25">
        <v>2009</v>
      </c>
      <c r="G47" s="24"/>
      <c r="H47" s="25">
        <v>2010</v>
      </c>
      <c r="I47" s="24"/>
      <c r="J47" s="518">
        <v>2011</v>
      </c>
      <c r="K47" s="521"/>
      <c r="L47" s="518">
        <v>2012</v>
      </c>
      <c r="M47" s="521"/>
      <c r="N47" s="518">
        <v>2013</v>
      </c>
      <c r="O47" s="517"/>
    </row>
    <row r="48" spans="1:15" x14ac:dyDescent="0.2">
      <c r="B48" s="27" t="s">
        <v>18</v>
      </c>
      <c r="C48" s="28"/>
      <c r="D48" s="29">
        <v>74465.86815699999</v>
      </c>
      <c r="E48" s="30" t="s">
        <v>19</v>
      </c>
      <c r="F48" s="31">
        <v>58963.207877999972</v>
      </c>
      <c r="G48" s="32">
        <f>(F48/D48-1)*100</f>
        <v>-20.818477864670847</v>
      </c>
      <c r="H48" s="33">
        <v>65085.726096999992</v>
      </c>
      <c r="I48" s="34">
        <f>(H48/F48-1)*100</f>
        <v>10.383624703167516</v>
      </c>
      <c r="J48" s="31">
        <v>52162.666859999998</v>
      </c>
      <c r="K48" s="206">
        <f>(J48/H48-1)*100</f>
        <v>-19.855442985671257</v>
      </c>
      <c r="L48" s="31">
        <v>71372.129297000007</v>
      </c>
      <c r="M48" s="206">
        <f>(L48/J48-1)*100</f>
        <v>36.826074266019624</v>
      </c>
      <c r="N48" s="31">
        <v>83754.063877999986</v>
      </c>
      <c r="O48" s="35">
        <f>(N48/L48-1)*100</f>
        <v>17.348416956253576</v>
      </c>
    </row>
    <row r="49" spans="2:15" x14ac:dyDescent="0.2">
      <c r="B49" s="36" t="s">
        <v>20</v>
      </c>
      <c r="C49" s="37"/>
      <c r="D49" s="38">
        <v>123756.788416</v>
      </c>
      <c r="E49" s="39" t="s">
        <v>19</v>
      </c>
      <c r="F49" s="40">
        <v>64109.766524999999</v>
      </c>
      <c r="G49" s="41">
        <f t="shared" ref="G49:G60" si="1">(F49/D49-1)*100</f>
        <v>-48.196969761772266</v>
      </c>
      <c r="H49" s="42">
        <v>73314.204068549996</v>
      </c>
      <c r="I49" s="43">
        <f t="shared" ref="I49:I60" si="2">(H49/F49-1)*100</f>
        <v>14.357309412382069</v>
      </c>
      <c r="J49" s="40">
        <v>138795.73865499999</v>
      </c>
      <c r="K49" s="207">
        <f t="shared" ref="K49:K60" si="3">(J49/H49-1)*100</f>
        <v>89.316300188192272</v>
      </c>
      <c r="L49" s="40">
        <v>210852.80018000002</v>
      </c>
      <c r="M49" s="207">
        <f t="shared" ref="M49:M57" si="4">(L49/J49-1)*100</f>
        <v>51.915903343480821</v>
      </c>
      <c r="N49" s="40">
        <v>261840.39718900001</v>
      </c>
      <c r="O49" s="44">
        <f t="shared" ref="O49:O57" si="5">(N49/L49-1)*100</f>
        <v>24.181607721345454</v>
      </c>
    </row>
    <row r="50" spans="2:15" x14ac:dyDescent="0.2">
      <c r="B50" s="36" t="s">
        <v>21</v>
      </c>
      <c r="C50" s="37"/>
      <c r="D50" s="38">
        <v>1169438.2871020001</v>
      </c>
      <c r="E50" s="39" t="s">
        <v>19</v>
      </c>
      <c r="F50" s="40">
        <v>763654.2381190001</v>
      </c>
      <c r="G50" s="41">
        <f t="shared" si="1"/>
        <v>-34.699056244222902</v>
      </c>
      <c r="H50" s="42">
        <v>707206.43444054993</v>
      </c>
      <c r="I50" s="43">
        <f t="shared" si="2"/>
        <v>-7.391801270885356</v>
      </c>
      <c r="J50" s="40">
        <v>866631.61487274989</v>
      </c>
      <c r="K50" s="207">
        <f t="shared" si="3"/>
        <v>22.542948235237215</v>
      </c>
      <c r="L50" s="40">
        <v>902865.58918500005</v>
      </c>
      <c r="M50" s="207">
        <f t="shared" si="4"/>
        <v>4.1810122883147338</v>
      </c>
      <c r="N50" s="40">
        <v>931063.18361599999</v>
      </c>
      <c r="O50" s="44">
        <f t="shared" si="5"/>
        <v>3.1231220647641944</v>
      </c>
    </row>
    <row r="51" spans="2:15" x14ac:dyDescent="0.2">
      <c r="B51" s="36" t="s">
        <v>22</v>
      </c>
      <c r="C51" s="37"/>
      <c r="D51" s="38">
        <v>82149.387164999993</v>
      </c>
      <c r="E51" s="39" t="s">
        <v>19</v>
      </c>
      <c r="F51" s="40">
        <v>92729.870196050004</v>
      </c>
      <c r="G51" s="41">
        <f t="shared" si="1"/>
        <v>12.879564164975132</v>
      </c>
      <c r="H51" s="42">
        <v>36770.895344900004</v>
      </c>
      <c r="I51" s="43">
        <f t="shared" si="2"/>
        <v>-60.346223641682265</v>
      </c>
      <c r="J51" s="40">
        <v>53816.136776799998</v>
      </c>
      <c r="K51" s="207">
        <f t="shared" si="3"/>
        <v>46.355252631247424</v>
      </c>
      <c r="L51" s="40">
        <v>66521.404869999998</v>
      </c>
      <c r="M51" s="207">
        <f t="shared" si="4"/>
        <v>23.608658766968958</v>
      </c>
      <c r="N51" s="40">
        <v>68074.046228849998</v>
      </c>
      <c r="O51" s="44">
        <f t="shared" si="5"/>
        <v>2.3340477578371432</v>
      </c>
    </row>
    <row r="52" spans="2:15" x14ac:dyDescent="0.2">
      <c r="B52" s="36" t="s">
        <v>23</v>
      </c>
      <c r="C52" s="37"/>
      <c r="D52" s="38">
        <v>225821.92133399996</v>
      </c>
      <c r="E52" s="39" t="s">
        <v>19</v>
      </c>
      <c r="F52" s="40">
        <v>145672.13092700002</v>
      </c>
      <c r="G52" s="41">
        <f t="shared" si="1"/>
        <v>-35.492475634575392</v>
      </c>
      <c r="H52" s="42">
        <v>134343.03707299998</v>
      </c>
      <c r="I52" s="43">
        <f t="shared" si="2"/>
        <v>-7.777118232503466</v>
      </c>
      <c r="J52" s="40">
        <v>168834.638656</v>
      </c>
      <c r="K52" s="207">
        <f t="shared" si="3"/>
        <v>25.674275596626405</v>
      </c>
      <c r="L52" s="40">
        <v>183752.44197099999</v>
      </c>
      <c r="M52" s="207">
        <f t="shared" si="4"/>
        <v>8.835748063165493</v>
      </c>
      <c r="N52" s="40">
        <v>224090.79685500002</v>
      </c>
      <c r="O52" s="44">
        <f t="shared" si="5"/>
        <v>21.95255445387021</v>
      </c>
    </row>
    <row r="53" spans="2:15" x14ac:dyDescent="0.2">
      <c r="B53" s="36" t="s">
        <v>24</v>
      </c>
      <c r="C53" s="37"/>
      <c r="D53" s="38">
        <v>424786.96062999999</v>
      </c>
      <c r="E53" s="39" t="s">
        <v>19</v>
      </c>
      <c r="F53" s="40">
        <v>303027.62434599979</v>
      </c>
      <c r="G53" s="41">
        <f t="shared" si="1"/>
        <v>-28.663623785301549</v>
      </c>
      <c r="H53" s="42">
        <v>246619.43998300011</v>
      </c>
      <c r="I53" s="43">
        <f t="shared" si="2"/>
        <v>-18.614865388837387</v>
      </c>
      <c r="J53" s="40">
        <v>243332.118472</v>
      </c>
      <c r="K53" s="207">
        <f t="shared" si="3"/>
        <v>-1.3329531164399278</v>
      </c>
      <c r="L53" s="40">
        <v>278852.95514899999</v>
      </c>
      <c r="M53" s="207">
        <f t="shared" si="4"/>
        <v>14.597676993917808</v>
      </c>
      <c r="N53" s="40">
        <v>339882.65114329988</v>
      </c>
      <c r="O53" s="44">
        <f t="shared" si="5"/>
        <v>21.885977848680071</v>
      </c>
    </row>
    <row r="54" spans="2:15" x14ac:dyDescent="0.2">
      <c r="B54" s="36" t="s">
        <v>25</v>
      </c>
      <c r="C54" s="37"/>
      <c r="D54" s="38">
        <v>91998.580067000003</v>
      </c>
      <c r="E54" s="39" t="s">
        <v>19</v>
      </c>
      <c r="F54" s="40">
        <v>72420.745972999983</v>
      </c>
      <c r="G54" s="41">
        <f t="shared" si="1"/>
        <v>-21.280582895672985</v>
      </c>
      <c r="H54" s="42">
        <v>63603.039643999997</v>
      </c>
      <c r="I54" s="43">
        <f t="shared" si="2"/>
        <v>-12.175663493286049</v>
      </c>
      <c r="J54" s="40">
        <v>83922.548986000009</v>
      </c>
      <c r="K54" s="207">
        <f t="shared" si="3"/>
        <v>31.947387193650979</v>
      </c>
      <c r="L54" s="40">
        <v>73510.594003000006</v>
      </c>
      <c r="M54" s="207">
        <f t="shared" si="4"/>
        <v>-12.406623855928078</v>
      </c>
      <c r="N54" s="40">
        <v>90504.567083999995</v>
      </c>
      <c r="O54" s="44">
        <f t="shared" si="5"/>
        <v>23.117719713034091</v>
      </c>
    </row>
    <row r="55" spans="2:15" x14ac:dyDescent="0.2">
      <c r="B55" s="36" t="s">
        <v>26</v>
      </c>
      <c r="C55" s="37"/>
      <c r="D55" s="38">
        <v>40942.404685999994</v>
      </c>
      <c r="E55" s="39" t="s">
        <v>19</v>
      </c>
      <c r="F55" s="40">
        <v>35465.734689000004</v>
      </c>
      <c r="G55" s="41">
        <f t="shared" si="1"/>
        <v>-13.37652255406655</v>
      </c>
      <c r="H55" s="42">
        <v>26863.497335999997</v>
      </c>
      <c r="I55" s="43">
        <f t="shared" si="2"/>
        <v>-24.255065990972025</v>
      </c>
      <c r="J55" s="40">
        <v>28227.763467499997</v>
      </c>
      <c r="K55" s="207">
        <f t="shared" si="3"/>
        <v>5.0785127283919707</v>
      </c>
      <c r="L55" s="40">
        <v>34797.793954000008</v>
      </c>
      <c r="M55" s="207">
        <f t="shared" si="4"/>
        <v>23.275065678031524</v>
      </c>
      <c r="N55" s="40">
        <v>42747.456858999998</v>
      </c>
      <c r="O55" s="44">
        <f t="shared" si="5"/>
        <v>22.845307135012138</v>
      </c>
    </row>
    <row r="56" spans="2:15" ht="13.8" thickBot="1" x14ac:dyDescent="0.25">
      <c r="B56" s="36" t="s">
        <v>27</v>
      </c>
      <c r="C56" s="45"/>
      <c r="D56" s="38">
        <v>173321.351245</v>
      </c>
      <c r="E56" s="39" t="s">
        <v>19</v>
      </c>
      <c r="F56" s="40">
        <v>91957.925027000019</v>
      </c>
      <c r="G56" s="41">
        <f t="shared" si="1"/>
        <v>-46.943683298999872</v>
      </c>
      <c r="H56" s="42">
        <v>125849.024</v>
      </c>
      <c r="I56" s="43">
        <f t="shared" si="2"/>
        <v>36.855006203162063</v>
      </c>
      <c r="J56" s="40">
        <v>126708.88219915002</v>
      </c>
      <c r="K56" s="207">
        <f t="shared" si="3"/>
        <v>0.6832458225103144</v>
      </c>
      <c r="L56" s="40">
        <v>135836.60093099999</v>
      </c>
      <c r="M56" s="207">
        <f t="shared" si="4"/>
        <v>7.2036928851631821</v>
      </c>
      <c r="N56" s="40">
        <v>204765.990911</v>
      </c>
      <c r="O56" s="44">
        <f t="shared" si="5"/>
        <v>50.744342472919811</v>
      </c>
    </row>
    <row r="57" spans="2:15" ht="14.4" thickTop="1" thickBot="1" x14ac:dyDescent="0.25">
      <c r="B57" s="46" t="s">
        <v>28</v>
      </c>
      <c r="C57" s="47"/>
      <c r="D57" s="48">
        <v>2406681.5488019995</v>
      </c>
      <c r="E57" s="49" t="s">
        <v>19</v>
      </c>
      <c r="F57" s="50">
        <v>1628001.2436800501</v>
      </c>
      <c r="G57" s="51">
        <f t="shared" si="1"/>
        <v>-32.354937258299152</v>
      </c>
      <c r="H57" s="52">
        <v>1479655.2979870001</v>
      </c>
      <c r="I57" s="53">
        <f t="shared" si="2"/>
        <v>-9.1121518652970028</v>
      </c>
      <c r="J57" s="50">
        <v>1762432.1089452</v>
      </c>
      <c r="K57" s="208">
        <f t="shared" si="3"/>
        <v>19.110992360376365</v>
      </c>
      <c r="L57" s="50">
        <v>1958362.3095399998</v>
      </c>
      <c r="M57" s="208">
        <f t="shared" si="4"/>
        <v>11.117035351339698</v>
      </c>
      <c r="N57" s="50">
        <v>2246723.1537641501</v>
      </c>
      <c r="O57" s="54">
        <f t="shared" si="5"/>
        <v>14.724591196400393</v>
      </c>
    </row>
    <row r="58" spans="2:15" ht="6" customHeight="1" thickBot="1" x14ac:dyDescent="0.25">
      <c r="D58" s="55"/>
      <c r="E58" s="56"/>
      <c r="F58" s="57"/>
      <c r="G58" s="58"/>
      <c r="H58" s="55"/>
      <c r="I58" s="59"/>
      <c r="J58" s="55"/>
      <c r="K58" s="60"/>
      <c r="L58" s="210"/>
      <c r="M58" s="60"/>
      <c r="N58" s="210"/>
      <c r="O58" s="60"/>
    </row>
    <row r="59" spans="2:15" x14ac:dyDescent="0.2">
      <c r="B59" s="61" t="s">
        <v>29</v>
      </c>
      <c r="C59" s="62"/>
      <c r="D59" s="38">
        <v>304986.14908800001</v>
      </c>
      <c r="E59" s="30" t="s">
        <v>19</v>
      </c>
      <c r="F59" s="31">
        <v>148632.11752500001</v>
      </c>
      <c r="G59" s="41">
        <f>(F59/D59-1)*100</f>
        <v>-51.26594503735511</v>
      </c>
      <c r="H59" s="42">
        <v>150024.44353804999</v>
      </c>
      <c r="I59" s="43">
        <f t="shared" si="2"/>
        <v>0.93675985798682415</v>
      </c>
      <c r="J59" s="40">
        <v>326871.2629643</v>
      </c>
      <c r="K59" s="207">
        <f t="shared" si="3"/>
        <v>117.87867047238683</v>
      </c>
      <c r="L59" s="40">
        <v>404012.08252400008</v>
      </c>
      <c r="M59" s="207">
        <f>(L59/J59-1)*100</f>
        <v>23.599755714262717</v>
      </c>
      <c r="N59" s="40">
        <v>428129.34528349998</v>
      </c>
      <c r="O59" s="44">
        <f>(N59/L59-1)*100</f>
        <v>5.969440965436279</v>
      </c>
    </row>
    <row r="60" spans="2:15" ht="13.8" thickBot="1" x14ac:dyDescent="0.25">
      <c r="B60" s="63" t="s">
        <v>30</v>
      </c>
      <c r="C60" s="64"/>
      <c r="D60" s="65">
        <v>80232.032361999998</v>
      </c>
      <c r="E60" s="66" t="s">
        <v>19</v>
      </c>
      <c r="F60" s="67">
        <v>46979.442605000004</v>
      </c>
      <c r="G60" s="68">
        <f t="shared" si="1"/>
        <v>-41.445528398143004</v>
      </c>
      <c r="H60" s="69">
        <v>46955.239882549999</v>
      </c>
      <c r="I60" s="70">
        <f t="shared" si="2"/>
        <v>-5.1517687541546842E-2</v>
      </c>
      <c r="J60" s="67">
        <v>122295.344843</v>
      </c>
      <c r="K60" s="209">
        <f t="shared" si="3"/>
        <v>160.45089993981412</v>
      </c>
      <c r="L60" s="67">
        <v>182683.08608799998</v>
      </c>
      <c r="M60" s="209">
        <f>(L60/J60-1)*100</f>
        <v>49.378609891099615</v>
      </c>
      <c r="N60" s="67">
        <v>224642.03215800005</v>
      </c>
      <c r="O60" s="71">
        <f>(N60/L60-1)*100</f>
        <v>22.968161403726285</v>
      </c>
    </row>
    <row r="61" spans="2:15" x14ac:dyDescent="0.2"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</row>
    <row r="62" spans="2:15" ht="16.8" thickBot="1" x14ac:dyDescent="0.25">
      <c r="B62" s="22" t="s">
        <v>31</v>
      </c>
      <c r="C62" s="2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2:15" ht="13.8" thickBot="1" x14ac:dyDescent="0.25">
      <c r="D63" s="23">
        <v>2008</v>
      </c>
      <c r="E63" s="24"/>
      <c r="F63" s="25">
        <v>2009</v>
      </c>
      <c r="G63" s="24"/>
      <c r="H63" s="25">
        <v>2010</v>
      </c>
      <c r="I63" s="24"/>
      <c r="J63" s="518">
        <v>2011</v>
      </c>
      <c r="K63" s="521"/>
      <c r="L63" s="518">
        <v>2012</v>
      </c>
      <c r="M63" s="521"/>
      <c r="N63" s="518">
        <v>2013</v>
      </c>
      <c r="O63" s="517"/>
    </row>
    <row r="64" spans="2:15" x14ac:dyDescent="0.2">
      <c r="B64" s="27" t="s">
        <v>18</v>
      </c>
      <c r="C64" s="28"/>
      <c r="D64" s="29">
        <v>107370.51606099999</v>
      </c>
      <c r="E64" s="30" t="s">
        <v>19</v>
      </c>
      <c r="F64" s="73">
        <v>53973.204406000004</v>
      </c>
      <c r="G64" s="32">
        <f>(F64/D64-1)*100</f>
        <v>-49.731819883089301</v>
      </c>
      <c r="H64" s="33">
        <v>50534.686978000005</v>
      </c>
      <c r="I64" s="74">
        <f>(H64/F64-1)*100</f>
        <v>-6.3707861444256775</v>
      </c>
      <c r="J64" s="31">
        <v>51523.208510999997</v>
      </c>
      <c r="K64" s="211">
        <f>(J64/H64-1)*100</f>
        <v>1.9561247770869539</v>
      </c>
      <c r="L64" s="31">
        <v>98968.325317999988</v>
      </c>
      <c r="M64" s="206">
        <f>(L64/J64-1)*100</f>
        <v>92.084942258342963</v>
      </c>
      <c r="N64" s="31">
        <v>130115.432594</v>
      </c>
      <c r="O64" s="35">
        <f>(N64/L64-1)*100</f>
        <v>31.471793804653881</v>
      </c>
    </row>
    <row r="65" spans="2:15" x14ac:dyDescent="0.2">
      <c r="B65" s="36" t="s">
        <v>20</v>
      </c>
      <c r="C65" s="37"/>
      <c r="D65" s="38">
        <v>145430.75646899999</v>
      </c>
      <c r="E65" s="39" t="s">
        <v>19</v>
      </c>
      <c r="F65" s="75">
        <v>96278.060667850004</v>
      </c>
      <c r="G65" s="41">
        <f t="shared" ref="G65:G73" si="6">(F65/D65-1)*100</f>
        <v>-33.798006002689931</v>
      </c>
      <c r="H65" s="42">
        <v>138276.50044130001</v>
      </c>
      <c r="I65" s="76">
        <f t="shared" ref="I65:K73" si="7">(H65/F65-1)*100</f>
        <v>43.622025082474991</v>
      </c>
      <c r="J65" s="40">
        <v>373960.712917</v>
      </c>
      <c r="K65" s="212">
        <f t="shared" si="7"/>
        <v>170.44415480832237</v>
      </c>
      <c r="L65" s="40">
        <v>233728.78730700002</v>
      </c>
      <c r="M65" s="207">
        <f t="shared" ref="M65:M72" si="8">(L65/J65-1)*100</f>
        <v>-37.499106394399305</v>
      </c>
      <c r="N65" s="40">
        <v>451159.11825399997</v>
      </c>
      <c r="O65" s="44">
        <f t="shared" ref="O65:O72" si="9">(N65/L65-1)*100</f>
        <v>93.026765531199956</v>
      </c>
    </row>
    <row r="66" spans="2:15" x14ac:dyDescent="0.2">
      <c r="B66" s="36" t="s">
        <v>21</v>
      </c>
      <c r="C66" s="37"/>
      <c r="D66" s="38">
        <v>1624229.9840030004</v>
      </c>
      <c r="E66" s="39" t="s">
        <v>19</v>
      </c>
      <c r="F66" s="75">
        <v>1434605.1259187507</v>
      </c>
      <c r="G66" s="41">
        <f t="shared" si="6"/>
        <v>-11.674754188252901</v>
      </c>
      <c r="H66" s="42">
        <v>1172599.0142699501</v>
      </c>
      <c r="I66" s="76">
        <f t="shared" si="7"/>
        <v>-18.26329119526925</v>
      </c>
      <c r="J66" s="40">
        <v>1083908.1906834</v>
      </c>
      <c r="K66" s="212">
        <f t="shared" si="7"/>
        <v>-7.5636106211267933</v>
      </c>
      <c r="L66" s="40">
        <v>1150309.8317710003</v>
      </c>
      <c r="M66" s="207">
        <f t="shared" si="8"/>
        <v>6.1261314988065863</v>
      </c>
      <c r="N66" s="40">
        <v>1602266.2021930502</v>
      </c>
      <c r="O66" s="44">
        <f t="shared" si="9"/>
        <v>39.289968488422325</v>
      </c>
    </row>
    <row r="67" spans="2:15" x14ac:dyDescent="0.2">
      <c r="B67" s="36" t="s">
        <v>22</v>
      </c>
      <c r="C67" s="37"/>
      <c r="D67" s="38">
        <v>83654.760868000012</v>
      </c>
      <c r="E67" s="39" t="s">
        <v>19</v>
      </c>
      <c r="F67" s="75">
        <v>78045.871555999998</v>
      </c>
      <c r="G67" s="41">
        <f t="shared" si="6"/>
        <v>-6.7048058637694918</v>
      </c>
      <c r="H67" s="42">
        <v>62504.740647400002</v>
      </c>
      <c r="I67" s="76">
        <f t="shared" si="7"/>
        <v>-19.912816141016275</v>
      </c>
      <c r="J67" s="40">
        <v>68356.702199999985</v>
      </c>
      <c r="K67" s="212">
        <f t="shared" si="7"/>
        <v>9.3624283406148479</v>
      </c>
      <c r="L67" s="40">
        <v>70899.061984</v>
      </c>
      <c r="M67" s="207">
        <f t="shared" si="8"/>
        <v>3.7192545897862361</v>
      </c>
      <c r="N67" s="40">
        <v>96621.92969260001</v>
      </c>
      <c r="O67" s="44">
        <f t="shared" si="9"/>
        <v>36.28097042300076</v>
      </c>
    </row>
    <row r="68" spans="2:15" x14ac:dyDescent="0.2">
      <c r="B68" s="36" t="s">
        <v>23</v>
      </c>
      <c r="C68" s="37"/>
      <c r="D68" s="38">
        <v>362217.08108199947</v>
      </c>
      <c r="E68" s="39" t="s">
        <v>19</v>
      </c>
      <c r="F68" s="75">
        <v>221173.40723000001</v>
      </c>
      <c r="G68" s="41">
        <f t="shared" si="6"/>
        <v>-38.93899024051538</v>
      </c>
      <c r="H68" s="42">
        <v>231292.07339500001</v>
      </c>
      <c r="I68" s="76">
        <f t="shared" si="7"/>
        <v>4.5749922161652634</v>
      </c>
      <c r="J68" s="40">
        <v>233336.693661</v>
      </c>
      <c r="K68" s="212">
        <f t="shared" si="7"/>
        <v>0.8839992810770525</v>
      </c>
      <c r="L68" s="40">
        <v>286657.67228700005</v>
      </c>
      <c r="M68" s="207">
        <f t="shared" si="8"/>
        <v>22.851518888609391</v>
      </c>
      <c r="N68" s="40">
        <v>332934.79825199995</v>
      </c>
      <c r="O68" s="44">
        <f t="shared" si="9"/>
        <v>16.143689996431519</v>
      </c>
    </row>
    <row r="69" spans="2:15" x14ac:dyDescent="0.2">
      <c r="B69" s="36" t="s">
        <v>24</v>
      </c>
      <c r="C69" s="37"/>
      <c r="D69" s="38">
        <v>582095.835632</v>
      </c>
      <c r="E69" s="39" t="s">
        <v>19</v>
      </c>
      <c r="F69" s="75">
        <v>342593.71078199986</v>
      </c>
      <c r="G69" s="41">
        <f t="shared" si="6"/>
        <v>-41.144792693795004</v>
      </c>
      <c r="H69" s="42">
        <v>361166.725286</v>
      </c>
      <c r="I69" s="76">
        <f t="shared" si="7"/>
        <v>5.4212946471216883</v>
      </c>
      <c r="J69" s="40">
        <v>318082.3917255</v>
      </c>
      <c r="K69" s="212">
        <f t="shared" si="7"/>
        <v>-11.929209017354092</v>
      </c>
      <c r="L69" s="40">
        <v>348991.59079000005</v>
      </c>
      <c r="M69" s="207">
        <f t="shared" si="8"/>
        <v>9.717356216050522</v>
      </c>
      <c r="N69" s="40">
        <v>609515.34236299992</v>
      </c>
      <c r="O69" s="44">
        <f t="shared" si="9"/>
        <v>74.650438133268878</v>
      </c>
    </row>
    <row r="70" spans="2:15" x14ac:dyDescent="0.2">
      <c r="B70" s="36" t="s">
        <v>25</v>
      </c>
      <c r="C70" s="37"/>
      <c r="D70" s="38">
        <v>134339.52297800002</v>
      </c>
      <c r="E70" s="39" t="s">
        <v>19</v>
      </c>
      <c r="F70" s="75">
        <v>133160.07847899999</v>
      </c>
      <c r="G70" s="41">
        <f t="shared" si="6"/>
        <v>-0.87795793289602297</v>
      </c>
      <c r="H70" s="42">
        <v>101561.90542299999</v>
      </c>
      <c r="I70" s="76">
        <f t="shared" si="7"/>
        <v>-23.729464128382283</v>
      </c>
      <c r="J70" s="40">
        <v>106085.06821100001</v>
      </c>
      <c r="K70" s="212">
        <f t="shared" si="7"/>
        <v>4.4536017408902229</v>
      </c>
      <c r="L70" s="40">
        <v>83629.522797999991</v>
      </c>
      <c r="M70" s="207">
        <f t="shared" si="8"/>
        <v>-21.167489253375994</v>
      </c>
      <c r="N70" s="40">
        <v>193028.92836705002</v>
      </c>
      <c r="O70" s="44">
        <f t="shared" si="9"/>
        <v>130.81433674241453</v>
      </c>
    </row>
    <row r="71" spans="2:15" x14ac:dyDescent="0.2">
      <c r="B71" s="36" t="s">
        <v>26</v>
      </c>
      <c r="C71" s="37"/>
      <c r="D71" s="38">
        <v>39582.165209999999</v>
      </c>
      <c r="E71" s="39" t="s">
        <v>19</v>
      </c>
      <c r="F71" s="75">
        <v>44396.500935999997</v>
      </c>
      <c r="G71" s="41">
        <f t="shared" si="6"/>
        <v>12.162891293232514</v>
      </c>
      <c r="H71" s="42">
        <v>45108.793073000008</v>
      </c>
      <c r="I71" s="76">
        <f t="shared" si="7"/>
        <v>1.6043880080252704</v>
      </c>
      <c r="J71" s="40">
        <v>43654.617416000008</v>
      </c>
      <c r="K71" s="212">
        <f t="shared" si="7"/>
        <v>-3.2237077472826448</v>
      </c>
      <c r="L71" s="40">
        <v>44633.086684000002</v>
      </c>
      <c r="M71" s="207">
        <f t="shared" si="8"/>
        <v>2.2413877979408747</v>
      </c>
      <c r="N71" s="40">
        <v>62242.411947999994</v>
      </c>
      <c r="O71" s="44">
        <f t="shared" si="9"/>
        <v>39.453523321550946</v>
      </c>
    </row>
    <row r="72" spans="2:15" ht="13.8" thickBot="1" x14ac:dyDescent="0.25">
      <c r="B72" s="36" t="s">
        <v>27</v>
      </c>
      <c r="C72" s="45"/>
      <c r="D72" s="38">
        <v>230226.56920900004</v>
      </c>
      <c r="E72" s="39" t="s">
        <v>19</v>
      </c>
      <c r="F72" s="75">
        <v>163110.24317845001</v>
      </c>
      <c r="G72" s="41">
        <f t="shared" si="6"/>
        <v>-29.152293873441572</v>
      </c>
      <c r="H72" s="42">
        <v>179265.77039354999</v>
      </c>
      <c r="I72" s="76">
        <f t="shared" si="7"/>
        <v>9.9046674815052036</v>
      </c>
      <c r="J72" s="40">
        <v>133779.22550815</v>
      </c>
      <c r="K72" s="212">
        <f t="shared" si="7"/>
        <v>-25.373803814047371</v>
      </c>
      <c r="L72" s="40">
        <v>183200.597175</v>
      </c>
      <c r="M72" s="207">
        <f t="shared" si="8"/>
        <v>36.942486009413457</v>
      </c>
      <c r="N72" s="40">
        <v>328203.96683200006</v>
      </c>
      <c r="O72" s="44">
        <f t="shared" si="9"/>
        <v>79.150052943597913</v>
      </c>
    </row>
    <row r="73" spans="2:15" ht="14.4" thickTop="1" thickBot="1" x14ac:dyDescent="0.25">
      <c r="B73" s="46" t="s">
        <v>28</v>
      </c>
      <c r="C73" s="47"/>
      <c r="D73" s="48">
        <v>3309147.1915120003</v>
      </c>
      <c r="E73" s="49" t="s">
        <v>19</v>
      </c>
      <c r="F73" s="77">
        <v>2567336.2031540503</v>
      </c>
      <c r="G73" s="51">
        <f t="shared" si="6"/>
        <v>-22.416983755231669</v>
      </c>
      <c r="H73" s="52">
        <v>2342310.2099072002</v>
      </c>
      <c r="I73" s="51">
        <f t="shared" si="7"/>
        <v>-8.7649600769232663</v>
      </c>
      <c r="J73" s="50">
        <v>2412686.8108330499</v>
      </c>
      <c r="K73" s="213">
        <f t="shared" si="7"/>
        <v>3.0045807181380058</v>
      </c>
      <c r="L73" s="50">
        <v>2501018.4761140002</v>
      </c>
      <c r="M73" s="208">
        <f>(L73/J73-1)*100</f>
        <v>3.6611326793157595</v>
      </c>
      <c r="N73" s="50">
        <v>3806088.1304957005</v>
      </c>
      <c r="O73" s="54">
        <f>(N73/L73-1)*100</f>
        <v>52.18152791935686</v>
      </c>
    </row>
    <row r="74" spans="2:15" ht="13.8" thickBot="1" x14ac:dyDescent="0.25">
      <c r="D74" s="55"/>
      <c r="E74" s="56"/>
      <c r="F74" s="78"/>
      <c r="G74" s="58"/>
      <c r="H74" s="55"/>
      <c r="I74" s="58"/>
      <c r="J74" s="55"/>
      <c r="K74" s="58"/>
      <c r="L74" s="210"/>
      <c r="M74" s="60"/>
      <c r="N74" s="210"/>
      <c r="O74" s="60"/>
    </row>
    <row r="75" spans="2:15" x14ac:dyDescent="0.2">
      <c r="B75" s="61" t="s">
        <v>29</v>
      </c>
      <c r="C75" s="62"/>
      <c r="D75" s="38">
        <v>368567.65716599993</v>
      </c>
      <c r="E75" s="30" t="s">
        <v>19</v>
      </c>
      <c r="F75" s="73">
        <v>240773.58560310001</v>
      </c>
      <c r="G75" s="41">
        <f>(F75/D75-1)*100</f>
        <v>-34.673164906963741</v>
      </c>
      <c r="H75" s="42">
        <v>316551.86205380003</v>
      </c>
      <c r="I75" s="76">
        <f>(H75/F75-1)*100</f>
        <v>31.472836300081397</v>
      </c>
      <c r="J75" s="40">
        <v>561706.72904250002</v>
      </c>
      <c r="K75" s="211">
        <f>(J75/H75-1)*100</f>
        <v>77.445403542448403</v>
      </c>
      <c r="L75" s="40">
        <v>456038.43638500001</v>
      </c>
      <c r="M75" s="207">
        <f>(L75/J75-1)*100</f>
        <v>-18.812004057281804</v>
      </c>
      <c r="N75" s="40">
        <v>681921.62443400011</v>
      </c>
      <c r="O75" s="44">
        <f>(N75/L75-1)*100</f>
        <v>49.531611817540622</v>
      </c>
    </row>
    <row r="76" spans="2:15" ht="13.8" thickBot="1" x14ac:dyDescent="0.25">
      <c r="B76" s="63" t="s">
        <v>30</v>
      </c>
      <c r="C76" s="64"/>
      <c r="D76" s="65">
        <v>105136.04275699999</v>
      </c>
      <c r="E76" s="66" t="s">
        <v>19</v>
      </c>
      <c r="F76" s="79">
        <v>62645.514655850006</v>
      </c>
      <c r="G76" s="68">
        <f>(F76/D76-1)*100</f>
        <v>-40.414806366031833</v>
      </c>
      <c r="H76" s="69">
        <v>92002.308190299998</v>
      </c>
      <c r="I76" s="80">
        <f>(H76/F76-1)*100</f>
        <v>46.861764478629887</v>
      </c>
      <c r="J76" s="67">
        <v>328324.096104</v>
      </c>
      <c r="K76" s="214">
        <f>(J76/H76-1)*100</f>
        <v>256.86506410783284</v>
      </c>
      <c r="L76" s="67">
        <v>208403.14594700001</v>
      </c>
      <c r="M76" s="209">
        <f>(L76/J76-1)*100</f>
        <v>-36.52517484400957</v>
      </c>
      <c r="N76" s="67">
        <v>370973.369145</v>
      </c>
      <c r="O76" s="71">
        <f>(N76/L76-1)*100</f>
        <v>78.00756675685885</v>
      </c>
    </row>
    <row r="77" spans="2:15" x14ac:dyDescent="0.2">
      <c r="D77" s="72"/>
      <c r="E77" s="72"/>
      <c r="F77" s="72"/>
      <c r="G77" s="72"/>
      <c r="H77" s="72"/>
      <c r="I77" s="72"/>
      <c r="J77" s="72"/>
      <c r="K77" s="72"/>
      <c r="L77" s="193"/>
      <c r="M77" s="193"/>
      <c r="N77" s="193"/>
      <c r="O77" s="193"/>
    </row>
    <row r="78" spans="2:15" ht="16.8" thickBot="1" x14ac:dyDescent="0.25">
      <c r="B78" s="111" t="s">
        <v>40</v>
      </c>
      <c r="C78" s="111"/>
      <c r="D78" s="112"/>
      <c r="E78" s="112"/>
      <c r="F78" s="112"/>
      <c r="G78" s="112"/>
      <c r="H78" s="112"/>
      <c r="I78" s="112"/>
      <c r="J78" s="112"/>
      <c r="K78" s="112"/>
      <c r="L78" s="194"/>
      <c r="M78" s="194"/>
      <c r="N78" s="194"/>
      <c r="O78" s="194"/>
    </row>
    <row r="79" spans="2:15" ht="13.8" thickBot="1" x14ac:dyDescent="0.25">
      <c r="B79" s="113"/>
      <c r="C79" s="113"/>
      <c r="D79" s="484">
        <v>2008</v>
      </c>
      <c r="E79" s="481"/>
      <c r="F79" s="480">
        <v>2009</v>
      </c>
      <c r="G79" s="481"/>
      <c r="H79" s="480">
        <v>2010</v>
      </c>
      <c r="I79" s="481"/>
      <c r="J79" s="480">
        <v>2011</v>
      </c>
      <c r="K79" s="531"/>
      <c r="L79" s="518">
        <v>2012</v>
      </c>
      <c r="M79" s="517"/>
      <c r="N79" s="535"/>
      <c r="O79" s="536"/>
    </row>
    <row r="80" spans="2:15" x14ac:dyDescent="0.2">
      <c r="B80" s="27" t="s">
        <v>18</v>
      </c>
      <c r="C80" s="28"/>
      <c r="D80" s="114">
        <v>53444.585279999978</v>
      </c>
      <c r="E80" s="115" t="s">
        <v>19</v>
      </c>
      <c r="F80" s="116">
        <v>54017.350069000022</v>
      </c>
      <c r="G80" s="117">
        <v>1.0716984442844746</v>
      </c>
      <c r="H80" s="116">
        <v>66585.52833999999</v>
      </c>
      <c r="I80" s="118">
        <v>23.266928597840852</v>
      </c>
      <c r="J80" s="116">
        <v>62035.042321000015</v>
      </c>
      <c r="K80" s="221">
        <v>-6.8340465750518886</v>
      </c>
      <c r="L80" s="31">
        <v>60045.938540000017</v>
      </c>
      <c r="M80" s="35">
        <f>(L80/J80-1)*100</f>
        <v>-3.2064196405434675</v>
      </c>
      <c r="N80" s="42"/>
      <c r="O80" s="207"/>
    </row>
    <row r="81" spans="2:15" x14ac:dyDescent="0.2">
      <c r="B81" s="36" t="s">
        <v>20</v>
      </c>
      <c r="C81" s="37"/>
      <c r="D81" s="120">
        <v>121628.25643100002</v>
      </c>
      <c r="E81" s="121" t="s">
        <v>19</v>
      </c>
      <c r="F81" s="122">
        <v>117532.23590285002</v>
      </c>
      <c r="G81" s="123">
        <v>-3.3676553856329283</v>
      </c>
      <c r="H81" s="122">
        <v>99714.388515999992</v>
      </c>
      <c r="I81" s="124">
        <v>-15.159966327517104</v>
      </c>
      <c r="J81" s="122">
        <v>293183.78359140002</v>
      </c>
      <c r="K81" s="222">
        <v>194.02354861189997</v>
      </c>
      <c r="L81" s="40">
        <v>219811.99767299945</v>
      </c>
      <c r="M81" s="44">
        <f t="shared" ref="M81:M88" si="10">(L81/J81-1)*100</f>
        <v>-25.025867740576079</v>
      </c>
      <c r="N81" s="42"/>
      <c r="O81" s="207"/>
    </row>
    <row r="82" spans="2:15" x14ac:dyDescent="0.2">
      <c r="B82" s="36" t="s">
        <v>21</v>
      </c>
      <c r="C82" s="37"/>
      <c r="D82" s="120">
        <v>1221382.0205289498</v>
      </c>
      <c r="E82" s="121" t="s">
        <v>19</v>
      </c>
      <c r="F82" s="122">
        <v>940021.02486449992</v>
      </c>
      <c r="G82" s="123">
        <v>-23.036281109050506</v>
      </c>
      <c r="H82" s="122">
        <v>953375.41664025001</v>
      </c>
      <c r="I82" s="124">
        <v>1.420648200679886</v>
      </c>
      <c r="J82" s="122">
        <v>994620.81650249986</v>
      </c>
      <c r="K82" s="222">
        <v>4.326249569933438</v>
      </c>
      <c r="L82" s="40">
        <v>1071460.2768880003</v>
      </c>
      <c r="M82" s="44">
        <f t="shared" si="10"/>
        <v>7.7255029364557082</v>
      </c>
      <c r="N82" s="42"/>
      <c r="O82" s="207"/>
    </row>
    <row r="83" spans="2:15" x14ac:dyDescent="0.2">
      <c r="B83" s="36" t="s">
        <v>22</v>
      </c>
      <c r="C83" s="37"/>
      <c r="D83" s="120">
        <v>68016.381769</v>
      </c>
      <c r="E83" s="121" t="s">
        <v>19</v>
      </c>
      <c r="F83" s="122">
        <v>83876.646071850002</v>
      </c>
      <c r="G83" s="123">
        <v>23.318300518712199</v>
      </c>
      <c r="H83" s="122">
        <v>50543.124562999998</v>
      </c>
      <c r="I83" s="124">
        <v>-39.741123506888918</v>
      </c>
      <c r="J83" s="122">
        <v>71434.732357999994</v>
      </c>
      <c r="K83" s="222">
        <v>41.334222954418735</v>
      </c>
      <c r="L83" s="40">
        <v>67409.96755300001</v>
      </c>
      <c r="M83" s="44">
        <f t="shared" si="10"/>
        <v>-5.6341847615941294</v>
      </c>
      <c r="N83" s="42"/>
      <c r="O83" s="207"/>
    </row>
    <row r="84" spans="2:15" x14ac:dyDescent="0.2">
      <c r="B84" s="36" t="s">
        <v>23</v>
      </c>
      <c r="C84" s="37"/>
      <c r="D84" s="120">
        <v>221881.16794200012</v>
      </c>
      <c r="E84" s="121" t="s">
        <v>19</v>
      </c>
      <c r="F84" s="122">
        <v>184200.12901040004</v>
      </c>
      <c r="G84" s="123">
        <v>-16.982531361764753</v>
      </c>
      <c r="H84" s="122">
        <v>223198.84149604998</v>
      </c>
      <c r="I84" s="124">
        <v>21.171924631740112</v>
      </c>
      <c r="J84" s="122">
        <v>186740.94260005001</v>
      </c>
      <c r="K84" s="222">
        <v>-16.334268875067249</v>
      </c>
      <c r="L84" s="40">
        <v>195327.06949300002</v>
      </c>
      <c r="M84" s="44">
        <f t="shared" si="10"/>
        <v>4.5978813073356051</v>
      </c>
      <c r="N84" s="42"/>
      <c r="O84" s="207"/>
    </row>
    <row r="85" spans="2:15" x14ac:dyDescent="0.2">
      <c r="B85" s="36" t="s">
        <v>24</v>
      </c>
      <c r="C85" s="37"/>
      <c r="D85" s="120">
        <v>398800.02155499975</v>
      </c>
      <c r="E85" s="121" t="s">
        <v>19</v>
      </c>
      <c r="F85" s="122">
        <v>347440.06374999951</v>
      </c>
      <c r="G85" s="123">
        <v>-12.878624631146629</v>
      </c>
      <c r="H85" s="122">
        <v>316515.96923499997</v>
      </c>
      <c r="I85" s="124">
        <v>-8.9005551579828701</v>
      </c>
      <c r="J85" s="122">
        <v>322078.1246745002</v>
      </c>
      <c r="K85" s="222">
        <v>1.7573064174119413</v>
      </c>
      <c r="L85" s="40">
        <v>356467.81787499983</v>
      </c>
      <c r="M85" s="44">
        <f t="shared" si="10"/>
        <v>10.677438349858349</v>
      </c>
      <c r="N85" s="42"/>
      <c r="O85" s="207"/>
    </row>
    <row r="86" spans="2:15" x14ac:dyDescent="0.2">
      <c r="B86" s="36" t="s">
        <v>25</v>
      </c>
      <c r="C86" s="37"/>
      <c r="D86" s="120">
        <v>101797.67403700003</v>
      </c>
      <c r="E86" s="121" t="s">
        <v>19</v>
      </c>
      <c r="F86" s="122">
        <v>72492.425079349996</v>
      </c>
      <c r="G86" s="123">
        <v>-28.787739243431599</v>
      </c>
      <c r="H86" s="122">
        <v>103802.66258100001</v>
      </c>
      <c r="I86" s="124">
        <v>43.191047157517382</v>
      </c>
      <c r="J86" s="122">
        <v>80907.649993200001</v>
      </c>
      <c r="K86" s="222">
        <v>-22.056286436712945</v>
      </c>
      <c r="L86" s="40">
        <v>107323.95753000001</v>
      </c>
      <c r="M86" s="44">
        <f t="shared" si="10"/>
        <v>32.649950331050533</v>
      </c>
      <c r="N86" s="42"/>
      <c r="O86" s="207"/>
    </row>
    <row r="87" spans="2:15" x14ac:dyDescent="0.2">
      <c r="B87" s="36" t="s">
        <v>26</v>
      </c>
      <c r="C87" s="37"/>
      <c r="D87" s="120">
        <v>65276.025896999978</v>
      </c>
      <c r="E87" s="121" t="s">
        <v>19</v>
      </c>
      <c r="F87" s="122">
        <v>48442.493092000004</v>
      </c>
      <c r="G87" s="123">
        <v>-25.788231703262475</v>
      </c>
      <c r="H87" s="122">
        <v>50248.268401000001</v>
      </c>
      <c r="I87" s="124">
        <v>3.7276679909321375</v>
      </c>
      <c r="J87" s="122">
        <v>77566.337591999996</v>
      </c>
      <c r="K87" s="222">
        <v>54.366190239614973</v>
      </c>
      <c r="L87" s="40">
        <v>38040.992983000004</v>
      </c>
      <c r="M87" s="44">
        <f>(L87/J87-1)*100</f>
        <v>-50.956827195972366</v>
      </c>
      <c r="N87" s="42"/>
      <c r="O87" s="207"/>
    </row>
    <row r="88" spans="2:15" ht="13.8" thickBot="1" x14ac:dyDescent="0.25">
      <c r="B88" s="36" t="s">
        <v>27</v>
      </c>
      <c r="C88" s="126"/>
      <c r="D88" s="127">
        <v>221951.63098799973</v>
      </c>
      <c r="E88" s="121" t="s">
        <v>19</v>
      </c>
      <c r="F88" s="128">
        <v>114886.82613100004</v>
      </c>
      <c r="G88" s="123">
        <v>-48.237899573167972</v>
      </c>
      <c r="H88" s="128">
        <v>150099.82486200001</v>
      </c>
      <c r="I88" s="124">
        <v>30.650162352686316</v>
      </c>
      <c r="J88" s="128">
        <v>170390.11517284997</v>
      </c>
      <c r="K88" s="222">
        <v>13.517864081123744</v>
      </c>
      <c r="L88" s="40">
        <v>150862.95837900002</v>
      </c>
      <c r="M88" s="44">
        <f t="shared" si="10"/>
        <v>-11.46026386216178</v>
      </c>
      <c r="N88" s="42"/>
      <c r="O88" s="207"/>
    </row>
    <row r="89" spans="2:15" ht="14.4" thickTop="1" thickBot="1" x14ac:dyDescent="0.25">
      <c r="B89" s="46" t="s">
        <v>28</v>
      </c>
      <c r="C89" s="47"/>
      <c r="D89" s="129">
        <v>2474177.7644279497</v>
      </c>
      <c r="E89" s="130" t="s">
        <v>19</v>
      </c>
      <c r="F89" s="131">
        <v>1962909.1939709494</v>
      </c>
      <c r="G89" s="132">
        <v>-20.66418095771747</v>
      </c>
      <c r="H89" s="133">
        <v>2014084.0246342998</v>
      </c>
      <c r="I89" s="134">
        <v>2.6070910880917619</v>
      </c>
      <c r="J89" s="135">
        <v>2258957.5448055002</v>
      </c>
      <c r="K89" s="223">
        <v>12.158058808676685</v>
      </c>
      <c r="L89" s="50">
        <v>2266750.9769139998</v>
      </c>
      <c r="M89" s="54">
        <f>(L89/J89-1)*100</f>
        <v>0.34500126513756779</v>
      </c>
      <c r="N89" s="42"/>
      <c r="O89" s="207"/>
    </row>
    <row r="90" spans="2:15" ht="13.8" thickBot="1" x14ac:dyDescent="0.25">
      <c r="B90" s="113"/>
      <c r="C90" s="113"/>
      <c r="D90" s="137"/>
      <c r="E90" s="138"/>
      <c r="F90" s="139"/>
      <c r="G90" s="140"/>
      <c r="H90" s="137"/>
      <c r="I90" s="140"/>
      <c r="J90" s="137"/>
      <c r="K90" s="140"/>
      <c r="L90" s="210"/>
      <c r="M90" s="60"/>
      <c r="N90" s="42"/>
      <c r="O90" s="207"/>
    </row>
    <row r="91" spans="2:15" x14ac:dyDescent="0.2">
      <c r="B91" s="61" t="s">
        <v>29</v>
      </c>
      <c r="C91" s="141"/>
      <c r="D91" s="142">
        <v>287912.20654295001</v>
      </c>
      <c r="E91" s="115" t="s">
        <v>19</v>
      </c>
      <c r="F91" s="143">
        <v>232667.47026034998</v>
      </c>
      <c r="G91" s="118">
        <f>(F91/D91-1)*100</f>
        <v>-19.188049352245429</v>
      </c>
      <c r="H91" s="143">
        <v>279246.23513749999</v>
      </c>
      <c r="I91" s="124">
        <f>(H91/F91-1)*100</f>
        <v>20.019457307473786</v>
      </c>
      <c r="J91" s="143">
        <v>482556.00152489997</v>
      </c>
      <c r="K91" s="221">
        <f>(J91/H91-1)*100</f>
        <v>72.806627558395149</v>
      </c>
      <c r="L91" s="40">
        <v>364832.5149789995</v>
      </c>
      <c r="M91" s="44">
        <f>(L91/J91-1)*100</f>
        <v>-24.395818552435077</v>
      </c>
      <c r="N91" s="42"/>
      <c r="O91" s="207"/>
    </row>
    <row r="92" spans="2:15" ht="13.8" thickBot="1" x14ac:dyDescent="0.25">
      <c r="B92" s="63" t="s">
        <v>30</v>
      </c>
      <c r="C92" s="64"/>
      <c r="D92" s="144">
        <v>79203.550057</v>
      </c>
      <c r="E92" s="145" t="s">
        <v>19</v>
      </c>
      <c r="F92" s="146">
        <v>67487.316524850001</v>
      </c>
      <c r="G92" s="147">
        <f>(F92/D92-1)*100</f>
        <v>-14.792561095706237</v>
      </c>
      <c r="H92" s="148">
        <v>59935.335682999998</v>
      </c>
      <c r="I92" s="147">
        <f>(H92/F92-1)*100</f>
        <v>-11.190222445826892</v>
      </c>
      <c r="J92" s="148">
        <v>266699.5017894</v>
      </c>
      <c r="K92" s="224">
        <f>(J92/H92-1)*100</f>
        <v>344.97874042114756</v>
      </c>
      <c r="L92" s="67">
        <v>194938.66773999951</v>
      </c>
      <c r="M92" s="71">
        <f>(L92/J92-1)*100</f>
        <v>-26.90699966363891</v>
      </c>
      <c r="N92" s="42"/>
      <c r="O92" s="207"/>
    </row>
    <row r="93" spans="2:15" x14ac:dyDescent="0.2">
      <c r="D93" s="72"/>
      <c r="E93" s="72"/>
      <c r="F93" s="72"/>
      <c r="G93" s="72"/>
      <c r="H93" s="72"/>
      <c r="I93" s="72"/>
      <c r="J93" s="72"/>
      <c r="K93" s="72"/>
      <c r="L93" s="193"/>
      <c r="M93" s="193"/>
      <c r="N93" s="193"/>
      <c r="O93" s="193"/>
    </row>
    <row r="94" spans="2:15" ht="16.8" thickBot="1" x14ac:dyDescent="0.25">
      <c r="B94" s="111" t="s">
        <v>47</v>
      </c>
      <c r="C94" s="111"/>
      <c r="D94" s="112"/>
      <c r="E94" s="112"/>
      <c r="F94" s="112"/>
      <c r="G94" s="112"/>
      <c r="H94" s="112"/>
      <c r="I94" s="112"/>
      <c r="J94" s="112"/>
      <c r="K94" s="112"/>
      <c r="L94" s="194"/>
      <c r="M94" s="194"/>
      <c r="N94" s="194"/>
      <c r="O94" s="194"/>
    </row>
    <row r="95" spans="2:15" ht="13.8" thickBot="1" x14ac:dyDescent="0.25">
      <c r="B95" s="113"/>
      <c r="C95" s="113"/>
      <c r="D95" s="484">
        <v>2008</v>
      </c>
      <c r="E95" s="499"/>
      <c r="F95" s="480">
        <v>2009</v>
      </c>
      <c r="G95" s="499"/>
      <c r="H95" s="480">
        <v>2010</v>
      </c>
      <c r="I95" s="499"/>
      <c r="J95" s="480">
        <v>2011</v>
      </c>
      <c r="K95" s="532"/>
      <c r="L95" s="518">
        <v>2012</v>
      </c>
      <c r="M95" s="517"/>
      <c r="N95" s="535"/>
      <c r="O95" s="536"/>
    </row>
    <row r="96" spans="2:15" x14ac:dyDescent="0.2">
      <c r="B96" s="27" t="s">
        <v>18</v>
      </c>
      <c r="C96" s="28"/>
      <c r="D96" s="114">
        <v>79255.920432000014</v>
      </c>
      <c r="E96" s="115" t="s">
        <v>19</v>
      </c>
      <c r="F96" s="116">
        <v>98025.107815999989</v>
      </c>
      <c r="G96" s="117">
        <f>(F96/D96-1)*100</f>
        <v>23.681748040644557</v>
      </c>
      <c r="H96" s="116">
        <v>91924.151431000006</v>
      </c>
      <c r="I96" s="118">
        <f>(H96/F96-1)*100</f>
        <v>-6.2238711294782867</v>
      </c>
      <c r="J96" s="116">
        <v>94869.93936027179</v>
      </c>
      <c r="K96" s="221">
        <f>(J96/H96-1)*100</f>
        <v>3.2045853928637458</v>
      </c>
      <c r="L96" s="31">
        <v>98312.731281</v>
      </c>
      <c r="M96" s="35">
        <f>(L96/J96-1)*100</f>
        <v>3.6289597568457399</v>
      </c>
      <c r="N96" s="42"/>
      <c r="O96" s="207"/>
    </row>
    <row r="97" spans="2:15" x14ac:dyDescent="0.2">
      <c r="B97" s="36" t="s">
        <v>20</v>
      </c>
      <c r="C97" s="37"/>
      <c r="D97" s="120">
        <v>147037.83482299998</v>
      </c>
      <c r="E97" s="121" t="s">
        <v>19</v>
      </c>
      <c r="F97" s="122">
        <v>137341.64728164999</v>
      </c>
      <c r="G97" s="123">
        <f t="shared" ref="G97:K108" si="11">(F97/D97-1)*100</f>
        <v>-6.5943486946893559</v>
      </c>
      <c r="H97" s="122">
        <v>126641.38852399999</v>
      </c>
      <c r="I97" s="124">
        <f t="shared" si="11"/>
        <v>-7.7909788978333001</v>
      </c>
      <c r="J97" s="122">
        <v>316110.79758519115</v>
      </c>
      <c r="K97" s="222">
        <f t="shared" si="11"/>
        <v>149.61096942275276</v>
      </c>
      <c r="L97" s="40">
        <v>408661.36415899999</v>
      </c>
      <c r="M97" s="44">
        <f t="shared" ref="M97:M104" si="12">(L97/J97-1)*100</f>
        <v>29.277888411536047</v>
      </c>
      <c r="N97" s="42"/>
      <c r="O97" s="207"/>
    </row>
    <row r="98" spans="2:15" x14ac:dyDescent="0.2">
      <c r="B98" s="36" t="s">
        <v>21</v>
      </c>
      <c r="C98" s="37"/>
      <c r="D98" s="120">
        <v>1447233.8929808997</v>
      </c>
      <c r="E98" s="121" t="s">
        <v>19</v>
      </c>
      <c r="F98" s="122">
        <v>1590580.6768415999</v>
      </c>
      <c r="G98" s="123">
        <f t="shared" si="11"/>
        <v>9.9048802378063137</v>
      </c>
      <c r="H98" s="122">
        <v>1641889.6840395499</v>
      </c>
      <c r="I98" s="124">
        <f t="shared" si="11"/>
        <v>3.2258035033993826</v>
      </c>
      <c r="J98" s="122">
        <v>1577865.4254916655</v>
      </c>
      <c r="K98" s="222">
        <f t="shared" si="11"/>
        <v>-3.8994251057333673</v>
      </c>
      <c r="L98" s="40">
        <v>1499346.3462266</v>
      </c>
      <c r="M98" s="44">
        <f t="shared" si="12"/>
        <v>-4.9762849224355588</v>
      </c>
      <c r="N98" s="42"/>
      <c r="O98" s="207"/>
    </row>
    <row r="99" spans="2:15" x14ac:dyDescent="0.2">
      <c r="B99" s="36" t="s">
        <v>22</v>
      </c>
      <c r="C99" s="37"/>
      <c r="D99" s="120">
        <v>110958.42792799999</v>
      </c>
      <c r="E99" s="121" t="s">
        <v>19</v>
      </c>
      <c r="F99" s="122">
        <v>106915.58119900001</v>
      </c>
      <c r="G99" s="123">
        <f t="shared" si="11"/>
        <v>-3.6435688613246642</v>
      </c>
      <c r="H99" s="122">
        <v>87775.741068949996</v>
      </c>
      <c r="I99" s="124">
        <f t="shared" si="11"/>
        <v>-17.901824893441287</v>
      </c>
      <c r="J99" s="122">
        <v>105418.83233391627</v>
      </c>
      <c r="K99" s="222">
        <f t="shared" si="11"/>
        <v>20.100190610874137</v>
      </c>
      <c r="L99" s="40">
        <v>98933.554613999993</v>
      </c>
      <c r="M99" s="44">
        <f t="shared" si="12"/>
        <v>-6.1519157216369358</v>
      </c>
      <c r="N99" s="42"/>
      <c r="O99" s="207"/>
    </row>
    <row r="100" spans="2:15" x14ac:dyDescent="0.2">
      <c r="B100" s="36" t="s">
        <v>23</v>
      </c>
      <c r="C100" s="37"/>
      <c r="D100" s="120">
        <v>267436.32068899996</v>
      </c>
      <c r="E100" s="121" t="s">
        <v>19</v>
      </c>
      <c r="F100" s="122">
        <v>254632.54022800003</v>
      </c>
      <c r="G100" s="123">
        <f t="shared" si="11"/>
        <v>-4.787599690278932</v>
      </c>
      <c r="H100" s="122">
        <v>277024.14939499996</v>
      </c>
      <c r="I100" s="124">
        <f t="shared" si="11"/>
        <v>8.7936950819209159</v>
      </c>
      <c r="J100" s="122">
        <v>255652.14946063413</v>
      </c>
      <c r="K100" s="222">
        <f t="shared" si="11"/>
        <v>-7.7148508464120136</v>
      </c>
      <c r="L100" s="40">
        <v>322853.14548499999</v>
      </c>
      <c r="M100" s="44">
        <f>(L100/J100-1)*100</f>
        <v>26.286106401273823</v>
      </c>
      <c r="N100" s="42"/>
      <c r="O100" s="207"/>
    </row>
    <row r="101" spans="2:15" x14ac:dyDescent="0.2">
      <c r="B101" s="36" t="s">
        <v>24</v>
      </c>
      <c r="C101" s="37"/>
      <c r="D101" s="120">
        <v>496716.98117200029</v>
      </c>
      <c r="E101" s="121" t="s">
        <v>19</v>
      </c>
      <c r="F101" s="122">
        <v>747980.94460499997</v>
      </c>
      <c r="G101" s="123">
        <f t="shared" si="11"/>
        <v>50.584935276451404</v>
      </c>
      <c r="H101" s="122">
        <v>511562.36411879992</v>
      </c>
      <c r="I101" s="124">
        <f t="shared" si="11"/>
        <v>-31.607567303876969</v>
      </c>
      <c r="J101" s="122">
        <v>538017.89564082678</v>
      </c>
      <c r="K101" s="222">
        <f t="shared" si="11"/>
        <v>5.1715163932355201</v>
      </c>
      <c r="L101" s="40">
        <v>463866.48420700006</v>
      </c>
      <c r="M101" s="44">
        <f t="shared" si="12"/>
        <v>-13.782331783872326</v>
      </c>
      <c r="N101" s="42"/>
      <c r="O101" s="207"/>
    </row>
    <row r="102" spans="2:15" x14ac:dyDescent="0.2">
      <c r="B102" s="36" t="s">
        <v>25</v>
      </c>
      <c r="C102" s="37"/>
      <c r="D102" s="120">
        <v>125699.43210400001</v>
      </c>
      <c r="E102" s="121" t="s">
        <v>19</v>
      </c>
      <c r="F102" s="122">
        <v>110484.701256</v>
      </c>
      <c r="G102" s="123">
        <f t="shared" si="11"/>
        <v>-12.104056950242848</v>
      </c>
      <c r="H102" s="122">
        <v>146513.17196400001</v>
      </c>
      <c r="I102" s="124">
        <f t="shared" si="11"/>
        <v>32.609465653095057</v>
      </c>
      <c r="J102" s="122">
        <v>147777.23009031441</v>
      </c>
      <c r="K102" s="222">
        <f t="shared" si="11"/>
        <v>0.86276073978179824</v>
      </c>
      <c r="L102" s="40">
        <v>138314.99673099996</v>
      </c>
      <c r="M102" s="44">
        <f t="shared" si="12"/>
        <v>-6.4030387858343136</v>
      </c>
      <c r="N102" s="42"/>
      <c r="O102" s="207"/>
    </row>
    <row r="103" spans="2:15" x14ac:dyDescent="0.2">
      <c r="B103" s="36" t="s">
        <v>26</v>
      </c>
      <c r="C103" s="37"/>
      <c r="D103" s="120">
        <v>49846.676443999997</v>
      </c>
      <c r="E103" s="121" t="s">
        <v>19</v>
      </c>
      <c r="F103" s="122">
        <v>62103.559461999997</v>
      </c>
      <c r="G103" s="123">
        <f t="shared" si="11"/>
        <v>24.589168009566166</v>
      </c>
      <c r="H103" s="122">
        <v>51260.099941050008</v>
      </c>
      <c r="I103" s="124">
        <f t="shared" si="11"/>
        <v>-17.460286680644931</v>
      </c>
      <c r="J103" s="122">
        <v>85166.97897335951</v>
      </c>
      <c r="K103" s="222">
        <f t="shared" si="11"/>
        <v>66.146728296087986</v>
      </c>
      <c r="L103" s="40">
        <v>69821.971416999993</v>
      </c>
      <c r="M103" s="44">
        <f t="shared" si="12"/>
        <v>-18.017555326412925</v>
      </c>
      <c r="N103" s="42"/>
      <c r="O103" s="207"/>
    </row>
    <row r="104" spans="2:15" ht="13.8" thickBot="1" x14ac:dyDescent="0.25">
      <c r="B104" s="36" t="s">
        <v>27</v>
      </c>
      <c r="C104" s="126"/>
      <c r="D104" s="127">
        <v>143758.13536600003</v>
      </c>
      <c r="E104" s="121" t="s">
        <v>19</v>
      </c>
      <c r="F104" s="128">
        <v>209526.63715155001</v>
      </c>
      <c r="G104" s="123">
        <f t="shared" si="11"/>
        <v>45.749412106735463</v>
      </c>
      <c r="H104" s="128">
        <v>237624.47111245</v>
      </c>
      <c r="I104" s="124">
        <f t="shared" si="11"/>
        <v>13.410148868364136</v>
      </c>
      <c r="J104" s="128">
        <v>170138.81608852025</v>
      </c>
      <c r="K104" s="222">
        <f t="shared" si="11"/>
        <v>-28.40012844973101</v>
      </c>
      <c r="L104" s="40">
        <v>220824.04221199997</v>
      </c>
      <c r="M104" s="44">
        <f t="shared" si="12"/>
        <v>29.790512999167152</v>
      </c>
      <c r="N104" s="42"/>
      <c r="O104" s="207"/>
    </row>
    <row r="105" spans="2:15" ht="14.4" thickTop="1" thickBot="1" x14ac:dyDescent="0.25">
      <c r="B105" s="46" t="s">
        <v>28</v>
      </c>
      <c r="C105" s="47"/>
      <c r="D105" s="129">
        <v>2867943.6219389001</v>
      </c>
      <c r="E105" s="130" t="s">
        <v>19</v>
      </c>
      <c r="F105" s="131">
        <v>3317591.3958408004</v>
      </c>
      <c r="G105" s="132">
        <f t="shared" si="11"/>
        <v>15.678403524470674</v>
      </c>
      <c r="H105" s="133">
        <v>3172215.2215948002</v>
      </c>
      <c r="I105" s="134">
        <f t="shared" si="11"/>
        <v>-4.381979481507436</v>
      </c>
      <c r="J105" s="135">
        <v>3291018.0650247</v>
      </c>
      <c r="K105" s="223">
        <f t="shared" si="11"/>
        <v>3.7451066567347535</v>
      </c>
      <c r="L105" s="50">
        <v>3320934.6363325999</v>
      </c>
      <c r="M105" s="54">
        <f>(L105/J105-1)*100</f>
        <v>0.90903698238056219</v>
      </c>
      <c r="N105" s="42"/>
      <c r="O105" s="207"/>
    </row>
    <row r="106" spans="2:15" ht="13.8" thickBot="1" x14ac:dyDescent="0.25">
      <c r="B106" s="113"/>
      <c r="C106" s="113"/>
      <c r="D106" s="137"/>
      <c r="E106" s="138"/>
      <c r="F106" s="139"/>
      <c r="G106" s="140"/>
      <c r="H106" s="137"/>
      <c r="I106" s="140"/>
      <c r="J106" s="137"/>
      <c r="K106" s="140"/>
      <c r="L106" s="210"/>
      <c r="M106" s="60"/>
      <c r="N106" s="42"/>
      <c r="O106" s="207"/>
    </row>
    <row r="107" spans="2:15" x14ac:dyDescent="0.2">
      <c r="B107" s="61" t="s">
        <v>29</v>
      </c>
      <c r="C107" s="141"/>
      <c r="D107" s="142">
        <v>265845.68167664995</v>
      </c>
      <c r="E107" s="115" t="s">
        <v>19</v>
      </c>
      <c r="F107" s="143">
        <v>337613.81898740004</v>
      </c>
      <c r="G107" s="118">
        <f>(F107/D107-1)*100</f>
        <v>26.996164413173428</v>
      </c>
      <c r="H107" s="143">
        <v>329155.45673099993</v>
      </c>
      <c r="I107" s="124">
        <f>(H107/F107-1)*100</f>
        <v>-2.5053365060023758</v>
      </c>
      <c r="J107" s="143">
        <v>548667.5142502964</v>
      </c>
      <c r="K107" s="221">
        <f>(J107/H107-1)*100</f>
        <v>66.689478491219802</v>
      </c>
      <c r="L107" s="40">
        <v>628710.45961700007</v>
      </c>
      <c r="M107" s="44">
        <f>(L107/J107-1)*100</f>
        <v>14.588606631117029</v>
      </c>
      <c r="N107" s="42"/>
      <c r="O107" s="207"/>
    </row>
    <row r="108" spans="2:15" ht="13.8" thickBot="1" x14ac:dyDescent="0.25">
      <c r="B108" s="63" t="s">
        <v>30</v>
      </c>
      <c r="C108" s="64"/>
      <c r="D108" s="144">
        <v>99569.05785099999</v>
      </c>
      <c r="E108" s="145" t="s">
        <v>19</v>
      </c>
      <c r="F108" s="146">
        <v>84319.914841649996</v>
      </c>
      <c r="G108" s="147">
        <f t="shared" si="11"/>
        <v>-15.315142413187798</v>
      </c>
      <c r="H108" s="148">
        <v>83348.967363000003</v>
      </c>
      <c r="I108" s="147">
        <f t="shared" si="11"/>
        <v>-1.1515043397202218</v>
      </c>
      <c r="J108" s="148">
        <v>267670.18400914996</v>
      </c>
      <c r="K108" s="224">
        <f t="shared" si="11"/>
        <v>221.14397151844406</v>
      </c>
      <c r="L108" s="67">
        <v>357972.82371100003</v>
      </c>
      <c r="M108" s="71">
        <f>(L108/J108-1)*100</f>
        <v>33.736532903778027</v>
      </c>
      <c r="N108" s="42"/>
      <c r="O108" s="207"/>
    </row>
    <row r="109" spans="2:15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x14ac:dyDescent="0.2">
      <c r="B110" s="21" t="s">
        <v>33</v>
      </c>
      <c r="C110" s="9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</sheetData>
  <mergeCells count="51">
    <mergeCell ref="N95:O95"/>
    <mergeCell ref="D79:E79"/>
    <mergeCell ref="F79:G79"/>
    <mergeCell ref="H79:I79"/>
    <mergeCell ref="J79:K79"/>
    <mergeCell ref="L79:M79"/>
    <mergeCell ref="N79:O79"/>
    <mergeCell ref="D95:E95"/>
    <mergeCell ref="F95:G95"/>
    <mergeCell ref="H95:I95"/>
    <mergeCell ref="J95:K95"/>
    <mergeCell ref="L95:M95"/>
    <mergeCell ref="J63:K63"/>
    <mergeCell ref="L63:M63"/>
    <mergeCell ref="N63:O63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J47:K47"/>
    <mergeCell ref="L47:M47"/>
    <mergeCell ref="D26:E26"/>
    <mergeCell ref="D27:E27"/>
    <mergeCell ref="D28:E28"/>
    <mergeCell ref="D29:E29"/>
    <mergeCell ref="N47:O47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3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166"/>
  <sheetViews>
    <sheetView topLeftCell="A10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87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>SUM(D35/C35*100)</f>
        <v>9.7345964387273938</v>
      </c>
      <c r="K35" s="3"/>
      <c r="M35" s="3"/>
      <c r="O35" s="3"/>
    </row>
    <row r="36" spans="1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>SUM(D36/C36*100)</f>
        <v>11.146239325471701</v>
      </c>
      <c r="J36" s="226"/>
      <c r="K36" s="3"/>
      <c r="M36" s="3"/>
      <c r="O36" s="3"/>
    </row>
    <row r="37" spans="1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>SUM(D37/C37*100)</f>
        <v>12.317202587034837</v>
      </c>
      <c r="J37" s="226"/>
      <c r="K37" s="3"/>
      <c r="M37" s="3"/>
      <c r="O37" s="3"/>
    </row>
    <row r="38" spans="1:15" ht="13.8" thickBot="1" x14ac:dyDescent="0.25">
      <c r="B38" s="107" t="s">
        <v>86</v>
      </c>
      <c r="C38" s="173">
        <v>346452.30836659996</v>
      </c>
      <c r="D38" s="524">
        <v>59730</v>
      </c>
      <c r="E38" s="525"/>
      <c r="F38" s="108">
        <f>SUM(D38/C38*100)</f>
        <v>17.240468184959081</v>
      </c>
      <c r="J38" s="226"/>
      <c r="K38" s="3"/>
      <c r="M38" s="3"/>
      <c r="O38" s="3"/>
    </row>
    <row r="39" spans="1:15" ht="11.25" customHeight="1" x14ac:dyDescent="0.2">
      <c r="B39" s="96" t="s">
        <v>12</v>
      </c>
      <c r="C39" s="97">
        <f>SUM(C6:C38)</f>
        <v>7156068.3268827014</v>
      </c>
      <c r="D39" s="473">
        <f>SUM(D6:E38)</f>
        <v>1126791.5225449998</v>
      </c>
      <c r="E39" s="474">
        <f>SUM(E6:E29)</f>
        <v>0</v>
      </c>
      <c r="F39" s="106">
        <f>D39/C39*100</f>
        <v>15.745958130556984</v>
      </c>
      <c r="K39" s="3"/>
      <c r="M39" s="3"/>
      <c r="O39" s="3"/>
    </row>
    <row r="40" spans="1:15" x14ac:dyDescent="0.2">
      <c r="B40" s="17"/>
      <c r="C40" s="18"/>
      <c r="D40" s="18"/>
      <c r="E40" s="19"/>
      <c r="F40" s="20"/>
      <c r="K40" s="3"/>
      <c r="M40" s="3"/>
      <c r="O40" s="3"/>
    </row>
    <row r="41" spans="1:15" x14ac:dyDescent="0.2">
      <c r="B41" s="21" t="s">
        <v>13</v>
      </c>
      <c r="C41" s="18"/>
      <c r="D41" s="18"/>
      <c r="E41" s="19"/>
      <c r="F41" s="20"/>
      <c r="K41" s="3"/>
      <c r="M41" s="3"/>
      <c r="O41" s="3"/>
    </row>
    <row r="42" spans="1:15" x14ac:dyDescent="0.2">
      <c r="B42" s="21" t="s">
        <v>14</v>
      </c>
      <c r="K42" s="3"/>
      <c r="M42" s="3"/>
      <c r="O42" s="3"/>
    </row>
    <row r="43" spans="1:15" x14ac:dyDescent="0.2">
      <c r="B43" s="21" t="s">
        <v>34</v>
      </c>
      <c r="K43" s="3"/>
      <c r="M43" s="3"/>
      <c r="O43" s="3"/>
    </row>
    <row r="44" spans="1:15" ht="25.5" customHeight="1" x14ac:dyDescent="0.2">
      <c r="K44" s="3"/>
      <c r="M44" s="3"/>
      <c r="O44" s="3"/>
    </row>
    <row r="45" spans="1:15" ht="14.4" x14ac:dyDescent="0.2">
      <c r="A45" s="4" t="s">
        <v>15</v>
      </c>
    </row>
    <row r="46" spans="1:15" x14ac:dyDescent="0.2">
      <c r="K46" s="3"/>
      <c r="M46" s="3"/>
      <c r="O46" s="3" t="s">
        <v>16</v>
      </c>
    </row>
    <row r="47" spans="1:15" ht="16.8" thickBot="1" x14ac:dyDescent="0.25">
      <c r="B47" s="22" t="s">
        <v>17</v>
      </c>
      <c r="C47" s="22"/>
      <c r="K47" s="3"/>
      <c r="M47" s="3"/>
      <c r="O47" s="3"/>
    </row>
    <row r="48" spans="1:15" ht="16.8" thickBot="1" x14ac:dyDescent="0.25">
      <c r="B48" s="22"/>
      <c r="C48" s="22"/>
      <c r="D48" s="23">
        <v>2008</v>
      </c>
      <c r="E48" s="24"/>
      <c r="F48" s="25">
        <v>2009</v>
      </c>
      <c r="G48" s="24"/>
      <c r="H48" s="25">
        <v>2010</v>
      </c>
      <c r="I48" s="24"/>
      <c r="J48" s="518">
        <v>2011</v>
      </c>
      <c r="K48" s="521"/>
      <c r="L48" s="518">
        <v>2012</v>
      </c>
      <c r="M48" s="521"/>
      <c r="N48" s="518">
        <v>2013</v>
      </c>
      <c r="O48" s="517"/>
    </row>
    <row r="49" spans="2:15" x14ac:dyDescent="0.2">
      <c r="B49" s="27" t="s">
        <v>18</v>
      </c>
      <c r="C49" s="28"/>
      <c r="D49" s="29">
        <v>74465.86815699999</v>
      </c>
      <c r="E49" s="30" t="s">
        <v>19</v>
      </c>
      <c r="F49" s="31">
        <v>58963.207877999972</v>
      </c>
      <c r="G49" s="32">
        <f>(F49/D49-1)*100</f>
        <v>-20.818477864670847</v>
      </c>
      <c r="H49" s="33">
        <v>65085.726096999992</v>
      </c>
      <c r="I49" s="34">
        <f>(H49/F49-1)*100</f>
        <v>10.383624703167516</v>
      </c>
      <c r="J49" s="31">
        <v>52162.666859999998</v>
      </c>
      <c r="K49" s="206">
        <f>(J49/H49-1)*100</f>
        <v>-19.855442985671257</v>
      </c>
      <c r="L49" s="31">
        <v>71372.129297000007</v>
      </c>
      <c r="M49" s="206">
        <f>(L49/J49-1)*100</f>
        <v>36.826074266019624</v>
      </c>
      <c r="N49" s="31">
        <v>83754.063877999986</v>
      </c>
      <c r="O49" s="35">
        <f>(N49/L49-1)*100</f>
        <v>17.348416956253576</v>
      </c>
    </row>
    <row r="50" spans="2:15" x14ac:dyDescent="0.2">
      <c r="B50" s="36" t="s">
        <v>20</v>
      </c>
      <c r="C50" s="37"/>
      <c r="D50" s="38">
        <v>123756.788416</v>
      </c>
      <c r="E50" s="39" t="s">
        <v>19</v>
      </c>
      <c r="F50" s="40">
        <v>64109.766524999999</v>
      </c>
      <c r="G50" s="41">
        <f t="shared" ref="G50:G61" si="1">(F50/D50-1)*100</f>
        <v>-48.196969761772266</v>
      </c>
      <c r="H50" s="42">
        <v>73314.204068549996</v>
      </c>
      <c r="I50" s="43">
        <f t="shared" ref="I50:I61" si="2">(H50/F50-1)*100</f>
        <v>14.357309412382069</v>
      </c>
      <c r="J50" s="40">
        <v>138795.73865499999</v>
      </c>
      <c r="K50" s="207">
        <f t="shared" ref="K50:K61" si="3">(J50/H50-1)*100</f>
        <v>89.316300188192272</v>
      </c>
      <c r="L50" s="40">
        <v>210852.80018000002</v>
      </c>
      <c r="M50" s="207">
        <f t="shared" ref="M50:M58" si="4">(L50/J50-1)*100</f>
        <v>51.915903343480821</v>
      </c>
      <c r="N50" s="40">
        <v>261840.39718900001</v>
      </c>
      <c r="O50" s="44">
        <f t="shared" ref="O50:O58" si="5">(N50/L50-1)*100</f>
        <v>24.181607721345454</v>
      </c>
    </row>
    <row r="51" spans="2:15" x14ac:dyDescent="0.2">
      <c r="B51" s="36" t="s">
        <v>21</v>
      </c>
      <c r="C51" s="37"/>
      <c r="D51" s="38">
        <v>1169438.2871020001</v>
      </c>
      <c r="E51" s="39" t="s">
        <v>19</v>
      </c>
      <c r="F51" s="40">
        <v>763654.2381190001</v>
      </c>
      <c r="G51" s="41">
        <f t="shared" si="1"/>
        <v>-34.699056244222902</v>
      </c>
      <c r="H51" s="42">
        <v>707206.43444054993</v>
      </c>
      <c r="I51" s="43">
        <f t="shared" si="2"/>
        <v>-7.391801270885356</v>
      </c>
      <c r="J51" s="40">
        <v>866631.61487274989</v>
      </c>
      <c r="K51" s="207">
        <f t="shared" si="3"/>
        <v>22.542948235237215</v>
      </c>
      <c r="L51" s="40">
        <v>902865.58918500005</v>
      </c>
      <c r="M51" s="207">
        <f t="shared" si="4"/>
        <v>4.1810122883147338</v>
      </c>
      <c r="N51" s="40">
        <v>931063.18361599999</v>
      </c>
      <c r="O51" s="44">
        <f t="shared" si="5"/>
        <v>3.1231220647641944</v>
      </c>
    </row>
    <row r="52" spans="2:15" x14ac:dyDescent="0.2">
      <c r="B52" s="36" t="s">
        <v>22</v>
      </c>
      <c r="C52" s="37"/>
      <c r="D52" s="38">
        <v>82149.387164999993</v>
      </c>
      <c r="E52" s="39" t="s">
        <v>19</v>
      </c>
      <c r="F52" s="40">
        <v>92729.870196050004</v>
      </c>
      <c r="G52" s="41">
        <f t="shared" si="1"/>
        <v>12.879564164975132</v>
      </c>
      <c r="H52" s="42">
        <v>36770.895344900004</v>
      </c>
      <c r="I52" s="43">
        <f t="shared" si="2"/>
        <v>-60.346223641682265</v>
      </c>
      <c r="J52" s="40">
        <v>53816.136776799998</v>
      </c>
      <c r="K52" s="207">
        <f t="shared" si="3"/>
        <v>46.355252631247424</v>
      </c>
      <c r="L52" s="40">
        <v>66521.404869999998</v>
      </c>
      <c r="M52" s="207">
        <f t="shared" si="4"/>
        <v>23.608658766968958</v>
      </c>
      <c r="N52" s="40">
        <v>68074.046228849998</v>
      </c>
      <c r="O52" s="44">
        <f t="shared" si="5"/>
        <v>2.3340477578371432</v>
      </c>
    </row>
    <row r="53" spans="2:15" x14ac:dyDescent="0.2">
      <c r="B53" s="36" t="s">
        <v>23</v>
      </c>
      <c r="C53" s="37"/>
      <c r="D53" s="38">
        <v>225821.92133399996</v>
      </c>
      <c r="E53" s="39" t="s">
        <v>19</v>
      </c>
      <c r="F53" s="40">
        <v>145672.13092700002</v>
      </c>
      <c r="G53" s="41">
        <f t="shared" si="1"/>
        <v>-35.492475634575392</v>
      </c>
      <c r="H53" s="42">
        <v>134343.03707299998</v>
      </c>
      <c r="I53" s="43">
        <f t="shared" si="2"/>
        <v>-7.777118232503466</v>
      </c>
      <c r="J53" s="40">
        <v>168834.638656</v>
      </c>
      <c r="K53" s="207">
        <f t="shared" si="3"/>
        <v>25.674275596626405</v>
      </c>
      <c r="L53" s="40">
        <v>183752.44197099999</v>
      </c>
      <c r="M53" s="207">
        <f t="shared" si="4"/>
        <v>8.835748063165493</v>
      </c>
      <c r="N53" s="40">
        <v>224090.79685500002</v>
      </c>
      <c r="O53" s="44">
        <f t="shared" si="5"/>
        <v>21.95255445387021</v>
      </c>
    </row>
    <row r="54" spans="2:15" x14ac:dyDescent="0.2">
      <c r="B54" s="36" t="s">
        <v>24</v>
      </c>
      <c r="C54" s="37"/>
      <c r="D54" s="38">
        <v>424786.96062999999</v>
      </c>
      <c r="E54" s="39" t="s">
        <v>19</v>
      </c>
      <c r="F54" s="40">
        <v>303027.62434599979</v>
      </c>
      <c r="G54" s="41">
        <f t="shared" si="1"/>
        <v>-28.663623785301549</v>
      </c>
      <c r="H54" s="42">
        <v>246619.43998300011</v>
      </c>
      <c r="I54" s="43">
        <f t="shared" si="2"/>
        <v>-18.614865388837387</v>
      </c>
      <c r="J54" s="40">
        <v>243332.118472</v>
      </c>
      <c r="K54" s="207">
        <f t="shared" si="3"/>
        <v>-1.3329531164399278</v>
      </c>
      <c r="L54" s="40">
        <v>278852.95514899999</v>
      </c>
      <c r="M54" s="207">
        <f t="shared" si="4"/>
        <v>14.597676993917808</v>
      </c>
      <c r="N54" s="40">
        <v>339882.65114329988</v>
      </c>
      <c r="O54" s="44">
        <f t="shared" si="5"/>
        <v>21.885977848680071</v>
      </c>
    </row>
    <row r="55" spans="2:15" x14ac:dyDescent="0.2">
      <c r="B55" s="36" t="s">
        <v>25</v>
      </c>
      <c r="C55" s="37"/>
      <c r="D55" s="38">
        <v>91998.580067000003</v>
      </c>
      <c r="E55" s="39" t="s">
        <v>19</v>
      </c>
      <c r="F55" s="40">
        <v>72420.745972999983</v>
      </c>
      <c r="G55" s="41">
        <f t="shared" si="1"/>
        <v>-21.280582895672985</v>
      </c>
      <c r="H55" s="42">
        <v>63603.039643999997</v>
      </c>
      <c r="I55" s="43">
        <f t="shared" si="2"/>
        <v>-12.175663493286049</v>
      </c>
      <c r="J55" s="40">
        <v>83922.548986000009</v>
      </c>
      <c r="K55" s="207">
        <f t="shared" si="3"/>
        <v>31.947387193650979</v>
      </c>
      <c r="L55" s="40">
        <v>73510.594003000006</v>
      </c>
      <c r="M55" s="207">
        <f t="shared" si="4"/>
        <v>-12.406623855928078</v>
      </c>
      <c r="N55" s="40">
        <v>90504.567083999995</v>
      </c>
      <c r="O55" s="44">
        <f t="shared" si="5"/>
        <v>23.117719713034091</v>
      </c>
    </row>
    <row r="56" spans="2:15" x14ac:dyDescent="0.2">
      <c r="B56" s="36" t="s">
        <v>26</v>
      </c>
      <c r="C56" s="37"/>
      <c r="D56" s="38">
        <v>40942.404685999994</v>
      </c>
      <c r="E56" s="39" t="s">
        <v>19</v>
      </c>
      <c r="F56" s="40">
        <v>35465.734689000004</v>
      </c>
      <c r="G56" s="41">
        <f t="shared" si="1"/>
        <v>-13.37652255406655</v>
      </c>
      <c r="H56" s="42">
        <v>26863.497335999997</v>
      </c>
      <c r="I56" s="43">
        <f t="shared" si="2"/>
        <v>-24.255065990972025</v>
      </c>
      <c r="J56" s="40">
        <v>28227.763467499997</v>
      </c>
      <c r="K56" s="207">
        <f t="shared" si="3"/>
        <v>5.0785127283919707</v>
      </c>
      <c r="L56" s="40">
        <v>34797.793954000008</v>
      </c>
      <c r="M56" s="207">
        <f t="shared" si="4"/>
        <v>23.275065678031524</v>
      </c>
      <c r="N56" s="40">
        <v>42747.456858999998</v>
      </c>
      <c r="O56" s="44">
        <f t="shared" si="5"/>
        <v>22.845307135012138</v>
      </c>
    </row>
    <row r="57" spans="2:15" ht="13.8" thickBot="1" x14ac:dyDescent="0.25">
      <c r="B57" s="36" t="s">
        <v>27</v>
      </c>
      <c r="C57" s="45"/>
      <c r="D57" s="38">
        <v>173321.351245</v>
      </c>
      <c r="E57" s="39" t="s">
        <v>19</v>
      </c>
      <c r="F57" s="40">
        <v>91957.925027000019</v>
      </c>
      <c r="G57" s="41">
        <f t="shared" si="1"/>
        <v>-46.943683298999872</v>
      </c>
      <c r="H57" s="42">
        <v>125849.024</v>
      </c>
      <c r="I57" s="43">
        <f t="shared" si="2"/>
        <v>36.855006203162063</v>
      </c>
      <c r="J57" s="40">
        <v>126708.88219915002</v>
      </c>
      <c r="K57" s="207">
        <f t="shared" si="3"/>
        <v>0.6832458225103144</v>
      </c>
      <c r="L57" s="40">
        <v>135836.60093099999</v>
      </c>
      <c r="M57" s="207">
        <f t="shared" si="4"/>
        <v>7.2036928851631821</v>
      </c>
      <c r="N57" s="40">
        <v>204765.990911</v>
      </c>
      <c r="O57" s="44">
        <f t="shared" si="5"/>
        <v>50.744342472919811</v>
      </c>
    </row>
    <row r="58" spans="2:15" ht="14.4" thickTop="1" thickBot="1" x14ac:dyDescent="0.25">
      <c r="B58" s="46" t="s">
        <v>28</v>
      </c>
      <c r="C58" s="47"/>
      <c r="D58" s="48">
        <v>2406681.5488019995</v>
      </c>
      <c r="E58" s="49" t="s">
        <v>19</v>
      </c>
      <c r="F58" s="50">
        <v>1628001.2436800501</v>
      </c>
      <c r="G58" s="51">
        <f t="shared" si="1"/>
        <v>-32.354937258299152</v>
      </c>
      <c r="H58" s="52">
        <v>1479655.2979870001</v>
      </c>
      <c r="I58" s="53">
        <f t="shared" si="2"/>
        <v>-9.1121518652970028</v>
      </c>
      <c r="J58" s="50">
        <v>1762432.1089452</v>
      </c>
      <c r="K58" s="208">
        <f t="shared" si="3"/>
        <v>19.110992360376365</v>
      </c>
      <c r="L58" s="50">
        <v>1958362.3095399998</v>
      </c>
      <c r="M58" s="208">
        <f t="shared" si="4"/>
        <v>11.117035351339698</v>
      </c>
      <c r="N58" s="50">
        <v>2246723.1537641501</v>
      </c>
      <c r="O58" s="54">
        <f t="shared" si="5"/>
        <v>14.724591196400393</v>
      </c>
    </row>
    <row r="59" spans="2:15" ht="6" customHeight="1" thickBot="1" x14ac:dyDescent="0.25">
      <c r="D59" s="55"/>
      <c r="E59" s="56"/>
      <c r="F59" s="57"/>
      <c r="G59" s="58"/>
      <c r="H59" s="55"/>
      <c r="I59" s="59"/>
      <c r="J59" s="55"/>
      <c r="K59" s="60"/>
      <c r="L59" s="210"/>
      <c r="M59" s="60"/>
      <c r="N59" s="210"/>
      <c r="O59" s="60"/>
    </row>
    <row r="60" spans="2:15" x14ac:dyDescent="0.2">
      <c r="B60" s="61" t="s">
        <v>29</v>
      </c>
      <c r="C60" s="62"/>
      <c r="D60" s="38">
        <v>304986.14908800001</v>
      </c>
      <c r="E60" s="30" t="s">
        <v>19</v>
      </c>
      <c r="F60" s="31">
        <v>148632.11752500001</v>
      </c>
      <c r="G60" s="41">
        <f>(F60/D60-1)*100</f>
        <v>-51.26594503735511</v>
      </c>
      <c r="H60" s="42">
        <v>150024.44353804999</v>
      </c>
      <c r="I60" s="43">
        <f t="shared" si="2"/>
        <v>0.93675985798682415</v>
      </c>
      <c r="J60" s="40">
        <v>326871.2629643</v>
      </c>
      <c r="K60" s="207">
        <f t="shared" si="3"/>
        <v>117.87867047238683</v>
      </c>
      <c r="L60" s="40">
        <v>404012.08252400008</v>
      </c>
      <c r="M60" s="207">
        <f>(L60/J60-1)*100</f>
        <v>23.599755714262717</v>
      </c>
      <c r="N60" s="40">
        <v>428129.34528349998</v>
      </c>
      <c r="O60" s="44">
        <f>(N60/L60-1)*100</f>
        <v>5.969440965436279</v>
      </c>
    </row>
    <row r="61" spans="2:15" ht="13.8" thickBot="1" x14ac:dyDescent="0.25">
      <c r="B61" s="63" t="s">
        <v>30</v>
      </c>
      <c r="C61" s="64"/>
      <c r="D61" s="65">
        <v>80232.032361999998</v>
      </c>
      <c r="E61" s="66" t="s">
        <v>19</v>
      </c>
      <c r="F61" s="67">
        <v>46979.442605000004</v>
      </c>
      <c r="G61" s="68">
        <f t="shared" si="1"/>
        <v>-41.445528398143004</v>
      </c>
      <c r="H61" s="69">
        <v>46955.239882549999</v>
      </c>
      <c r="I61" s="70">
        <f t="shared" si="2"/>
        <v>-5.1517687541546842E-2</v>
      </c>
      <c r="J61" s="67">
        <v>122295.344843</v>
      </c>
      <c r="K61" s="209">
        <f t="shared" si="3"/>
        <v>160.45089993981412</v>
      </c>
      <c r="L61" s="67">
        <v>182683.08608799998</v>
      </c>
      <c r="M61" s="209">
        <f>(L61/J61-1)*100</f>
        <v>49.378609891099615</v>
      </c>
      <c r="N61" s="67">
        <v>224642.03215800005</v>
      </c>
      <c r="O61" s="71">
        <f>(N61/L61-1)*100</f>
        <v>22.968161403726285</v>
      </c>
    </row>
    <row r="62" spans="2:15" x14ac:dyDescent="0.2"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  <row r="63" spans="2:15" ht="16.8" thickBot="1" x14ac:dyDescent="0.25">
      <c r="B63" s="22" t="s">
        <v>31</v>
      </c>
      <c r="C63" s="2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2:15" ht="13.8" thickBot="1" x14ac:dyDescent="0.25">
      <c r="D64" s="23">
        <v>2008</v>
      </c>
      <c r="E64" s="24"/>
      <c r="F64" s="25">
        <v>2009</v>
      </c>
      <c r="G64" s="24"/>
      <c r="H64" s="25">
        <v>2010</v>
      </c>
      <c r="I64" s="24"/>
      <c r="J64" s="518">
        <v>2011</v>
      </c>
      <c r="K64" s="521"/>
      <c r="L64" s="518">
        <v>2012</v>
      </c>
      <c r="M64" s="521"/>
      <c r="N64" s="518">
        <v>2013</v>
      </c>
      <c r="O64" s="517"/>
    </row>
    <row r="65" spans="2:15" x14ac:dyDescent="0.2">
      <c r="B65" s="27" t="s">
        <v>18</v>
      </c>
      <c r="C65" s="28"/>
      <c r="D65" s="29">
        <v>107370.51606099999</v>
      </c>
      <c r="E65" s="30" t="s">
        <v>19</v>
      </c>
      <c r="F65" s="73">
        <v>53973.204406000004</v>
      </c>
      <c r="G65" s="32">
        <f>(F65/D65-1)*100</f>
        <v>-49.731819883089301</v>
      </c>
      <c r="H65" s="33">
        <v>50534.686978000005</v>
      </c>
      <c r="I65" s="74">
        <f>(H65/F65-1)*100</f>
        <v>-6.3707861444256775</v>
      </c>
      <c r="J65" s="31">
        <v>51523.208510999997</v>
      </c>
      <c r="K65" s="211">
        <f>(J65/H65-1)*100</f>
        <v>1.9561247770869539</v>
      </c>
      <c r="L65" s="31">
        <v>98968.325317999988</v>
      </c>
      <c r="M65" s="206">
        <f>(L65/J65-1)*100</f>
        <v>92.084942258342963</v>
      </c>
      <c r="N65" s="31">
        <v>130115.432594</v>
      </c>
      <c r="O65" s="35">
        <f>(N65/L65-1)*100</f>
        <v>31.471793804653881</v>
      </c>
    </row>
    <row r="66" spans="2:15" x14ac:dyDescent="0.2">
      <c r="B66" s="36" t="s">
        <v>20</v>
      </c>
      <c r="C66" s="37"/>
      <c r="D66" s="38">
        <v>145430.75646899999</v>
      </c>
      <c r="E66" s="39" t="s">
        <v>19</v>
      </c>
      <c r="F66" s="75">
        <v>96278.060667850004</v>
      </c>
      <c r="G66" s="41">
        <f t="shared" ref="G66:G74" si="6">(F66/D66-1)*100</f>
        <v>-33.798006002689931</v>
      </c>
      <c r="H66" s="42">
        <v>138276.50044130001</v>
      </c>
      <c r="I66" s="76">
        <f t="shared" ref="I66:K74" si="7">(H66/F66-1)*100</f>
        <v>43.622025082474991</v>
      </c>
      <c r="J66" s="40">
        <v>373960.712917</v>
      </c>
      <c r="K66" s="212">
        <f t="shared" si="7"/>
        <v>170.44415480832237</v>
      </c>
      <c r="L66" s="40">
        <v>233728.78730700002</v>
      </c>
      <c r="M66" s="207">
        <f t="shared" ref="M66:M73" si="8">(L66/J66-1)*100</f>
        <v>-37.499106394399305</v>
      </c>
      <c r="N66" s="40">
        <v>451159.11825399997</v>
      </c>
      <c r="O66" s="44">
        <f t="shared" ref="O66:O73" si="9">(N66/L66-1)*100</f>
        <v>93.026765531199956</v>
      </c>
    </row>
    <row r="67" spans="2:15" x14ac:dyDescent="0.2">
      <c r="B67" s="36" t="s">
        <v>21</v>
      </c>
      <c r="C67" s="37"/>
      <c r="D67" s="38">
        <v>1624229.9840030004</v>
      </c>
      <c r="E67" s="39" t="s">
        <v>19</v>
      </c>
      <c r="F67" s="75">
        <v>1434605.1259187507</v>
      </c>
      <c r="G67" s="41">
        <f t="shared" si="6"/>
        <v>-11.674754188252901</v>
      </c>
      <c r="H67" s="42">
        <v>1172599.0142699501</v>
      </c>
      <c r="I67" s="76">
        <f t="shared" si="7"/>
        <v>-18.26329119526925</v>
      </c>
      <c r="J67" s="40">
        <v>1083908.1906834</v>
      </c>
      <c r="K67" s="212">
        <f t="shared" si="7"/>
        <v>-7.5636106211267933</v>
      </c>
      <c r="L67" s="40">
        <v>1150309.8317710003</v>
      </c>
      <c r="M67" s="207">
        <f t="shared" si="8"/>
        <v>6.1261314988065863</v>
      </c>
      <c r="N67" s="40">
        <v>1602266.2021930502</v>
      </c>
      <c r="O67" s="44">
        <f t="shared" si="9"/>
        <v>39.289968488422325</v>
      </c>
    </row>
    <row r="68" spans="2:15" x14ac:dyDescent="0.2">
      <c r="B68" s="36" t="s">
        <v>22</v>
      </c>
      <c r="C68" s="37"/>
      <c r="D68" s="38">
        <v>83654.760868000012</v>
      </c>
      <c r="E68" s="39" t="s">
        <v>19</v>
      </c>
      <c r="F68" s="75">
        <v>78045.871555999998</v>
      </c>
      <c r="G68" s="41">
        <f t="shared" si="6"/>
        <v>-6.7048058637694918</v>
      </c>
      <c r="H68" s="42">
        <v>62504.740647400002</v>
      </c>
      <c r="I68" s="76">
        <f t="shared" si="7"/>
        <v>-19.912816141016275</v>
      </c>
      <c r="J68" s="40">
        <v>68356.702199999985</v>
      </c>
      <c r="K68" s="212">
        <f t="shared" si="7"/>
        <v>9.3624283406148479</v>
      </c>
      <c r="L68" s="40">
        <v>70899.061984</v>
      </c>
      <c r="M68" s="207">
        <f t="shared" si="8"/>
        <v>3.7192545897862361</v>
      </c>
      <c r="N68" s="40">
        <v>96621.92969260001</v>
      </c>
      <c r="O68" s="44">
        <f t="shared" si="9"/>
        <v>36.28097042300076</v>
      </c>
    </row>
    <row r="69" spans="2:15" x14ac:dyDescent="0.2">
      <c r="B69" s="36" t="s">
        <v>23</v>
      </c>
      <c r="C69" s="37"/>
      <c r="D69" s="38">
        <v>362217.08108199947</v>
      </c>
      <c r="E69" s="39" t="s">
        <v>19</v>
      </c>
      <c r="F69" s="75">
        <v>221173.40723000001</v>
      </c>
      <c r="G69" s="41">
        <f t="shared" si="6"/>
        <v>-38.93899024051538</v>
      </c>
      <c r="H69" s="42">
        <v>231292.07339500001</v>
      </c>
      <c r="I69" s="76">
        <f t="shared" si="7"/>
        <v>4.5749922161652634</v>
      </c>
      <c r="J69" s="40">
        <v>233336.693661</v>
      </c>
      <c r="K69" s="212">
        <f t="shared" si="7"/>
        <v>0.8839992810770525</v>
      </c>
      <c r="L69" s="40">
        <v>286657.67228700005</v>
      </c>
      <c r="M69" s="207">
        <f t="shared" si="8"/>
        <v>22.851518888609391</v>
      </c>
      <c r="N69" s="40">
        <v>332934.79825199995</v>
      </c>
      <c r="O69" s="44">
        <f t="shared" si="9"/>
        <v>16.143689996431519</v>
      </c>
    </row>
    <row r="70" spans="2:15" x14ac:dyDescent="0.2">
      <c r="B70" s="36" t="s">
        <v>24</v>
      </c>
      <c r="C70" s="37"/>
      <c r="D70" s="38">
        <v>582095.835632</v>
      </c>
      <c r="E70" s="39" t="s">
        <v>19</v>
      </c>
      <c r="F70" s="75">
        <v>342593.71078199986</v>
      </c>
      <c r="G70" s="41">
        <f t="shared" si="6"/>
        <v>-41.144792693795004</v>
      </c>
      <c r="H70" s="42">
        <v>361166.725286</v>
      </c>
      <c r="I70" s="76">
        <f t="shared" si="7"/>
        <v>5.4212946471216883</v>
      </c>
      <c r="J70" s="40">
        <v>318082.3917255</v>
      </c>
      <c r="K70" s="212">
        <f t="shared" si="7"/>
        <v>-11.929209017354092</v>
      </c>
      <c r="L70" s="40">
        <v>348991.59079000005</v>
      </c>
      <c r="M70" s="207">
        <f t="shared" si="8"/>
        <v>9.717356216050522</v>
      </c>
      <c r="N70" s="40">
        <v>609515.34236299992</v>
      </c>
      <c r="O70" s="44">
        <f t="shared" si="9"/>
        <v>74.650438133268878</v>
      </c>
    </row>
    <row r="71" spans="2:15" x14ac:dyDescent="0.2">
      <c r="B71" s="36" t="s">
        <v>25</v>
      </c>
      <c r="C71" s="37"/>
      <c r="D71" s="38">
        <v>134339.52297800002</v>
      </c>
      <c r="E71" s="39" t="s">
        <v>19</v>
      </c>
      <c r="F71" s="75">
        <v>133160.07847899999</v>
      </c>
      <c r="G71" s="41">
        <f t="shared" si="6"/>
        <v>-0.87795793289602297</v>
      </c>
      <c r="H71" s="42">
        <v>101561.90542299999</v>
      </c>
      <c r="I71" s="76">
        <f t="shared" si="7"/>
        <v>-23.729464128382283</v>
      </c>
      <c r="J71" s="40">
        <v>106085.06821100001</v>
      </c>
      <c r="K71" s="212">
        <f t="shared" si="7"/>
        <v>4.4536017408902229</v>
      </c>
      <c r="L71" s="40">
        <v>83629.522797999991</v>
      </c>
      <c r="M71" s="207">
        <f t="shared" si="8"/>
        <v>-21.167489253375994</v>
      </c>
      <c r="N71" s="40">
        <v>193028.92836705002</v>
      </c>
      <c r="O71" s="44">
        <f t="shared" si="9"/>
        <v>130.81433674241453</v>
      </c>
    </row>
    <row r="72" spans="2:15" x14ac:dyDescent="0.2">
      <c r="B72" s="36" t="s">
        <v>26</v>
      </c>
      <c r="C72" s="37"/>
      <c r="D72" s="38">
        <v>39582.165209999999</v>
      </c>
      <c r="E72" s="39" t="s">
        <v>19</v>
      </c>
      <c r="F72" s="75">
        <v>44396.500935999997</v>
      </c>
      <c r="G72" s="41">
        <f t="shared" si="6"/>
        <v>12.162891293232514</v>
      </c>
      <c r="H72" s="42">
        <v>45108.793073000008</v>
      </c>
      <c r="I72" s="76">
        <f t="shared" si="7"/>
        <v>1.6043880080252704</v>
      </c>
      <c r="J72" s="40">
        <v>43654.617416000008</v>
      </c>
      <c r="K72" s="212">
        <f t="shared" si="7"/>
        <v>-3.2237077472826448</v>
      </c>
      <c r="L72" s="40">
        <v>44633.086684000002</v>
      </c>
      <c r="M72" s="207">
        <f t="shared" si="8"/>
        <v>2.2413877979408747</v>
      </c>
      <c r="N72" s="40">
        <v>62242.411947999994</v>
      </c>
      <c r="O72" s="44">
        <f t="shared" si="9"/>
        <v>39.453523321550946</v>
      </c>
    </row>
    <row r="73" spans="2:15" ht="13.8" thickBot="1" x14ac:dyDescent="0.25">
      <c r="B73" s="36" t="s">
        <v>27</v>
      </c>
      <c r="C73" s="45"/>
      <c r="D73" s="38">
        <v>230226.56920900004</v>
      </c>
      <c r="E73" s="39" t="s">
        <v>19</v>
      </c>
      <c r="F73" s="75">
        <v>163110.24317845001</v>
      </c>
      <c r="G73" s="41">
        <f t="shared" si="6"/>
        <v>-29.152293873441572</v>
      </c>
      <c r="H73" s="42">
        <v>179265.77039354999</v>
      </c>
      <c r="I73" s="76">
        <f t="shared" si="7"/>
        <v>9.9046674815052036</v>
      </c>
      <c r="J73" s="40">
        <v>133779.22550815</v>
      </c>
      <c r="K73" s="212">
        <f t="shared" si="7"/>
        <v>-25.373803814047371</v>
      </c>
      <c r="L73" s="40">
        <v>183200.597175</v>
      </c>
      <c r="M73" s="207">
        <f t="shared" si="8"/>
        <v>36.942486009413457</v>
      </c>
      <c r="N73" s="40">
        <v>328203.96683200006</v>
      </c>
      <c r="O73" s="44">
        <f t="shared" si="9"/>
        <v>79.150052943597913</v>
      </c>
    </row>
    <row r="74" spans="2:15" ht="14.4" thickTop="1" thickBot="1" x14ac:dyDescent="0.25">
      <c r="B74" s="46" t="s">
        <v>28</v>
      </c>
      <c r="C74" s="47"/>
      <c r="D74" s="48">
        <v>3309147.1915120003</v>
      </c>
      <c r="E74" s="49" t="s">
        <v>19</v>
      </c>
      <c r="F74" s="77">
        <v>2567336.2031540503</v>
      </c>
      <c r="G74" s="51">
        <f t="shared" si="6"/>
        <v>-22.416983755231669</v>
      </c>
      <c r="H74" s="52">
        <v>2342310.2099072002</v>
      </c>
      <c r="I74" s="51">
        <f t="shared" si="7"/>
        <v>-8.7649600769232663</v>
      </c>
      <c r="J74" s="50">
        <v>2412686.8108330499</v>
      </c>
      <c r="K74" s="213">
        <f t="shared" si="7"/>
        <v>3.0045807181380058</v>
      </c>
      <c r="L74" s="50">
        <v>2501018.4761140002</v>
      </c>
      <c r="M74" s="208">
        <f>(L74/J74-1)*100</f>
        <v>3.6611326793157595</v>
      </c>
      <c r="N74" s="50">
        <v>3806088.1304957005</v>
      </c>
      <c r="O74" s="54">
        <f>(N74/L74-1)*100</f>
        <v>52.18152791935686</v>
      </c>
    </row>
    <row r="75" spans="2:15" ht="13.8" thickBot="1" x14ac:dyDescent="0.25">
      <c r="D75" s="55"/>
      <c r="E75" s="56"/>
      <c r="F75" s="78"/>
      <c r="G75" s="58"/>
      <c r="H75" s="55"/>
      <c r="I75" s="58"/>
      <c r="J75" s="55"/>
      <c r="K75" s="58"/>
      <c r="L75" s="210"/>
      <c r="M75" s="60"/>
      <c r="N75" s="210"/>
      <c r="O75" s="60"/>
    </row>
    <row r="76" spans="2:15" x14ac:dyDescent="0.2">
      <c r="B76" s="61" t="s">
        <v>29</v>
      </c>
      <c r="C76" s="62"/>
      <c r="D76" s="38">
        <v>368567.65716599993</v>
      </c>
      <c r="E76" s="30" t="s">
        <v>19</v>
      </c>
      <c r="F76" s="73">
        <v>240773.58560310001</v>
      </c>
      <c r="G76" s="41">
        <f>(F76/D76-1)*100</f>
        <v>-34.673164906963741</v>
      </c>
      <c r="H76" s="42">
        <v>316551.86205380003</v>
      </c>
      <c r="I76" s="76">
        <f>(H76/F76-1)*100</f>
        <v>31.472836300081397</v>
      </c>
      <c r="J76" s="40">
        <v>561706.72904250002</v>
      </c>
      <c r="K76" s="211">
        <f>(J76/H76-1)*100</f>
        <v>77.445403542448403</v>
      </c>
      <c r="L76" s="40">
        <v>456038.43638500001</v>
      </c>
      <c r="M76" s="207">
        <f>(L76/J76-1)*100</f>
        <v>-18.812004057281804</v>
      </c>
      <c r="N76" s="40">
        <v>681921.62443400011</v>
      </c>
      <c r="O76" s="44">
        <f>(N76/L76-1)*100</f>
        <v>49.531611817540622</v>
      </c>
    </row>
    <row r="77" spans="2:15" ht="13.8" thickBot="1" x14ac:dyDescent="0.25">
      <c r="B77" s="63" t="s">
        <v>30</v>
      </c>
      <c r="C77" s="64"/>
      <c r="D77" s="65">
        <v>105136.04275699999</v>
      </c>
      <c r="E77" s="66" t="s">
        <v>19</v>
      </c>
      <c r="F77" s="79">
        <v>62645.514655850006</v>
      </c>
      <c r="G77" s="68">
        <f>(F77/D77-1)*100</f>
        <v>-40.414806366031833</v>
      </c>
      <c r="H77" s="69">
        <v>92002.308190299998</v>
      </c>
      <c r="I77" s="80">
        <f>(H77/F77-1)*100</f>
        <v>46.861764478629887</v>
      </c>
      <c r="J77" s="67">
        <v>328324.096104</v>
      </c>
      <c r="K77" s="214">
        <f>(J77/H77-1)*100</f>
        <v>256.86506410783284</v>
      </c>
      <c r="L77" s="67">
        <v>208403.14594700001</v>
      </c>
      <c r="M77" s="209">
        <f>(L77/J77-1)*100</f>
        <v>-36.52517484400957</v>
      </c>
      <c r="N77" s="67">
        <v>370973.369145</v>
      </c>
      <c r="O77" s="71">
        <f>(N77/L77-1)*100</f>
        <v>78.00756675685885</v>
      </c>
    </row>
    <row r="78" spans="2:15" x14ac:dyDescent="0.2">
      <c r="D78" s="72"/>
      <c r="E78" s="72"/>
      <c r="F78" s="72"/>
      <c r="G78" s="72"/>
      <c r="H78" s="72"/>
      <c r="I78" s="72"/>
      <c r="J78" s="72"/>
      <c r="K78" s="72"/>
      <c r="L78" s="193"/>
      <c r="M78" s="193"/>
      <c r="N78" s="193"/>
      <c r="O78" s="193"/>
    </row>
    <row r="79" spans="2:15" ht="16.8" thickBot="1" x14ac:dyDescent="0.25">
      <c r="B79" s="111" t="s">
        <v>40</v>
      </c>
      <c r="C79" s="111"/>
      <c r="D79" s="112"/>
      <c r="E79" s="112"/>
      <c r="F79" s="112"/>
      <c r="G79" s="112"/>
      <c r="H79" s="112"/>
      <c r="I79" s="112"/>
      <c r="J79" s="112"/>
      <c r="K79" s="112"/>
      <c r="L79" s="194"/>
      <c r="M79" s="194"/>
      <c r="N79" s="194"/>
      <c r="O79" s="194"/>
    </row>
    <row r="80" spans="2:15" ht="13.8" thickBot="1" x14ac:dyDescent="0.25">
      <c r="B80" s="113"/>
      <c r="C80" s="113"/>
      <c r="D80" s="484">
        <v>2008</v>
      </c>
      <c r="E80" s="481"/>
      <c r="F80" s="480">
        <v>2009</v>
      </c>
      <c r="G80" s="481"/>
      <c r="H80" s="480">
        <v>2010</v>
      </c>
      <c r="I80" s="481"/>
      <c r="J80" s="480">
        <v>2011</v>
      </c>
      <c r="K80" s="531"/>
      <c r="L80" s="518">
        <v>2012</v>
      </c>
      <c r="M80" s="517"/>
      <c r="N80" s="535"/>
      <c r="O80" s="536"/>
    </row>
    <row r="81" spans="2:15" x14ac:dyDescent="0.2">
      <c r="B81" s="27" t="s">
        <v>18</v>
      </c>
      <c r="C81" s="28"/>
      <c r="D81" s="114">
        <v>53444.585279999978</v>
      </c>
      <c r="E81" s="115" t="s">
        <v>19</v>
      </c>
      <c r="F81" s="116">
        <v>54017.350069000022</v>
      </c>
      <c r="G81" s="117">
        <v>1.0716984442844746</v>
      </c>
      <c r="H81" s="116">
        <v>66585.52833999999</v>
      </c>
      <c r="I81" s="118">
        <v>23.266928597840852</v>
      </c>
      <c r="J81" s="116">
        <v>62035.042321000015</v>
      </c>
      <c r="K81" s="221">
        <v>-6.8340465750518886</v>
      </c>
      <c r="L81" s="31">
        <v>60045.938540000017</v>
      </c>
      <c r="M81" s="35">
        <f>(L81/J81-1)*100</f>
        <v>-3.2064196405434675</v>
      </c>
      <c r="N81" s="42"/>
      <c r="O81" s="207"/>
    </row>
    <row r="82" spans="2:15" x14ac:dyDescent="0.2">
      <c r="B82" s="36" t="s">
        <v>20</v>
      </c>
      <c r="C82" s="37"/>
      <c r="D82" s="120">
        <v>121628.25643100002</v>
      </c>
      <c r="E82" s="121" t="s">
        <v>19</v>
      </c>
      <c r="F82" s="122">
        <v>117532.23590285002</v>
      </c>
      <c r="G82" s="123">
        <v>-3.3676553856329283</v>
      </c>
      <c r="H82" s="122">
        <v>99714.388515999992</v>
      </c>
      <c r="I82" s="124">
        <v>-15.159966327517104</v>
      </c>
      <c r="J82" s="122">
        <v>293183.78359140002</v>
      </c>
      <c r="K82" s="222">
        <v>194.02354861189997</v>
      </c>
      <c r="L82" s="40">
        <v>219811.99767299945</v>
      </c>
      <c r="M82" s="44">
        <f t="shared" ref="M82:M89" si="10">(L82/J82-1)*100</f>
        <v>-25.025867740576079</v>
      </c>
      <c r="N82" s="42"/>
      <c r="O82" s="207"/>
    </row>
    <row r="83" spans="2:15" x14ac:dyDescent="0.2">
      <c r="B83" s="36" t="s">
        <v>21</v>
      </c>
      <c r="C83" s="37"/>
      <c r="D83" s="120">
        <v>1221382.0205289498</v>
      </c>
      <c r="E83" s="121" t="s">
        <v>19</v>
      </c>
      <c r="F83" s="122">
        <v>940021.02486449992</v>
      </c>
      <c r="G83" s="123">
        <v>-23.036281109050506</v>
      </c>
      <c r="H83" s="122">
        <v>953375.41664025001</v>
      </c>
      <c r="I83" s="124">
        <v>1.420648200679886</v>
      </c>
      <c r="J83" s="122">
        <v>994620.81650249986</v>
      </c>
      <c r="K83" s="222">
        <v>4.326249569933438</v>
      </c>
      <c r="L83" s="40">
        <v>1071460.2768880003</v>
      </c>
      <c r="M83" s="44">
        <f t="shared" si="10"/>
        <v>7.7255029364557082</v>
      </c>
      <c r="N83" s="42"/>
      <c r="O83" s="207"/>
    </row>
    <row r="84" spans="2:15" x14ac:dyDescent="0.2">
      <c r="B84" s="36" t="s">
        <v>22</v>
      </c>
      <c r="C84" s="37"/>
      <c r="D84" s="120">
        <v>68016.381769</v>
      </c>
      <c r="E84" s="121" t="s">
        <v>19</v>
      </c>
      <c r="F84" s="122">
        <v>83876.646071850002</v>
      </c>
      <c r="G84" s="123">
        <v>23.318300518712199</v>
      </c>
      <c r="H84" s="122">
        <v>50543.124562999998</v>
      </c>
      <c r="I84" s="124">
        <v>-39.741123506888918</v>
      </c>
      <c r="J84" s="122">
        <v>71434.732357999994</v>
      </c>
      <c r="K84" s="222">
        <v>41.334222954418735</v>
      </c>
      <c r="L84" s="40">
        <v>67409.96755300001</v>
      </c>
      <c r="M84" s="44">
        <f t="shared" si="10"/>
        <v>-5.6341847615941294</v>
      </c>
      <c r="N84" s="42"/>
      <c r="O84" s="207"/>
    </row>
    <row r="85" spans="2:15" x14ac:dyDescent="0.2">
      <c r="B85" s="36" t="s">
        <v>23</v>
      </c>
      <c r="C85" s="37"/>
      <c r="D85" s="120">
        <v>221881.16794200012</v>
      </c>
      <c r="E85" s="121" t="s">
        <v>19</v>
      </c>
      <c r="F85" s="122">
        <v>184200.12901040004</v>
      </c>
      <c r="G85" s="123">
        <v>-16.982531361764753</v>
      </c>
      <c r="H85" s="122">
        <v>223198.84149604998</v>
      </c>
      <c r="I85" s="124">
        <v>21.171924631740112</v>
      </c>
      <c r="J85" s="122">
        <v>186740.94260005001</v>
      </c>
      <c r="K85" s="222">
        <v>-16.334268875067249</v>
      </c>
      <c r="L85" s="40">
        <v>195327.06949300002</v>
      </c>
      <c r="M85" s="44">
        <f t="shared" si="10"/>
        <v>4.5978813073356051</v>
      </c>
      <c r="N85" s="42"/>
      <c r="O85" s="207"/>
    </row>
    <row r="86" spans="2:15" x14ac:dyDescent="0.2">
      <c r="B86" s="36" t="s">
        <v>24</v>
      </c>
      <c r="C86" s="37"/>
      <c r="D86" s="120">
        <v>398800.02155499975</v>
      </c>
      <c r="E86" s="121" t="s">
        <v>19</v>
      </c>
      <c r="F86" s="122">
        <v>347440.06374999951</v>
      </c>
      <c r="G86" s="123">
        <v>-12.878624631146629</v>
      </c>
      <c r="H86" s="122">
        <v>316515.96923499997</v>
      </c>
      <c r="I86" s="124">
        <v>-8.9005551579828701</v>
      </c>
      <c r="J86" s="122">
        <v>322078.1246745002</v>
      </c>
      <c r="K86" s="222">
        <v>1.7573064174119413</v>
      </c>
      <c r="L86" s="40">
        <v>356467.81787499983</v>
      </c>
      <c r="M86" s="44">
        <f t="shared" si="10"/>
        <v>10.677438349858349</v>
      </c>
      <c r="N86" s="42"/>
      <c r="O86" s="207"/>
    </row>
    <row r="87" spans="2:15" x14ac:dyDescent="0.2">
      <c r="B87" s="36" t="s">
        <v>25</v>
      </c>
      <c r="C87" s="37"/>
      <c r="D87" s="120">
        <v>101797.67403700003</v>
      </c>
      <c r="E87" s="121" t="s">
        <v>19</v>
      </c>
      <c r="F87" s="122">
        <v>72492.425079349996</v>
      </c>
      <c r="G87" s="123">
        <v>-28.787739243431599</v>
      </c>
      <c r="H87" s="122">
        <v>103802.66258100001</v>
      </c>
      <c r="I87" s="124">
        <v>43.191047157517382</v>
      </c>
      <c r="J87" s="122">
        <v>80907.649993200001</v>
      </c>
      <c r="K87" s="222">
        <v>-22.056286436712945</v>
      </c>
      <c r="L87" s="40">
        <v>107323.95753000001</v>
      </c>
      <c r="M87" s="44">
        <f t="shared" si="10"/>
        <v>32.649950331050533</v>
      </c>
      <c r="N87" s="42"/>
      <c r="O87" s="207"/>
    </row>
    <row r="88" spans="2:15" x14ac:dyDescent="0.2">
      <c r="B88" s="36" t="s">
        <v>26</v>
      </c>
      <c r="C88" s="37"/>
      <c r="D88" s="120">
        <v>65276.025896999978</v>
      </c>
      <c r="E88" s="121" t="s">
        <v>19</v>
      </c>
      <c r="F88" s="122">
        <v>48442.493092000004</v>
      </c>
      <c r="G88" s="123">
        <v>-25.788231703262475</v>
      </c>
      <c r="H88" s="122">
        <v>50248.268401000001</v>
      </c>
      <c r="I88" s="124">
        <v>3.7276679909321375</v>
      </c>
      <c r="J88" s="122">
        <v>77566.337591999996</v>
      </c>
      <c r="K88" s="222">
        <v>54.366190239614973</v>
      </c>
      <c r="L88" s="40">
        <v>38040.992983000004</v>
      </c>
      <c r="M88" s="44">
        <f>(L88/J88-1)*100</f>
        <v>-50.956827195972366</v>
      </c>
      <c r="N88" s="42"/>
      <c r="O88" s="207"/>
    </row>
    <row r="89" spans="2:15" ht="13.8" thickBot="1" x14ac:dyDescent="0.25">
      <c r="B89" s="36" t="s">
        <v>27</v>
      </c>
      <c r="C89" s="126"/>
      <c r="D89" s="127">
        <v>221951.63098799973</v>
      </c>
      <c r="E89" s="121" t="s">
        <v>19</v>
      </c>
      <c r="F89" s="128">
        <v>114886.82613100004</v>
      </c>
      <c r="G89" s="123">
        <v>-48.237899573167972</v>
      </c>
      <c r="H89" s="128">
        <v>150099.82486200001</v>
      </c>
      <c r="I89" s="124">
        <v>30.650162352686316</v>
      </c>
      <c r="J89" s="128">
        <v>170390.11517284997</v>
      </c>
      <c r="K89" s="222">
        <v>13.517864081123744</v>
      </c>
      <c r="L89" s="40">
        <v>150862.95837900002</v>
      </c>
      <c r="M89" s="44">
        <f t="shared" si="10"/>
        <v>-11.46026386216178</v>
      </c>
      <c r="N89" s="42"/>
      <c r="O89" s="207"/>
    </row>
    <row r="90" spans="2:15" ht="14.4" thickTop="1" thickBot="1" x14ac:dyDescent="0.25">
      <c r="B90" s="46" t="s">
        <v>28</v>
      </c>
      <c r="C90" s="47"/>
      <c r="D90" s="129">
        <v>2474177.7644279497</v>
      </c>
      <c r="E90" s="130" t="s">
        <v>19</v>
      </c>
      <c r="F90" s="131">
        <v>1962909.1939709494</v>
      </c>
      <c r="G90" s="132">
        <v>-20.66418095771747</v>
      </c>
      <c r="H90" s="133">
        <v>2014084.0246342998</v>
      </c>
      <c r="I90" s="134">
        <v>2.6070910880917619</v>
      </c>
      <c r="J90" s="135">
        <v>2258957.5448055002</v>
      </c>
      <c r="K90" s="223">
        <v>12.158058808676685</v>
      </c>
      <c r="L90" s="50">
        <v>2266750.9769139998</v>
      </c>
      <c r="M90" s="54">
        <f>(L90/J90-1)*100</f>
        <v>0.34500126513756779</v>
      </c>
      <c r="N90" s="42"/>
      <c r="O90" s="207"/>
    </row>
    <row r="91" spans="2:15" ht="13.8" thickBot="1" x14ac:dyDescent="0.25">
      <c r="B91" s="113"/>
      <c r="C91" s="113"/>
      <c r="D91" s="137"/>
      <c r="E91" s="138"/>
      <c r="F91" s="139"/>
      <c r="G91" s="140"/>
      <c r="H91" s="137"/>
      <c r="I91" s="140"/>
      <c r="J91" s="137"/>
      <c r="K91" s="140"/>
      <c r="L91" s="210"/>
      <c r="M91" s="60"/>
      <c r="N91" s="42"/>
      <c r="O91" s="207"/>
    </row>
    <row r="92" spans="2:15" x14ac:dyDescent="0.2">
      <c r="B92" s="61" t="s">
        <v>29</v>
      </c>
      <c r="C92" s="141"/>
      <c r="D92" s="142">
        <v>287912.20654295001</v>
      </c>
      <c r="E92" s="115" t="s">
        <v>19</v>
      </c>
      <c r="F92" s="143">
        <v>232667.47026034998</v>
      </c>
      <c r="G92" s="118">
        <f>(F92/D92-1)*100</f>
        <v>-19.188049352245429</v>
      </c>
      <c r="H92" s="143">
        <v>279246.23513749999</v>
      </c>
      <c r="I92" s="124">
        <f>(H92/F92-1)*100</f>
        <v>20.019457307473786</v>
      </c>
      <c r="J92" s="143">
        <v>482556.00152489997</v>
      </c>
      <c r="K92" s="221">
        <f>(J92/H92-1)*100</f>
        <v>72.806627558395149</v>
      </c>
      <c r="L92" s="40">
        <v>364832.5149789995</v>
      </c>
      <c r="M92" s="44">
        <f>(L92/J92-1)*100</f>
        <v>-24.395818552435077</v>
      </c>
      <c r="N92" s="42"/>
      <c r="O92" s="207"/>
    </row>
    <row r="93" spans="2:15" ht="13.8" thickBot="1" x14ac:dyDescent="0.25">
      <c r="B93" s="63" t="s">
        <v>30</v>
      </c>
      <c r="C93" s="64"/>
      <c r="D93" s="144">
        <v>79203.550057</v>
      </c>
      <c r="E93" s="145" t="s">
        <v>19</v>
      </c>
      <c r="F93" s="146">
        <v>67487.316524850001</v>
      </c>
      <c r="G93" s="147">
        <f>(F93/D93-1)*100</f>
        <v>-14.792561095706237</v>
      </c>
      <c r="H93" s="148">
        <v>59935.335682999998</v>
      </c>
      <c r="I93" s="147">
        <f>(H93/F93-1)*100</f>
        <v>-11.190222445826892</v>
      </c>
      <c r="J93" s="148">
        <v>266699.5017894</v>
      </c>
      <c r="K93" s="224">
        <f>(J93/H93-1)*100</f>
        <v>344.97874042114756</v>
      </c>
      <c r="L93" s="67">
        <v>194938.66773999951</v>
      </c>
      <c r="M93" s="71">
        <f>(L93/J93-1)*100</f>
        <v>-26.90699966363891</v>
      </c>
      <c r="N93" s="42"/>
      <c r="O93" s="207"/>
    </row>
    <row r="94" spans="2:15" x14ac:dyDescent="0.2">
      <c r="D94" s="72"/>
      <c r="E94" s="72"/>
      <c r="F94" s="72"/>
      <c r="G94" s="72"/>
      <c r="H94" s="72"/>
      <c r="I94" s="72"/>
      <c r="J94" s="72"/>
      <c r="K94" s="72"/>
      <c r="L94" s="193"/>
      <c r="M94" s="193"/>
      <c r="N94" s="193"/>
      <c r="O94" s="193"/>
    </row>
    <row r="95" spans="2:15" ht="16.8" thickBot="1" x14ac:dyDescent="0.25">
      <c r="B95" s="111" t="s">
        <v>47</v>
      </c>
      <c r="C95" s="111"/>
      <c r="D95" s="112"/>
      <c r="E95" s="112"/>
      <c r="F95" s="112"/>
      <c r="G95" s="112"/>
      <c r="H95" s="112"/>
      <c r="I95" s="112"/>
      <c r="J95" s="112"/>
      <c r="K95" s="112"/>
      <c r="L95" s="194"/>
      <c r="M95" s="194"/>
      <c r="N95" s="194"/>
      <c r="O95" s="194"/>
    </row>
    <row r="96" spans="2:15" ht="13.8" thickBot="1" x14ac:dyDescent="0.25">
      <c r="B96" s="113"/>
      <c r="C96" s="113"/>
      <c r="D96" s="484">
        <v>2008</v>
      </c>
      <c r="E96" s="499"/>
      <c r="F96" s="480">
        <v>2009</v>
      </c>
      <c r="G96" s="499"/>
      <c r="H96" s="480">
        <v>2010</v>
      </c>
      <c r="I96" s="499"/>
      <c r="J96" s="480">
        <v>2011</v>
      </c>
      <c r="K96" s="532"/>
      <c r="L96" s="518">
        <v>2012</v>
      </c>
      <c r="M96" s="517"/>
      <c r="N96" s="535"/>
      <c r="O96" s="536"/>
    </row>
    <row r="97" spans="2:15" x14ac:dyDescent="0.2">
      <c r="B97" s="27" t="s">
        <v>18</v>
      </c>
      <c r="C97" s="28"/>
      <c r="D97" s="114">
        <v>79255.920432000014</v>
      </c>
      <c r="E97" s="115" t="s">
        <v>19</v>
      </c>
      <c r="F97" s="116">
        <v>98025.107815999989</v>
      </c>
      <c r="G97" s="117">
        <f>(F97/D97-1)*100</f>
        <v>23.681748040644557</v>
      </c>
      <c r="H97" s="116">
        <v>91924.151431000006</v>
      </c>
      <c r="I97" s="118">
        <f>(H97/F97-1)*100</f>
        <v>-6.2238711294782867</v>
      </c>
      <c r="J97" s="116">
        <v>94869.93936027179</v>
      </c>
      <c r="K97" s="221">
        <f>(J97/H97-1)*100</f>
        <v>3.2045853928637458</v>
      </c>
      <c r="L97" s="31">
        <v>98312.731281</v>
      </c>
      <c r="M97" s="35">
        <f>(L97/J97-1)*100</f>
        <v>3.6289597568457399</v>
      </c>
      <c r="N97" s="42"/>
      <c r="O97" s="207"/>
    </row>
    <row r="98" spans="2:15" x14ac:dyDescent="0.2">
      <c r="B98" s="36" t="s">
        <v>20</v>
      </c>
      <c r="C98" s="37"/>
      <c r="D98" s="120">
        <v>147037.83482299998</v>
      </c>
      <c r="E98" s="121" t="s">
        <v>19</v>
      </c>
      <c r="F98" s="122">
        <v>137341.64728164999</v>
      </c>
      <c r="G98" s="123">
        <f t="shared" ref="G98:K109" si="11">(F98/D98-1)*100</f>
        <v>-6.5943486946893559</v>
      </c>
      <c r="H98" s="122">
        <v>126641.38852399999</v>
      </c>
      <c r="I98" s="124">
        <f t="shared" si="11"/>
        <v>-7.7909788978333001</v>
      </c>
      <c r="J98" s="122">
        <v>316110.79758519115</v>
      </c>
      <c r="K98" s="222">
        <f t="shared" si="11"/>
        <v>149.61096942275276</v>
      </c>
      <c r="L98" s="40">
        <v>408661.36415899999</v>
      </c>
      <c r="M98" s="44">
        <f t="shared" ref="M98:M105" si="12">(L98/J98-1)*100</f>
        <v>29.277888411536047</v>
      </c>
      <c r="N98" s="42"/>
      <c r="O98" s="207"/>
    </row>
    <row r="99" spans="2:15" x14ac:dyDescent="0.2">
      <c r="B99" s="36" t="s">
        <v>21</v>
      </c>
      <c r="C99" s="37"/>
      <c r="D99" s="120">
        <v>1447233.8929808997</v>
      </c>
      <c r="E99" s="121" t="s">
        <v>19</v>
      </c>
      <c r="F99" s="122">
        <v>1590580.6768415999</v>
      </c>
      <c r="G99" s="123">
        <f t="shared" si="11"/>
        <v>9.9048802378063137</v>
      </c>
      <c r="H99" s="122">
        <v>1641889.6840395499</v>
      </c>
      <c r="I99" s="124">
        <f t="shared" si="11"/>
        <v>3.2258035033993826</v>
      </c>
      <c r="J99" s="122">
        <v>1577865.4254916655</v>
      </c>
      <c r="K99" s="222">
        <f t="shared" si="11"/>
        <v>-3.8994251057333673</v>
      </c>
      <c r="L99" s="40">
        <v>1499346.3462266</v>
      </c>
      <c r="M99" s="44">
        <f t="shared" si="12"/>
        <v>-4.9762849224355588</v>
      </c>
      <c r="N99" s="42"/>
      <c r="O99" s="207"/>
    </row>
    <row r="100" spans="2:15" x14ac:dyDescent="0.2">
      <c r="B100" s="36" t="s">
        <v>22</v>
      </c>
      <c r="C100" s="37"/>
      <c r="D100" s="120">
        <v>110958.42792799999</v>
      </c>
      <c r="E100" s="121" t="s">
        <v>19</v>
      </c>
      <c r="F100" s="122">
        <v>106915.58119900001</v>
      </c>
      <c r="G100" s="123">
        <f t="shared" si="11"/>
        <v>-3.6435688613246642</v>
      </c>
      <c r="H100" s="122">
        <v>87775.741068949996</v>
      </c>
      <c r="I100" s="124">
        <f t="shared" si="11"/>
        <v>-17.901824893441287</v>
      </c>
      <c r="J100" s="122">
        <v>105418.83233391627</v>
      </c>
      <c r="K100" s="222">
        <f t="shared" si="11"/>
        <v>20.100190610874137</v>
      </c>
      <c r="L100" s="40">
        <v>98933.554613999993</v>
      </c>
      <c r="M100" s="44">
        <f t="shared" si="12"/>
        <v>-6.1519157216369358</v>
      </c>
      <c r="N100" s="42"/>
      <c r="O100" s="207"/>
    </row>
    <row r="101" spans="2:15" x14ac:dyDescent="0.2">
      <c r="B101" s="36" t="s">
        <v>23</v>
      </c>
      <c r="C101" s="37"/>
      <c r="D101" s="120">
        <v>267436.32068899996</v>
      </c>
      <c r="E101" s="121" t="s">
        <v>19</v>
      </c>
      <c r="F101" s="122">
        <v>254632.54022800003</v>
      </c>
      <c r="G101" s="123">
        <f t="shared" si="11"/>
        <v>-4.787599690278932</v>
      </c>
      <c r="H101" s="122">
        <v>277024.14939499996</v>
      </c>
      <c r="I101" s="124">
        <f t="shared" si="11"/>
        <v>8.7936950819209159</v>
      </c>
      <c r="J101" s="122">
        <v>255652.14946063413</v>
      </c>
      <c r="K101" s="222">
        <f t="shared" si="11"/>
        <v>-7.7148508464120136</v>
      </c>
      <c r="L101" s="40">
        <v>322853.14548499999</v>
      </c>
      <c r="M101" s="44">
        <f>(L101/J101-1)*100</f>
        <v>26.286106401273823</v>
      </c>
      <c r="N101" s="42"/>
      <c r="O101" s="207"/>
    </row>
    <row r="102" spans="2:15" x14ac:dyDescent="0.2">
      <c r="B102" s="36" t="s">
        <v>24</v>
      </c>
      <c r="C102" s="37"/>
      <c r="D102" s="120">
        <v>496716.98117200029</v>
      </c>
      <c r="E102" s="121" t="s">
        <v>19</v>
      </c>
      <c r="F102" s="122">
        <v>747980.94460499997</v>
      </c>
      <c r="G102" s="123">
        <f t="shared" si="11"/>
        <v>50.584935276451404</v>
      </c>
      <c r="H102" s="122">
        <v>511562.36411879992</v>
      </c>
      <c r="I102" s="124">
        <f t="shared" si="11"/>
        <v>-31.607567303876969</v>
      </c>
      <c r="J102" s="122">
        <v>538017.89564082678</v>
      </c>
      <c r="K102" s="222">
        <f t="shared" si="11"/>
        <v>5.1715163932355201</v>
      </c>
      <c r="L102" s="40">
        <v>463866.48420700006</v>
      </c>
      <c r="M102" s="44">
        <f t="shared" si="12"/>
        <v>-13.782331783872326</v>
      </c>
      <c r="N102" s="42"/>
      <c r="O102" s="207"/>
    </row>
    <row r="103" spans="2:15" x14ac:dyDescent="0.2">
      <c r="B103" s="36" t="s">
        <v>25</v>
      </c>
      <c r="C103" s="37"/>
      <c r="D103" s="120">
        <v>125699.43210400001</v>
      </c>
      <c r="E103" s="121" t="s">
        <v>19</v>
      </c>
      <c r="F103" s="122">
        <v>110484.701256</v>
      </c>
      <c r="G103" s="123">
        <f t="shared" si="11"/>
        <v>-12.104056950242848</v>
      </c>
      <c r="H103" s="122">
        <v>146513.17196400001</v>
      </c>
      <c r="I103" s="124">
        <f t="shared" si="11"/>
        <v>32.609465653095057</v>
      </c>
      <c r="J103" s="122">
        <v>147777.23009031441</v>
      </c>
      <c r="K103" s="222">
        <f t="shared" si="11"/>
        <v>0.86276073978179824</v>
      </c>
      <c r="L103" s="40">
        <v>138314.99673099996</v>
      </c>
      <c r="M103" s="44">
        <f t="shared" si="12"/>
        <v>-6.4030387858343136</v>
      </c>
      <c r="N103" s="42"/>
      <c r="O103" s="207"/>
    </row>
    <row r="104" spans="2:15" x14ac:dyDescent="0.2">
      <c r="B104" s="36" t="s">
        <v>26</v>
      </c>
      <c r="C104" s="37"/>
      <c r="D104" s="120">
        <v>49846.676443999997</v>
      </c>
      <c r="E104" s="121" t="s">
        <v>19</v>
      </c>
      <c r="F104" s="122">
        <v>62103.559461999997</v>
      </c>
      <c r="G104" s="123">
        <f t="shared" si="11"/>
        <v>24.589168009566166</v>
      </c>
      <c r="H104" s="122">
        <v>51260.099941050008</v>
      </c>
      <c r="I104" s="124">
        <f t="shared" si="11"/>
        <v>-17.460286680644931</v>
      </c>
      <c r="J104" s="122">
        <v>85166.97897335951</v>
      </c>
      <c r="K104" s="222">
        <f t="shared" si="11"/>
        <v>66.146728296087986</v>
      </c>
      <c r="L104" s="40">
        <v>69821.971416999993</v>
      </c>
      <c r="M104" s="44">
        <f t="shared" si="12"/>
        <v>-18.017555326412925</v>
      </c>
      <c r="N104" s="42"/>
      <c r="O104" s="207"/>
    </row>
    <row r="105" spans="2:15" ht="13.8" thickBot="1" x14ac:dyDescent="0.25">
      <c r="B105" s="36" t="s">
        <v>27</v>
      </c>
      <c r="C105" s="126"/>
      <c r="D105" s="127">
        <v>143758.13536600003</v>
      </c>
      <c r="E105" s="121" t="s">
        <v>19</v>
      </c>
      <c r="F105" s="128">
        <v>209526.63715155001</v>
      </c>
      <c r="G105" s="123">
        <f t="shared" si="11"/>
        <v>45.749412106735463</v>
      </c>
      <c r="H105" s="128">
        <v>237624.47111245</v>
      </c>
      <c r="I105" s="124">
        <f t="shared" si="11"/>
        <v>13.410148868364136</v>
      </c>
      <c r="J105" s="128">
        <v>170138.81608852025</v>
      </c>
      <c r="K105" s="222">
        <f t="shared" si="11"/>
        <v>-28.40012844973101</v>
      </c>
      <c r="L105" s="40">
        <v>220824.04221199997</v>
      </c>
      <c r="M105" s="44">
        <f t="shared" si="12"/>
        <v>29.790512999167152</v>
      </c>
      <c r="N105" s="42"/>
      <c r="O105" s="207"/>
    </row>
    <row r="106" spans="2:15" ht="14.4" thickTop="1" thickBot="1" x14ac:dyDescent="0.25">
      <c r="B106" s="46" t="s">
        <v>28</v>
      </c>
      <c r="C106" s="47"/>
      <c r="D106" s="129">
        <v>2867943.6219389001</v>
      </c>
      <c r="E106" s="130" t="s">
        <v>19</v>
      </c>
      <c r="F106" s="131">
        <v>3317591.3958408004</v>
      </c>
      <c r="G106" s="132">
        <f t="shared" si="11"/>
        <v>15.678403524470674</v>
      </c>
      <c r="H106" s="133">
        <v>3172215.2215948002</v>
      </c>
      <c r="I106" s="134">
        <f t="shared" si="11"/>
        <v>-4.381979481507436</v>
      </c>
      <c r="J106" s="135">
        <v>3291018.0650247</v>
      </c>
      <c r="K106" s="223">
        <f t="shared" si="11"/>
        <v>3.7451066567347535</v>
      </c>
      <c r="L106" s="50">
        <v>3320934.6363325999</v>
      </c>
      <c r="M106" s="54">
        <f>(L106/J106-1)*100</f>
        <v>0.90903698238056219</v>
      </c>
      <c r="N106" s="42"/>
      <c r="O106" s="207"/>
    </row>
    <row r="107" spans="2:15" ht="13.8" thickBot="1" x14ac:dyDescent="0.25">
      <c r="B107" s="113"/>
      <c r="C107" s="113"/>
      <c r="D107" s="137"/>
      <c r="E107" s="138"/>
      <c r="F107" s="139"/>
      <c r="G107" s="140"/>
      <c r="H107" s="137"/>
      <c r="I107" s="140"/>
      <c r="J107" s="137"/>
      <c r="K107" s="140"/>
      <c r="L107" s="210"/>
      <c r="M107" s="60"/>
      <c r="N107" s="42"/>
      <c r="O107" s="207"/>
    </row>
    <row r="108" spans="2:15" x14ac:dyDescent="0.2">
      <c r="B108" s="61" t="s">
        <v>29</v>
      </c>
      <c r="C108" s="141"/>
      <c r="D108" s="142">
        <v>265845.68167664995</v>
      </c>
      <c r="E108" s="115" t="s">
        <v>19</v>
      </c>
      <c r="F108" s="143">
        <v>337613.81898740004</v>
      </c>
      <c r="G108" s="118">
        <f>(F108/D108-1)*100</f>
        <v>26.996164413173428</v>
      </c>
      <c r="H108" s="143">
        <v>329155.45673099993</v>
      </c>
      <c r="I108" s="124">
        <f>(H108/F108-1)*100</f>
        <v>-2.5053365060023758</v>
      </c>
      <c r="J108" s="143">
        <v>548667.5142502964</v>
      </c>
      <c r="K108" s="221">
        <f>(J108/H108-1)*100</f>
        <v>66.689478491219802</v>
      </c>
      <c r="L108" s="40">
        <v>628710.45961700007</v>
      </c>
      <c r="M108" s="44">
        <f>(L108/J108-1)*100</f>
        <v>14.588606631117029</v>
      </c>
      <c r="N108" s="42"/>
      <c r="O108" s="207"/>
    </row>
    <row r="109" spans="2:15" ht="13.8" thickBot="1" x14ac:dyDescent="0.25">
      <c r="B109" s="63" t="s">
        <v>30</v>
      </c>
      <c r="C109" s="64"/>
      <c r="D109" s="144">
        <v>99569.05785099999</v>
      </c>
      <c r="E109" s="145" t="s">
        <v>19</v>
      </c>
      <c r="F109" s="146">
        <v>84319.914841649996</v>
      </c>
      <c r="G109" s="147">
        <f t="shared" si="11"/>
        <v>-15.315142413187798</v>
      </c>
      <c r="H109" s="148">
        <v>83348.967363000003</v>
      </c>
      <c r="I109" s="147">
        <f t="shared" si="11"/>
        <v>-1.1515043397202218</v>
      </c>
      <c r="J109" s="148">
        <v>267670.18400914996</v>
      </c>
      <c r="K109" s="224">
        <f t="shared" si="11"/>
        <v>221.14397151844406</v>
      </c>
      <c r="L109" s="67">
        <v>357972.82371100003</v>
      </c>
      <c r="M109" s="71">
        <f>(L109/J109-1)*100</f>
        <v>33.736532903778027</v>
      </c>
      <c r="N109" s="42"/>
      <c r="O109" s="207"/>
    </row>
    <row r="110" spans="2:15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</row>
    <row r="111" spans="2:15" x14ac:dyDescent="0.2">
      <c r="B111" s="21" t="s">
        <v>33</v>
      </c>
      <c r="C111" s="9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</sheetData>
  <mergeCells count="52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N48:O48"/>
    <mergeCell ref="D38:E38"/>
    <mergeCell ref="D30:E30"/>
    <mergeCell ref="D31:E31"/>
    <mergeCell ref="D32:E32"/>
    <mergeCell ref="D33:E33"/>
    <mergeCell ref="D34:E34"/>
    <mergeCell ref="D35:E35"/>
    <mergeCell ref="D36:E36"/>
    <mergeCell ref="D37:E37"/>
    <mergeCell ref="D39:E39"/>
    <mergeCell ref="J48:K48"/>
    <mergeCell ref="L48:M48"/>
    <mergeCell ref="N96:O96"/>
    <mergeCell ref="J64:K64"/>
    <mergeCell ref="L64:M64"/>
    <mergeCell ref="N64:O64"/>
    <mergeCell ref="D80:E80"/>
    <mergeCell ref="F80:G80"/>
    <mergeCell ref="H80:I80"/>
    <mergeCell ref="J80:K80"/>
    <mergeCell ref="L80:M80"/>
    <mergeCell ref="N80:O80"/>
    <mergeCell ref="D96:E96"/>
    <mergeCell ref="F96:G96"/>
    <mergeCell ref="H96:I96"/>
    <mergeCell ref="J96:K96"/>
    <mergeCell ref="L96:M96"/>
  </mergeCells>
  <phoneticPr fontId="32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167"/>
  <sheetViews>
    <sheetView topLeftCell="A10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88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>SUM(D35/C35*100)</f>
        <v>9.7345964387273938</v>
      </c>
      <c r="K35" s="3"/>
      <c r="M35" s="3"/>
      <c r="O35" s="3"/>
    </row>
    <row r="36" spans="1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>SUM(D36/C36*100)</f>
        <v>11.146239325471701</v>
      </c>
      <c r="J36" s="226"/>
      <c r="K36" s="3"/>
      <c r="M36" s="3"/>
      <c r="O36" s="3"/>
    </row>
    <row r="37" spans="1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>SUM(D37/C37*100)</f>
        <v>12.317202587034837</v>
      </c>
      <c r="J37" s="226"/>
      <c r="K37" s="3"/>
      <c r="M37" s="3"/>
      <c r="O37" s="3"/>
    </row>
    <row r="38" spans="1:15" x14ac:dyDescent="0.2">
      <c r="B38" s="153" t="s">
        <v>86</v>
      </c>
      <c r="C38" s="171">
        <v>346452.30836659996</v>
      </c>
      <c r="D38" s="496">
        <v>59730</v>
      </c>
      <c r="E38" s="498"/>
      <c r="F38" s="155">
        <f>SUM(D38/C38*100)</f>
        <v>17.240468184959081</v>
      </c>
      <c r="J38" s="226"/>
      <c r="K38" s="3"/>
      <c r="M38" s="3"/>
      <c r="O38" s="3"/>
    </row>
    <row r="39" spans="1:15" ht="13.8" thickBot="1" x14ac:dyDescent="0.25">
      <c r="B39" s="107" t="s">
        <v>62</v>
      </c>
      <c r="C39" s="173">
        <v>184774.37691000005</v>
      </c>
      <c r="D39" s="524">
        <v>17070.221545</v>
      </c>
      <c r="E39" s="525"/>
      <c r="F39" s="108">
        <v>9.2384138052401976</v>
      </c>
      <c r="J39" s="226"/>
      <c r="K39" s="3"/>
      <c r="M39" s="3"/>
      <c r="O39" s="3"/>
    </row>
    <row r="40" spans="1:15" ht="11.25" customHeight="1" x14ac:dyDescent="0.2">
      <c r="B40" s="96" t="s">
        <v>12</v>
      </c>
      <c r="C40" s="97">
        <f>SUM(C6:C39)</f>
        <v>7340842.7037927015</v>
      </c>
      <c r="D40" s="539">
        <f>SUM(D6:E39)</f>
        <v>1143861.7440899999</v>
      </c>
      <c r="E40" s="540"/>
      <c r="F40" s="106">
        <f>D40/C40*100</f>
        <v>15.582158482962932</v>
      </c>
      <c r="K40" s="3"/>
      <c r="M40" s="3"/>
      <c r="O40" s="3"/>
    </row>
    <row r="41" spans="1:15" x14ac:dyDescent="0.2">
      <c r="B41" s="17"/>
      <c r="C41" s="18"/>
      <c r="D41" s="18"/>
      <c r="E41" s="19"/>
      <c r="F41" s="20"/>
      <c r="K41" s="3"/>
      <c r="M41" s="3"/>
      <c r="O41" s="3"/>
    </row>
    <row r="42" spans="1:15" x14ac:dyDescent="0.2">
      <c r="B42" s="21" t="s">
        <v>13</v>
      </c>
      <c r="C42" s="18"/>
      <c r="D42" s="18"/>
      <c r="E42" s="19"/>
      <c r="F42" s="20"/>
      <c r="K42" s="3"/>
      <c r="M42" s="3"/>
      <c r="O42" s="3"/>
    </row>
    <row r="43" spans="1:15" x14ac:dyDescent="0.2">
      <c r="B43" s="21" t="s">
        <v>14</v>
      </c>
      <c r="K43" s="3"/>
      <c r="M43" s="3"/>
      <c r="O43" s="3"/>
    </row>
    <row r="44" spans="1:15" x14ac:dyDescent="0.2">
      <c r="B44" s="21" t="s">
        <v>34</v>
      </c>
      <c r="K44" s="3"/>
      <c r="M44" s="3"/>
      <c r="O44" s="3"/>
    </row>
    <row r="45" spans="1:15" ht="25.5" customHeight="1" x14ac:dyDescent="0.2">
      <c r="K45" s="3"/>
      <c r="M45" s="3"/>
      <c r="O45" s="3"/>
    </row>
    <row r="46" spans="1:15" ht="14.4" x14ac:dyDescent="0.2">
      <c r="A46" s="4" t="s">
        <v>15</v>
      </c>
    </row>
    <row r="47" spans="1:15" x14ac:dyDescent="0.2">
      <c r="K47" s="3"/>
      <c r="M47" s="3"/>
      <c r="O47" s="3" t="s">
        <v>16</v>
      </c>
    </row>
    <row r="48" spans="1:15" ht="16.8" thickBot="1" x14ac:dyDescent="0.25">
      <c r="B48" s="22" t="s">
        <v>17</v>
      </c>
      <c r="C48" s="22"/>
      <c r="K48" s="3"/>
      <c r="M48" s="3"/>
      <c r="O48" s="3"/>
    </row>
    <row r="49" spans="2:15" ht="16.8" thickBot="1" x14ac:dyDescent="0.25">
      <c r="B49" s="22"/>
      <c r="C49" s="22"/>
      <c r="D49" s="23">
        <v>2008</v>
      </c>
      <c r="E49" s="24"/>
      <c r="F49" s="25">
        <v>2009</v>
      </c>
      <c r="G49" s="24"/>
      <c r="H49" s="25">
        <v>2010</v>
      </c>
      <c r="I49" s="24"/>
      <c r="J49" s="518">
        <v>2011</v>
      </c>
      <c r="K49" s="521"/>
      <c r="L49" s="518">
        <v>2012</v>
      </c>
      <c r="M49" s="521"/>
      <c r="N49" s="518">
        <v>2013</v>
      </c>
      <c r="O49" s="517"/>
    </row>
    <row r="50" spans="2:15" x14ac:dyDescent="0.2">
      <c r="B50" s="27" t="s">
        <v>18</v>
      </c>
      <c r="C50" s="28"/>
      <c r="D50" s="29">
        <v>74465.86815699999</v>
      </c>
      <c r="E50" s="30" t="s">
        <v>19</v>
      </c>
      <c r="F50" s="31">
        <v>58963.207877999972</v>
      </c>
      <c r="G50" s="32">
        <f>(F50/D50-1)*100</f>
        <v>-20.818477864670847</v>
      </c>
      <c r="H50" s="33">
        <v>65085.726096999992</v>
      </c>
      <c r="I50" s="34">
        <f>(H50/F50-1)*100</f>
        <v>10.383624703167516</v>
      </c>
      <c r="J50" s="31">
        <v>52162.666859999998</v>
      </c>
      <c r="K50" s="206">
        <f>(J50/H50-1)*100</f>
        <v>-19.855442985671257</v>
      </c>
      <c r="L50" s="31">
        <v>71372.129297000007</v>
      </c>
      <c r="M50" s="206">
        <f>(L50/J50-1)*100</f>
        <v>36.826074266019624</v>
      </c>
      <c r="N50" s="31">
        <v>83754.063877999986</v>
      </c>
      <c r="O50" s="35">
        <f>(N50/L50-1)*100</f>
        <v>17.348416956253576</v>
      </c>
    </row>
    <row r="51" spans="2:15" x14ac:dyDescent="0.2">
      <c r="B51" s="36" t="s">
        <v>20</v>
      </c>
      <c r="C51" s="37"/>
      <c r="D51" s="38">
        <v>123756.788416</v>
      </c>
      <c r="E51" s="39" t="s">
        <v>19</v>
      </c>
      <c r="F51" s="40">
        <v>64109.766524999999</v>
      </c>
      <c r="G51" s="41">
        <f t="shared" ref="G51:G62" si="1">(F51/D51-1)*100</f>
        <v>-48.196969761772266</v>
      </c>
      <c r="H51" s="42">
        <v>73314.204068549996</v>
      </c>
      <c r="I51" s="43">
        <f t="shared" ref="I51:I62" si="2">(H51/F51-1)*100</f>
        <v>14.357309412382069</v>
      </c>
      <c r="J51" s="40">
        <v>138795.73865499999</v>
      </c>
      <c r="K51" s="207">
        <f t="shared" ref="K51:K62" si="3">(J51/H51-1)*100</f>
        <v>89.316300188192272</v>
      </c>
      <c r="L51" s="40">
        <v>210852.80018000002</v>
      </c>
      <c r="M51" s="207">
        <f t="shared" ref="M51:M59" si="4">(L51/J51-1)*100</f>
        <v>51.915903343480821</v>
      </c>
      <c r="N51" s="40">
        <v>261840.39718900001</v>
      </c>
      <c r="O51" s="44">
        <f t="shared" ref="O51:O59" si="5">(N51/L51-1)*100</f>
        <v>24.181607721345454</v>
      </c>
    </row>
    <row r="52" spans="2:15" x14ac:dyDescent="0.2">
      <c r="B52" s="36" t="s">
        <v>21</v>
      </c>
      <c r="C52" s="37"/>
      <c r="D52" s="38">
        <v>1169438.2871020001</v>
      </c>
      <c r="E52" s="39" t="s">
        <v>19</v>
      </c>
      <c r="F52" s="40">
        <v>763654.2381190001</v>
      </c>
      <c r="G52" s="41">
        <f t="shared" si="1"/>
        <v>-34.699056244222902</v>
      </c>
      <c r="H52" s="42">
        <v>707206.43444054993</v>
      </c>
      <c r="I52" s="43">
        <f t="shared" si="2"/>
        <v>-7.391801270885356</v>
      </c>
      <c r="J52" s="40">
        <v>866631.61487274989</v>
      </c>
      <c r="K52" s="207">
        <f t="shared" si="3"/>
        <v>22.542948235237215</v>
      </c>
      <c r="L52" s="40">
        <v>902865.58918500005</v>
      </c>
      <c r="M52" s="207">
        <f t="shared" si="4"/>
        <v>4.1810122883147338</v>
      </c>
      <c r="N52" s="40">
        <v>931063.18361599999</v>
      </c>
      <c r="O52" s="44">
        <f t="shared" si="5"/>
        <v>3.1231220647641944</v>
      </c>
    </row>
    <row r="53" spans="2:15" x14ac:dyDescent="0.2">
      <c r="B53" s="36" t="s">
        <v>22</v>
      </c>
      <c r="C53" s="37"/>
      <c r="D53" s="38">
        <v>82149.387164999993</v>
      </c>
      <c r="E53" s="39" t="s">
        <v>19</v>
      </c>
      <c r="F53" s="40">
        <v>92729.870196050004</v>
      </c>
      <c r="G53" s="41">
        <f t="shared" si="1"/>
        <v>12.879564164975132</v>
      </c>
      <c r="H53" s="42">
        <v>36770.895344900004</v>
      </c>
      <c r="I53" s="43">
        <f t="shared" si="2"/>
        <v>-60.346223641682265</v>
      </c>
      <c r="J53" s="40">
        <v>53816.136776799998</v>
      </c>
      <c r="K53" s="207">
        <f t="shared" si="3"/>
        <v>46.355252631247424</v>
      </c>
      <c r="L53" s="40">
        <v>66521.404869999998</v>
      </c>
      <c r="M53" s="207">
        <f t="shared" si="4"/>
        <v>23.608658766968958</v>
      </c>
      <c r="N53" s="40">
        <v>68074.046228849998</v>
      </c>
      <c r="O53" s="44">
        <f t="shared" si="5"/>
        <v>2.3340477578371432</v>
      </c>
    </row>
    <row r="54" spans="2:15" x14ac:dyDescent="0.2">
      <c r="B54" s="36" t="s">
        <v>23</v>
      </c>
      <c r="C54" s="37"/>
      <c r="D54" s="38">
        <v>225821.92133399996</v>
      </c>
      <c r="E54" s="39" t="s">
        <v>19</v>
      </c>
      <c r="F54" s="40">
        <v>145672.13092700002</v>
      </c>
      <c r="G54" s="41">
        <f t="shared" si="1"/>
        <v>-35.492475634575392</v>
      </c>
      <c r="H54" s="42">
        <v>134343.03707299998</v>
      </c>
      <c r="I54" s="43">
        <f t="shared" si="2"/>
        <v>-7.777118232503466</v>
      </c>
      <c r="J54" s="40">
        <v>168834.638656</v>
      </c>
      <c r="K54" s="207">
        <f t="shared" si="3"/>
        <v>25.674275596626405</v>
      </c>
      <c r="L54" s="40">
        <v>183752.44197099999</v>
      </c>
      <c r="M54" s="207">
        <f t="shared" si="4"/>
        <v>8.835748063165493</v>
      </c>
      <c r="N54" s="40">
        <v>224090.79685500002</v>
      </c>
      <c r="O54" s="44">
        <f t="shared" si="5"/>
        <v>21.95255445387021</v>
      </c>
    </row>
    <row r="55" spans="2:15" x14ac:dyDescent="0.2">
      <c r="B55" s="36" t="s">
        <v>24</v>
      </c>
      <c r="C55" s="37"/>
      <c r="D55" s="38">
        <v>424786.96062999999</v>
      </c>
      <c r="E55" s="39" t="s">
        <v>19</v>
      </c>
      <c r="F55" s="40">
        <v>303027.62434599979</v>
      </c>
      <c r="G55" s="41">
        <f t="shared" si="1"/>
        <v>-28.663623785301549</v>
      </c>
      <c r="H55" s="42">
        <v>246619.43998300011</v>
      </c>
      <c r="I55" s="43">
        <f t="shared" si="2"/>
        <v>-18.614865388837387</v>
      </c>
      <c r="J55" s="40">
        <v>243332.118472</v>
      </c>
      <c r="K55" s="207">
        <f t="shared" si="3"/>
        <v>-1.3329531164399278</v>
      </c>
      <c r="L55" s="40">
        <v>278852.95514899999</v>
      </c>
      <c r="M55" s="207">
        <f t="shared" si="4"/>
        <v>14.597676993917808</v>
      </c>
      <c r="N55" s="40">
        <v>339882.65114329988</v>
      </c>
      <c r="O55" s="44">
        <f t="shared" si="5"/>
        <v>21.885977848680071</v>
      </c>
    </row>
    <row r="56" spans="2:15" x14ac:dyDescent="0.2">
      <c r="B56" s="36" t="s">
        <v>25</v>
      </c>
      <c r="C56" s="37"/>
      <c r="D56" s="38">
        <v>91998.580067000003</v>
      </c>
      <c r="E56" s="39" t="s">
        <v>19</v>
      </c>
      <c r="F56" s="40">
        <v>72420.745972999983</v>
      </c>
      <c r="G56" s="41">
        <f t="shared" si="1"/>
        <v>-21.280582895672985</v>
      </c>
      <c r="H56" s="42">
        <v>63603.039643999997</v>
      </c>
      <c r="I56" s="43">
        <f t="shared" si="2"/>
        <v>-12.175663493286049</v>
      </c>
      <c r="J56" s="40">
        <v>83922.548986000009</v>
      </c>
      <c r="K56" s="207">
        <f t="shared" si="3"/>
        <v>31.947387193650979</v>
      </c>
      <c r="L56" s="40">
        <v>73510.594003000006</v>
      </c>
      <c r="M56" s="207">
        <f t="shared" si="4"/>
        <v>-12.406623855928078</v>
      </c>
      <c r="N56" s="40">
        <v>90504.567083999995</v>
      </c>
      <c r="O56" s="44">
        <f t="shared" si="5"/>
        <v>23.117719713034091</v>
      </c>
    </row>
    <row r="57" spans="2:15" x14ac:dyDescent="0.2">
      <c r="B57" s="36" t="s">
        <v>26</v>
      </c>
      <c r="C57" s="37"/>
      <c r="D57" s="38">
        <v>40942.404685999994</v>
      </c>
      <c r="E57" s="39" t="s">
        <v>19</v>
      </c>
      <c r="F57" s="40">
        <v>35465.734689000004</v>
      </c>
      <c r="G57" s="41">
        <f t="shared" si="1"/>
        <v>-13.37652255406655</v>
      </c>
      <c r="H57" s="42">
        <v>26863.497335999997</v>
      </c>
      <c r="I57" s="43">
        <f t="shared" si="2"/>
        <v>-24.255065990972025</v>
      </c>
      <c r="J57" s="40">
        <v>28227.763467499997</v>
      </c>
      <c r="K57" s="207">
        <f t="shared" si="3"/>
        <v>5.0785127283919707</v>
      </c>
      <c r="L57" s="40">
        <v>34797.793954000008</v>
      </c>
      <c r="M57" s="207">
        <f t="shared" si="4"/>
        <v>23.275065678031524</v>
      </c>
      <c r="N57" s="40">
        <v>42747.456858999998</v>
      </c>
      <c r="O57" s="44">
        <f t="shared" si="5"/>
        <v>22.845307135012138</v>
      </c>
    </row>
    <row r="58" spans="2:15" ht="13.8" thickBot="1" x14ac:dyDescent="0.25">
      <c r="B58" s="36" t="s">
        <v>27</v>
      </c>
      <c r="C58" s="45"/>
      <c r="D58" s="38">
        <v>173321.351245</v>
      </c>
      <c r="E58" s="39" t="s">
        <v>19</v>
      </c>
      <c r="F58" s="40">
        <v>91957.925027000019</v>
      </c>
      <c r="G58" s="41">
        <f t="shared" si="1"/>
        <v>-46.943683298999872</v>
      </c>
      <c r="H58" s="42">
        <v>125849.024</v>
      </c>
      <c r="I58" s="43">
        <f t="shared" si="2"/>
        <v>36.855006203162063</v>
      </c>
      <c r="J58" s="40">
        <v>126708.88219915002</v>
      </c>
      <c r="K58" s="207">
        <f t="shared" si="3"/>
        <v>0.6832458225103144</v>
      </c>
      <c r="L58" s="40">
        <v>135836.60093099999</v>
      </c>
      <c r="M58" s="207">
        <f t="shared" si="4"/>
        <v>7.2036928851631821</v>
      </c>
      <c r="N58" s="40">
        <v>204765.990911</v>
      </c>
      <c r="O58" s="44">
        <f t="shared" si="5"/>
        <v>50.744342472919811</v>
      </c>
    </row>
    <row r="59" spans="2:15" ht="14.4" thickTop="1" thickBot="1" x14ac:dyDescent="0.25">
      <c r="B59" s="46" t="s">
        <v>28</v>
      </c>
      <c r="C59" s="47"/>
      <c r="D59" s="48">
        <v>2406681.5488019995</v>
      </c>
      <c r="E59" s="49" t="s">
        <v>19</v>
      </c>
      <c r="F59" s="50">
        <v>1628001.2436800501</v>
      </c>
      <c r="G59" s="51">
        <f t="shared" si="1"/>
        <v>-32.354937258299152</v>
      </c>
      <c r="H59" s="52">
        <v>1479655.2979870001</v>
      </c>
      <c r="I59" s="53">
        <f t="shared" si="2"/>
        <v>-9.1121518652970028</v>
      </c>
      <c r="J59" s="50">
        <v>1762432.1089452</v>
      </c>
      <c r="K59" s="208">
        <f t="shared" si="3"/>
        <v>19.110992360376365</v>
      </c>
      <c r="L59" s="50">
        <v>1958362.3095399998</v>
      </c>
      <c r="M59" s="208">
        <f t="shared" si="4"/>
        <v>11.117035351339698</v>
      </c>
      <c r="N59" s="50">
        <v>2246723.1537641501</v>
      </c>
      <c r="O59" s="54">
        <f t="shared" si="5"/>
        <v>14.724591196400393</v>
      </c>
    </row>
    <row r="60" spans="2:15" ht="6" customHeight="1" thickBot="1" x14ac:dyDescent="0.25">
      <c r="D60" s="55"/>
      <c r="E60" s="56"/>
      <c r="F60" s="57"/>
      <c r="G60" s="58"/>
      <c r="H60" s="55"/>
      <c r="I60" s="59"/>
      <c r="J60" s="55"/>
      <c r="K60" s="60"/>
      <c r="L60" s="210"/>
      <c r="M60" s="60"/>
      <c r="N60" s="210"/>
      <c r="O60" s="60"/>
    </row>
    <row r="61" spans="2:15" x14ac:dyDescent="0.2">
      <c r="B61" s="61" t="s">
        <v>29</v>
      </c>
      <c r="C61" s="62"/>
      <c r="D61" s="38">
        <v>304986.14908800001</v>
      </c>
      <c r="E61" s="30" t="s">
        <v>19</v>
      </c>
      <c r="F61" s="31">
        <v>148632.11752500001</v>
      </c>
      <c r="G61" s="41">
        <f>(F61/D61-1)*100</f>
        <v>-51.26594503735511</v>
      </c>
      <c r="H61" s="42">
        <v>150024.44353804999</v>
      </c>
      <c r="I61" s="43">
        <f t="shared" si="2"/>
        <v>0.93675985798682415</v>
      </c>
      <c r="J61" s="40">
        <v>326871.2629643</v>
      </c>
      <c r="K61" s="207">
        <f t="shared" si="3"/>
        <v>117.87867047238683</v>
      </c>
      <c r="L61" s="40">
        <v>404012.08252400008</v>
      </c>
      <c r="M61" s="207">
        <f>(L61/J61-1)*100</f>
        <v>23.599755714262717</v>
      </c>
      <c r="N61" s="40">
        <v>428129.34528349998</v>
      </c>
      <c r="O61" s="44">
        <f>(N61/L61-1)*100</f>
        <v>5.969440965436279</v>
      </c>
    </row>
    <row r="62" spans="2:15" ht="13.8" thickBot="1" x14ac:dyDescent="0.25">
      <c r="B62" s="63" t="s">
        <v>30</v>
      </c>
      <c r="C62" s="64"/>
      <c r="D62" s="65">
        <v>80232.032361999998</v>
      </c>
      <c r="E62" s="66" t="s">
        <v>19</v>
      </c>
      <c r="F62" s="67">
        <v>46979.442605000004</v>
      </c>
      <c r="G62" s="68">
        <f t="shared" si="1"/>
        <v>-41.445528398143004</v>
      </c>
      <c r="H62" s="69">
        <v>46955.239882549999</v>
      </c>
      <c r="I62" s="70">
        <f t="shared" si="2"/>
        <v>-5.1517687541546842E-2</v>
      </c>
      <c r="J62" s="67">
        <v>122295.344843</v>
      </c>
      <c r="K62" s="209">
        <f t="shared" si="3"/>
        <v>160.45089993981412</v>
      </c>
      <c r="L62" s="67">
        <v>182683.08608799998</v>
      </c>
      <c r="M62" s="209">
        <f>(L62/J62-1)*100</f>
        <v>49.378609891099615</v>
      </c>
      <c r="N62" s="67">
        <v>224642.03215800005</v>
      </c>
      <c r="O62" s="71">
        <f>(N62/L62-1)*100</f>
        <v>22.968161403726285</v>
      </c>
    </row>
    <row r="63" spans="2:15" x14ac:dyDescent="0.2"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</row>
    <row r="64" spans="2:15" ht="16.8" thickBot="1" x14ac:dyDescent="0.25">
      <c r="B64" s="22" t="s">
        <v>31</v>
      </c>
      <c r="C64" s="2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2:15" ht="13.8" thickBot="1" x14ac:dyDescent="0.25">
      <c r="D65" s="23">
        <v>2008</v>
      </c>
      <c r="E65" s="24"/>
      <c r="F65" s="25">
        <v>2009</v>
      </c>
      <c r="G65" s="24"/>
      <c r="H65" s="25">
        <v>2010</v>
      </c>
      <c r="I65" s="24"/>
      <c r="J65" s="518">
        <v>2011</v>
      </c>
      <c r="K65" s="521"/>
      <c r="L65" s="518">
        <v>2012</v>
      </c>
      <c r="M65" s="521"/>
      <c r="N65" s="518">
        <v>2013</v>
      </c>
      <c r="O65" s="517"/>
    </row>
    <row r="66" spans="2:15" x14ac:dyDescent="0.2">
      <c r="B66" s="27" t="s">
        <v>18</v>
      </c>
      <c r="C66" s="28"/>
      <c r="D66" s="29">
        <v>107370.51606099999</v>
      </c>
      <c r="E66" s="30" t="s">
        <v>19</v>
      </c>
      <c r="F66" s="73">
        <v>53973.204406000004</v>
      </c>
      <c r="G66" s="32">
        <f>(F66/D66-1)*100</f>
        <v>-49.731819883089301</v>
      </c>
      <c r="H66" s="33">
        <v>50534.686978000005</v>
      </c>
      <c r="I66" s="74">
        <f>(H66/F66-1)*100</f>
        <v>-6.3707861444256775</v>
      </c>
      <c r="J66" s="31">
        <v>51523.208510999997</v>
      </c>
      <c r="K66" s="211">
        <f>(J66/H66-1)*100</f>
        <v>1.9561247770869539</v>
      </c>
      <c r="L66" s="31">
        <v>98968.325317999988</v>
      </c>
      <c r="M66" s="206">
        <f>(L66/J66-1)*100</f>
        <v>92.084942258342963</v>
      </c>
      <c r="N66" s="31">
        <v>130115.432594</v>
      </c>
      <c r="O66" s="35">
        <f>(N66/L66-1)*100</f>
        <v>31.471793804653881</v>
      </c>
    </row>
    <row r="67" spans="2:15" x14ac:dyDescent="0.2">
      <c r="B67" s="36" t="s">
        <v>20</v>
      </c>
      <c r="C67" s="37"/>
      <c r="D67" s="38">
        <v>145430.75646899999</v>
      </c>
      <c r="E67" s="39" t="s">
        <v>19</v>
      </c>
      <c r="F67" s="75">
        <v>96278.060667850004</v>
      </c>
      <c r="G67" s="41">
        <f t="shared" ref="G67:G75" si="6">(F67/D67-1)*100</f>
        <v>-33.798006002689931</v>
      </c>
      <c r="H67" s="42">
        <v>138276.50044130001</v>
      </c>
      <c r="I67" s="76">
        <f t="shared" ref="I67:K75" si="7">(H67/F67-1)*100</f>
        <v>43.622025082474991</v>
      </c>
      <c r="J67" s="40">
        <v>373960.712917</v>
      </c>
      <c r="K67" s="212">
        <f t="shared" si="7"/>
        <v>170.44415480832237</v>
      </c>
      <c r="L67" s="40">
        <v>233728.78730700002</v>
      </c>
      <c r="M67" s="207">
        <f t="shared" ref="M67:M74" si="8">(L67/J67-1)*100</f>
        <v>-37.499106394399305</v>
      </c>
      <c r="N67" s="40">
        <v>451159.11825399997</v>
      </c>
      <c r="O67" s="44">
        <f t="shared" ref="O67:O74" si="9">(N67/L67-1)*100</f>
        <v>93.026765531199956</v>
      </c>
    </row>
    <row r="68" spans="2:15" x14ac:dyDescent="0.2">
      <c r="B68" s="36" t="s">
        <v>21</v>
      </c>
      <c r="C68" s="37"/>
      <c r="D68" s="38">
        <v>1624229.9840030004</v>
      </c>
      <c r="E68" s="39" t="s">
        <v>19</v>
      </c>
      <c r="F68" s="75">
        <v>1434605.1259187507</v>
      </c>
      <c r="G68" s="41">
        <f t="shared" si="6"/>
        <v>-11.674754188252901</v>
      </c>
      <c r="H68" s="42">
        <v>1172599.0142699501</v>
      </c>
      <c r="I68" s="76">
        <f t="shared" si="7"/>
        <v>-18.26329119526925</v>
      </c>
      <c r="J68" s="40">
        <v>1083908.1906834</v>
      </c>
      <c r="K68" s="212">
        <f t="shared" si="7"/>
        <v>-7.5636106211267933</v>
      </c>
      <c r="L68" s="40">
        <v>1150309.8317710003</v>
      </c>
      <c r="M68" s="207">
        <f t="shared" si="8"/>
        <v>6.1261314988065863</v>
      </c>
      <c r="N68" s="40">
        <v>1602266.2021930502</v>
      </c>
      <c r="O68" s="44">
        <f t="shared" si="9"/>
        <v>39.289968488422325</v>
      </c>
    </row>
    <row r="69" spans="2:15" x14ac:dyDescent="0.2">
      <c r="B69" s="36" t="s">
        <v>22</v>
      </c>
      <c r="C69" s="37"/>
      <c r="D69" s="38">
        <v>83654.760868000012</v>
      </c>
      <c r="E69" s="39" t="s">
        <v>19</v>
      </c>
      <c r="F69" s="75">
        <v>78045.871555999998</v>
      </c>
      <c r="G69" s="41">
        <f t="shared" si="6"/>
        <v>-6.7048058637694918</v>
      </c>
      <c r="H69" s="42">
        <v>62504.740647400002</v>
      </c>
      <c r="I69" s="76">
        <f t="shared" si="7"/>
        <v>-19.912816141016275</v>
      </c>
      <c r="J69" s="40">
        <v>68356.702199999985</v>
      </c>
      <c r="K69" s="212">
        <f t="shared" si="7"/>
        <v>9.3624283406148479</v>
      </c>
      <c r="L69" s="40">
        <v>70899.061984</v>
      </c>
      <c r="M69" s="207">
        <f t="shared" si="8"/>
        <v>3.7192545897862361</v>
      </c>
      <c r="N69" s="40">
        <v>96621.92969260001</v>
      </c>
      <c r="O69" s="44">
        <f t="shared" si="9"/>
        <v>36.28097042300076</v>
      </c>
    </row>
    <row r="70" spans="2:15" x14ac:dyDescent="0.2">
      <c r="B70" s="36" t="s">
        <v>23</v>
      </c>
      <c r="C70" s="37"/>
      <c r="D70" s="38">
        <v>362217.08108199947</v>
      </c>
      <c r="E70" s="39" t="s">
        <v>19</v>
      </c>
      <c r="F70" s="75">
        <v>221173.40723000001</v>
      </c>
      <c r="G70" s="41">
        <f t="shared" si="6"/>
        <v>-38.93899024051538</v>
      </c>
      <c r="H70" s="42">
        <v>231292.07339500001</v>
      </c>
      <c r="I70" s="76">
        <f t="shared" si="7"/>
        <v>4.5749922161652634</v>
      </c>
      <c r="J70" s="40">
        <v>233336.693661</v>
      </c>
      <c r="K70" s="212">
        <f t="shared" si="7"/>
        <v>0.8839992810770525</v>
      </c>
      <c r="L70" s="40">
        <v>286657.67228700005</v>
      </c>
      <c r="M70" s="207">
        <f t="shared" si="8"/>
        <v>22.851518888609391</v>
      </c>
      <c r="N70" s="40">
        <v>332934.79825199995</v>
      </c>
      <c r="O70" s="44">
        <f t="shared" si="9"/>
        <v>16.143689996431519</v>
      </c>
    </row>
    <row r="71" spans="2:15" x14ac:dyDescent="0.2">
      <c r="B71" s="36" t="s">
        <v>24</v>
      </c>
      <c r="C71" s="37"/>
      <c r="D71" s="38">
        <v>582095.835632</v>
      </c>
      <c r="E71" s="39" t="s">
        <v>19</v>
      </c>
      <c r="F71" s="75">
        <v>342593.71078199986</v>
      </c>
      <c r="G71" s="41">
        <f t="shared" si="6"/>
        <v>-41.144792693795004</v>
      </c>
      <c r="H71" s="42">
        <v>361166.725286</v>
      </c>
      <c r="I71" s="76">
        <f t="shared" si="7"/>
        <v>5.4212946471216883</v>
      </c>
      <c r="J71" s="40">
        <v>318082.3917255</v>
      </c>
      <c r="K71" s="212">
        <f t="shared" si="7"/>
        <v>-11.929209017354092</v>
      </c>
      <c r="L71" s="40">
        <v>348991.59079000005</v>
      </c>
      <c r="M71" s="207">
        <f t="shared" si="8"/>
        <v>9.717356216050522</v>
      </c>
      <c r="N71" s="40">
        <v>609515.34236299992</v>
      </c>
      <c r="O71" s="44">
        <f t="shared" si="9"/>
        <v>74.650438133268878</v>
      </c>
    </row>
    <row r="72" spans="2:15" x14ac:dyDescent="0.2">
      <c r="B72" s="36" t="s">
        <v>25</v>
      </c>
      <c r="C72" s="37"/>
      <c r="D72" s="38">
        <v>134339.52297800002</v>
      </c>
      <c r="E72" s="39" t="s">
        <v>19</v>
      </c>
      <c r="F72" s="75">
        <v>133160.07847899999</v>
      </c>
      <c r="G72" s="41">
        <f t="shared" si="6"/>
        <v>-0.87795793289602297</v>
      </c>
      <c r="H72" s="42">
        <v>101561.90542299999</v>
      </c>
      <c r="I72" s="76">
        <f t="shared" si="7"/>
        <v>-23.729464128382283</v>
      </c>
      <c r="J72" s="40">
        <v>106085.06821100001</v>
      </c>
      <c r="K72" s="212">
        <f t="shared" si="7"/>
        <v>4.4536017408902229</v>
      </c>
      <c r="L72" s="40">
        <v>83629.522797999991</v>
      </c>
      <c r="M72" s="207">
        <f t="shared" si="8"/>
        <v>-21.167489253375994</v>
      </c>
      <c r="N72" s="40">
        <v>193028.92836705002</v>
      </c>
      <c r="O72" s="44">
        <f t="shared" si="9"/>
        <v>130.81433674241453</v>
      </c>
    </row>
    <row r="73" spans="2:15" x14ac:dyDescent="0.2">
      <c r="B73" s="36" t="s">
        <v>26</v>
      </c>
      <c r="C73" s="37"/>
      <c r="D73" s="38">
        <v>39582.165209999999</v>
      </c>
      <c r="E73" s="39" t="s">
        <v>19</v>
      </c>
      <c r="F73" s="75">
        <v>44396.500935999997</v>
      </c>
      <c r="G73" s="41">
        <f t="shared" si="6"/>
        <v>12.162891293232514</v>
      </c>
      <c r="H73" s="42">
        <v>45108.793073000008</v>
      </c>
      <c r="I73" s="76">
        <f t="shared" si="7"/>
        <v>1.6043880080252704</v>
      </c>
      <c r="J73" s="40">
        <v>43654.617416000008</v>
      </c>
      <c r="K73" s="212">
        <f t="shared" si="7"/>
        <v>-3.2237077472826448</v>
      </c>
      <c r="L73" s="40">
        <v>44633.086684000002</v>
      </c>
      <c r="M73" s="207">
        <f t="shared" si="8"/>
        <v>2.2413877979408747</v>
      </c>
      <c r="N73" s="40">
        <v>62242.411947999994</v>
      </c>
      <c r="O73" s="44">
        <f t="shared" si="9"/>
        <v>39.453523321550946</v>
      </c>
    </row>
    <row r="74" spans="2:15" ht="13.8" thickBot="1" x14ac:dyDescent="0.25">
      <c r="B74" s="36" t="s">
        <v>27</v>
      </c>
      <c r="C74" s="45"/>
      <c r="D74" s="38">
        <v>230226.56920900004</v>
      </c>
      <c r="E74" s="39" t="s">
        <v>19</v>
      </c>
      <c r="F74" s="75">
        <v>163110.24317845001</v>
      </c>
      <c r="G74" s="41">
        <f t="shared" si="6"/>
        <v>-29.152293873441572</v>
      </c>
      <c r="H74" s="42">
        <v>179265.77039354999</v>
      </c>
      <c r="I74" s="76">
        <f t="shared" si="7"/>
        <v>9.9046674815052036</v>
      </c>
      <c r="J74" s="40">
        <v>133779.22550815</v>
      </c>
      <c r="K74" s="212">
        <f t="shared" si="7"/>
        <v>-25.373803814047371</v>
      </c>
      <c r="L74" s="40">
        <v>183200.597175</v>
      </c>
      <c r="M74" s="207">
        <f t="shared" si="8"/>
        <v>36.942486009413457</v>
      </c>
      <c r="N74" s="40">
        <v>328203.96683200006</v>
      </c>
      <c r="O74" s="44">
        <f t="shared" si="9"/>
        <v>79.150052943597913</v>
      </c>
    </row>
    <row r="75" spans="2:15" ht="14.4" thickTop="1" thickBot="1" x14ac:dyDescent="0.25">
      <c r="B75" s="46" t="s">
        <v>28</v>
      </c>
      <c r="C75" s="47"/>
      <c r="D75" s="48">
        <v>3309147.1915120003</v>
      </c>
      <c r="E75" s="49" t="s">
        <v>19</v>
      </c>
      <c r="F75" s="77">
        <v>2567336.2031540503</v>
      </c>
      <c r="G75" s="51">
        <f t="shared" si="6"/>
        <v>-22.416983755231669</v>
      </c>
      <c r="H75" s="52">
        <v>2342310.2099072002</v>
      </c>
      <c r="I75" s="51">
        <f t="shared" si="7"/>
        <v>-8.7649600769232663</v>
      </c>
      <c r="J75" s="50">
        <v>2412686.8108330499</v>
      </c>
      <c r="K75" s="213">
        <f t="shared" si="7"/>
        <v>3.0045807181380058</v>
      </c>
      <c r="L75" s="50">
        <v>2501018.4761140002</v>
      </c>
      <c r="M75" s="208">
        <f>(L75/J75-1)*100</f>
        <v>3.6611326793157595</v>
      </c>
      <c r="N75" s="50">
        <v>3806088.1304957005</v>
      </c>
      <c r="O75" s="54">
        <f>(N75/L75-1)*100</f>
        <v>52.18152791935686</v>
      </c>
    </row>
    <row r="76" spans="2:15" ht="13.8" thickBot="1" x14ac:dyDescent="0.25">
      <c r="D76" s="55"/>
      <c r="E76" s="56"/>
      <c r="F76" s="78"/>
      <c r="G76" s="58"/>
      <c r="H76" s="55"/>
      <c r="I76" s="58"/>
      <c r="J76" s="55"/>
      <c r="K76" s="58"/>
      <c r="L76" s="210"/>
      <c r="M76" s="60"/>
      <c r="N76" s="210"/>
      <c r="O76" s="60"/>
    </row>
    <row r="77" spans="2:15" x14ac:dyDescent="0.2">
      <c r="B77" s="61" t="s">
        <v>29</v>
      </c>
      <c r="C77" s="62"/>
      <c r="D77" s="38">
        <v>368567.65716599993</v>
      </c>
      <c r="E77" s="30" t="s">
        <v>19</v>
      </c>
      <c r="F77" s="73">
        <v>240773.58560310001</v>
      </c>
      <c r="G77" s="41">
        <f>(F77/D77-1)*100</f>
        <v>-34.673164906963741</v>
      </c>
      <c r="H77" s="42">
        <v>316551.86205380003</v>
      </c>
      <c r="I77" s="76">
        <f>(H77/F77-1)*100</f>
        <v>31.472836300081397</v>
      </c>
      <c r="J77" s="40">
        <v>561706.72904250002</v>
      </c>
      <c r="K77" s="211">
        <f>(J77/H77-1)*100</f>
        <v>77.445403542448403</v>
      </c>
      <c r="L77" s="40">
        <v>456038.43638500001</v>
      </c>
      <c r="M77" s="207">
        <f>(L77/J77-1)*100</f>
        <v>-18.812004057281804</v>
      </c>
      <c r="N77" s="40">
        <v>681921.62443400011</v>
      </c>
      <c r="O77" s="44">
        <f>(N77/L77-1)*100</f>
        <v>49.531611817540622</v>
      </c>
    </row>
    <row r="78" spans="2:15" ht="13.8" thickBot="1" x14ac:dyDescent="0.25">
      <c r="B78" s="63" t="s">
        <v>30</v>
      </c>
      <c r="C78" s="64"/>
      <c r="D78" s="65">
        <v>105136.04275699999</v>
      </c>
      <c r="E78" s="66" t="s">
        <v>19</v>
      </c>
      <c r="F78" s="79">
        <v>62645.514655850006</v>
      </c>
      <c r="G78" s="68">
        <f>(F78/D78-1)*100</f>
        <v>-40.414806366031833</v>
      </c>
      <c r="H78" s="69">
        <v>92002.308190299998</v>
      </c>
      <c r="I78" s="80">
        <f>(H78/F78-1)*100</f>
        <v>46.861764478629887</v>
      </c>
      <c r="J78" s="67">
        <v>328324.096104</v>
      </c>
      <c r="K78" s="214">
        <f>(J78/H78-1)*100</f>
        <v>256.86506410783284</v>
      </c>
      <c r="L78" s="67">
        <v>208403.14594700001</v>
      </c>
      <c r="M78" s="209">
        <f>(L78/J78-1)*100</f>
        <v>-36.52517484400957</v>
      </c>
      <c r="N78" s="67">
        <v>370973.369145</v>
      </c>
      <c r="O78" s="71">
        <f>(N78/L78-1)*100</f>
        <v>78.00756675685885</v>
      </c>
    </row>
    <row r="79" spans="2:15" x14ac:dyDescent="0.2">
      <c r="D79" s="72"/>
      <c r="E79" s="72"/>
      <c r="F79" s="72"/>
      <c r="G79" s="72"/>
      <c r="H79" s="72"/>
      <c r="I79" s="72"/>
      <c r="J79" s="72"/>
      <c r="K79" s="72"/>
      <c r="L79" s="193"/>
      <c r="M79" s="193"/>
      <c r="N79" s="193"/>
      <c r="O79" s="193"/>
    </row>
    <row r="80" spans="2:15" ht="16.8" thickBot="1" x14ac:dyDescent="0.25">
      <c r="B80" s="111" t="s">
        <v>40</v>
      </c>
      <c r="C80" s="111"/>
      <c r="D80" s="112"/>
      <c r="E80" s="112"/>
      <c r="F80" s="112"/>
      <c r="G80" s="112"/>
      <c r="H80" s="112"/>
      <c r="I80" s="112"/>
      <c r="J80" s="112"/>
      <c r="K80" s="112"/>
      <c r="L80" s="194"/>
      <c r="M80" s="194"/>
      <c r="N80" s="194"/>
      <c r="O80" s="194"/>
    </row>
    <row r="81" spans="2:15" ht="13.8" thickBot="1" x14ac:dyDescent="0.25">
      <c r="B81" s="113"/>
      <c r="C81" s="113"/>
      <c r="D81" s="484">
        <v>2008</v>
      </c>
      <c r="E81" s="481"/>
      <c r="F81" s="480">
        <v>2009</v>
      </c>
      <c r="G81" s="481"/>
      <c r="H81" s="480">
        <v>2010</v>
      </c>
      <c r="I81" s="481"/>
      <c r="J81" s="480">
        <v>2011</v>
      </c>
      <c r="K81" s="531"/>
      <c r="L81" s="518">
        <v>2012</v>
      </c>
      <c r="M81" s="517"/>
      <c r="N81" s="535"/>
      <c r="O81" s="536"/>
    </row>
    <row r="82" spans="2:15" x14ac:dyDescent="0.2">
      <c r="B82" s="27" t="s">
        <v>18</v>
      </c>
      <c r="C82" s="28"/>
      <c r="D82" s="114">
        <v>53444.585279999978</v>
      </c>
      <c r="E82" s="115" t="s">
        <v>19</v>
      </c>
      <c r="F82" s="116">
        <v>54017.350069000022</v>
      </c>
      <c r="G82" s="117">
        <v>1.0716984442844746</v>
      </c>
      <c r="H82" s="116">
        <v>66585.52833999999</v>
      </c>
      <c r="I82" s="118">
        <v>23.266928597840852</v>
      </c>
      <c r="J82" s="116">
        <v>62035.042321000015</v>
      </c>
      <c r="K82" s="221">
        <v>-6.8340465750518886</v>
      </c>
      <c r="L82" s="31">
        <v>60045.938540000017</v>
      </c>
      <c r="M82" s="35">
        <f>(L82/J82-1)*100</f>
        <v>-3.2064196405434675</v>
      </c>
      <c r="N82" s="42"/>
      <c r="O82" s="207"/>
    </row>
    <row r="83" spans="2:15" x14ac:dyDescent="0.2">
      <c r="B83" s="36" t="s">
        <v>20</v>
      </c>
      <c r="C83" s="37"/>
      <c r="D83" s="120">
        <v>121628.25643100002</v>
      </c>
      <c r="E83" s="121" t="s">
        <v>19</v>
      </c>
      <c r="F83" s="122">
        <v>117532.23590285002</v>
      </c>
      <c r="G83" s="123">
        <v>-3.3676553856329283</v>
      </c>
      <c r="H83" s="122">
        <v>99714.388515999992</v>
      </c>
      <c r="I83" s="124">
        <v>-15.159966327517104</v>
      </c>
      <c r="J83" s="122">
        <v>293183.78359140002</v>
      </c>
      <c r="K83" s="222">
        <v>194.02354861189997</v>
      </c>
      <c r="L83" s="40">
        <v>219811.99767299945</v>
      </c>
      <c r="M83" s="44">
        <f t="shared" ref="M83:M90" si="10">(L83/J83-1)*100</f>
        <v>-25.025867740576079</v>
      </c>
      <c r="N83" s="42"/>
      <c r="O83" s="207"/>
    </row>
    <row r="84" spans="2:15" x14ac:dyDescent="0.2">
      <c r="B84" s="36" t="s">
        <v>21</v>
      </c>
      <c r="C84" s="37"/>
      <c r="D84" s="120">
        <v>1221382.0205289498</v>
      </c>
      <c r="E84" s="121" t="s">
        <v>19</v>
      </c>
      <c r="F84" s="122">
        <v>940021.02486449992</v>
      </c>
      <c r="G84" s="123">
        <v>-23.036281109050506</v>
      </c>
      <c r="H84" s="122">
        <v>953375.41664025001</v>
      </c>
      <c r="I84" s="124">
        <v>1.420648200679886</v>
      </c>
      <c r="J84" s="122">
        <v>994620.81650249986</v>
      </c>
      <c r="K84" s="222">
        <v>4.326249569933438</v>
      </c>
      <c r="L84" s="40">
        <v>1071460.2768880003</v>
      </c>
      <c r="M84" s="44">
        <f t="shared" si="10"/>
        <v>7.7255029364557082</v>
      </c>
      <c r="N84" s="42"/>
      <c r="O84" s="207"/>
    </row>
    <row r="85" spans="2:15" x14ac:dyDescent="0.2">
      <c r="B85" s="36" t="s">
        <v>22</v>
      </c>
      <c r="C85" s="37"/>
      <c r="D85" s="120">
        <v>68016.381769</v>
      </c>
      <c r="E85" s="121" t="s">
        <v>19</v>
      </c>
      <c r="F85" s="122">
        <v>83876.646071850002</v>
      </c>
      <c r="G85" s="123">
        <v>23.318300518712199</v>
      </c>
      <c r="H85" s="122">
        <v>50543.124562999998</v>
      </c>
      <c r="I85" s="124">
        <v>-39.741123506888918</v>
      </c>
      <c r="J85" s="122">
        <v>71434.732357999994</v>
      </c>
      <c r="K85" s="222">
        <v>41.334222954418735</v>
      </c>
      <c r="L85" s="40">
        <v>67409.96755300001</v>
      </c>
      <c r="M85" s="44">
        <f t="shared" si="10"/>
        <v>-5.6341847615941294</v>
      </c>
      <c r="N85" s="42"/>
      <c r="O85" s="207"/>
    </row>
    <row r="86" spans="2:15" x14ac:dyDescent="0.2">
      <c r="B86" s="36" t="s">
        <v>23</v>
      </c>
      <c r="C86" s="37"/>
      <c r="D86" s="120">
        <v>221881.16794200012</v>
      </c>
      <c r="E86" s="121" t="s">
        <v>19</v>
      </c>
      <c r="F86" s="122">
        <v>184200.12901040004</v>
      </c>
      <c r="G86" s="123">
        <v>-16.982531361764753</v>
      </c>
      <c r="H86" s="122">
        <v>223198.84149604998</v>
      </c>
      <c r="I86" s="124">
        <v>21.171924631740112</v>
      </c>
      <c r="J86" s="122">
        <v>186740.94260005001</v>
      </c>
      <c r="K86" s="222">
        <v>-16.334268875067249</v>
      </c>
      <c r="L86" s="40">
        <v>195327.06949300002</v>
      </c>
      <c r="M86" s="44">
        <f t="shared" si="10"/>
        <v>4.5978813073356051</v>
      </c>
      <c r="N86" s="42"/>
      <c r="O86" s="207"/>
    </row>
    <row r="87" spans="2:15" x14ac:dyDescent="0.2">
      <c r="B87" s="36" t="s">
        <v>24</v>
      </c>
      <c r="C87" s="37"/>
      <c r="D87" s="120">
        <v>398800.02155499975</v>
      </c>
      <c r="E87" s="121" t="s">
        <v>19</v>
      </c>
      <c r="F87" s="122">
        <v>347440.06374999951</v>
      </c>
      <c r="G87" s="123">
        <v>-12.878624631146629</v>
      </c>
      <c r="H87" s="122">
        <v>316515.96923499997</v>
      </c>
      <c r="I87" s="124">
        <v>-8.9005551579828701</v>
      </c>
      <c r="J87" s="122">
        <v>322078.1246745002</v>
      </c>
      <c r="K87" s="222">
        <v>1.7573064174119413</v>
      </c>
      <c r="L87" s="40">
        <v>356467.81787499983</v>
      </c>
      <c r="M87" s="44">
        <f t="shared" si="10"/>
        <v>10.677438349858349</v>
      </c>
      <c r="N87" s="42"/>
      <c r="O87" s="207"/>
    </row>
    <row r="88" spans="2:15" x14ac:dyDescent="0.2">
      <c r="B88" s="36" t="s">
        <v>25</v>
      </c>
      <c r="C88" s="37"/>
      <c r="D88" s="120">
        <v>101797.67403700003</v>
      </c>
      <c r="E88" s="121" t="s">
        <v>19</v>
      </c>
      <c r="F88" s="122">
        <v>72492.425079349996</v>
      </c>
      <c r="G88" s="123">
        <v>-28.787739243431599</v>
      </c>
      <c r="H88" s="122">
        <v>103802.66258100001</v>
      </c>
      <c r="I88" s="124">
        <v>43.191047157517382</v>
      </c>
      <c r="J88" s="122">
        <v>80907.649993200001</v>
      </c>
      <c r="K88" s="222">
        <v>-22.056286436712945</v>
      </c>
      <c r="L88" s="40">
        <v>107323.95753000001</v>
      </c>
      <c r="M88" s="44">
        <f t="shared" si="10"/>
        <v>32.649950331050533</v>
      </c>
      <c r="N88" s="42"/>
      <c r="O88" s="207"/>
    </row>
    <row r="89" spans="2:15" x14ac:dyDescent="0.2">
      <c r="B89" s="36" t="s">
        <v>26</v>
      </c>
      <c r="C89" s="37"/>
      <c r="D89" s="120">
        <v>65276.025896999978</v>
      </c>
      <c r="E89" s="121" t="s">
        <v>19</v>
      </c>
      <c r="F89" s="122">
        <v>48442.493092000004</v>
      </c>
      <c r="G89" s="123">
        <v>-25.788231703262475</v>
      </c>
      <c r="H89" s="122">
        <v>50248.268401000001</v>
      </c>
      <c r="I89" s="124">
        <v>3.7276679909321375</v>
      </c>
      <c r="J89" s="122">
        <v>77566.337591999996</v>
      </c>
      <c r="K89" s="222">
        <v>54.366190239614973</v>
      </c>
      <c r="L89" s="40">
        <v>38040.992983000004</v>
      </c>
      <c r="M89" s="44">
        <f>(L89/J89-1)*100</f>
        <v>-50.956827195972366</v>
      </c>
      <c r="N89" s="42"/>
      <c r="O89" s="207"/>
    </row>
    <row r="90" spans="2:15" ht="13.8" thickBot="1" x14ac:dyDescent="0.25">
      <c r="B90" s="36" t="s">
        <v>27</v>
      </c>
      <c r="C90" s="126"/>
      <c r="D90" s="127">
        <v>221951.63098799973</v>
      </c>
      <c r="E90" s="121" t="s">
        <v>19</v>
      </c>
      <c r="F90" s="128">
        <v>114886.82613100004</v>
      </c>
      <c r="G90" s="123">
        <v>-48.237899573167972</v>
      </c>
      <c r="H90" s="128">
        <v>150099.82486200001</v>
      </c>
      <c r="I90" s="124">
        <v>30.650162352686316</v>
      </c>
      <c r="J90" s="128">
        <v>170390.11517284997</v>
      </c>
      <c r="K90" s="222">
        <v>13.517864081123744</v>
      </c>
      <c r="L90" s="40">
        <v>150862.95837900002</v>
      </c>
      <c r="M90" s="44">
        <f t="shared" si="10"/>
        <v>-11.46026386216178</v>
      </c>
      <c r="N90" s="42"/>
      <c r="O90" s="207"/>
    </row>
    <row r="91" spans="2:15" ht="14.4" thickTop="1" thickBot="1" x14ac:dyDescent="0.25">
      <c r="B91" s="46" t="s">
        <v>28</v>
      </c>
      <c r="C91" s="47"/>
      <c r="D91" s="129">
        <v>2474177.7644279497</v>
      </c>
      <c r="E91" s="130" t="s">
        <v>19</v>
      </c>
      <c r="F91" s="131">
        <v>1962909.1939709494</v>
      </c>
      <c r="G91" s="132">
        <v>-20.66418095771747</v>
      </c>
      <c r="H91" s="133">
        <v>2014084.0246342998</v>
      </c>
      <c r="I91" s="134">
        <v>2.6070910880917619</v>
      </c>
      <c r="J91" s="135">
        <v>2258957.5448055002</v>
      </c>
      <c r="K91" s="223">
        <v>12.158058808676685</v>
      </c>
      <c r="L91" s="50">
        <v>2266750.9769139998</v>
      </c>
      <c r="M91" s="54">
        <f>(L91/J91-1)*100</f>
        <v>0.34500126513756779</v>
      </c>
      <c r="N91" s="42"/>
      <c r="O91" s="207"/>
    </row>
    <row r="92" spans="2:15" ht="13.8" thickBot="1" x14ac:dyDescent="0.25">
      <c r="B92" s="113"/>
      <c r="C92" s="113"/>
      <c r="D92" s="137"/>
      <c r="E92" s="138"/>
      <c r="F92" s="139"/>
      <c r="G92" s="140"/>
      <c r="H92" s="137"/>
      <c r="I92" s="140"/>
      <c r="J92" s="137"/>
      <c r="K92" s="140"/>
      <c r="L92" s="210"/>
      <c r="M92" s="60"/>
      <c r="N92" s="42"/>
      <c r="O92" s="207"/>
    </row>
    <row r="93" spans="2:15" x14ac:dyDescent="0.2">
      <c r="B93" s="61" t="s">
        <v>29</v>
      </c>
      <c r="C93" s="141"/>
      <c r="D93" s="142">
        <v>287912.20654295001</v>
      </c>
      <c r="E93" s="115" t="s">
        <v>19</v>
      </c>
      <c r="F93" s="143">
        <v>232667.47026034998</v>
      </c>
      <c r="G93" s="118">
        <f>(F93/D93-1)*100</f>
        <v>-19.188049352245429</v>
      </c>
      <c r="H93" s="143">
        <v>279246.23513749999</v>
      </c>
      <c r="I93" s="124">
        <f>(H93/F93-1)*100</f>
        <v>20.019457307473786</v>
      </c>
      <c r="J93" s="143">
        <v>482556.00152489997</v>
      </c>
      <c r="K93" s="221">
        <f>(J93/H93-1)*100</f>
        <v>72.806627558395149</v>
      </c>
      <c r="L93" s="40">
        <v>364832.5149789995</v>
      </c>
      <c r="M93" s="44">
        <f>(L93/J93-1)*100</f>
        <v>-24.395818552435077</v>
      </c>
      <c r="N93" s="42"/>
      <c r="O93" s="207"/>
    </row>
    <row r="94" spans="2:15" ht="13.8" thickBot="1" x14ac:dyDescent="0.25">
      <c r="B94" s="63" t="s">
        <v>30</v>
      </c>
      <c r="C94" s="64"/>
      <c r="D94" s="144">
        <v>79203.550057</v>
      </c>
      <c r="E94" s="145" t="s">
        <v>19</v>
      </c>
      <c r="F94" s="146">
        <v>67487.316524850001</v>
      </c>
      <c r="G94" s="147">
        <f>(F94/D94-1)*100</f>
        <v>-14.792561095706237</v>
      </c>
      <c r="H94" s="148">
        <v>59935.335682999998</v>
      </c>
      <c r="I94" s="147">
        <f>(H94/F94-1)*100</f>
        <v>-11.190222445826892</v>
      </c>
      <c r="J94" s="148">
        <v>266699.5017894</v>
      </c>
      <c r="K94" s="224">
        <f>(J94/H94-1)*100</f>
        <v>344.97874042114756</v>
      </c>
      <c r="L94" s="67">
        <v>194938.66773999951</v>
      </c>
      <c r="M94" s="71">
        <f>(L94/J94-1)*100</f>
        <v>-26.90699966363891</v>
      </c>
      <c r="N94" s="42"/>
      <c r="O94" s="207"/>
    </row>
    <row r="95" spans="2:15" x14ac:dyDescent="0.2">
      <c r="D95" s="72"/>
      <c r="E95" s="72"/>
      <c r="F95" s="72"/>
      <c r="G95" s="72"/>
      <c r="H95" s="72"/>
      <c r="I95" s="72"/>
      <c r="J95" s="72"/>
      <c r="K95" s="72"/>
      <c r="L95" s="193"/>
      <c r="M95" s="193"/>
      <c r="N95" s="193"/>
      <c r="O95" s="193"/>
    </row>
    <row r="96" spans="2:15" ht="16.8" thickBot="1" x14ac:dyDescent="0.25">
      <c r="B96" s="111" t="s">
        <v>47</v>
      </c>
      <c r="C96" s="111"/>
      <c r="D96" s="112"/>
      <c r="E96" s="112"/>
      <c r="F96" s="112"/>
      <c r="G96" s="112"/>
      <c r="H96" s="112"/>
      <c r="I96" s="112"/>
      <c r="J96" s="112"/>
      <c r="K96" s="112"/>
      <c r="L96" s="194"/>
      <c r="M96" s="194"/>
      <c r="N96" s="194"/>
      <c r="O96" s="194"/>
    </row>
    <row r="97" spans="2:15" ht="13.8" thickBot="1" x14ac:dyDescent="0.25">
      <c r="B97" s="113"/>
      <c r="C97" s="113"/>
      <c r="D97" s="484">
        <v>2008</v>
      </c>
      <c r="E97" s="499"/>
      <c r="F97" s="480">
        <v>2009</v>
      </c>
      <c r="G97" s="499"/>
      <c r="H97" s="480">
        <v>2010</v>
      </c>
      <c r="I97" s="499"/>
      <c r="J97" s="480">
        <v>2011</v>
      </c>
      <c r="K97" s="532"/>
      <c r="L97" s="518">
        <v>2012</v>
      </c>
      <c r="M97" s="517"/>
      <c r="N97" s="535"/>
      <c r="O97" s="536"/>
    </row>
    <row r="98" spans="2:15" x14ac:dyDescent="0.2">
      <c r="B98" s="27" t="s">
        <v>18</v>
      </c>
      <c r="C98" s="28"/>
      <c r="D98" s="114">
        <v>79255.920432000014</v>
      </c>
      <c r="E98" s="115" t="s">
        <v>19</v>
      </c>
      <c r="F98" s="116">
        <v>98025.107815999989</v>
      </c>
      <c r="G98" s="117">
        <f>(F98/D98-1)*100</f>
        <v>23.681748040644557</v>
      </c>
      <c r="H98" s="116">
        <v>91924.151431000006</v>
      </c>
      <c r="I98" s="118">
        <f>(H98/F98-1)*100</f>
        <v>-6.2238711294782867</v>
      </c>
      <c r="J98" s="116">
        <v>94869.93936027179</v>
      </c>
      <c r="K98" s="221">
        <f>(J98/H98-1)*100</f>
        <v>3.2045853928637458</v>
      </c>
      <c r="L98" s="31">
        <v>98312.731281</v>
      </c>
      <c r="M98" s="35">
        <f>(L98/J98-1)*100</f>
        <v>3.6289597568457399</v>
      </c>
      <c r="N98" s="42"/>
      <c r="O98" s="207"/>
    </row>
    <row r="99" spans="2:15" x14ac:dyDescent="0.2">
      <c r="B99" s="36" t="s">
        <v>20</v>
      </c>
      <c r="C99" s="37"/>
      <c r="D99" s="120">
        <v>147037.83482299998</v>
      </c>
      <c r="E99" s="121" t="s">
        <v>19</v>
      </c>
      <c r="F99" s="122">
        <v>137341.64728164999</v>
      </c>
      <c r="G99" s="123">
        <f t="shared" ref="G99:K110" si="11">(F99/D99-1)*100</f>
        <v>-6.5943486946893559</v>
      </c>
      <c r="H99" s="122">
        <v>126641.38852399999</v>
      </c>
      <c r="I99" s="124">
        <f t="shared" si="11"/>
        <v>-7.7909788978333001</v>
      </c>
      <c r="J99" s="122">
        <v>316110.79758519115</v>
      </c>
      <c r="K99" s="222">
        <f t="shared" si="11"/>
        <v>149.61096942275276</v>
      </c>
      <c r="L99" s="40">
        <v>408661.36415899999</v>
      </c>
      <c r="M99" s="44">
        <f t="shared" ref="M99:M106" si="12">(L99/J99-1)*100</f>
        <v>29.277888411536047</v>
      </c>
      <c r="N99" s="42"/>
      <c r="O99" s="207"/>
    </row>
    <row r="100" spans="2:15" x14ac:dyDescent="0.2">
      <c r="B100" s="36" t="s">
        <v>21</v>
      </c>
      <c r="C100" s="37"/>
      <c r="D100" s="120">
        <v>1447233.8929808997</v>
      </c>
      <c r="E100" s="121" t="s">
        <v>19</v>
      </c>
      <c r="F100" s="122">
        <v>1590580.6768415999</v>
      </c>
      <c r="G100" s="123">
        <f t="shared" si="11"/>
        <v>9.9048802378063137</v>
      </c>
      <c r="H100" s="122">
        <v>1641889.6840395499</v>
      </c>
      <c r="I100" s="124">
        <f t="shared" si="11"/>
        <v>3.2258035033993826</v>
      </c>
      <c r="J100" s="122">
        <v>1577865.4254916655</v>
      </c>
      <c r="K100" s="222">
        <f t="shared" si="11"/>
        <v>-3.8994251057333673</v>
      </c>
      <c r="L100" s="40">
        <v>1499346.3462266</v>
      </c>
      <c r="M100" s="44">
        <f t="shared" si="12"/>
        <v>-4.9762849224355588</v>
      </c>
      <c r="N100" s="42"/>
      <c r="O100" s="207"/>
    </row>
    <row r="101" spans="2:15" x14ac:dyDescent="0.2">
      <c r="B101" s="36" t="s">
        <v>22</v>
      </c>
      <c r="C101" s="37"/>
      <c r="D101" s="120">
        <v>110958.42792799999</v>
      </c>
      <c r="E101" s="121" t="s">
        <v>19</v>
      </c>
      <c r="F101" s="122">
        <v>106915.58119900001</v>
      </c>
      <c r="G101" s="123">
        <f t="shared" si="11"/>
        <v>-3.6435688613246642</v>
      </c>
      <c r="H101" s="122">
        <v>87775.741068949996</v>
      </c>
      <c r="I101" s="124">
        <f t="shared" si="11"/>
        <v>-17.901824893441287</v>
      </c>
      <c r="J101" s="122">
        <v>105418.83233391627</v>
      </c>
      <c r="K101" s="222">
        <f t="shared" si="11"/>
        <v>20.100190610874137</v>
      </c>
      <c r="L101" s="40">
        <v>98933.554613999993</v>
      </c>
      <c r="M101" s="44">
        <f t="shared" si="12"/>
        <v>-6.1519157216369358</v>
      </c>
      <c r="N101" s="42"/>
      <c r="O101" s="207"/>
    </row>
    <row r="102" spans="2:15" x14ac:dyDescent="0.2">
      <c r="B102" s="36" t="s">
        <v>23</v>
      </c>
      <c r="C102" s="37"/>
      <c r="D102" s="120">
        <v>267436.32068899996</v>
      </c>
      <c r="E102" s="121" t="s">
        <v>19</v>
      </c>
      <c r="F102" s="122">
        <v>254632.54022800003</v>
      </c>
      <c r="G102" s="123">
        <f t="shared" si="11"/>
        <v>-4.787599690278932</v>
      </c>
      <c r="H102" s="122">
        <v>277024.14939499996</v>
      </c>
      <c r="I102" s="124">
        <f t="shared" si="11"/>
        <v>8.7936950819209159</v>
      </c>
      <c r="J102" s="122">
        <v>255652.14946063413</v>
      </c>
      <c r="K102" s="222">
        <f t="shared" si="11"/>
        <v>-7.7148508464120136</v>
      </c>
      <c r="L102" s="40">
        <v>322853.14548499999</v>
      </c>
      <c r="M102" s="44">
        <f>(L102/J102-1)*100</f>
        <v>26.286106401273823</v>
      </c>
      <c r="N102" s="42"/>
      <c r="O102" s="207"/>
    </row>
    <row r="103" spans="2:15" x14ac:dyDescent="0.2">
      <c r="B103" s="36" t="s">
        <v>24</v>
      </c>
      <c r="C103" s="37"/>
      <c r="D103" s="120">
        <v>496716.98117200029</v>
      </c>
      <c r="E103" s="121" t="s">
        <v>19</v>
      </c>
      <c r="F103" s="122">
        <v>747980.94460499997</v>
      </c>
      <c r="G103" s="123">
        <f t="shared" si="11"/>
        <v>50.584935276451404</v>
      </c>
      <c r="H103" s="122">
        <v>511562.36411879992</v>
      </c>
      <c r="I103" s="124">
        <f t="shared" si="11"/>
        <v>-31.607567303876969</v>
      </c>
      <c r="J103" s="122">
        <v>538017.89564082678</v>
      </c>
      <c r="K103" s="222">
        <f t="shared" si="11"/>
        <v>5.1715163932355201</v>
      </c>
      <c r="L103" s="40">
        <v>463866.48420700006</v>
      </c>
      <c r="M103" s="44">
        <f t="shared" si="12"/>
        <v>-13.782331783872326</v>
      </c>
      <c r="N103" s="42"/>
      <c r="O103" s="207"/>
    </row>
    <row r="104" spans="2:15" x14ac:dyDescent="0.2">
      <c r="B104" s="36" t="s">
        <v>25</v>
      </c>
      <c r="C104" s="37"/>
      <c r="D104" s="120">
        <v>125699.43210400001</v>
      </c>
      <c r="E104" s="121" t="s">
        <v>19</v>
      </c>
      <c r="F104" s="122">
        <v>110484.701256</v>
      </c>
      <c r="G104" s="123">
        <f t="shared" si="11"/>
        <v>-12.104056950242848</v>
      </c>
      <c r="H104" s="122">
        <v>146513.17196400001</v>
      </c>
      <c r="I104" s="124">
        <f t="shared" si="11"/>
        <v>32.609465653095057</v>
      </c>
      <c r="J104" s="122">
        <v>147777.23009031441</v>
      </c>
      <c r="K104" s="222">
        <f t="shared" si="11"/>
        <v>0.86276073978179824</v>
      </c>
      <c r="L104" s="40">
        <v>138314.99673099996</v>
      </c>
      <c r="M104" s="44">
        <f t="shared" si="12"/>
        <v>-6.4030387858343136</v>
      </c>
      <c r="N104" s="42"/>
      <c r="O104" s="207"/>
    </row>
    <row r="105" spans="2:15" x14ac:dyDescent="0.2">
      <c r="B105" s="36" t="s">
        <v>26</v>
      </c>
      <c r="C105" s="37"/>
      <c r="D105" s="120">
        <v>49846.676443999997</v>
      </c>
      <c r="E105" s="121" t="s">
        <v>19</v>
      </c>
      <c r="F105" s="122">
        <v>62103.559461999997</v>
      </c>
      <c r="G105" s="123">
        <f t="shared" si="11"/>
        <v>24.589168009566166</v>
      </c>
      <c r="H105" s="122">
        <v>51260.099941050008</v>
      </c>
      <c r="I105" s="124">
        <f t="shared" si="11"/>
        <v>-17.460286680644931</v>
      </c>
      <c r="J105" s="122">
        <v>85166.97897335951</v>
      </c>
      <c r="K105" s="222">
        <f t="shared" si="11"/>
        <v>66.146728296087986</v>
      </c>
      <c r="L105" s="40">
        <v>69821.971416999993</v>
      </c>
      <c r="M105" s="44">
        <f t="shared" si="12"/>
        <v>-18.017555326412925</v>
      </c>
      <c r="N105" s="42"/>
      <c r="O105" s="207"/>
    </row>
    <row r="106" spans="2:15" ht="13.8" thickBot="1" x14ac:dyDescent="0.25">
      <c r="B106" s="36" t="s">
        <v>27</v>
      </c>
      <c r="C106" s="126"/>
      <c r="D106" s="127">
        <v>143758.13536600003</v>
      </c>
      <c r="E106" s="121" t="s">
        <v>19</v>
      </c>
      <c r="F106" s="128">
        <v>209526.63715155001</v>
      </c>
      <c r="G106" s="123">
        <f t="shared" si="11"/>
        <v>45.749412106735463</v>
      </c>
      <c r="H106" s="128">
        <v>237624.47111245</v>
      </c>
      <c r="I106" s="124">
        <f t="shared" si="11"/>
        <v>13.410148868364136</v>
      </c>
      <c r="J106" s="128">
        <v>170138.81608852025</v>
      </c>
      <c r="K106" s="222">
        <f t="shared" si="11"/>
        <v>-28.40012844973101</v>
      </c>
      <c r="L106" s="40">
        <v>220824.04221199997</v>
      </c>
      <c r="M106" s="44">
        <f t="shared" si="12"/>
        <v>29.790512999167152</v>
      </c>
      <c r="N106" s="42"/>
      <c r="O106" s="207"/>
    </row>
    <row r="107" spans="2:15" ht="14.4" thickTop="1" thickBot="1" x14ac:dyDescent="0.25">
      <c r="B107" s="46" t="s">
        <v>28</v>
      </c>
      <c r="C107" s="47"/>
      <c r="D107" s="129">
        <v>2867943.6219389001</v>
      </c>
      <c r="E107" s="130" t="s">
        <v>19</v>
      </c>
      <c r="F107" s="131">
        <v>3317591.3958408004</v>
      </c>
      <c r="G107" s="132">
        <f t="shared" si="11"/>
        <v>15.678403524470674</v>
      </c>
      <c r="H107" s="133">
        <v>3172215.2215948002</v>
      </c>
      <c r="I107" s="134">
        <f t="shared" si="11"/>
        <v>-4.381979481507436</v>
      </c>
      <c r="J107" s="135">
        <v>3291018.0650247</v>
      </c>
      <c r="K107" s="223">
        <f t="shared" si="11"/>
        <v>3.7451066567347535</v>
      </c>
      <c r="L107" s="50">
        <v>3320934.6363325999</v>
      </c>
      <c r="M107" s="54">
        <f>(L107/J107-1)*100</f>
        <v>0.90903698238056219</v>
      </c>
      <c r="N107" s="42"/>
      <c r="O107" s="207"/>
    </row>
    <row r="108" spans="2:15" ht="13.8" thickBot="1" x14ac:dyDescent="0.25">
      <c r="B108" s="113"/>
      <c r="C108" s="113"/>
      <c r="D108" s="137"/>
      <c r="E108" s="138"/>
      <c r="F108" s="139"/>
      <c r="G108" s="140"/>
      <c r="H108" s="137"/>
      <c r="I108" s="140"/>
      <c r="J108" s="137"/>
      <c r="K108" s="140"/>
      <c r="L108" s="210"/>
      <c r="M108" s="60"/>
      <c r="N108" s="42"/>
      <c r="O108" s="207"/>
    </row>
    <row r="109" spans="2:15" x14ac:dyDescent="0.2">
      <c r="B109" s="61" t="s">
        <v>29</v>
      </c>
      <c r="C109" s="141"/>
      <c r="D109" s="142">
        <v>265845.68167664995</v>
      </c>
      <c r="E109" s="115" t="s">
        <v>19</v>
      </c>
      <c r="F109" s="143">
        <v>337613.81898740004</v>
      </c>
      <c r="G109" s="118">
        <f>(F109/D109-1)*100</f>
        <v>26.996164413173428</v>
      </c>
      <c r="H109" s="143">
        <v>329155.45673099993</v>
      </c>
      <c r="I109" s="124">
        <f>(H109/F109-1)*100</f>
        <v>-2.5053365060023758</v>
      </c>
      <c r="J109" s="143">
        <v>548667.5142502964</v>
      </c>
      <c r="K109" s="221">
        <f>(J109/H109-1)*100</f>
        <v>66.689478491219802</v>
      </c>
      <c r="L109" s="40">
        <v>628710.45961700007</v>
      </c>
      <c r="M109" s="44">
        <f>(L109/J109-1)*100</f>
        <v>14.588606631117029</v>
      </c>
      <c r="N109" s="42"/>
      <c r="O109" s="207"/>
    </row>
    <row r="110" spans="2:15" ht="13.8" thickBot="1" x14ac:dyDescent="0.25">
      <c r="B110" s="63" t="s">
        <v>30</v>
      </c>
      <c r="C110" s="64"/>
      <c r="D110" s="144">
        <v>99569.05785099999</v>
      </c>
      <c r="E110" s="145" t="s">
        <v>19</v>
      </c>
      <c r="F110" s="146">
        <v>84319.914841649996</v>
      </c>
      <c r="G110" s="147">
        <f t="shared" si="11"/>
        <v>-15.315142413187798</v>
      </c>
      <c r="H110" s="148">
        <v>83348.967363000003</v>
      </c>
      <c r="I110" s="147">
        <f t="shared" si="11"/>
        <v>-1.1515043397202218</v>
      </c>
      <c r="J110" s="148">
        <v>267670.18400914996</v>
      </c>
      <c r="K110" s="224">
        <f t="shared" si="11"/>
        <v>221.14397151844406</v>
      </c>
      <c r="L110" s="67">
        <v>357972.82371100003</v>
      </c>
      <c r="M110" s="71">
        <f>(L110/J110-1)*100</f>
        <v>33.736532903778027</v>
      </c>
      <c r="N110" s="42"/>
      <c r="O110" s="207"/>
    </row>
    <row r="111" spans="2:1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</row>
    <row r="112" spans="2:15" x14ac:dyDescent="0.2">
      <c r="B112" s="21" t="s">
        <v>33</v>
      </c>
      <c r="C112" s="9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4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4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4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4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4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4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4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4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4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4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4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4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4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4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4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4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</sheetData>
  <mergeCells count="53">
    <mergeCell ref="D11:E11"/>
    <mergeCell ref="D6:E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35:E35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6:E36"/>
    <mergeCell ref="D37:E37"/>
    <mergeCell ref="D38:E38"/>
    <mergeCell ref="J49:K49"/>
    <mergeCell ref="L49:M49"/>
    <mergeCell ref="D39:E39"/>
    <mergeCell ref="D40:E40"/>
    <mergeCell ref="D81:E81"/>
    <mergeCell ref="F81:G81"/>
    <mergeCell ref="H81:I81"/>
    <mergeCell ref="J81:K81"/>
    <mergeCell ref="L81:M81"/>
    <mergeCell ref="N97:O97"/>
    <mergeCell ref="N49:O49"/>
    <mergeCell ref="J65:K65"/>
    <mergeCell ref="L65:M65"/>
    <mergeCell ref="N65:O65"/>
    <mergeCell ref="N81:O81"/>
    <mergeCell ref="D97:E97"/>
    <mergeCell ref="F97:G97"/>
    <mergeCell ref="H97:I97"/>
    <mergeCell ref="J97:K97"/>
    <mergeCell ref="L97:M97"/>
  </mergeCells>
  <phoneticPr fontId="33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168"/>
  <sheetViews>
    <sheetView topLeftCell="A19"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6384" width="9" style="2"/>
  </cols>
  <sheetData>
    <row r="1" spans="1:15" ht="21" x14ac:dyDescent="0.25">
      <c r="A1" s="1" t="s">
        <v>89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O26" s="3"/>
    </row>
    <row r="27" spans="1:15" x14ac:dyDescent="0.2">
      <c r="B27" s="153" t="s">
        <v>62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K28" s="3"/>
      <c r="M28" s="3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K29" s="3"/>
      <c r="M29" s="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 t="shared" ref="F35:F40" si="1">SUM(D35/C35*100)</f>
        <v>9.7345964387273938</v>
      </c>
      <c r="K35" s="3"/>
      <c r="M35" s="3"/>
      <c r="O35" s="3"/>
    </row>
    <row r="36" spans="1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 t="shared" si="1"/>
        <v>11.146239325471701</v>
      </c>
      <c r="J36" s="226"/>
      <c r="K36" s="3"/>
      <c r="M36" s="3"/>
      <c r="O36" s="3"/>
    </row>
    <row r="37" spans="1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 t="shared" si="1"/>
        <v>12.317202587034837</v>
      </c>
      <c r="J37" s="226"/>
      <c r="K37" s="3"/>
      <c r="M37" s="3"/>
      <c r="O37" s="3"/>
    </row>
    <row r="38" spans="1:15" x14ac:dyDescent="0.2">
      <c r="B38" s="153" t="s">
        <v>86</v>
      </c>
      <c r="C38" s="171">
        <v>346452.30836659996</v>
      </c>
      <c r="D38" s="496">
        <v>59730</v>
      </c>
      <c r="E38" s="498"/>
      <c r="F38" s="155">
        <f t="shared" si="1"/>
        <v>17.240468184959081</v>
      </c>
      <c r="J38" s="226"/>
      <c r="K38" s="3"/>
      <c r="M38" s="3"/>
      <c r="O38" s="3"/>
    </row>
    <row r="39" spans="1:15" x14ac:dyDescent="0.2">
      <c r="B39" s="153" t="s">
        <v>62</v>
      </c>
      <c r="C39" s="171">
        <v>184774.37691000005</v>
      </c>
      <c r="D39" s="496">
        <v>17070.221545</v>
      </c>
      <c r="E39" s="498"/>
      <c r="F39" s="155">
        <f t="shared" si="1"/>
        <v>9.2384138052401976</v>
      </c>
      <c r="J39" s="226"/>
      <c r="K39" s="3"/>
      <c r="M39" s="3"/>
      <c r="O39" s="3"/>
    </row>
    <row r="40" spans="1:15" ht="13.8" thickBot="1" x14ac:dyDescent="0.25">
      <c r="B40" s="107" t="s">
        <v>67</v>
      </c>
      <c r="C40" s="173">
        <v>374994.86393499997</v>
      </c>
      <c r="D40" s="524">
        <v>11256.046354</v>
      </c>
      <c r="E40" s="525"/>
      <c r="F40" s="108">
        <f t="shared" si="1"/>
        <v>3.0016534722329093</v>
      </c>
      <c r="J40" s="226"/>
      <c r="K40" s="3"/>
      <c r="M40" s="3"/>
      <c r="O40" s="3"/>
    </row>
    <row r="41" spans="1:15" ht="11.25" customHeight="1" x14ac:dyDescent="0.2">
      <c r="B41" s="96" t="s">
        <v>12</v>
      </c>
      <c r="C41" s="97">
        <f>SUM(C6:C40)</f>
        <v>7715837.5677277017</v>
      </c>
      <c r="D41" s="539">
        <f>SUM(D6:E40)</f>
        <v>1155117.7904439999</v>
      </c>
      <c r="E41" s="540"/>
      <c r="F41" s="106">
        <f>D41/C41*100</f>
        <v>14.970737529200989</v>
      </c>
      <c r="K41" s="3"/>
      <c r="M41" s="3"/>
      <c r="O41" s="3"/>
    </row>
    <row r="42" spans="1:15" x14ac:dyDescent="0.2">
      <c r="B42" s="17"/>
      <c r="C42" s="18"/>
      <c r="D42" s="18"/>
      <c r="E42" s="19"/>
      <c r="F42" s="20"/>
      <c r="K42" s="3"/>
      <c r="M42" s="3"/>
      <c r="O42" s="3"/>
    </row>
    <row r="43" spans="1:15" x14ac:dyDescent="0.2">
      <c r="B43" s="21" t="s">
        <v>13</v>
      </c>
      <c r="C43" s="18"/>
      <c r="D43" s="18"/>
      <c r="E43" s="19"/>
      <c r="F43" s="20"/>
      <c r="K43" s="3"/>
      <c r="M43" s="3"/>
      <c r="O43" s="3"/>
    </row>
    <row r="44" spans="1:15" x14ac:dyDescent="0.2">
      <c r="B44" s="21" t="s">
        <v>14</v>
      </c>
      <c r="K44" s="3"/>
      <c r="M44" s="3"/>
      <c r="O44" s="3"/>
    </row>
    <row r="45" spans="1:15" x14ac:dyDescent="0.2">
      <c r="B45" s="21" t="s">
        <v>34</v>
      </c>
      <c r="K45" s="3"/>
      <c r="M45" s="3"/>
      <c r="O45" s="3"/>
    </row>
    <row r="46" spans="1:15" ht="25.5" customHeight="1" x14ac:dyDescent="0.2">
      <c r="K46" s="3"/>
      <c r="M46" s="3"/>
      <c r="O46" s="3"/>
    </row>
    <row r="47" spans="1:15" ht="14.4" x14ac:dyDescent="0.2">
      <c r="A47" s="4" t="s">
        <v>15</v>
      </c>
    </row>
    <row r="48" spans="1:15" x14ac:dyDescent="0.2">
      <c r="K48" s="3"/>
      <c r="M48" s="3"/>
      <c r="O48" s="3" t="s">
        <v>16</v>
      </c>
    </row>
    <row r="49" spans="2:15" ht="16.8" thickBot="1" x14ac:dyDescent="0.25">
      <c r="B49" s="22" t="s">
        <v>17</v>
      </c>
      <c r="C49" s="22"/>
      <c r="K49" s="3"/>
      <c r="M49" s="3"/>
      <c r="O49" s="3"/>
    </row>
    <row r="50" spans="2:15" ht="16.8" thickBot="1" x14ac:dyDescent="0.25">
      <c r="B50" s="22"/>
      <c r="C50" s="22"/>
      <c r="D50" s="23">
        <v>2008</v>
      </c>
      <c r="E50" s="24"/>
      <c r="F50" s="25">
        <v>2009</v>
      </c>
      <c r="G50" s="24"/>
      <c r="H50" s="25">
        <v>2010</v>
      </c>
      <c r="I50" s="24"/>
      <c r="J50" s="518">
        <v>2011</v>
      </c>
      <c r="K50" s="521"/>
      <c r="L50" s="518">
        <v>2012</v>
      </c>
      <c r="M50" s="521"/>
      <c r="N50" s="518">
        <v>2013</v>
      </c>
      <c r="O50" s="517"/>
    </row>
    <row r="51" spans="2:15" x14ac:dyDescent="0.2">
      <c r="B51" s="27" t="s">
        <v>18</v>
      </c>
      <c r="C51" s="28"/>
      <c r="D51" s="29">
        <v>74465.86815699999</v>
      </c>
      <c r="E51" s="30" t="s">
        <v>19</v>
      </c>
      <c r="F51" s="31">
        <v>58963.207877999972</v>
      </c>
      <c r="G51" s="32">
        <f>(F51/D51-1)*100</f>
        <v>-20.818477864670847</v>
      </c>
      <c r="H51" s="33">
        <v>65085.726096999992</v>
      </c>
      <c r="I51" s="34">
        <f>(H51/F51-1)*100</f>
        <v>10.383624703167516</v>
      </c>
      <c r="J51" s="31">
        <v>52162.666859999998</v>
      </c>
      <c r="K51" s="206">
        <f>(J51/H51-1)*100</f>
        <v>-19.855442985671257</v>
      </c>
      <c r="L51" s="31">
        <v>71372.129297000007</v>
      </c>
      <c r="M51" s="206">
        <f>(L51/J51-1)*100</f>
        <v>36.826074266019624</v>
      </c>
      <c r="N51" s="31">
        <v>83754.063877999986</v>
      </c>
      <c r="O51" s="35">
        <f>(N51/L51-1)*100</f>
        <v>17.348416956253576</v>
      </c>
    </row>
    <row r="52" spans="2:15" x14ac:dyDescent="0.2">
      <c r="B52" s="36" t="s">
        <v>20</v>
      </c>
      <c r="C52" s="37"/>
      <c r="D52" s="38">
        <v>123756.788416</v>
      </c>
      <c r="E52" s="39" t="s">
        <v>19</v>
      </c>
      <c r="F52" s="40">
        <v>64109.766524999999</v>
      </c>
      <c r="G52" s="41">
        <f t="shared" ref="G52:G63" si="2">(F52/D52-1)*100</f>
        <v>-48.196969761772266</v>
      </c>
      <c r="H52" s="42">
        <v>73314.204068549996</v>
      </c>
      <c r="I52" s="43">
        <f t="shared" ref="I52:I63" si="3">(H52/F52-1)*100</f>
        <v>14.357309412382069</v>
      </c>
      <c r="J52" s="40">
        <v>138795.73865499999</v>
      </c>
      <c r="K52" s="207">
        <f t="shared" ref="K52:K63" si="4">(J52/H52-1)*100</f>
        <v>89.316300188192272</v>
      </c>
      <c r="L52" s="40">
        <v>210852.80018000002</v>
      </c>
      <c r="M52" s="207">
        <f t="shared" ref="M52:M60" si="5">(L52/J52-1)*100</f>
        <v>51.915903343480821</v>
      </c>
      <c r="N52" s="40">
        <v>261840.39718900001</v>
      </c>
      <c r="O52" s="44">
        <f t="shared" ref="O52:O60" si="6">(N52/L52-1)*100</f>
        <v>24.181607721345454</v>
      </c>
    </row>
    <row r="53" spans="2:15" x14ac:dyDescent="0.2">
      <c r="B53" s="36" t="s">
        <v>21</v>
      </c>
      <c r="C53" s="37"/>
      <c r="D53" s="38">
        <v>1169438.2871020001</v>
      </c>
      <c r="E53" s="39" t="s">
        <v>19</v>
      </c>
      <c r="F53" s="40">
        <v>763654.2381190001</v>
      </c>
      <c r="G53" s="41">
        <f t="shared" si="2"/>
        <v>-34.699056244222902</v>
      </c>
      <c r="H53" s="42">
        <v>707206.43444054993</v>
      </c>
      <c r="I53" s="43">
        <f t="shared" si="3"/>
        <v>-7.391801270885356</v>
      </c>
      <c r="J53" s="40">
        <v>866631.61487274989</v>
      </c>
      <c r="K53" s="207">
        <f t="shared" si="4"/>
        <v>22.542948235237215</v>
      </c>
      <c r="L53" s="40">
        <v>902865.58918500005</v>
      </c>
      <c r="M53" s="207">
        <f t="shared" si="5"/>
        <v>4.1810122883147338</v>
      </c>
      <c r="N53" s="40">
        <v>931063.18361599999</v>
      </c>
      <c r="O53" s="44">
        <f t="shared" si="6"/>
        <v>3.1231220647641944</v>
      </c>
    </row>
    <row r="54" spans="2:15" x14ac:dyDescent="0.2">
      <c r="B54" s="36" t="s">
        <v>22</v>
      </c>
      <c r="C54" s="37"/>
      <c r="D54" s="38">
        <v>82149.387164999993</v>
      </c>
      <c r="E54" s="39" t="s">
        <v>19</v>
      </c>
      <c r="F54" s="40">
        <v>92729.870196050004</v>
      </c>
      <c r="G54" s="41">
        <f t="shared" si="2"/>
        <v>12.879564164975132</v>
      </c>
      <c r="H54" s="42">
        <v>36770.895344900004</v>
      </c>
      <c r="I54" s="43">
        <f t="shared" si="3"/>
        <v>-60.346223641682265</v>
      </c>
      <c r="J54" s="40">
        <v>53816.136776799998</v>
      </c>
      <c r="K54" s="207">
        <f t="shared" si="4"/>
        <v>46.355252631247424</v>
      </c>
      <c r="L54" s="40">
        <v>66521.404869999998</v>
      </c>
      <c r="M54" s="207">
        <f t="shared" si="5"/>
        <v>23.608658766968958</v>
      </c>
      <c r="N54" s="40">
        <v>68074.046228849998</v>
      </c>
      <c r="O54" s="44">
        <f t="shared" si="6"/>
        <v>2.3340477578371432</v>
      </c>
    </row>
    <row r="55" spans="2:15" x14ac:dyDescent="0.2">
      <c r="B55" s="36" t="s">
        <v>23</v>
      </c>
      <c r="C55" s="37"/>
      <c r="D55" s="38">
        <v>225821.92133399996</v>
      </c>
      <c r="E55" s="39" t="s">
        <v>19</v>
      </c>
      <c r="F55" s="40">
        <v>145672.13092700002</v>
      </c>
      <c r="G55" s="41">
        <f t="shared" si="2"/>
        <v>-35.492475634575392</v>
      </c>
      <c r="H55" s="42">
        <v>134343.03707299998</v>
      </c>
      <c r="I55" s="43">
        <f t="shared" si="3"/>
        <v>-7.777118232503466</v>
      </c>
      <c r="J55" s="40">
        <v>168834.638656</v>
      </c>
      <c r="K55" s="207">
        <f t="shared" si="4"/>
        <v>25.674275596626405</v>
      </c>
      <c r="L55" s="40">
        <v>183752.44197099999</v>
      </c>
      <c r="M55" s="207">
        <f t="shared" si="5"/>
        <v>8.835748063165493</v>
      </c>
      <c r="N55" s="40">
        <v>224090.79685500002</v>
      </c>
      <c r="O55" s="44">
        <f t="shared" si="6"/>
        <v>21.95255445387021</v>
      </c>
    </row>
    <row r="56" spans="2:15" x14ac:dyDescent="0.2">
      <c r="B56" s="36" t="s">
        <v>24</v>
      </c>
      <c r="C56" s="37"/>
      <c r="D56" s="38">
        <v>424786.96062999999</v>
      </c>
      <c r="E56" s="39" t="s">
        <v>19</v>
      </c>
      <c r="F56" s="40">
        <v>303027.62434599979</v>
      </c>
      <c r="G56" s="41">
        <f t="shared" si="2"/>
        <v>-28.663623785301549</v>
      </c>
      <c r="H56" s="42">
        <v>246619.43998300011</v>
      </c>
      <c r="I56" s="43">
        <f t="shared" si="3"/>
        <v>-18.614865388837387</v>
      </c>
      <c r="J56" s="40">
        <v>243332.118472</v>
      </c>
      <c r="K56" s="207">
        <f t="shared" si="4"/>
        <v>-1.3329531164399278</v>
      </c>
      <c r="L56" s="40">
        <v>278852.95514899999</v>
      </c>
      <c r="M56" s="207">
        <f t="shared" si="5"/>
        <v>14.597676993917808</v>
      </c>
      <c r="N56" s="40">
        <v>339882.65114329988</v>
      </c>
      <c r="O56" s="44">
        <f t="shared" si="6"/>
        <v>21.885977848680071</v>
      </c>
    </row>
    <row r="57" spans="2:15" x14ac:dyDescent="0.2">
      <c r="B57" s="36" t="s">
        <v>25</v>
      </c>
      <c r="C57" s="37"/>
      <c r="D57" s="38">
        <v>91998.580067000003</v>
      </c>
      <c r="E57" s="39" t="s">
        <v>19</v>
      </c>
      <c r="F57" s="40">
        <v>72420.745972999983</v>
      </c>
      <c r="G57" s="41">
        <f t="shared" si="2"/>
        <v>-21.280582895672985</v>
      </c>
      <c r="H57" s="42">
        <v>63603.039643999997</v>
      </c>
      <c r="I57" s="43">
        <f t="shared" si="3"/>
        <v>-12.175663493286049</v>
      </c>
      <c r="J57" s="40">
        <v>83922.548986000009</v>
      </c>
      <c r="K57" s="207">
        <f t="shared" si="4"/>
        <v>31.947387193650979</v>
      </c>
      <c r="L57" s="40">
        <v>73510.594003000006</v>
      </c>
      <c r="M57" s="207">
        <f t="shared" si="5"/>
        <v>-12.406623855928078</v>
      </c>
      <c r="N57" s="40">
        <v>90504.567083999995</v>
      </c>
      <c r="O57" s="44">
        <f t="shared" si="6"/>
        <v>23.117719713034091</v>
      </c>
    </row>
    <row r="58" spans="2:15" x14ac:dyDescent="0.2">
      <c r="B58" s="36" t="s">
        <v>26</v>
      </c>
      <c r="C58" s="37"/>
      <c r="D58" s="38">
        <v>40942.404685999994</v>
      </c>
      <c r="E58" s="39" t="s">
        <v>19</v>
      </c>
      <c r="F58" s="40">
        <v>35465.734689000004</v>
      </c>
      <c r="G58" s="41">
        <f t="shared" si="2"/>
        <v>-13.37652255406655</v>
      </c>
      <c r="H58" s="42">
        <v>26863.497335999997</v>
      </c>
      <c r="I58" s="43">
        <f t="shared" si="3"/>
        <v>-24.255065990972025</v>
      </c>
      <c r="J58" s="40">
        <v>28227.763467499997</v>
      </c>
      <c r="K58" s="207">
        <f t="shared" si="4"/>
        <v>5.0785127283919707</v>
      </c>
      <c r="L58" s="40">
        <v>34797.793954000008</v>
      </c>
      <c r="M58" s="207">
        <f t="shared" si="5"/>
        <v>23.275065678031524</v>
      </c>
      <c r="N58" s="40">
        <v>42747.456858999998</v>
      </c>
      <c r="O58" s="44">
        <f t="shared" si="6"/>
        <v>22.845307135012138</v>
      </c>
    </row>
    <row r="59" spans="2:15" ht="13.8" thickBot="1" x14ac:dyDescent="0.25">
      <c r="B59" s="36" t="s">
        <v>27</v>
      </c>
      <c r="C59" s="45"/>
      <c r="D59" s="38">
        <v>173321.351245</v>
      </c>
      <c r="E59" s="39" t="s">
        <v>19</v>
      </c>
      <c r="F59" s="40">
        <v>91957.925027000019</v>
      </c>
      <c r="G59" s="41">
        <f t="shared" si="2"/>
        <v>-46.943683298999872</v>
      </c>
      <c r="H59" s="42">
        <v>125849.024</v>
      </c>
      <c r="I59" s="43">
        <f t="shared" si="3"/>
        <v>36.855006203162063</v>
      </c>
      <c r="J59" s="40">
        <v>126708.88219915002</v>
      </c>
      <c r="K59" s="207">
        <f t="shared" si="4"/>
        <v>0.6832458225103144</v>
      </c>
      <c r="L59" s="40">
        <v>135836.60093099999</v>
      </c>
      <c r="M59" s="207">
        <f t="shared" si="5"/>
        <v>7.2036928851631821</v>
      </c>
      <c r="N59" s="40">
        <v>204765.990911</v>
      </c>
      <c r="O59" s="44">
        <f t="shared" si="6"/>
        <v>50.744342472919811</v>
      </c>
    </row>
    <row r="60" spans="2:15" ht="14.4" thickTop="1" thickBot="1" x14ac:dyDescent="0.25">
      <c r="B60" s="46" t="s">
        <v>28</v>
      </c>
      <c r="C60" s="47"/>
      <c r="D60" s="48">
        <v>2406681.5488019995</v>
      </c>
      <c r="E60" s="49" t="s">
        <v>19</v>
      </c>
      <c r="F60" s="50">
        <v>1628001.2436800501</v>
      </c>
      <c r="G60" s="51">
        <f t="shared" si="2"/>
        <v>-32.354937258299152</v>
      </c>
      <c r="H60" s="52">
        <v>1479655.2979870001</v>
      </c>
      <c r="I60" s="53">
        <f t="shared" si="3"/>
        <v>-9.1121518652970028</v>
      </c>
      <c r="J60" s="50">
        <v>1762432.1089452</v>
      </c>
      <c r="K60" s="208">
        <f t="shared" si="4"/>
        <v>19.110992360376365</v>
      </c>
      <c r="L60" s="50">
        <v>1958362.3095399998</v>
      </c>
      <c r="M60" s="208">
        <f t="shared" si="5"/>
        <v>11.117035351339698</v>
      </c>
      <c r="N60" s="50">
        <v>2246723.1537641501</v>
      </c>
      <c r="O60" s="54">
        <f t="shared" si="6"/>
        <v>14.724591196400393</v>
      </c>
    </row>
    <row r="61" spans="2:15" ht="6" customHeight="1" thickBot="1" x14ac:dyDescent="0.25">
      <c r="D61" s="55"/>
      <c r="E61" s="56"/>
      <c r="F61" s="57"/>
      <c r="G61" s="58"/>
      <c r="H61" s="55"/>
      <c r="I61" s="59"/>
      <c r="J61" s="55"/>
      <c r="K61" s="60"/>
      <c r="L61" s="210"/>
      <c r="M61" s="60"/>
      <c r="N61" s="210"/>
      <c r="O61" s="60"/>
    </row>
    <row r="62" spans="2:15" x14ac:dyDescent="0.2">
      <c r="B62" s="61" t="s">
        <v>29</v>
      </c>
      <c r="C62" s="62"/>
      <c r="D62" s="38">
        <v>304986.14908800001</v>
      </c>
      <c r="E62" s="30" t="s">
        <v>19</v>
      </c>
      <c r="F62" s="31">
        <v>148632.11752500001</v>
      </c>
      <c r="G62" s="41">
        <f>(F62/D62-1)*100</f>
        <v>-51.26594503735511</v>
      </c>
      <c r="H62" s="42">
        <v>150024.44353804999</v>
      </c>
      <c r="I62" s="43">
        <f t="shared" si="3"/>
        <v>0.93675985798682415</v>
      </c>
      <c r="J62" s="40">
        <v>326871.2629643</v>
      </c>
      <c r="K62" s="207">
        <f t="shared" si="4"/>
        <v>117.87867047238683</v>
      </c>
      <c r="L62" s="40">
        <v>404012.08252400008</v>
      </c>
      <c r="M62" s="207">
        <f>(L62/J62-1)*100</f>
        <v>23.599755714262717</v>
      </c>
      <c r="N62" s="40">
        <v>428129.34528349998</v>
      </c>
      <c r="O62" s="44">
        <f>(N62/L62-1)*100</f>
        <v>5.969440965436279</v>
      </c>
    </row>
    <row r="63" spans="2:15" ht="13.8" thickBot="1" x14ac:dyDescent="0.25">
      <c r="B63" s="63" t="s">
        <v>30</v>
      </c>
      <c r="C63" s="64"/>
      <c r="D63" s="65">
        <v>80232.032361999998</v>
      </c>
      <c r="E63" s="66" t="s">
        <v>19</v>
      </c>
      <c r="F63" s="67">
        <v>46979.442605000004</v>
      </c>
      <c r="G63" s="68">
        <f t="shared" si="2"/>
        <v>-41.445528398143004</v>
      </c>
      <c r="H63" s="69">
        <v>46955.239882549999</v>
      </c>
      <c r="I63" s="70">
        <f t="shared" si="3"/>
        <v>-5.1517687541546842E-2</v>
      </c>
      <c r="J63" s="67">
        <v>122295.344843</v>
      </c>
      <c r="K63" s="209">
        <f t="shared" si="4"/>
        <v>160.45089993981412</v>
      </c>
      <c r="L63" s="67">
        <v>182683.08608799998</v>
      </c>
      <c r="M63" s="209">
        <f>(L63/J63-1)*100</f>
        <v>49.378609891099615</v>
      </c>
      <c r="N63" s="67">
        <v>224642.03215800005</v>
      </c>
      <c r="O63" s="71">
        <f>(N63/L63-1)*100</f>
        <v>22.968161403726285</v>
      </c>
    </row>
    <row r="64" spans="2:15" x14ac:dyDescent="0.2"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</row>
    <row r="65" spans="2:15" ht="16.8" thickBot="1" x14ac:dyDescent="0.25">
      <c r="B65" s="22" t="s">
        <v>31</v>
      </c>
      <c r="C65" s="2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2:15" ht="13.8" thickBot="1" x14ac:dyDescent="0.25">
      <c r="D66" s="23">
        <v>2008</v>
      </c>
      <c r="E66" s="24"/>
      <c r="F66" s="25">
        <v>2009</v>
      </c>
      <c r="G66" s="24"/>
      <c r="H66" s="25">
        <v>2010</v>
      </c>
      <c r="I66" s="24"/>
      <c r="J66" s="518">
        <v>2011</v>
      </c>
      <c r="K66" s="521"/>
      <c r="L66" s="518">
        <v>2012</v>
      </c>
      <c r="M66" s="521"/>
      <c r="N66" s="518">
        <v>2013</v>
      </c>
      <c r="O66" s="517"/>
    </row>
    <row r="67" spans="2:15" x14ac:dyDescent="0.2">
      <c r="B67" s="27" t="s">
        <v>18</v>
      </c>
      <c r="C67" s="28"/>
      <c r="D67" s="29">
        <v>107370.51606099999</v>
      </c>
      <c r="E67" s="30" t="s">
        <v>19</v>
      </c>
      <c r="F67" s="73">
        <v>53973.204406000004</v>
      </c>
      <c r="G67" s="32">
        <f>(F67/D67-1)*100</f>
        <v>-49.731819883089301</v>
      </c>
      <c r="H67" s="33">
        <v>50534.686978000005</v>
      </c>
      <c r="I67" s="74">
        <f>(H67/F67-1)*100</f>
        <v>-6.3707861444256775</v>
      </c>
      <c r="J67" s="31">
        <v>51523.208510999997</v>
      </c>
      <c r="K67" s="211">
        <f>(J67/H67-1)*100</f>
        <v>1.9561247770869539</v>
      </c>
      <c r="L67" s="31">
        <v>98968.325317999988</v>
      </c>
      <c r="M67" s="206">
        <f>(L67/J67-1)*100</f>
        <v>92.084942258342963</v>
      </c>
      <c r="N67" s="31">
        <v>130115.432594</v>
      </c>
      <c r="O67" s="35">
        <f>(N67/L67-1)*100</f>
        <v>31.471793804653881</v>
      </c>
    </row>
    <row r="68" spans="2:15" x14ac:dyDescent="0.2">
      <c r="B68" s="36" t="s">
        <v>20</v>
      </c>
      <c r="C68" s="37"/>
      <c r="D68" s="38">
        <v>145430.75646899999</v>
      </c>
      <c r="E68" s="39" t="s">
        <v>19</v>
      </c>
      <c r="F68" s="75">
        <v>96278.060667850004</v>
      </c>
      <c r="G68" s="41">
        <f t="shared" ref="G68:G76" si="7">(F68/D68-1)*100</f>
        <v>-33.798006002689931</v>
      </c>
      <c r="H68" s="42">
        <v>138276.50044130001</v>
      </c>
      <c r="I68" s="76">
        <f t="shared" ref="I68:K76" si="8">(H68/F68-1)*100</f>
        <v>43.622025082474991</v>
      </c>
      <c r="J68" s="40">
        <v>373960.712917</v>
      </c>
      <c r="K68" s="212">
        <f t="shared" si="8"/>
        <v>170.44415480832237</v>
      </c>
      <c r="L68" s="40">
        <v>233728.78730700002</v>
      </c>
      <c r="M68" s="207">
        <f t="shared" ref="M68:M75" si="9">(L68/J68-1)*100</f>
        <v>-37.499106394399305</v>
      </c>
      <c r="N68" s="40">
        <v>451159.11825399997</v>
      </c>
      <c r="O68" s="44">
        <f t="shared" ref="O68:O75" si="10">(N68/L68-1)*100</f>
        <v>93.026765531199956</v>
      </c>
    </row>
    <row r="69" spans="2:15" x14ac:dyDescent="0.2">
      <c r="B69" s="36" t="s">
        <v>21</v>
      </c>
      <c r="C69" s="37"/>
      <c r="D69" s="38">
        <v>1624229.9840030004</v>
      </c>
      <c r="E69" s="39" t="s">
        <v>19</v>
      </c>
      <c r="F69" s="75">
        <v>1434605.1259187507</v>
      </c>
      <c r="G69" s="41">
        <f t="shared" si="7"/>
        <v>-11.674754188252901</v>
      </c>
      <c r="H69" s="42">
        <v>1172599.0142699501</v>
      </c>
      <c r="I69" s="76">
        <f t="shared" si="8"/>
        <v>-18.26329119526925</v>
      </c>
      <c r="J69" s="40">
        <v>1083908.1906834</v>
      </c>
      <c r="K69" s="212">
        <f t="shared" si="8"/>
        <v>-7.5636106211267933</v>
      </c>
      <c r="L69" s="40">
        <v>1150309.8317710003</v>
      </c>
      <c r="M69" s="207">
        <f t="shared" si="9"/>
        <v>6.1261314988065863</v>
      </c>
      <c r="N69" s="40">
        <v>1602266.2021930502</v>
      </c>
      <c r="O69" s="44">
        <f t="shared" si="10"/>
        <v>39.289968488422325</v>
      </c>
    </row>
    <row r="70" spans="2:15" x14ac:dyDescent="0.2">
      <c r="B70" s="36" t="s">
        <v>22</v>
      </c>
      <c r="C70" s="37"/>
      <c r="D70" s="38">
        <v>83654.760868000012</v>
      </c>
      <c r="E70" s="39" t="s">
        <v>19</v>
      </c>
      <c r="F70" s="75">
        <v>78045.871555999998</v>
      </c>
      <c r="G70" s="41">
        <f t="shared" si="7"/>
        <v>-6.7048058637694918</v>
      </c>
      <c r="H70" s="42">
        <v>62504.740647400002</v>
      </c>
      <c r="I70" s="76">
        <f t="shared" si="8"/>
        <v>-19.912816141016275</v>
      </c>
      <c r="J70" s="40">
        <v>68356.702199999985</v>
      </c>
      <c r="K70" s="212">
        <f t="shared" si="8"/>
        <v>9.3624283406148479</v>
      </c>
      <c r="L70" s="40">
        <v>70899.061984</v>
      </c>
      <c r="M70" s="207">
        <f t="shared" si="9"/>
        <v>3.7192545897862361</v>
      </c>
      <c r="N70" s="40">
        <v>96621.92969260001</v>
      </c>
      <c r="O70" s="44">
        <f t="shared" si="10"/>
        <v>36.28097042300076</v>
      </c>
    </row>
    <row r="71" spans="2:15" x14ac:dyDescent="0.2">
      <c r="B71" s="36" t="s">
        <v>23</v>
      </c>
      <c r="C71" s="37"/>
      <c r="D71" s="38">
        <v>362217.08108199947</v>
      </c>
      <c r="E71" s="39" t="s">
        <v>19</v>
      </c>
      <c r="F71" s="75">
        <v>221173.40723000001</v>
      </c>
      <c r="G71" s="41">
        <f t="shared" si="7"/>
        <v>-38.93899024051538</v>
      </c>
      <c r="H71" s="42">
        <v>231292.07339500001</v>
      </c>
      <c r="I71" s="76">
        <f t="shared" si="8"/>
        <v>4.5749922161652634</v>
      </c>
      <c r="J71" s="40">
        <v>233336.693661</v>
      </c>
      <c r="K71" s="212">
        <f t="shared" si="8"/>
        <v>0.8839992810770525</v>
      </c>
      <c r="L71" s="40">
        <v>286657.67228700005</v>
      </c>
      <c r="M71" s="207">
        <f t="shared" si="9"/>
        <v>22.851518888609391</v>
      </c>
      <c r="N71" s="40">
        <v>332934.79825199995</v>
      </c>
      <c r="O71" s="44">
        <f t="shared" si="10"/>
        <v>16.143689996431519</v>
      </c>
    </row>
    <row r="72" spans="2:15" x14ac:dyDescent="0.2">
      <c r="B72" s="36" t="s">
        <v>24</v>
      </c>
      <c r="C72" s="37"/>
      <c r="D72" s="38">
        <v>582095.835632</v>
      </c>
      <c r="E72" s="39" t="s">
        <v>19</v>
      </c>
      <c r="F72" s="75">
        <v>342593.71078199986</v>
      </c>
      <c r="G72" s="41">
        <f t="shared" si="7"/>
        <v>-41.144792693795004</v>
      </c>
      <c r="H72" s="42">
        <v>361166.725286</v>
      </c>
      <c r="I72" s="76">
        <f t="shared" si="8"/>
        <v>5.4212946471216883</v>
      </c>
      <c r="J72" s="40">
        <v>318082.3917255</v>
      </c>
      <c r="K72" s="212">
        <f t="shared" si="8"/>
        <v>-11.929209017354092</v>
      </c>
      <c r="L72" s="40">
        <v>348991.59079000005</v>
      </c>
      <c r="M72" s="207">
        <f t="shared" si="9"/>
        <v>9.717356216050522</v>
      </c>
      <c r="N72" s="40">
        <v>609515.34236299992</v>
      </c>
      <c r="O72" s="44">
        <f t="shared" si="10"/>
        <v>74.650438133268878</v>
      </c>
    </row>
    <row r="73" spans="2:15" x14ac:dyDescent="0.2">
      <c r="B73" s="36" t="s">
        <v>25</v>
      </c>
      <c r="C73" s="37"/>
      <c r="D73" s="38">
        <v>134339.52297800002</v>
      </c>
      <c r="E73" s="39" t="s">
        <v>19</v>
      </c>
      <c r="F73" s="75">
        <v>133160.07847899999</v>
      </c>
      <c r="G73" s="41">
        <f t="shared" si="7"/>
        <v>-0.87795793289602297</v>
      </c>
      <c r="H73" s="42">
        <v>101561.90542299999</v>
      </c>
      <c r="I73" s="76">
        <f t="shared" si="8"/>
        <v>-23.729464128382283</v>
      </c>
      <c r="J73" s="40">
        <v>106085.06821100001</v>
      </c>
      <c r="K73" s="212">
        <f t="shared" si="8"/>
        <v>4.4536017408902229</v>
      </c>
      <c r="L73" s="40">
        <v>83629.522797999991</v>
      </c>
      <c r="M73" s="207">
        <f t="shared" si="9"/>
        <v>-21.167489253375994</v>
      </c>
      <c r="N73" s="40">
        <v>193028.92836705002</v>
      </c>
      <c r="O73" s="44">
        <f t="shared" si="10"/>
        <v>130.81433674241453</v>
      </c>
    </row>
    <row r="74" spans="2:15" x14ac:dyDescent="0.2">
      <c r="B74" s="36" t="s">
        <v>26</v>
      </c>
      <c r="C74" s="37"/>
      <c r="D74" s="38">
        <v>39582.165209999999</v>
      </c>
      <c r="E74" s="39" t="s">
        <v>19</v>
      </c>
      <c r="F74" s="75">
        <v>44396.500935999997</v>
      </c>
      <c r="G74" s="41">
        <f t="shared" si="7"/>
        <v>12.162891293232514</v>
      </c>
      <c r="H74" s="42">
        <v>45108.793073000008</v>
      </c>
      <c r="I74" s="76">
        <f t="shared" si="8"/>
        <v>1.6043880080252704</v>
      </c>
      <c r="J74" s="40">
        <v>43654.617416000008</v>
      </c>
      <c r="K74" s="212">
        <f t="shared" si="8"/>
        <v>-3.2237077472826448</v>
      </c>
      <c r="L74" s="40">
        <v>44633.086684000002</v>
      </c>
      <c r="M74" s="207">
        <f t="shared" si="9"/>
        <v>2.2413877979408747</v>
      </c>
      <c r="N74" s="40">
        <v>62242.411947999994</v>
      </c>
      <c r="O74" s="44">
        <f t="shared" si="10"/>
        <v>39.453523321550946</v>
      </c>
    </row>
    <row r="75" spans="2:15" ht="13.8" thickBot="1" x14ac:dyDescent="0.25">
      <c r="B75" s="36" t="s">
        <v>27</v>
      </c>
      <c r="C75" s="45"/>
      <c r="D75" s="38">
        <v>230226.56920900004</v>
      </c>
      <c r="E75" s="39" t="s">
        <v>19</v>
      </c>
      <c r="F75" s="75">
        <v>163110.24317845001</v>
      </c>
      <c r="G75" s="41">
        <f t="shared" si="7"/>
        <v>-29.152293873441572</v>
      </c>
      <c r="H75" s="42">
        <v>179265.77039354999</v>
      </c>
      <c r="I75" s="76">
        <f t="shared" si="8"/>
        <v>9.9046674815052036</v>
      </c>
      <c r="J75" s="40">
        <v>133779.22550815</v>
      </c>
      <c r="K75" s="212">
        <f t="shared" si="8"/>
        <v>-25.373803814047371</v>
      </c>
      <c r="L75" s="40">
        <v>183200.597175</v>
      </c>
      <c r="M75" s="207">
        <f t="shared" si="9"/>
        <v>36.942486009413457</v>
      </c>
      <c r="N75" s="40">
        <v>328203.96683200006</v>
      </c>
      <c r="O75" s="44">
        <f t="shared" si="10"/>
        <v>79.150052943597913</v>
      </c>
    </row>
    <row r="76" spans="2:15" ht="14.4" thickTop="1" thickBot="1" x14ac:dyDescent="0.25">
      <c r="B76" s="46" t="s">
        <v>28</v>
      </c>
      <c r="C76" s="47"/>
      <c r="D76" s="48">
        <v>3309147.1915120003</v>
      </c>
      <c r="E76" s="49" t="s">
        <v>19</v>
      </c>
      <c r="F76" s="77">
        <v>2567336.2031540503</v>
      </c>
      <c r="G76" s="51">
        <f t="shared" si="7"/>
        <v>-22.416983755231669</v>
      </c>
      <c r="H76" s="52">
        <v>2342310.2099072002</v>
      </c>
      <c r="I76" s="51">
        <f t="shared" si="8"/>
        <v>-8.7649600769232663</v>
      </c>
      <c r="J76" s="50">
        <v>2412686.8108330499</v>
      </c>
      <c r="K76" s="213">
        <f t="shared" si="8"/>
        <v>3.0045807181380058</v>
      </c>
      <c r="L76" s="50">
        <v>2501018.4761140002</v>
      </c>
      <c r="M76" s="208">
        <f>(L76/J76-1)*100</f>
        <v>3.6611326793157595</v>
      </c>
      <c r="N76" s="50">
        <v>3806088.1304957005</v>
      </c>
      <c r="O76" s="54">
        <f>(N76/L76-1)*100</f>
        <v>52.18152791935686</v>
      </c>
    </row>
    <row r="77" spans="2:15" ht="13.8" thickBot="1" x14ac:dyDescent="0.25">
      <c r="D77" s="55"/>
      <c r="E77" s="56"/>
      <c r="F77" s="78"/>
      <c r="G77" s="58"/>
      <c r="H77" s="55"/>
      <c r="I77" s="58"/>
      <c r="J77" s="55"/>
      <c r="K77" s="58"/>
      <c r="L77" s="210"/>
      <c r="M77" s="60"/>
      <c r="N77" s="210"/>
      <c r="O77" s="60"/>
    </row>
    <row r="78" spans="2:15" x14ac:dyDescent="0.2">
      <c r="B78" s="61" t="s">
        <v>29</v>
      </c>
      <c r="C78" s="62"/>
      <c r="D78" s="38">
        <v>368567.65716599993</v>
      </c>
      <c r="E78" s="30" t="s">
        <v>19</v>
      </c>
      <c r="F78" s="73">
        <v>240773.58560310001</v>
      </c>
      <c r="G78" s="41">
        <f>(F78/D78-1)*100</f>
        <v>-34.673164906963741</v>
      </c>
      <c r="H78" s="42">
        <v>316551.86205380003</v>
      </c>
      <c r="I78" s="76">
        <f>(H78/F78-1)*100</f>
        <v>31.472836300081397</v>
      </c>
      <c r="J78" s="40">
        <v>561706.72904250002</v>
      </c>
      <c r="K78" s="211">
        <f>(J78/H78-1)*100</f>
        <v>77.445403542448403</v>
      </c>
      <c r="L78" s="40">
        <v>456038.43638500001</v>
      </c>
      <c r="M78" s="207">
        <f>(L78/J78-1)*100</f>
        <v>-18.812004057281804</v>
      </c>
      <c r="N78" s="40">
        <v>681921.62443400011</v>
      </c>
      <c r="O78" s="44">
        <f>(N78/L78-1)*100</f>
        <v>49.531611817540622</v>
      </c>
    </row>
    <row r="79" spans="2:15" ht="13.8" thickBot="1" x14ac:dyDescent="0.25">
      <c r="B79" s="63" t="s">
        <v>30</v>
      </c>
      <c r="C79" s="64"/>
      <c r="D79" s="65">
        <v>105136.04275699999</v>
      </c>
      <c r="E79" s="66" t="s">
        <v>19</v>
      </c>
      <c r="F79" s="79">
        <v>62645.514655850006</v>
      </c>
      <c r="G79" s="68">
        <f>(F79/D79-1)*100</f>
        <v>-40.414806366031833</v>
      </c>
      <c r="H79" s="69">
        <v>92002.308190299998</v>
      </c>
      <c r="I79" s="80">
        <f>(H79/F79-1)*100</f>
        <v>46.861764478629887</v>
      </c>
      <c r="J79" s="67">
        <v>328324.096104</v>
      </c>
      <c r="K79" s="214">
        <f>(J79/H79-1)*100</f>
        <v>256.86506410783284</v>
      </c>
      <c r="L79" s="67">
        <v>208403.14594700001</v>
      </c>
      <c r="M79" s="209">
        <f>(L79/J79-1)*100</f>
        <v>-36.52517484400957</v>
      </c>
      <c r="N79" s="67">
        <v>370973.369145</v>
      </c>
      <c r="O79" s="71">
        <f>(N79/L79-1)*100</f>
        <v>78.00756675685885</v>
      </c>
    </row>
    <row r="80" spans="2:15" x14ac:dyDescent="0.2">
      <c r="D80" s="72"/>
      <c r="E80" s="72"/>
      <c r="F80" s="72"/>
      <c r="G80" s="72"/>
      <c r="H80" s="72"/>
      <c r="I80" s="72"/>
      <c r="J80" s="72"/>
      <c r="K80" s="72"/>
      <c r="L80" s="193"/>
      <c r="M80" s="193"/>
      <c r="N80" s="193"/>
      <c r="O80" s="193"/>
    </row>
    <row r="81" spans="2:15" ht="16.8" thickBot="1" x14ac:dyDescent="0.25">
      <c r="B81" s="111" t="s">
        <v>40</v>
      </c>
      <c r="C81" s="111"/>
      <c r="D81" s="112"/>
      <c r="E81" s="112"/>
      <c r="F81" s="112"/>
      <c r="G81" s="112"/>
      <c r="H81" s="112"/>
      <c r="I81" s="112"/>
      <c r="J81" s="112"/>
      <c r="K81" s="112"/>
      <c r="L81" s="194"/>
      <c r="M81" s="194"/>
      <c r="N81" s="194"/>
      <c r="O81" s="194"/>
    </row>
    <row r="82" spans="2:15" ht="13.8" thickBot="1" x14ac:dyDescent="0.25">
      <c r="B82" s="113"/>
      <c r="C82" s="113"/>
      <c r="D82" s="484">
        <v>2008</v>
      </c>
      <c r="E82" s="481"/>
      <c r="F82" s="480">
        <v>2009</v>
      </c>
      <c r="G82" s="481"/>
      <c r="H82" s="480">
        <v>2010</v>
      </c>
      <c r="I82" s="481"/>
      <c r="J82" s="480">
        <v>2011</v>
      </c>
      <c r="K82" s="531"/>
      <c r="L82" s="518">
        <v>2012</v>
      </c>
      <c r="M82" s="517"/>
      <c r="N82" s="535"/>
      <c r="O82" s="536"/>
    </row>
    <row r="83" spans="2:15" x14ac:dyDescent="0.2">
      <c r="B83" s="27" t="s">
        <v>18</v>
      </c>
      <c r="C83" s="28"/>
      <c r="D83" s="114">
        <v>53444.585279999978</v>
      </c>
      <c r="E83" s="115" t="s">
        <v>19</v>
      </c>
      <c r="F83" s="116">
        <v>54017.350069000022</v>
      </c>
      <c r="G83" s="117">
        <v>1.0716984442844746</v>
      </c>
      <c r="H83" s="116">
        <v>66585.52833999999</v>
      </c>
      <c r="I83" s="118">
        <v>23.266928597840852</v>
      </c>
      <c r="J83" s="116">
        <v>62035.042321000015</v>
      </c>
      <c r="K83" s="221">
        <v>-6.8340465750518886</v>
      </c>
      <c r="L83" s="31">
        <v>60045.938540000017</v>
      </c>
      <c r="M83" s="35">
        <f>(L83/J83-1)*100</f>
        <v>-3.2064196405434675</v>
      </c>
      <c r="N83" s="42"/>
      <c r="O83" s="207"/>
    </row>
    <row r="84" spans="2:15" x14ac:dyDescent="0.2">
      <c r="B84" s="36" t="s">
        <v>20</v>
      </c>
      <c r="C84" s="37"/>
      <c r="D84" s="120">
        <v>121628.25643100002</v>
      </c>
      <c r="E84" s="121" t="s">
        <v>19</v>
      </c>
      <c r="F84" s="122">
        <v>117532.23590285002</v>
      </c>
      <c r="G84" s="123">
        <v>-3.3676553856329283</v>
      </c>
      <c r="H84" s="122">
        <v>99714.388515999992</v>
      </c>
      <c r="I84" s="124">
        <v>-15.159966327517104</v>
      </c>
      <c r="J84" s="122">
        <v>293183.78359140002</v>
      </c>
      <c r="K84" s="222">
        <v>194.02354861189997</v>
      </c>
      <c r="L84" s="40">
        <v>219811.99767299945</v>
      </c>
      <c r="M84" s="44">
        <f t="shared" ref="M84:M91" si="11">(L84/J84-1)*100</f>
        <v>-25.025867740576079</v>
      </c>
      <c r="N84" s="42"/>
      <c r="O84" s="207"/>
    </row>
    <row r="85" spans="2:15" x14ac:dyDescent="0.2">
      <c r="B85" s="36" t="s">
        <v>21</v>
      </c>
      <c r="C85" s="37"/>
      <c r="D85" s="120">
        <v>1221382.0205289498</v>
      </c>
      <c r="E85" s="121" t="s">
        <v>19</v>
      </c>
      <c r="F85" s="122">
        <v>940021.02486449992</v>
      </c>
      <c r="G85" s="123">
        <v>-23.036281109050506</v>
      </c>
      <c r="H85" s="122">
        <v>953375.41664025001</v>
      </c>
      <c r="I85" s="124">
        <v>1.420648200679886</v>
      </c>
      <c r="J85" s="122">
        <v>994620.81650249986</v>
      </c>
      <c r="K85" s="222">
        <v>4.326249569933438</v>
      </c>
      <c r="L85" s="40">
        <v>1071460.2768880003</v>
      </c>
      <c r="M85" s="44">
        <f t="shared" si="11"/>
        <v>7.7255029364557082</v>
      </c>
      <c r="N85" s="42"/>
      <c r="O85" s="207"/>
    </row>
    <row r="86" spans="2:15" x14ac:dyDescent="0.2">
      <c r="B86" s="36" t="s">
        <v>22</v>
      </c>
      <c r="C86" s="37"/>
      <c r="D86" s="120">
        <v>68016.381769</v>
      </c>
      <c r="E86" s="121" t="s">
        <v>19</v>
      </c>
      <c r="F86" s="122">
        <v>83876.646071850002</v>
      </c>
      <c r="G86" s="123">
        <v>23.318300518712199</v>
      </c>
      <c r="H86" s="122">
        <v>50543.124562999998</v>
      </c>
      <c r="I86" s="124">
        <v>-39.741123506888918</v>
      </c>
      <c r="J86" s="122">
        <v>71434.732357999994</v>
      </c>
      <c r="K86" s="222">
        <v>41.334222954418735</v>
      </c>
      <c r="L86" s="40">
        <v>67409.96755300001</v>
      </c>
      <c r="M86" s="44">
        <f t="shared" si="11"/>
        <v>-5.6341847615941294</v>
      </c>
      <c r="N86" s="42"/>
      <c r="O86" s="207"/>
    </row>
    <row r="87" spans="2:15" x14ac:dyDescent="0.2">
      <c r="B87" s="36" t="s">
        <v>23</v>
      </c>
      <c r="C87" s="37"/>
      <c r="D87" s="120">
        <v>221881.16794200012</v>
      </c>
      <c r="E87" s="121" t="s">
        <v>19</v>
      </c>
      <c r="F87" s="122">
        <v>184200.12901040004</v>
      </c>
      <c r="G87" s="123">
        <v>-16.982531361764753</v>
      </c>
      <c r="H87" s="122">
        <v>223198.84149604998</v>
      </c>
      <c r="I87" s="124">
        <v>21.171924631740112</v>
      </c>
      <c r="J87" s="122">
        <v>186740.94260005001</v>
      </c>
      <c r="K87" s="222">
        <v>-16.334268875067249</v>
      </c>
      <c r="L87" s="40">
        <v>195327.06949300002</v>
      </c>
      <c r="M87" s="44">
        <f t="shared" si="11"/>
        <v>4.5978813073356051</v>
      </c>
      <c r="N87" s="42"/>
      <c r="O87" s="207"/>
    </row>
    <row r="88" spans="2:15" x14ac:dyDescent="0.2">
      <c r="B88" s="36" t="s">
        <v>24</v>
      </c>
      <c r="C88" s="37"/>
      <c r="D88" s="120">
        <v>398800.02155499975</v>
      </c>
      <c r="E88" s="121" t="s">
        <v>19</v>
      </c>
      <c r="F88" s="122">
        <v>347440.06374999951</v>
      </c>
      <c r="G88" s="123">
        <v>-12.878624631146629</v>
      </c>
      <c r="H88" s="122">
        <v>316515.96923499997</v>
      </c>
      <c r="I88" s="124">
        <v>-8.9005551579828701</v>
      </c>
      <c r="J88" s="122">
        <v>322078.1246745002</v>
      </c>
      <c r="K88" s="222">
        <v>1.7573064174119413</v>
      </c>
      <c r="L88" s="40">
        <v>356467.81787499983</v>
      </c>
      <c r="M88" s="44">
        <f t="shared" si="11"/>
        <v>10.677438349858349</v>
      </c>
      <c r="N88" s="42"/>
      <c r="O88" s="207"/>
    </row>
    <row r="89" spans="2:15" x14ac:dyDescent="0.2">
      <c r="B89" s="36" t="s">
        <v>25</v>
      </c>
      <c r="C89" s="37"/>
      <c r="D89" s="120">
        <v>101797.67403700003</v>
      </c>
      <c r="E89" s="121" t="s">
        <v>19</v>
      </c>
      <c r="F89" s="122">
        <v>72492.425079349996</v>
      </c>
      <c r="G89" s="123">
        <v>-28.787739243431599</v>
      </c>
      <c r="H89" s="122">
        <v>103802.66258100001</v>
      </c>
      <c r="I89" s="124">
        <v>43.191047157517382</v>
      </c>
      <c r="J89" s="122">
        <v>80907.649993200001</v>
      </c>
      <c r="K89" s="222">
        <v>-22.056286436712945</v>
      </c>
      <c r="L89" s="40">
        <v>107323.95753000001</v>
      </c>
      <c r="M89" s="44">
        <f t="shared" si="11"/>
        <v>32.649950331050533</v>
      </c>
      <c r="N89" s="42"/>
      <c r="O89" s="207"/>
    </row>
    <row r="90" spans="2:15" x14ac:dyDescent="0.2">
      <c r="B90" s="36" t="s">
        <v>26</v>
      </c>
      <c r="C90" s="37"/>
      <c r="D90" s="120">
        <v>65276.025896999978</v>
      </c>
      <c r="E90" s="121" t="s">
        <v>19</v>
      </c>
      <c r="F90" s="122">
        <v>48442.493092000004</v>
      </c>
      <c r="G90" s="123">
        <v>-25.788231703262475</v>
      </c>
      <c r="H90" s="122">
        <v>50248.268401000001</v>
      </c>
      <c r="I90" s="124">
        <v>3.7276679909321375</v>
      </c>
      <c r="J90" s="122">
        <v>77566.337591999996</v>
      </c>
      <c r="K90" s="222">
        <v>54.366190239614973</v>
      </c>
      <c r="L90" s="40">
        <v>38040.992983000004</v>
      </c>
      <c r="M90" s="44">
        <f>(L90/J90-1)*100</f>
        <v>-50.956827195972366</v>
      </c>
      <c r="N90" s="42"/>
      <c r="O90" s="207"/>
    </row>
    <row r="91" spans="2:15" ht="13.8" thickBot="1" x14ac:dyDescent="0.25">
      <c r="B91" s="36" t="s">
        <v>27</v>
      </c>
      <c r="C91" s="126"/>
      <c r="D91" s="127">
        <v>221951.63098799973</v>
      </c>
      <c r="E91" s="121" t="s">
        <v>19</v>
      </c>
      <c r="F91" s="128">
        <v>114886.82613100004</v>
      </c>
      <c r="G91" s="123">
        <v>-48.237899573167972</v>
      </c>
      <c r="H91" s="128">
        <v>150099.82486200001</v>
      </c>
      <c r="I91" s="124">
        <v>30.650162352686316</v>
      </c>
      <c r="J91" s="128">
        <v>170390.11517284997</v>
      </c>
      <c r="K91" s="222">
        <v>13.517864081123744</v>
      </c>
      <c r="L91" s="40">
        <v>150862.95837900002</v>
      </c>
      <c r="M91" s="44">
        <f t="shared" si="11"/>
        <v>-11.46026386216178</v>
      </c>
      <c r="N91" s="42"/>
      <c r="O91" s="207"/>
    </row>
    <row r="92" spans="2:15" ht="14.4" thickTop="1" thickBot="1" x14ac:dyDescent="0.25">
      <c r="B92" s="46" t="s">
        <v>28</v>
      </c>
      <c r="C92" s="47"/>
      <c r="D92" s="129">
        <v>2474177.7644279497</v>
      </c>
      <c r="E92" s="130" t="s">
        <v>19</v>
      </c>
      <c r="F92" s="131">
        <v>1962909.1939709494</v>
      </c>
      <c r="G92" s="132">
        <v>-20.66418095771747</v>
      </c>
      <c r="H92" s="133">
        <v>2014084.0246342998</v>
      </c>
      <c r="I92" s="134">
        <v>2.6070910880917619</v>
      </c>
      <c r="J92" s="135">
        <v>2258957.5448055002</v>
      </c>
      <c r="K92" s="223">
        <v>12.158058808676685</v>
      </c>
      <c r="L92" s="50">
        <v>2266750.9769139998</v>
      </c>
      <c r="M92" s="54">
        <f>(L92/J92-1)*100</f>
        <v>0.34500126513756779</v>
      </c>
      <c r="N92" s="42"/>
      <c r="O92" s="207"/>
    </row>
    <row r="93" spans="2:15" ht="13.8" thickBot="1" x14ac:dyDescent="0.25">
      <c r="B93" s="113"/>
      <c r="C93" s="113"/>
      <c r="D93" s="137"/>
      <c r="E93" s="138"/>
      <c r="F93" s="139"/>
      <c r="G93" s="140"/>
      <c r="H93" s="137"/>
      <c r="I93" s="140"/>
      <c r="J93" s="137"/>
      <c r="K93" s="140"/>
      <c r="L93" s="210"/>
      <c r="M93" s="60"/>
      <c r="N93" s="42"/>
      <c r="O93" s="207"/>
    </row>
    <row r="94" spans="2:15" x14ac:dyDescent="0.2">
      <c r="B94" s="61" t="s">
        <v>29</v>
      </c>
      <c r="C94" s="141"/>
      <c r="D94" s="142">
        <v>287912.20654295001</v>
      </c>
      <c r="E94" s="115" t="s">
        <v>19</v>
      </c>
      <c r="F94" s="143">
        <v>232667.47026034998</v>
      </c>
      <c r="G94" s="118">
        <f>(F94/D94-1)*100</f>
        <v>-19.188049352245429</v>
      </c>
      <c r="H94" s="143">
        <v>279246.23513749999</v>
      </c>
      <c r="I94" s="124">
        <f>(H94/F94-1)*100</f>
        <v>20.019457307473786</v>
      </c>
      <c r="J94" s="143">
        <v>482556.00152489997</v>
      </c>
      <c r="K94" s="221">
        <f>(J94/H94-1)*100</f>
        <v>72.806627558395149</v>
      </c>
      <c r="L94" s="40">
        <v>364832.5149789995</v>
      </c>
      <c r="M94" s="44">
        <f>(L94/J94-1)*100</f>
        <v>-24.395818552435077</v>
      </c>
      <c r="N94" s="42"/>
      <c r="O94" s="207"/>
    </row>
    <row r="95" spans="2:15" ht="13.8" thickBot="1" x14ac:dyDescent="0.25">
      <c r="B95" s="63" t="s">
        <v>30</v>
      </c>
      <c r="C95" s="64"/>
      <c r="D95" s="144">
        <v>79203.550057</v>
      </c>
      <c r="E95" s="145" t="s">
        <v>19</v>
      </c>
      <c r="F95" s="146">
        <v>67487.316524850001</v>
      </c>
      <c r="G95" s="147">
        <f>(F95/D95-1)*100</f>
        <v>-14.792561095706237</v>
      </c>
      <c r="H95" s="148">
        <v>59935.335682999998</v>
      </c>
      <c r="I95" s="147">
        <f>(H95/F95-1)*100</f>
        <v>-11.190222445826892</v>
      </c>
      <c r="J95" s="148">
        <v>266699.5017894</v>
      </c>
      <c r="K95" s="224">
        <f>(J95/H95-1)*100</f>
        <v>344.97874042114756</v>
      </c>
      <c r="L95" s="67">
        <v>194938.66773999951</v>
      </c>
      <c r="M95" s="71">
        <f>(L95/J95-1)*100</f>
        <v>-26.90699966363891</v>
      </c>
      <c r="N95" s="42"/>
      <c r="O95" s="207"/>
    </row>
    <row r="96" spans="2:15" x14ac:dyDescent="0.2">
      <c r="D96" s="72"/>
      <c r="E96" s="72"/>
      <c r="F96" s="72"/>
      <c r="G96" s="72"/>
      <c r="H96" s="72"/>
      <c r="I96" s="72"/>
      <c r="J96" s="72"/>
      <c r="K96" s="72"/>
      <c r="L96" s="193"/>
      <c r="M96" s="193"/>
      <c r="N96" s="193"/>
      <c r="O96" s="193"/>
    </row>
    <row r="97" spans="2:15" ht="16.8" thickBot="1" x14ac:dyDescent="0.25">
      <c r="B97" s="111" t="s">
        <v>47</v>
      </c>
      <c r="C97" s="111"/>
      <c r="D97" s="112"/>
      <c r="E97" s="112"/>
      <c r="F97" s="112"/>
      <c r="G97" s="112"/>
      <c r="H97" s="112"/>
      <c r="I97" s="112"/>
      <c r="J97" s="112"/>
      <c r="K97" s="112"/>
      <c r="L97" s="194"/>
      <c r="M97" s="194"/>
      <c r="N97" s="194"/>
      <c r="O97" s="194"/>
    </row>
    <row r="98" spans="2:15" ht="13.8" thickBot="1" x14ac:dyDescent="0.25">
      <c r="B98" s="113"/>
      <c r="C98" s="113"/>
      <c r="D98" s="484">
        <v>2008</v>
      </c>
      <c r="E98" s="499"/>
      <c r="F98" s="480">
        <v>2009</v>
      </c>
      <c r="G98" s="499"/>
      <c r="H98" s="480">
        <v>2010</v>
      </c>
      <c r="I98" s="499"/>
      <c r="J98" s="480">
        <v>2011</v>
      </c>
      <c r="K98" s="532"/>
      <c r="L98" s="518">
        <v>2012</v>
      </c>
      <c r="M98" s="517"/>
      <c r="N98" s="535"/>
      <c r="O98" s="536"/>
    </row>
    <row r="99" spans="2:15" x14ac:dyDescent="0.2">
      <c r="B99" s="27" t="s">
        <v>18</v>
      </c>
      <c r="C99" s="28"/>
      <c r="D99" s="114">
        <v>79255.920432000014</v>
      </c>
      <c r="E99" s="115" t="s">
        <v>19</v>
      </c>
      <c r="F99" s="116">
        <v>98025.107815999989</v>
      </c>
      <c r="G99" s="117">
        <f>(F99/D99-1)*100</f>
        <v>23.681748040644557</v>
      </c>
      <c r="H99" s="116">
        <v>91924.151431000006</v>
      </c>
      <c r="I99" s="118">
        <f>(H99/F99-1)*100</f>
        <v>-6.2238711294782867</v>
      </c>
      <c r="J99" s="116">
        <v>94869.93936027179</v>
      </c>
      <c r="K99" s="221">
        <f>(J99/H99-1)*100</f>
        <v>3.2045853928637458</v>
      </c>
      <c r="L99" s="31">
        <v>98312.731281</v>
      </c>
      <c r="M99" s="35">
        <f>(L99/J99-1)*100</f>
        <v>3.6289597568457399</v>
      </c>
      <c r="N99" s="42"/>
      <c r="O99" s="207"/>
    </row>
    <row r="100" spans="2:15" x14ac:dyDescent="0.2">
      <c r="B100" s="36" t="s">
        <v>20</v>
      </c>
      <c r="C100" s="37"/>
      <c r="D100" s="120">
        <v>147037.83482299998</v>
      </c>
      <c r="E100" s="121" t="s">
        <v>19</v>
      </c>
      <c r="F100" s="122">
        <v>137341.64728164999</v>
      </c>
      <c r="G100" s="123">
        <f t="shared" ref="G100:K111" si="12">(F100/D100-1)*100</f>
        <v>-6.5943486946893559</v>
      </c>
      <c r="H100" s="122">
        <v>126641.38852399999</v>
      </c>
      <c r="I100" s="124">
        <f t="shared" si="12"/>
        <v>-7.7909788978333001</v>
      </c>
      <c r="J100" s="122">
        <v>316110.79758519115</v>
      </c>
      <c r="K100" s="222">
        <f t="shared" si="12"/>
        <v>149.61096942275276</v>
      </c>
      <c r="L100" s="40">
        <v>408661.36415899999</v>
      </c>
      <c r="M100" s="44">
        <f t="shared" ref="M100:M107" si="13">(L100/J100-1)*100</f>
        <v>29.277888411536047</v>
      </c>
      <c r="N100" s="42"/>
      <c r="O100" s="207"/>
    </row>
    <row r="101" spans="2:15" x14ac:dyDescent="0.2">
      <c r="B101" s="36" t="s">
        <v>21</v>
      </c>
      <c r="C101" s="37"/>
      <c r="D101" s="120">
        <v>1447233.8929808997</v>
      </c>
      <c r="E101" s="121" t="s">
        <v>19</v>
      </c>
      <c r="F101" s="122">
        <v>1590580.6768415999</v>
      </c>
      <c r="G101" s="123">
        <f t="shared" si="12"/>
        <v>9.9048802378063137</v>
      </c>
      <c r="H101" s="122">
        <v>1641889.6840395499</v>
      </c>
      <c r="I101" s="124">
        <f t="shared" si="12"/>
        <v>3.2258035033993826</v>
      </c>
      <c r="J101" s="122">
        <v>1577865.4254916655</v>
      </c>
      <c r="K101" s="222">
        <f t="shared" si="12"/>
        <v>-3.8994251057333673</v>
      </c>
      <c r="L101" s="40">
        <v>1499346.3462266</v>
      </c>
      <c r="M101" s="44">
        <f t="shared" si="13"/>
        <v>-4.9762849224355588</v>
      </c>
      <c r="N101" s="42"/>
      <c r="O101" s="207"/>
    </row>
    <row r="102" spans="2:15" x14ac:dyDescent="0.2">
      <c r="B102" s="36" t="s">
        <v>22</v>
      </c>
      <c r="C102" s="37"/>
      <c r="D102" s="120">
        <v>110958.42792799999</v>
      </c>
      <c r="E102" s="121" t="s">
        <v>19</v>
      </c>
      <c r="F102" s="122">
        <v>106915.58119900001</v>
      </c>
      <c r="G102" s="123">
        <f t="shared" si="12"/>
        <v>-3.6435688613246642</v>
      </c>
      <c r="H102" s="122">
        <v>87775.741068949996</v>
      </c>
      <c r="I102" s="124">
        <f t="shared" si="12"/>
        <v>-17.901824893441287</v>
      </c>
      <c r="J102" s="122">
        <v>105418.83233391627</v>
      </c>
      <c r="K102" s="222">
        <f t="shared" si="12"/>
        <v>20.100190610874137</v>
      </c>
      <c r="L102" s="40">
        <v>98933.554613999993</v>
      </c>
      <c r="M102" s="44">
        <f t="shared" si="13"/>
        <v>-6.1519157216369358</v>
      </c>
      <c r="N102" s="42"/>
      <c r="O102" s="207"/>
    </row>
    <row r="103" spans="2:15" x14ac:dyDescent="0.2">
      <c r="B103" s="36" t="s">
        <v>23</v>
      </c>
      <c r="C103" s="37"/>
      <c r="D103" s="120">
        <v>267436.32068899996</v>
      </c>
      <c r="E103" s="121" t="s">
        <v>19</v>
      </c>
      <c r="F103" s="122">
        <v>254632.54022800003</v>
      </c>
      <c r="G103" s="123">
        <f t="shared" si="12"/>
        <v>-4.787599690278932</v>
      </c>
      <c r="H103" s="122">
        <v>277024.14939499996</v>
      </c>
      <c r="I103" s="124">
        <f t="shared" si="12"/>
        <v>8.7936950819209159</v>
      </c>
      <c r="J103" s="122">
        <v>255652.14946063413</v>
      </c>
      <c r="K103" s="222">
        <f t="shared" si="12"/>
        <v>-7.7148508464120136</v>
      </c>
      <c r="L103" s="40">
        <v>322853.14548499999</v>
      </c>
      <c r="M103" s="44">
        <f>(L103/J103-1)*100</f>
        <v>26.286106401273823</v>
      </c>
      <c r="N103" s="42"/>
      <c r="O103" s="207"/>
    </row>
    <row r="104" spans="2:15" x14ac:dyDescent="0.2">
      <c r="B104" s="36" t="s">
        <v>24</v>
      </c>
      <c r="C104" s="37"/>
      <c r="D104" s="120">
        <v>496716.98117200029</v>
      </c>
      <c r="E104" s="121" t="s">
        <v>19</v>
      </c>
      <c r="F104" s="122">
        <v>747980.94460499997</v>
      </c>
      <c r="G104" s="123">
        <f t="shared" si="12"/>
        <v>50.584935276451404</v>
      </c>
      <c r="H104" s="122">
        <v>511562.36411879992</v>
      </c>
      <c r="I104" s="124">
        <f t="shared" si="12"/>
        <v>-31.607567303876969</v>
      </c>
      <c r="J104" s="122">
        <v>538017.89564082678</v>
      </c>
      <c r="K104" s="222">
        <f t="shared" si="12"/>
        <v>5.1715163932355201</v>
      </c>
      <c r="L104" s="40">
        <v>463866.48420700006</v>
      </c>
      <c r="M104" s="44">
        <f t="shared" si="13"/>
        <v>-13.782331783872326</v>
      </c>
      <c r="N104" s="42"/>
      <c r="O104" s="207"/>
    </row>
    <row r="105" spans="2:15" x14ac:dyDescent="0.2">
      <c r="B105" s="36" t="s">
        <v>25</v>
      </c>
      <c r="C105" s="37"/>
      <c r="D105" s="120">
        <v>125699.43210400001</v>
      </c>
      <c r="E105" s="121" t="s">
        <v>19</v>
      </c>
      <c r="F105" s="122">
        <v>110484.701256</v>
      </c>
      <c r="G105" s="123">
        <f t="shared" si="12"/>
        <v>-12.104056950242848</v>
      </c>
      <c r="H105" s="122">
        <v>146513.17196400001</v>
      </c>
      <c r="I105" s="124">
        <f t="shared" si="12"/>
        <v>32.609465653095057</v>
      </c>
      <c r="J105" s="122">
        <v>147777.23009031441</v>
      </c>
      <c r="K105" s="222">
        <f t="shared" si="12"/>
        <v>0.86276073978179824</v>
      </c>
      <c r="L105" s="40">
        <v>138314.99673099996</v>
      </c>
      <c r="M105" s="44">
        <f t="shared" si="13"/>
        <v>-6.4030387858343136</v>
      </c>
      <c r="N105" s="42"/>
      <c r="O105" s="207"/>
    </row>
    <row r="106" spans="2:15" x14ac:dyDescent="0.2">
      <c r="B106" s="36" t="s">
        <v>26</v>
      </c>
      <c r="C106" s="37"/>
      <c r="D106" s="120">
        <v>49846.676443999997</v>
      </c>
      <c r="E106" s="121" t="s">
        <v>19</v>
      </c>
      <c r="F106" s="122">
        <v>62103.559461999997</v>
      </c>
      <c r="G106" s="123">
        <f t="shared" si="12"/>
        <v>24.589168009566166</v>
      </c>
      <c r="H106" s="122">
        <v>51260.099941050008</v>
      </c>
      <c r="I106" s="124">
        <f t="shared" si="12"/>
        <v>-17.460286680644931</v>
      </c>
      <c r="J106" s="122">
        <v>85166.97897335951</v>
      </c>
      <c r="K106" s="222">
        <f t="shared" si="12"/>
        <v>66.146728296087986</v>
      </c>
      <c r="L106" s="40">
        <v>69821.971416999993</v>
      </c>
      <c r="M106" s="44">
        <f t="shared" si="13"/>
        <v>-18.017555326412925</v>
      </c>
      <c r="N106" s="42"/>
      <c r="O106" s="207"/>
    </row>
    <row r="107" spans="2:15" ht="13.8" thickBot="1" x14ac:dyDescent="0.25">
      <c r="B107" s="36" t="s">
        <v>27</v>
      </c>
      <c r="C107" s="126"/>
      <c r="D107" s="127">
        <v>143758.13536600003</v>
      </c>
      <c r="E107" s="121" t="s">
        <v>19</v>
      </c>
      <c r="F107" s="128">
        <v>209526.63715155001</v>
      </c>
      <c r="G107" s="123">
        <f t="shared" si="12"/>
        <v>45.749412106735463</v>
      </c>
      <c r="H107" s="128">
        <v>237624.47111245</v>
      </c>
      <c r="I107" s="124">
        <f t="shared" si="12"/>
        <v>13.410148868364136</v>
      </c>
      <c r="J107" s="128">
        <v>170138.81608852025</v>
      </c>
      <c r="K107" s="222">
        <f t="shared" si="12"/>
        <v>-28.40012844973101</v>
      </c>
      <c r="L107" s="40">
        <v>220824.04221199997</v>
      </c>
      <c r="M107" s="44">
        <f t="shared" si="13"/>
        <v>29.790512999167152</v>
      </c>
      <c r="N107" s="42"/>
      <c r="O107" s="207"/>
    </row>
    <row r="108" spans="2:15" ht="14.4" thickTop="1" thickBot="1" x14ac:dyDescent="0.25">
      <c r="B108" s="46" t="s">
        <v>28</v>
      </c>
      <c r="C108" s="47"/>
      <c r="D108" s="129">
        <v>2867943.6219389001</v>
      </c>
      <c r="E108" s="130" t="s">
        <v>19</v>
      </c>
      <c r="F108" s="131">
        <v>3317591.3958408004</v>
      </c>
      <c r="G108" s="132">
        <f t="shared" si="12"/>
        <v>15.678403524470674</v>
      </c>
      <c r="H108" s="133">
        <v>3172215.2215948002</v>
      </c>
      <c r="I108" s="134">
        <f t="shared" si="12"/>
        <v>-4.381979481507436</v>
      </c>
      <c r="J108" s="135">
        <v>3291018.0650247</v>
      </c>
      <c r="K108" s="223">
        <f t="shared" si="12"/>
        <v>3.7451066567347535</v>
      </c>
      <c r="L108" s="50">
        <v>3320934.6363325999</v>
      </c>
      <c r="M108" s="54">
        <f>(L108/J108-1)*100</f>
        <v>0.90903698238056219</v>
      </c>
      <c r="N108" s="42"/>
      <c r="O108" s="207"/>
    </row>
    <row r="109" spans="2:15" ht="13.8" thickBot="1" x14ac:dyDescent="0.25">
      <c r="B109" s="113"/>
      <c r="C109" s="113"/>
      <c r="D109" s="137"/>
      <c r="E109" s="138"/>
      <c r="F109" s="139"/>
      <c r="G109" s="140"/>
      <c r="H109" s="137"/>
      <c r="I109" s="140"/>
      <c r="J109" s="137"/>
      <c r="K109" s="140"/>
      <c r="L109" s="210"/>
      <c r="M109" s="60"/>
      <c r="N109" s="42"/>
      <c r="O109" s="207"/>
    </row>
    <row r="110" spans="2:15" x14ac:dyDescent="0.2">
      <c r="B110" s="61" t="s">
        <v>29</v>
      </c>
      <c r="C110" s="141"/>
      <c r="D110" s="142">
        <v>265845.68167664995</v>
      </c>
      <c r="E110" s="115" t="s">
        <v>19</v>
      </c>
      <c r="F110" s="143">
        <v>337613.81898740004</v>
      </c>
      <c r="G110" s="118">
        <f>(F110/D110-1)*100</f>
        <v>26.996164413173428</v>
      </c>
      <c r="H110" s="143">
        <v>329155.45673099993</v>
      </c>
      <c r="I110" s="124">
        <f>(H110/F110-1)*100</f>
        <v>-2.5053365060023758</v>
      </c>
      <c r="J110" s="143">
        <v>548667.5142502964</v>
      </c>
      <c r="K110" s="221">
        <f>(J110/H110-1)*100</f>
        <v>66.689478491219802</v>
      </c>
      <c r="L110" s="40">
        <v>628710.45961700007</v>
      </c>
      <c r="M110" s="44">
        <f>(L110/J110-1)*100</f>
        <v>14.588606631117029</v>
      </c>
      <c r="N110" s="42"/>
      <c r="O110" s="207"/>
    </row>
    <row r="111" spans="2:15" ht="13.8" thickBot="1" x14ac:dyDescent="0.25">
      <c r="B111" s="63" t="s">
        <v>30</v>
      </c>
      <c r="C111" s="64"/>
      <c r="D111" s="144">
        <v>99569.05785099999</v>
      </c>
      <c r="E111" s="145" t="s">
        <v>19</v>
      </c>
      <c r="F111" s="146">
        <v>84319.914841649996</v>
      </c>
      <c r="G111" s="147">
        <f t="shared" si="12"/>
        <v>-15.315142413187798</v>
      </c>
      <c r="H111" s="148">
        <v>83348.967363000003</v>
      </c>
      <c r="I111" s="147">
        <f t="shared" si="12"/>
        <v>-1.1515043397202218</v>
      </c>
      <c r="J111" s="148">
        <v>267670.18400914996</v>
      </c>
      <c r="K111" s="224">
        <f t="shared" si="12"/>
        <v>221.14397151844406</v>
      </c>
      <c r="L111" s="67">
        <v>357972.82371100003</v>
      </c>
      <c r="M111" s="71">
        <f>(L111/J111-1)*100</f>
        <v>33.736532903778027</v>
      </c>
      <c r="N111" s="42"/>
      <c r="O111" s="207"/>
    </row>
    <row r="112" spans="2:15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2:15" x14ac:dyDescent="0.2">
      <c r="B113" s="21" t="s">
        <v>33</v>
      </c>
      <c r="C113" s="9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2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2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2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4:15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</sheetData>
  <mergeCells count="54">
    <mergeCell ref="N82:O82"/>
    <mergeCell ref="D98:E98"/>
    <mergeCell ref="F98:G98"/>
    <mergeCell ref="H98:I98"/>
    <mergeCell ref="J98:K98"/>
    <mergeCell ref="L98:M98"/>
    <mergeCell ref="N98:O98"/>
    <mergeCell ref="D82:E82"/>
    <mergeCell ref="F82:G82"/>
    <mergeCell ref="H82:I82"/>
    <mergeCell ref="J82:K82"/>
    <mergeCell ref="L82:M82"/>
    <mergeCell ref="L50:M50"/>
    <mergeCell ref="D40:E40"/>
    <mergeCell ref="D41:E41"/>
    <mergeCell ref="N50:O50"/>
    <mergeCell ref="J66:K66"/>
    <mergeCell ref="L66:M66"/>
    <mergeCell ref="N66:O66"/>
    <mergeCell ref="D36:E36"/>
    <mergeCell ref="D37:E37"/>
    <mergeCell ref="D38:E38"/>
    <mergeCell ref="D39:E39"/>
    <mergeCell ref="J50:K5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34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169"/>
  <sheetViews>
    <sheetView topLeftCell="C61" workbookViewId="0">
      <selection activeCell="H7" sqref="H7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7773437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9" width="6.88671875" style="2" customWidth="1"/>
    <col min="20" max="16384" width="9" style="2"/>
  </cols>
  <sheetData>
    <row r="1" spans="1:15" ht="21" x14ac:dyDescent="0.25">
      <c r="A1" s="1" t="s">
        <v>91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95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N12" s="235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N13" s="235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94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N26" s="236"/>
      <c r="O26" s="3"/>
    </row>
    <row r="27" spans="1:15" x14ac:dyDescent="0.2">
      <c r="B27" s="153" t="s">
        <v>93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N27" s="236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H28" s="240"/>
      <c r="I28" s="240"/>
      <c r="J28" s="240"/>
      <c r="K28" s="241"/>
      <c r="L28" s="240"/>
      <c r="M28" s="241"/>
      <c r="N28" s="242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H29" s="240"/>
      <c r="I29" s="240"/>
      <c r="J29" s="240"/>
      <c r="K29" s="241"/>
      <c r="L29" s="240"/>
      <c r="M29" s="241"/>
      <c r="N29" s="24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N30" s="237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1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1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1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 t="shared" ref="F35:F40" si="1">SUM(D35/C35*100)</f>
        <v>9.7345964387273938</v>
      </c>
      <c r="K35" s="3"/>
      <c r="M35" s="3"/>
      <c r="O35" s="3"/>
    </row>
    <row r="36" spans="1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 t="shared" si="1"/>
        <v>11.146239325471701</v>
      </c>
      <c r="J36" s="226"/>
      <c r="K36" s="3"/>
      <c r="M36" s="3"/>
      <c r="O36" s="3"/>
    </row>
    <row r="37" spans="1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 t="shared" si="1"/>
        <v>12.317202587034837</v>
      </c>
      <c r="J37" s="226"/>
      <c r="K37" s="3"/>
      <c r="M37" s="3"/>
      <c r="O37" s="3"/>
    </row>
    <row r="38" spans="1:15" x14ac:dyDescent="0.2">
      <c r="B38" s="153" t="s">
        <v>86</v>
      </c>
      <c r="C38" s="171">
        <v>346452.30836659996</v>
      </c>
      <c r="D38" s="496">
        <v>59730</v>
      </c>
      <c r="E38" s="498"/>
      <c r="F38" s="155">
        <f t="shared" si="1"/>
        <v>17.240468184959081</v>
      </c>
      <c r="J38" s="226"/>
      <c r="K38" s="3"/>
      <c r="M38" s="3"/>
      <c r="O38" s="3"/>
    </row>
    <row r="39" spans="1:15" x14ac:dyDescent="0.2">
      <c r="B39" s="153" t="s">
        <v>92</v>
      </c>
      <c r="C39" s="171">
        <v>184774.37691000005</v>
      </c>
      <c r="D39" s="496">
        <v>17070.221545</v>
      </c>
      <c r="E39" s="498"/>
      <c r="F39" s="155">
        <f t="shared" si="1"/>
        <v>9.2384138052401976</v>
      </c>
      <c r="J39" s="226"/>
      <c r="K39" s="3"/>
      <c r="M39" s="3"/>
      <c r="O39" s="3"/>
    </row>
    <row r="40" spans="1:15" x14ac:dyDescent="0.2">
      <c r="B40" s="153" t="s">
        <v>67</v>
      </c>
      <c r="C40" s="171">
        <v>374994.86393499997</v>
      </c>
      <c r="D40" s="496">
        <v>11256.046354</v>
      </c>
      <c r="E40" s="498"/>
      <c r="F40" s="155">
        <f t="shared" si="1"/>
        <v>3.0016534722329093</v>
      </c>
      <c r="J40" s="226"/>
      <c r="K40" s="3"/>
      <c r="M40" s="3"/>
      <c r="O40" s="3"/>
    </row>
    <row r="41" spans="1:15" ht="13.8" thickBot="1" x14ac:dyDescent="0.25">
      <c r="B41" s="107" t="s">
        <v>90</v>
      </c>
      <c r="C41" s="173">
        <v>672257.78866279998</v>
      </c>
      <c r="D41" s="238"/>
      <c r="E41" s="239">
        <v>82609</v>
      </c>
      <c r="F41" s="108">
        <v>11.1</v>
      </c>
      <c r="J41" s="226"/>
      <c r="K41" s="3"/>
      <c r="M41" s="3"/>
      <c r="O41" s="3"/>
    </row>
    <row r="42" spans="1:15" ht="11.25" customHeight="1" x14ac:dyDescent="0.2">
      <c r="B42" s="96" t="s">
        <v>12</v>
      </c>
      <c r="C42" s="97">
        <f>SUM(C6:C41)</f>
        <v>8388095.3563905014</v>
      </c>
      <c r="D42" s="541">
        <f>SUM(D6:E41)</f>
        <v>1237726.7904439999</v>
      </c>
      <c r="E42" s="542"/>
      <c r="F42" s="106">
        <f>D42/C42*100</f>
        <v>14.755754886608832</v>
      </c>
      <c r="K42" s="3"/>
      <c r="M42" s="3"/>
      <c r="O42" s="3"/>
    </row>
    <row r="43" spans="1:15" x14ac:dyDescent="0.2">
      <c r="B43" s="17"/>
      <c r="C43" s="18"/>
      <c r="D43" s="18"/>
      <c r="E43" s="19"/>
      <c r="F43" s="20"/>
      <c r="K43" s="3"/>
      <c r="M43" s="3"/>
      <c r="O43" s="3"/>
    </row>
    <row r="44" spans="1:15" x14ac:dyDescent="0.2">
      <c r="B44" s="21" t="s">
        <v>13</v>
      </c>
      <c r="C44" s="18"/>
      <c r="D44" s="18"/>
      <c r="E44" s="19"/>
      <c r="F44" s="20"/>
      <c r="K44" s="3"/>
      <c r="M44" s="3"/>
      <c r="O44" s="3"/>
    </row>
    <row r="45" spans="1:15" x14ac:dyDescent="0.2">
      <c r="B45" s="21" t="s">
        <v>14</v>
      </c>
      <c r="K45" s="3"/>
      <c r="M45" s="3"/>
      <c r="O45" s="3"/>
    </row>
    <row r="46" spans="1:15" x14ac:dyDescent="0.2">
      <c r="B46" s="21" t="s">
        <v>34</v>
      </c>
      <c r="K46" s="3"/>
      <c r="M46" s="3"/>
      <c r="O46" s="3"/>
    </row>
    <row r="47" spans="1:15" ht="25.5" customHeight="1" x14ac:dyDescent="0.2">
      <c r="K47" s="3"/>
      <c r="M47" s="3"/>
      <c r="O47" s="3"/>
    </row>
    <row r="48" spans="1:15" ht="14.4" x14ac:dyDescent="0.2">
      <c r="A48" s="4" t="s">
        <v>15</v>
      </c>
    </row>
    <row r="49" spans="2:15" x14ac:dyDescent="0.2">
      <c r="K49" s="3"/>
      <c r="M49" s="3"/>
      <c r="O49" s="3" t="s">
        <v>16</v>
      </c>
    </row>
    <row r="50" spans="2:15" ht="16.8" thickBot="1" x14ac:dyDescent="0.25">
      <c r="B50" s="22" t="s">
        <v>17</v>
      </c>
      <c r="C50" s="22"/>
      <c r="K50" s="3"/>
      <c r="M50" s="3"/>
      <c r="O50" s="3"/>
    </row>
    <row r="51" spans="2:15" ht="16.8" thickBot="1" x14ac:dyDescent="0.25">
      <c r="B51" s="22"/>
      <c r="C51" s="22"/>
      <c r="D51" s="23">
        <v>2008</v>
      </c>
      <c r="E51" s="24"/>
      <c r="F51" s="25">
        <v>2009</v>
      </c>
      <c r="G51" s="24"/>
      <c r="H51" s="25">
        <v>2010</v>
      </c>
      <c r="I51" s="24"/>
      <c r="J51" s="518">
        <v>2011</v>
      </c>
      <c r="K51" s="521"/>
      <c r="L51" s="518">
        <v>2012</v>
      </c>
      <c r="M51" s="521"/>
      <c r="N51" s="518">
        <v>2013</v>
      </c>
      <c r="O51" s="517"/>
    </row>
    <row r="52" spans="2:15" x14ac:dyDescent="0.2">
      <c r="B52" s="27" t="s">
        <v>18</v>
      </c>
      <c r="C52" s="28"/>
      <c r="D52" s="29">
        <v>74465.86815699999</v>
      </c>
      <c r="E52" s="30" t="s">
        <v>19</v>
      </c>
      <c r="F52" s="31">
        <v>58963.207877999972</v>
      </c>
      <c r="G52" s="32">
        <f>(F52/D52-1)*100</f>
        <v>-20.818477864670847</v>
      </c>
      <c r="H52" s="33">
        <v>65085.726096999992</v>
      </c>
      <c r="I52" s="34">
        <f>(H52/F52-1)*100</f>
        <v>10.383624703167516</v>
      </c>
      <c r="J52" s="31">
        <v>52162.666859999998</v>
      </c>
      <c r="K52" s="206">
        <f>(J52/H52-1)*100</f>
        <v>-19.855442985671257</v>
      </c>
      <c r="L52" s="31">
        <v>71372.129297000007</v>
      </c>
      <c r="M52" s="206">
        <f>(L52/J52-1)*100</f>
        <v>36.826074266019624</v>
      </c>
      <c r="N52" s="31">
        <v>83754.063877999986</v>
      </c>
      <c r="O52" s="35">
        <f>(N52/L52-1)*100</f>
        <v>17.348416956253576</v>
      </c>
    </row>
    <row r="53" spans="2:15" x14ac:dyDescent="0.2">
      <c r="B53" s="36" t="s">
        <v>20</v>
      </c>
      <c r="C53" s="37"/>
      <c r="D53" s="38">
        <v>123756.788416</v>
      </c>
      <c r="E53" s="39" t="s">
        <v>19</v>
      </c>
      <c r="F53" s="40">
        <v>64109.766524999999</v>
      </c>
      <c r="G53" s="41">
        <f t="shared" ref="G53:G64" si="2">(F53/D53-1)*100</f>
        <v>-48.196969761772266</v>
      </c>
      <c r="H53" s="42">
        <v>73314.204068549996</v>
      </c>
      <c r="I53" s="43">
        <f t="shared" ref="I53:I64" si="3">(H53/F53-1)*100</f>
        <v>14.357309412382069</v>
      </c>
      <c r="J53" s="40">
        <v>138795.73865499999</v>
      </c>
      <c r="K53" s="207">
        <f t="shared" ref="K53:K64" si="4">(J53/H53-1)*100</f>
        <v>89.316300188192272</v>
      </c>
      <c r="L53" s="40">
        <v>210852.80018000002</v>
      </c>
      <c r="M53" s="207">
        <f t="shared" ref="M53:M61" si="5">(L53/J53-1)*100</f>
        <v>51.915903343480821</v>
      </c>
      <c r="N53" s="40">
        <v>261840.39718900001</v>
      </c>
      <c r="O53" s="44">
        <f t="shared" ref="O53:O61" si="6">(N53/L53-1)*100</f>
        <v>24.181607721345454</v>
      </c>
    </row>
    <row r="54" spans="2:15" x14ac:dyDescent="0.2">
      <c r="B54" s="36" t="s">
        <v>21</v>
      </c>
      <c r="C54" s="37"/>
      <c r="D54" s="38">
        <v>1169438.2871020001</v>
      </c>
      <c r="E54" s="39" t="s">
        <v>19</v>
      </c>
      <c r="F54" s="40">
        <v>763654.2381190001</v>
      </c>
      <c r="G54" s="41">
        <f t="shared" si="2"/>
        <v>-34.699056244222902</v>
      </c>
      <c r="H54" s="42">
        <v>707206.43444054993</v>
      </c>
      <c r="I54" s="43">
        <f t="shared" si="3"/>
        <v>-7.391801270885356</v>
      </c>
      <c r="J54" s="40">
        <v>866631.61487274989</v>
      </c>
      <c r="K54" s="207">
        <f t="shared" si="4"/>
        <v>22.542948235237215</v>
      </c>
      <c r="L54" s="40">
        <v>902865.58918500005</v>
      </c>
      <c r="M54" s="207">
        <f t="shared" si="5"/>
        <v>4.1810122883147338</v>
      </c>
      <c r="N54" s="40">
        <v>931063.18361599999</v>
      </c>
      <c r="O54" s="44">
        <f t="shared" si="6"/>
        <v>3.1231220647641944</v>
      </c>
    </row>
    <row r="55" spans="2:15" x14ac:dyDescent="0.2">
      <c r="B55" s="36" t="s">
        <v>22</v>
      </c>
      <c r="C55" s="37"/>
      <c r="D55" s="38">
        <v>82149.387164999993</v>
      </c>
      <c r="E55" s="39" t="s">
        <v>19</v>
      </c>
      <c r="F55" s="40">
        <v>92729.870196050004</v>
      </c>
      <c r="G55" s="41">
        <f t="shared" si="2"/>
        <v>12.879564164975132</v>
      </c>
      <c r="H55" s="42">
        <v>36770.895344900004</v>
      </c>
      <c r="I55" s="43">
        <f t="shared" si="3"/>
        <v>-60.346223641682265</v>
      </c>
      <c r="J55" s="40">
        <v>53816.136776799998</v>
      </c>
      <c r="K55" s="207">
        <f t="shared" si="4"/>
        <v>46.355252631247424</v>
      </c>
      <c r="L55" s="40">
        <v>66521.404869999998</v>
      </c>
      <c r="M55" s="207">
        <f t="shared" si="5"/>
        <v>23.608658766968958</v>
      </c>
      <c r="N55" s="40">
        <v>68074.046228849998</v>
      </c>
      <c r="O55" s="44">
        <f t="shared" si="6"/>
        <v>2.3340477578371432</v>
      </c>
    </row>
    <row r="56" spans="2:15" x14ac:dyDescent="0.2">
      <c r="B56" s="36" t="s">
        <v>23</v>
      </c>
      <c r="C56" s="37"/>
      <c r="D56" s="38">
        <v>225821.92133399996</v>
      </c>
      <c r="E56" s="39" t="s">
        <v>19</v>
      </c>
      <c r="F56" s="40">
        <v>145672.13092700002</v>
      </c>
      <c r="G56" s="41">
        <f t="shared" si="2"/>
        <v>-35.492475634575392</v>
      </c>
      <c r="H56" s="42">
        <v>134343.03707299998</v>
      </c>
      <c r="I56" s="43">
        <f t="shared" si="3"/>
        <v>-7.777118232503466</v>
      </c>
      <c r="J56" s="40">
        <v>168834.638656</v>
      </c>
      <c r="K56" s="207">
        <f t="shared" si="4"/>
        <v>25.674275596626405</v>
      </c>
      <c r="L56" s="40">
        <v>183752.44197099999</v>
      </c>
      <c r="M56" s="207">
        <f t="shared" si="5"/>
        <v>8.835748063165493</v>
      </c>
      <c r="N56" s="40">
        <v>224090.79685500002</v>
      </c>
      <c r="O56" s="44">
        <f t="shared" si="6"/>
        <v>21.95255445387021</v>
      </c>
    </row>
    <row r="57" spans="2:15" x14ac:dyDescent="0.2">
      <c r="B57" s="36" t="s">
        <v>24</v>
      </c>
      <c r="C57" s="37"/>
      <c r="D57" s="38">
        <v>424786.96062999999</v>
      </c>
      <c r="E57" s="39" t="s">
        <v>19</v>
      </c>
      <c r="F57" s="40">
        <v>303027.62434599979</v>
      </c>
      <c r="G57" s="41">
        <f t="shared" si="2"/>
        <v>-28.663623785301549</v>
      </c>
      <c r="H57" s="42">
        <v>246619.43998300011</v>
      </c>
      <c r="I57" s="43">
        <f t="shared" si="3"/>
        <v>-18.614865388837387</v>
      </c>
      <c r="J57" s="40">
        <v>243332.118472</v>
      </c>
      <c r="K57" s="207">
        <f t="shared" si="4"/>
        <v>-1.3329531164399278</v>
      </c>
      <c r="L57" s="40">
        <v>278852.95514899999</v>
      </c>
      <c r="M57" s="207">
        <f t="shared" si="5"/>
        <v>14.597676993917808</v>
      </c>
      <c r="N57" s="40">
        <v>339882.65114329988</v>
      </c>
      <c r="O57" s="44">
        <f t="shared" si="6"/>
        <v>21.885977848680071</v>
      </c>
    </row>
    <row r="58" spans="2:15" x14ac:dyDescent="0.2">
      <c r="B58" s="36" t="s">
        <v>25</v>
      </c>
      <c r="C58" s="37"/>
      <c r="D58" s="38">
        <v>91998.580067000003</v>
      </c>
      <c r="E58" s="39" t="s">
        <v>19</v>
      </c>
      <c r="F58" s="40">
        <v>72420.745972999983</v>
      </c>
      <c r="G58" s="41">
        <f t="shared" si="2"/>
        <v>-21.280582895672985</v>
      </c>
      <c r="H58" s="42">
        <v>63603.039643999997</v>
      </c>
      <c r="I58" s="43">
        <f t="shared" si="3"/>
        <v>-12.175663493286049</v>
      </c>
      <c r="J58" s="40">
        <v>83922.548986000009</v>
      </c>
      <c r="K58" s="207">
        <f t="shared" si="4"/>
        <v>31.947387193650979</v>
      </c>
      <c r="L58" s="40">
        <v>73510.594003000006</v>
      </c>
      <c r="M58" s="207">
        <f t="shared" si="5"/>
        <v>-12.406623855928078</v>
      </c>
      <c r="N58" s="40">
        <v>90504.567083999995</v>
      </c>
      <c r="O58" s="44">
        <f t="shared" si="6"/>
        <v>23.117719713034091</v>
      </c>
    </row>
    <row r="59" spans="2:15" x14ac:dyDescent="0.2">
      <c r="B59" s="36" t="s">
        <v>26</v>
      </c>
      <c r="C59" s="37"/>
      <c r="D59" s="38">
        <v>40942.404685999994</v>
      </c>
      <c r="E59" s="39" t="s">
        <v>19</v>
      </c>
      <c r="F59" s="40">
        <v>35465.734689000004</v>
      </c>
      <c r="G59" s="41">
        <f t="shared" si="2"/>
        <v>-13.37652255406655</v>
      </c>
      <c r="H59" s="42">
        <v>26863.497335999997</v>
      </c>
      <c r="I59" s="43">
        <f t="shared" si="3"/>
        <v>-24.255065990972025</v>
      </c>
      <c r="J59" s="40">
        <v>28227.763467499997</v>
      </c>
      <c r="K59" s="207">
        <f t="shared" si="4"/>
        <v>5.0785127283919707</v>
      </c>
      <c r="L59" s="40">
        <v>34797.793954000008</v>
      </c>
      <c r="M59" s="207">
        <f t="shared" si="5"/>
        <v>23.275065678031524</v>
      </c>
      <c r="N59" s="40">
        <v>42747.456858999998</v>
      </c>
      <c r="O59" s="44">
        <f t="shared" si="6"/>
        <v>22.845307135012138</v>
      </c>
    </row>
    <row r="60" spans="2:15" ht="13.8" thickBot="1" x14ac:dyDescent="0.25">
      <c r="B60" s="36" t="s">
        <v>27</v>
      </c>
      <c r="C60" s="45"/>
      <c r="D60" s="38">
        <v>173321.351245</v>
      </c>
      <c r="E60" s="39" t="s">
        <v>19</v>
      </c>
      <c r="F60" s="40">
        <v>91957.925027000019</v>
      </c>
      <c r="G60" s="41">
        <f t="shared" si="2"/>
        <v>-46.943683298999872</v>
      </c>
      <c r="H60" s="42">
        <v>125849.024</v>
      </c>
      <c r="I60" s="43">
        <f t="shared" si="3"/>
        <v>36.855006203162063</v>
      </c>
      <c r="J60" s="40">
        <v>126708.88219915002</v>
      </c>
      <c r="K60" s="207">
        <f t="shared" si="4"/>
        <v>0.6832458225103144</v>
      </c>
      <c r="L60" s="40">
        <v>135836.60093099999</v>
      </c>
      <c r="M60" s="207">
        <f t="shared" si="5"/>
        <v>7.2036928851631821</v>
      </c>
      <c r="N60" s="40">
        <v>204765.990911</v>
      </c>
      <c r="O60" s="44">
        <f t="shared" si="6"/>
        <v>50.744342472919811</v>
      </c>
    </row>
    <row r="61" spans="2:15" ht="14.4" thickTop="1" thickBot="1" x14ac:dyDescent="0.25">
      <c r="B61" s="46" t="s">
        <v>28</v>
      </c>
      <c r="C61" s="47"/>
      <c r="D61" s="48">
        <v>2406681.5488019995</v>
      </c>
      <c r="E61" s="49" t="s">
        <v>19</v>
      </c>
      <c r="F61" s="50">
        <v>1628001.2436800501</v>
      </c>
      <c r="G61" s="51">
        <f t="shared" si="2"/>
        <v>-32.354937258299152</v>
      </c>
      <c r="H61" s="52">
        <v>1479655.2979870001</v>
      </c>
      <c r="I61" s="53">
        <f t="shared" si="3"/>
        <v>-9.1121518652970028</v>
      </c>
      <c r="J61" s="50">
        <v>1762432.1089452</v>
      </c>
      <c r="K61" s="208">
        <f t="shared" si="4"/>
        <v>19.110992360376365</v>
      </c>
      <c r="L61" s="50">
        <v>1958362.3095399998</v>
      </c>
      <c r="M61" s="208">
        <f t="shared" si="5"/>
        <v>11.117035351339698</v>
      </c>
      <c r="N61" s="50">
        <v>2246723.1537641501</v>
      </c>
      <c r="O61" s="54">
        <f t="shared" si="6"/>
        <v>14.724591196400393</v>
      </c>
    </row>
    <row r="62" spans="2:15" ht="6" customHeight="1" thickBot="1" x14ac:dyDescent="0.25">
      <c r="D62" s="55"/>
      <c r="E62" s="56"/>
      <c r="F62" s="57"/>
      <c r="G62" s="58"/>
      <c r="H62" s="55"/>
      <c r="I62" s="59"/>
      <c r="J62" s="55"/>
      <c r="K62" s="60"/>
      <c r="L62" s="210"/>
      <c r="M62" s="60"/>
      <c r="N62" s="210"/>
      <c r="O62" s="60"/>
    </row>
    <row r="63" spans="2:15" x14ac:dyDescent="0.2">
      <c r="B63" s="61" t="s">
        <v>29</v>
      </c>
      <c r="C63" s="62"/>
      <c r="D63" s="38">
        <v>304986.14908800001</v>
      </c>
      <c r="E63" s="30" t="s">
        <v>19</v>
      </c>
      <c r="F63" s="31">
        <v>148632.11752500001</v>
      </c>
      <c r="G63" s="41">
        <f>(F63/D63-1)*100</f>
        <v>-51.26594503735511</v>
      </c>
      <c r="H63" s="42">
        <v>150024.44353804999</v>
      </c>
      <c r="I63" s="43">
        <f t="shared" si="3"/>
        <v>0.93675985798682415</v>
      </c>
      <c r="J63" s="40">
        <v>326871.2629643</v>
      </c>
      <c r="K63" s="207">
        <f t="shared" si="4"/>
        <v>117.87867047238683</v>
      </c>
      <c r="L63" s="40">
        <v>404012.08252400008</v>
      </c>
      <c r="M63" s="207">
        <f>(L63/J63-1)*100</f>
        <v>23.599755714262717</v>
      </c>
      <c r="N63" s="40">
        <v>428129.34528349998</v>
      </c>
      <c r="O63" s="44">
        <f>(N63/L63-1)*100</f>
        <v>5.969440965436279</v>
      </c>
    </row>
    <row r="64" spans="2:15" ht="13.8" thickBot="1" x14ac:dyDescent="0.25">
      <c r="B64" s="63" t="s">
        <v>30</v>
      </c>
      <c r="C64" s="64"/>
      <c r="D64" s="65">
        <v>80232.032361999998</v>
      </c>
      <c r="E64" s="66" t="s">
        <v>19</v>
      </c>
      <c r="F64" s="67">
        <v>46979.442605000004</v>
      </c>
      <c r="G64" s="68">
        <f t="shared" si="2"/>
        <v>-41.445528398143004</v>
      </c>
      <c r="H64" s="69">
        <v>46955.239882549999</v>
      </c>
      <c r="I64" s="70">
        <f t="shared" si="3"/>
        <v>-5.1517687541546842E-2</v>
      </c>
      <c r="J64" s="67">
        <v>122295.344843</v>
      </c>
      <c r="K64" s="209">
        <f t="shared" si="4"/>
        <v>160.45089993981412</v>
      </c>
      <c r="L64" s="67">
        <v>182683.08608799998</v>
      </c>
      <c r="M64" s="209">
        <f>(L64/J64-1)*100</f>
        <v>49.378609891099615</v>
      </c>
      <c r="N64" s="67">
        <v>224642.03215800005</v>
      </c>
      <c r="O64" s="71">
        <f>(N64/L64-1)*100</f>
        <v>22.968161403726285</v>
      </c>
    </row>
    <row r="65" spans="2:15" x14ac:dyDescent="0.2"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2:15" ht="16.8" thickBot="1" x14ac:dyDescent="0.25">
      <c r="B66" s="22" t="s">
        <v>31</v>
      </c>
      <c r="C66" s="2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2:15" ht="13.8" thickBot="1" x14ac:dyDescent="0.25">
      <c r="D67" s="23">
        <v>2008</v>
      </c>
      <c r="E67" s="24"/>
      <c r="F67" s="25">
        <v>2009</v>
      </c>
      <c r="G67" s="24"/>
      <c r="H67" s="25">
        <v>2010</v>
      </c>
      <c r="I67" s="24"/>
      <c r="J67" s="518">
        <v>2011</v>
      </c>
      <c r="K67" s="521"/>
      <c r="L67" s="518">
        <v>2012</v>
      </c>
      <c r="M67" s="521"/>
      <c r="N67" s="518">
        <v>2013</v>
      </c>
      <c r="O67" s="517"/>
    </row>
    <row r="68" spans="2:15" x14ac:dyDescent="0.2">
      <c r="B68" s="27" t="s">
        <v>18</v>
      </c>
      <c r="C68" s="28"/>
      <c r="D68" s="29">
        <v>107370.51606099999</v>
      </c>
      <c r="E68" s="30" t="s">
        <v>19</v>
      </c>
      <c r="F68" s="73">
        <v>53973.204406000004</v>
      </c>
      <c r="G68" s="32">
        <f>(F68/D68-1)*100</f>
        <v>-49.731819883089301</v>
      </c>
      <c r="H68" s="33">
        <v>50534.686978000005</v>
      </c>
      <c r="I68" s="74">
        <f>(H68/F68-1)*100</f>
        <v>-6.3707861444256775</v>
      </c>
      <c r="J68" s="31">
        <v>51523.208510999997</v>
      </c>
      <c r="K68" s="211">
        <f>(J68/H68-1)*100</f>
        <v>1.9561247770869539</v>
      </c>
      <c r="L68" s="31">
        <v>98968.325317999988</v>
      </c>
      <c r="M68" s="206">
        <f>(L68/J68-1)*100</f>
        <v>92.084942258342963</v>
      </c>
      <c r="N68" s="31">
        <v>130115.432594</v>
      </c>
      <c r="O68" s="35">
        <f>(N68/L68-1)*100</f>
        <v>31.471793804653881</v>
      </c>
    </row>
    <row r="69" spans="2:15" x14ac:dyDescent="0.2">
      <c r="B69" s="36" t="s">
        <v>20</v>
      </c>
      <c r="C69" s="37"/>
      <c r="D69" s="38">
        <v>145430.75646899999</v>
      </c>
      <c r="E69" s="39" t="s">
        <v>19</v>
      </c>
      <c r="F69" s="75">
        <v>96278.060667850004</v>
      </c>
      <c r="G69" s="41">
        <f t="shared" ref="G69:G77" si="7">(F69/D69-1)*100</f>
        <v>-33.798006002689931</v>
      </c>
      <c r="H69" s="42">
        <v>138276.50044130001</v>
      </c>
      <c r="I69" s="76">
        <f t="shared" ref="I69:K77" si="8">(H69/F69-1)*100</f>
        <v>43.622025082474991</v>
      </c>
      <c r="J69" s="40">
        <v>373960.712917</v>
      </c>
      <c r="K69" s="212">
        <f t="shared" si="8"/>
        <v>170.44415480832237</v>
      </c>
      <c r="L69" s="40">
        <v>233728.78730700002</v>
      </c>
      <c r="M69" s="207">
        <f t="shared" ref="M69:M76" si="9">(L69/J69-1)*100</f>
        <v>-37.499106394399305</v>
      </c>
      <c r="N69" s="40">
        <v>451159.11825399997</v>
      </c>
      <c r="O69" s="44">
        <f t="shared" ref="O69:O76" si="10">(N69/L69-1)*100</f>
        <v>93.026765531199956</v>
      </c>
    </row>
    <row r="70" spans="2:15" x14ac:dyDescent="0.2">
      <c r="B70" s="36" t="s">
        <v>21</v>
      </c>
      <c r="C70" s="37"/>
      <c r="D70" s="38">
        <v>1624229.9840030004</v>
      </c>
      <c r="E70" s="39" t="s">
        <v>19</v>
      </c>
      <c r="F70" s="75">
        <v>1434605.1259187507</v>
      </c>
      <c r="G70" s="41">
        <f t="shared" si="7"/>
        <v>-11.674754188252901</v>
      </c>
      <c r="H70" s="42">
        <v>1172599.0142699501</v>
      </c>
      <c r="I70" s="76">
        <f t="shared" si="8"/>
        <v>-18.26329119526925</v>
      </c>
      <c r="J70" s="40">
        <v>1083908.1906834</v>
      </c>
      <c r="K70" s="212">
        <f t="shared" si="8"/>
        <v>-7.5636106211267933</v>
      </c>
      <c r="L70" s="40">
        <v>1150309.8317710003</v>
      </c>
      <c r="M70" s="207">
        <f t="shared" si="9"/>
        <v>6.1261314988065863</v>
      </c>
      <c r="N70" s="40">
        <v>1602266.2021930502</v>
      </c>
      <c r="O70" s="44">
        <f t="shared" si="10"/>
        <v>39.289968488422325</v>
      </c>
    </row>
    <row r="71" spans="2:15" x14ac:dyDescent="0.2">
      <c r="B71" s="36" t="s">
        <v>22</v>
      </c>
      <c r="C71" s="37"/>
      <c r="D71" s="38">
        <v>83654.760868000012</v>
      </c>
      <c r="E71" s="39" t="s">
        <v>19</v>
      </c>
      <c r="F71" s="75">
        <v>78045.871555999998</v>
      </c>
      <c r="G71" s="41">
        <f t="shared" si="7"/>
        <v>-6.7048058637694918</v>
      </c>
      <c r="H71" s="42">
        <v>62504.740647400002</v>
      </c>
      <c r="I71" s="76">
        <f t="shared" si="8"/>
        <v>-19.912816141016275</v>
      </c>
      <c r="J71" s="40">
        <v>68356.702199999985</v>
      </c>
      <c r="K71" s="212">
        <f t="shared" si="8"/>
        <v>9.3624283406148479</v>
      </c>
      <c r="L71" s="40">
        <v>70899.061984</v>
      </c>
      <c r="M71" s="207">
        <f t="shared" si="9"/>
        <v>3.7192545897862361</v>
      </c>
      <c r="N71" s="40">
        <v>96621.92969260001</v>
      </c>
      <c r="O71" s="44">
        <f t="shared" si="10"/>
        <v>36.28097042300076</v>
      </c>
    </row>
    <row r="72" spans="2:15" x14ac:dyDescent="0.2">
      <c r="B72" s="36" t="s">
        <v>23</v>
      </c>
      <c r="C72" s="37"/>
      <c r="D72" s="38">
        <v>362217.08108199947</v>
      </c>
      <c r="E72" s="39" t="s">
        <v>19</v>
      </c>
      <c r="F72" s="75">
        <v>221173.40723000001</v>
      </c>
      <c r="G72" s="41">
        <f t="shared" si="7"/>
        <v>-38.93899024051538</v>
      </c>
      <c r="H72" s="42">
        <v>231292.07339500001</v>
      </c>
      <c r="I72" s="76">
        <f t="shared" si="8"/>
        <v>4.5749922161652634</v>
      </c>
      <c r="J72" s="40">
        <v>233336.693661</v>
      </c>
      <c r="K72" s="212">
        <f t="shared" si="8"/>
        <v>0.8839992810770525</v>
      </c>
      <c r="L72" s="40">
        <v>286657.67228700005</v>
      </c>
      <c r="M72" s="207">
        <f t="shared" si="9"/>
        <v>22.851518888609391</v>
      </c>
      <c r="N72" s="40">
        <v>332934.79825199995</v>
      </c>
      <c r="O72" s="44">
        <f t="shared" si="10"/>
        <v>16.143689996431519</v>
      </c>
    </row>
    <row r="73" spans="2:15" x14ac:dyDescent="0.2">
      <c r="B73" s="36" t="s">
        <v>24</v>
      </c>
      <c r="C73" s="37"/>
      <c r="D73" s="38">
        <v>582095.835632</v>
      </c>
      <c r="E73" s="39" t="s">
        <v>19</v>
      </c>
      <c r="F73" s="75">
        <v>342593.71078199986</v>
      </c>
      <c r="G73" s="41">
        <f t="shared" si="7"/>
        <v>-41.144792693795004</v>
      </c>
      <c r="H73" s="42">
        <v>361166.725286</v>
      </c>
      <c r="I73" s="76">
        <f t="shared" si="8"/>
        <v>5.4212946471216883</v>
      </c>
      <c r="J73" s="40">
        <v>318082.3917255</v>
      </c>
      <c r="K73" s="212">
        <f t="shared" si="8"/>
        <v>-11.929209017354092</v>
      </c>
      <c r="L73" s="40">
        <v>348991.59079000005</v>
      </c>
      <c r="M73" s="207">
        <f t="shared" si="9"/>
        <v>9.717356216050522</v>
      </c>
      <c r="N73" s="40">
        <v>609515.34236299992</v>
      </c>
      <c r="O73" s="44">
        <f t="shared" si="10"/>
        <v>74.650438133268878</v>
      </c>
    </row>
    <row r="74" spans="2:15" x14ac:dyDescent="0.2">
      <c r="B74" s="36" t="s">
        <v>25</v>
      </c>
      <c r="C74" s="37"/>
      <c r="D74" s="38">
        <v>134339.52297800002</v>
      </c>
      <c r="E74" s="39" t="s">
        <v>19</v>
      </c>
      <c r="F74" s="75">
        <v>133160.07847899999</v>
      </c>
      <c r="G74" s="41">
        <f t="shared" si="7"/>
        <v>-0.87795793289602297</v>
      </c>
      <c r="H74" s="42">
        <v>101561.90542299999</v>
      </c>
      <c r="I74" s="76">
        <f t="shared" si="8"/>
        <v>-23.729464128382283</v>
      </c>
      <c r="J74" s="40">
        <v>106085.06821100001</v>
      </c>
      <c r="K74" s="212">
        <f t="shared" si="8"/>
        <v>4.4536017408902229</v>
      </c>
      <c r="L74" s="40">
        <v>83629.522797999991</v>
      </c>
      <c r="M74" s="207">
        <f t="shared" si="9"/>
        <v>-21.167489253375994</v>
      </c>
      <c r="N74" s="40">
        <v>193028.92836705002</v>
      </c>
      <c r="O74" s="44">
        <f t="shared" si="10"/>
        <v>130.81433674241453</v>
      </c>
    </row>
    <row r="75" spans="2:15" x14ac:dyDescent="0.2">
      <c r="B75" s="36" t="s">
        <v>26</v>
      </c>
      <c r="C75" s="37"/>
      <c r="D75" s="38">
        <v>39582.165209999999</v>
      </c>
      <c r="E75" s="39" t="s">
        <v>19</v>
      </c>
      <c r="F75" s="75">
        <v>44396.500935999997</v>
      </c>
      <c r="G75" s="41">
        <f t="shared" si="7"/>
        <v>12.162891293232514</v>
      </c>
      <c r="H75" s="42">
        <v>45108.793073000008</v>
      </c>
      <c r="I75" s="76">
        <f t="shared" si="8"/>
        <v>1.6043880080252704</v>
      </c>
      <c r="J75" s="40">
        <v>43654.617416000008</v>
      </c>
      <c r="K75" s="212">
        <f t="shared" si="8"/>
        <v>-3.2237077472826448</v>
      </c>
      <c r="L75" s="40">
        <v>44633.086684000002</v>
      </c>
      <c r="M75" s="207">
        <f t="shared" si="9"/>
        <v>2.2413877979408747</v>
      </c>
      <c r="N75" s="40">
        <v>62242.411947999994</v>
      </c>
      <c r="O75" s="44">
        <f t="shared" si="10"/>
        <v>39.453523321550946</v>
      </c>
    </row>
    <row r="76" spans="2:15" ht="13.8" thickBot="1" x14ac:dyDescent="0.25">
      <c r="B76" s="36" t="s">
        <v>27</v>
      </c>
      <c r="C76" s="45"/>
      <c r="D76" s="38">
        <v>230226.56920900004</v>
      </c>
      <c r="E76" s="39" t="s">
        <v>19</v>
      </c>
      <c r="F76" s="75">
        <v>163110.24317845001</v>
      </c>
      <c r="G76" s="41">
        <f t="shared" si="7"/>
        <v>-29.152293873441572</v>
      </c>
      <c r="H76" s="42">
        <v>179265.77039354999</v>
      </c>
      <c r="I76" s="76">
        <f t="shared" si="8"/>
        <v>9.9046674815052036</v>
      </c>
      <c r="J76" s="40">
        <v>133779.22550815</v>
      </c>
      <c r="K76" s="212">
        <f t="shared" si="8"/>
        <v>-25.373803814047371</v>
      </c>
      <c r="L76" s="40">
        <v>183200.597175</v>
      </c>
      <c r="M76" s="207">
        <f t="shared" si="9"/>
        <v>36.942486009413457</v>
      </c>
      <c r="N76" s="40">
        <v>328203.96683200006</v>
      </c>
      <c r="O76" s="44">
        <f t="shared" si="10"/>
        <v>79.150052943597913</v>
      </c>
    </row>
    <row r="77" spans="2:15" ht="14.4" thickTop="1" thickBot="1" x14ac:dyDescent="0.25">
      <c r="B77" s="46" t="s">
        <v>28</v>
      </c>
      <c r="C77" s="47"/>
      <c r="D77" s="48">
        <v>3309147.1915120003</v>
      </c>
      <c r="E77" s="49" t="s">
        <v>19</v>
      </c>
      <c r="F77" s="77">
        <v>2567336.2031540503</v>
      </c>
      <c r="G77" s="51">
        <f t="shared" si="7"/>
        <v>-22.416983755231669</v>
      </c>
      <c r="H77" s="52">
        <v>2342310.2099072002</v>
      </c>
      <c r="I77" s="51">
        <f t="shared" si="8"/>
        <v>-8.7649600769232663</v>
      </c>
      <c r="J77" s="50">
        <v>2412686.8108330499</v>
      </c>
      <c r="K77" s="213">
        <f t="shared" si="8"/>
        <v>3.0045807181380058</v>
      </c>
      <c r="L77" s="50">
        <v>2501018.4761140002</v>
      </c>
      <c r="M77" s="208">
        <f>(L77/J77-1)*100</f>
        <v>3.6611326793157595</v>
      </c>
      <c r="N77" s="50">
        <v>3806088.1304957005</v>
      </c>
      <c r="O77" s="54">
        <f>(N77/L77-1)*100</f>
        <v>52.18152791935686</v>
      </c>
    </row>
    <row r="78" spans="2:15" ht="13.8" thickBot="1" x14ac:dyDescent="0.25">
      <c r="D78" s="55"/>
      <c r="E78" s="56"/>
      <c r="F78" s="78"/>
      <c r="G78" s="58"/>
      <c r="H78" s="55"/>
      <c r="I78" s="58"/>
      <c r="J78" s="55"/>
      <c r="K78" s="58"/>
      <c r="L78" s="210"/>
      <c r="M78" s="60"/>
      <c r="N78" s="210"/>
      <c r="O78" s="60"/>
    </row>
    <row r="79" spans="2:15" x14ac:dyDescent="0.2">
      <c r="B79" s="61" t="s">
        <v>29</v>
      </c>
      <c r="C79" s="62"/>
      <c r="D79" s="38">
        <v>368567.65716599993</v>
      </c>
      <c r="E79" s="30" t="s">
        <v>19</v>
      </c>
      <c r="F79" s="73">
        <v>240773.58560310001</v>
      </c>
      <c r="G79" s="41">
        <f>(F79/D79-1)*100</f>
        <v>-34.673164906963741</v>
      </c>
      <c r="H79" s="42">
        <v>316551.86205380003</v>
      </c>
      <c r="I79" s="76">
        <f>(H79/F79-1)*100</f>
        <v>31.472836300081397</v>
      </c>
      <c r="J79" s="40">
        <v>561706.72904250002</v>
      </c>
      <c r="K79" s="211">
        <f>(J79/H79-1)*100</f>
        <v>77.445403542448403</v>
      </c>
      <c r="L79" s="40">
        <v>456038.43638500001</v>
      </c>
      <c r="M79" s="207">
        <f>(L79/J79-1)*100</f>
        <v>-18.812004057281804</v>
      </c>
      <c r="N79" s="40">
        <v>681921.62443400011</v>
      </c>
      <c r="O79" s="44">
        <f>(N79/L79-1)*100</f>
        <v>49.531611817540622</v>
      </c>
    </row>
    <row r="80" spans="2:15" ht="13.8" thickBot="1" x14ac:dyDescent="0.25">
      <c r="B80" s="63" t="s">
        <v>30</v>
      </c>
      <c r="C80" s="64"/>
      <c r="D80" s="65">
        <v>105136.04275699999</v>
      </c>
      <c r="E80" s="66" t="s">
        <v>19</v>
      </c>
      <c r="F80" s="79">
        <v>62645.514655850006</v>
      </c>
      <c r="G80" s="68">
        <f>(F80/D80-1)*100</f>
        <v>-40.414806366031833</v>
      </c>
      <c r="H80" s="69">
        <v>92002.308190299998</v>
      </c>
      <c r="I80" s="80">
        <f>(H80/F80-1)*100</f>
        <v>46.861764478629887</v>
      </c>
      <c r="J80" s="67">
        <v>328324.096104</v>
      </c>
      <c r="K80" s="214">
        <f>(J80/H80-1)*100</f>
        <v>256.86506410783284</v>
      </c>
      <c r="L80" s="67">
        <v>208403.14594700001</v>
      </c>
      <c r="M80" s="209">
        <f>(L80/J80-1)*100</f>
        <v>-36.52517484400957</v>
      </c>
      <c r="N80" s="67">
        <v>370973.369145</v>
      </c>
      <c r="O80" s="71">
        <f>(N80/L80-1)*100</f>
        <v>78.00756675685885</v>
      </c>
    </row>
    <row r="81" spans="2:15" x14ac:dyDescent="0.2">
      <c r="D81" s="72"/>
      <c r="E81" s="72"/>
      <c r="F81" s="72"/>
      <c r="G81" s="72"/>
      <c r="H81" s="72"/>
      <c r="I81" s="72"/>
      <c r="J81" s="72"/>
      <c r="K81" s="72"/>
      <c r="L81" s="193"/>
      <c r="M81" s="193"/>
      <c r="N81" s="193"/>
      <c r="O81" s="193"/>
    </row>
    <row r="82" spans="2:15" ht="16.8" thickBot="1" x14ac:dyDescent="0.25">
      <c r="B82" s="111" t="s">
        <v>40</v>
      </c>
      <c r="C82" s="111"/>
      <c r="D82" s="112"/>
      <c r="E82" s="112"/>
      <c r="F82" s="112"/>
      <c r="G82" s="112"/>
      <c r="H82" s="112"/>
      <c r="I82" s="112"/>
      <c r="J82" s="112"/>
      <c r="K82" s="112"/>
      <c r="L82" s="194"/>
      <c r="M82" s="194"/>
      <c r="N82" s="194"/>
      <c r="O82" s="194"/>
    </row>
    <row r="83" spans="2:15" ht="13.8" thickBot="1" x14ac:dyDescent="0.25">
      <c r="B83" s="113"/>
      <c r="C83" s="113"/>
      <c r="D83" s="484">
        <v>2008</v>
      </c>
      <c r="E83" s="481"/>
      <c r="F83" s="480">
        <v>2009</v>
      </c>
      <c r="G83" s="481"/>
      <c r="H83" s="480">
        <v>2010</v>
      </c>
      <c r="I83" s="481"/>
      <c r="J83" s="480">
        <v>2011</v>
      </c>
      <c r="K83" s="531"/>
      <c r="L83" s="518">
        <v>2012</v>
      </c>
      <c r="M83" s="521"/>
      <c r="N83" s="518">
        <v>2013</v>
      </c>
      <c r="O83" s="517"/>
    </row>
    <row r="84" spans="2:15" x14ac:dyDescent="0.2">
      <c r="B84" s="27" t="s">
        <v>18</v>
      </c>
      <c r="C84" s="28"/>
      <c r="D84" s="114">
        <v>53444.585279999978</v>
      </c>
      <c r="E84" s="115" t="s">
        <v>19</v>
      </c>
      <c r="F84" s="116">
        <v>54017.350069000022</v>
      </c>
      <c r="G84" s="117">
        <v>1.0716984442844746</v>
      </c>
      <c r="H84" s="116">
        <v>66585.52833999999</v>
      </c>
      <c r="I84" s="118">
        <v>23.266928597840852</v>
      </c>
      <c r="J84" s="116">
        <v>62035.042321000015</v>
      </c>
      <c r="K84" s="221">
        <v>-6.8340465750518886</v>
      </c>
      <c r="L84" s="31">
        <v>60045.938540000017</v>
      </c>
      <c r="M84" s="206">
        <f>(L84/J84-1)*100</f>
        <v>-3.2064196405434675</v>
      </c>
      <c r="N84" s="31">
        <v>56709</v>
      </c>
      <c r="O84" s="35">
        <f>(N84/L84-1)*100</f>
        <v>-5.5573093220569696</v>
      </c>
    </row>
    <row r="85" spans="2:15" x14ac:dyDescent="0.2">
      <c r="B85" s="36" t="s">
        <v>20</v>
      </c>
      <c r="C85" s="37"/>
      <c r="D85" s="120">
        <v>121628.25643100002</v>
      </c>
      <c r="E85" s="121" t="s">
        <v>19</v>
      </c>
      <c r="F85" s="122">
        <v>117532.23590285002</v>
      </c>
      <c r="G85" s="123">
        <v>-3.3676553856329283</v>
      </c>
      <c r="H85" s="122">
        <v>99714.388515999992</v>
      </c>
      <c r="I85" s="124">
        <v>-15.159966327517104</v>
      </c>
      <c r="J85" s="122">
        <v>293183.78359140002</v>
      </c>
      <c r="K85" s="222">
        <v>194.02354861189997</v>
      </c>
      <c r="L85" s="40">
        <v>219811.99767299945</v>
      </c>
      <c r="M85" s="207">
        <f t="shared" ref="M85:M92" si="11">(L85/J85-1)*100</f>
        <v>-25.025867740576079</v>
      </c>
      <c r="N85" s="40">
        <v>339041</v>
      </c>
      <c r="O85" s="44">
        <f t="shared" ref="O85:O92" si="12">(N85/L85-1)*100</f>
        <v>54.241353333392681</v>
      </c>
    </row>
    <row r="86" spans="2:15" x14ac:dyDescent="0.2">
      <c r="B86" s="36" t="s">
        <v>21</v>
      </c>
      <c r="C86" s="37"/>
      <c r="D86" s="120">
        <v>1221382.0205289498</v>
      </c>
      <c r="E86" s="121" t="s">
        <v>19</v>
      </c>
      <c r="F86" s="122">
        <v>940021.02486449992</v>
      </c>
      <c r="G86" s="123">
        <v>-23.036281109050506</v>
      </c>
      <c r="H86" s="122">
        <v>953375.41664025001</v>
      </c>
      <c r="I86" s="124">
        <v>1.420648200679886</v>
      </c>
      <c r="J86" s="122">
        <v>994620.81650249986</v>
      </c>
      <c r="K86" s="222">
        <v>4.326249569933438</v>
      </c>
      <c r="L86" s="40">
        <v>1071460.2768880003</v>
      </c>
      <c r="M86" s="207">
        <f t="shared" si="11"/>
        <v>7.7255029364557082</v>
      </c>
      <c r="N86" s="40">
        <v>1272596</v>
      </c>
      <c r="O86" s="44">
        <f t="shared" si="12"/>
        <v>18.77211199058053</v>
      </c>
    </row>
    <row r="87" spans="2:15" x14ac:dyDescent="0.2">
      <c r="B87" s="36" t="s">
        <v>22</v>
      </c>
      <c r="C87" s="37"/>
      <c r="D87" s="120">
        <v>68016.381769</v>
      </c>
      <c r="E87" s="121" t="s">
        <v>19</v>
      </c>
      <c r="F87" s="122">
        <v>83876.646071850002</v>
      </c>
      <c r="G87" s="123">
        <v>23.318300518712199</v>
      </c>
      <c r="H87" s="122">
        <v>50543.124562999998</v>
      </c>
      <c r="I87" s="124">
        <v>-39.741123506888918</v>
      </c>
      <c r="J87" s="122">
        <v>71434.732357999994</v>
      </c>
      <c r="K87" s="222">
        <v>41.334222954418735</v>
      </c>
      <c r="L87" s="40">
        <v>67409.96755300001</v>
      </c>
      <c r="M87" s="207">
        <f t="shared" si="11"/>
        <v>-5.6341847615941294</v>
      </c>
      <c r="N87" s="40">
        <v>50016</v>
      </c>
      <c r="O87" s="44">
        <f t="shared" si="12"/>
        <v>-25.803257566211222</v>
      </c>
    </row>
    <row r="88" spans="2:15" x14ac:dyDescent="0.2">
      <c r="B88" s="36" t="s">
        <v>23</v>
      </c>
      <c r="C88" s="37"/>
      <c r="D88" s="120">
        <v>221881.16794200012</v>
      </c>
      <c r="E88" s="121" t="s">
        <v>19</v>
      </c>
      <c r="F88" s="122">
        <v>184200.12901040004</v>
      </c>
      <c r="G88" s="123">
        <v>-16.982531361764753</v>
      </c>
      <c r="H88" s="122">
        <v>223198.84149604998</v>
      </c>
      <c r="I88" s="124">
        <v>21.171924631740112</v>
      </c>
      <c r="J88" s="122">
        <v>186740.94260005001</v>
      </c>
      <c r="K88" s="222">
        <v>-16.334268875067249</v>
      </c>
      <c r="L88" s="40">
        <v>195327.06949300002</v>
      </c>
      <c r="M88" s="207">
        <f t="shared" si="11"/>
        <v>4.5978813073356051</v>
      </c>
      <c r="N88" s="40">
        <v>249928</v>
      </c>
      <c r="O88" s="44">
        <f t="shared" si="12"/>
        <v>27.953591198969342</v>
      </c>
    </row>
    <row r="89" spans="2:15" x14ac:dyDescent="0.2">
      <c r="B89" s="36" t="s">
        <v>24</v>
      </c>
      <c r="C89" s="37"/>
      <c r="D89" s="120">
        <v>398800.02155499975</v>
      </c>
      <c r="E89" s="121" t="s">
        <v>19</v>
      </c>
      <c r="F89" s="122">
        <v>347440.06374999951</v>
      </c>
      <c r="G89" s="123">
        <v>-12.878624631146629</v>
      </c>
      <c r="H89" s="122">
        <v>316515.96923499997</v>
      </c>
      <c r="I89" s="124">
        <v>-8.9005551579828701</v>
      </c>
      <c r="J89" s="122">
        <v>322078.1246745002</v>
      </c>
      <c r="K89" s="222">
        <v>1.7573064174119413</v>
      </c>
      <c r="L89" s="40">
        <v>356467.81787499983</v>
      </c>
      <c r="M89" s="207">
        <f t="shared" si="11"/>
        <v>10.677438349858349</v>
      </c>
      <c r="N89" s="40">
        <v>379021</v>
      </c>
      <c r="O89" s="44">
        <f t="shared" si="12"/>
        <v>6.3268494360713134</v>
      </c>
    </row>
    <row r="90" spans="2:15" x14ac:dyDescent="0.2">
      <c r="B90" s="36" t="s">
        <v>25</v>
      </c>
      <c r="C90" s="37"/>
      <c r="D90" s="120">
        <v>101797.67403700003</v>
      </c>
      <c r="E90" s="121" t="s">
        <v>19</v>
      </c>
      <c r="F90" s="122">
        <v>72492.425079349996</v>
      </c>
      <c r="G90" s="123">
        <v>-28.787739243431599</v>
      </c>
      <c r="H90" s="122">
        <v>103802.66258100001</v>
      </c>
      <c r="I90" s="124">
        <v>43.191047157517382</v>
      </c>
      <c r="J90" s="122">
        <v>80907.649993200001</v>
      </c>
      <c r="K90" s="222">
        <v>-22.056286436712945</v>
      </c>
      <c r="L90" s="40">
        <v>107323.95753000001</v>
      </c>
      <c r="M90" s="207">
        <f t="shared" si="11"/>
        <v>32.649950331050533</v>
      </c>
      <c r="N90" s="40">
        <v>118207</v>
      </c>
      <c r="O90" s="44">
        <f t="shared" si="12"/>
        <v>10.140366345471264</v>
      </c>
    </row>
    <row r="91" spans="2:15" x14ac:dyDescent="0.2">
      <c r="B91" s="36" t="s">
        <v>26</v>
      </c>
      <c r="C91" s="37"/>
      <c r="D91" s="120">
        <v>65276.025896999978</v>
      </c>
      <c r="E91" s="121" t="s">
        <v>19</v>
      </c>
      <c r="F91" s="122">
        <v>48442.493092000004</v>
      </c>
      <c r="G91" s="123">
        <v>-25.788231703262475</v>
      </c>
      <c r="H91" s="122">
        <v>50248.268401000001</v>
      </c>
      <c r="I91" s="124">
        <v>3.7276679909321375</v>
      </c>
      <c r="J91" s="122">
        <v>77566.337591999996</v>
      </c>
      <c r="K91" s="222">
        <v>54.366190239614973</v>
      </c>
      <c r="L91" s="40">
        <v>38040.992983000004</v>
      </c>
      <c r="M91" s="207">
        <f>(L91/J91-1)*100</f>
        <v>-50.956827195972366</v>
      </c>
      <c r="N91" s="40">
        <v>39315</v>
      </c>
      <c r="O91" s="44">
        <f t="shared" si="12"/>
        <v>3.349037228258811</v>
      </c>
    </row>
    <row r="92" spans="2:15" ht="13.8" thickBot="1" x14ac:dyDescent="0.25">
      <c r="B92" s="36" t="s">
        <v>27</v>
      </c>
      <c r="C92" s="126"/>
      <c r="D92" s="127">
        <v>221951.63098799973</v>
      </c>
      <c r="E92" s="121" t="s">
        <v>19</v>
      </c>
      <c r="F92" s="128">
        <v>114886.82613100004</v>
      </c>
      <c r="G92" s="123">
        <v>-48.237899573167972</v>
      </c>
      <c r="H92" s="128">
        <v>150099.82486200001</v>
      </c>
      <c r="I92" s="124">
        <v>30.650162352686316</v>
      </c>
      <c r="J92" s="128">
        <v>170390.11517284997</v>
      </c>
      <c r="K92" s="222">
        <v>13.517864081123744</v>
      </c>
      <c r="L92" s="40">
        <v>150862.95837900002</v>
      </c>
      <c r="M92" s="207">
        <f t="shared" si="11"/>
        <v>-11.46026386216178</v>
      </c>
      <c r="N92" s="40">
        <v>150369</v>
      </c>
      <c r="O92" s="44">
        <f t="shared" si="12"/>
        <v>-0.32742190946507543</v>
      </c>
    </row>
    <row r="93" spans="2:15" ht="14.4" thickTop="1" thickBot="1" x14ac:dyDescent="0.25">
      <c r="B93" s="46" t="s">
        <v>28</v>
      </c>
      <c r="C93" s="47"/>
      <c r="D93" s="129">
        <v>2474177.7644279497</v>
      </c>
      <c r="E93" s="130" t="s">
        <v>19</v>
      </c>
      <c r="F93" s="131">
        <v>1962909.1939709494</v>
      </c>
      <c r="G93" s="132">
        <v>-20.66418095771747</v>
      </c>
      <c r="H93" s="133">
        <v>2014084.0246342998</v>
      </c>
      <c r="I93" s="134">
        <v>2.6070910880917619</v>
      </c>
      <c r="J93" s="135">
        <v>2258957.5448055002</v>
      </c>
      <c r="K93" s="223">
        <v>12.158058808676685</v>
      </c>
      <c r="L93" s="50">
        <v>2266750.9769139998</v>
      </c>
      <c r="M93" s="208">
        <f>(L93/J93-1)*100</f>
        <v>0.34500126513756779</v>
      </c>
      <c r="N93" s="50">
        <f>SUM(N84:N92)</f>
        <v>2655202</v>
      </c>
      <c r="O93" s="54">
        <f>(N93/L93-1)*100</f>
        <v>17.136907716914074</v>
      </c>
    </row>
    <row r="94" spans="2:15" ht="13.8" thickBot="1" x14ac:dyDescent="0.25">
      <c r="B94" s="113"/>
      <c r="C94" s="113"/>
      <c r="D94" s="137"/>
      <c r="E94" s="138"/>
      <c r="F94" s="139"/>
      <c r="G94" s="140"/>
      <c r="H94" s="137"/>
      <c r="I94" s="140"/>
      <c r="J94" s="137"/>
      <c r="K94" s="140"/>
      <c r="L94" s="210"/>
      <c r="M94" s="60"/>
      <c r="N94" s="210"/>
      <c r="O94" s="60"/>
    </row>
    <row r="95" spans="2:15" x14ac:dyDescent="0.2">
      <c r="B95" s="61" t="s">
        <v>29</v>
      </c>
      <c r="C95" s="141"/>
      <c r="D95" s="142">
        <v>287912.20654295001</v>
      </c>
      <c r="E95" s="115" t="s">
        <v>19</v>
      </c>
      <c r="F95" s="143">
        <v>232667.47026034998</v>
      </c>
      <c r="G95" s="118">
        <f>(F95/D95-1)*100</f>
        <v>-19.188049352245429</v>
      </c>
      <c r="H95" s="143">
        <v>279246.23513749999</v>
      </c>
      <c r="I95" s="124">
        <f>(H95/F95-1)*100</f>
        <v>20.019457307473786</v>
      </c>
      <c r="J95" s="143">
        <v>482556.00152489997</v>
      </c>
      <c r="K95" s="221">
        <f>(J95/H95-1)*100</f>
        <v>72.806627558395149</v>
      </c>
      <c r="L95" s="40">
        <v>364832.5149789995</v>
      </c>
      <c r="M95" s="207">
        <f>(L95/J95-1)*100</f>
        <v>-24.395818552435077</v>
      </c>
      <c r="N95" s="31">
        <v>521798</v>
      </c>
      <c r="O95" s="44">
        <f>(N95/L95-1)*100</f>
        <v>43.023984589212326</v>
      </c>
    </row>
    <row r="96" spans="2:15" ht="13.8" thickBot="1" x14ac:dyDescent="0.25">
      <c r="B96" s="63" t="s">
        <v>30</v>
      </c>
      <c r="C96" s="64"/>
      <c r="D96" s="144">
        <v>79203.550057</v>
      </c>
      <c r="E96" s="145" t="s">
        <v>19</v>
      </c>
      <c r="F96" s="146">
        <v>67487.316524850001</v>
      </c>
      <c r="G96" s="147">
        <f>(F96/D96-1)*100</f>
        <v>-14.792561095706237</v>
      </c>
      <c r="H96" s="148">
        <v>59935.335682999998</v>
      </c>
      <c r="I96" s="147">
        <f>(H96/F96-1)*100</f>
        <v>-11.190222445826892</v>
      </c>
      <c r="J96" s="148">
        <v>266699.5017894</v>
      </c>
      <c r="K96" s="224">
        <f>(J96/H96-1)*100</f>
        <v>344.97874042114756</v>
      </c>
      <c r="L96" s="67">
        <v>194938.66773999951</v>
      </c>
      <c r="M96" s="209">
        <f>(L96/J96-1)*100</f>
        <v>-26.90699966363891</v>
      </c>
      <c r="N96" s="67">
        <v>307561</v>
      </c>
      <c r="O96" s="71">
        <f>(N96/L96-1)*100</f>
        <v>57.773213270448288</v>
      </c>
    </row>
    <row r="97" spans="2:15" x14ac:dyDescent="0.2">
      <c r="D97" s="72"/>
      <c r="E97" s="72"/>
      <c r="F97" s="72"/>
      <c r="G97" s="72"/>
      <c r="H97" s="72"/>
      <c r="I97" s="72"/>
      <c r="J97" s="72"/>
      <c r="K97" s="72"/>
      <c r="L97" s="193"/>
      <c r="M97" s="193"/>
      <c r="N97" s="193"/>
      <c r="O97" s="193"/>
    </row>
    <row r="98" spans="2:15" ht="16.8" thickBot="1" x14ac:dyDescent="0.25">
      <c r="B98" s="111" t="s">
        <v>47</v>
      </c>
      <c r="C98" s="111"/>
      <c r="D98" s="112"/>
      <c r="E98" s="112"/>
      <c r="F98" s="112"/>
      <c r="G98" s="112"/>
      <c r="H98" s="112"/>
      <c r="I98" s="112"/>
      <c r="J98" s="112"/>
      <c r="K98" s="112"/>
      <c r="L98" s="194"/>
      <c r="M98" s="194"/>
      <c r="N98" s="194"/>
      <c r="O98" s="194"/>
    </row>
    <row r="99" spans="2:15" ht="13.8" thickBot="1" x14ac:dyDescent="0.25">
      <c r="B99" s="113"/>
      <c r="C99" s="113"/>
      <c r="D99" s="484">
        <v>2008</v>
      </c>
      <c r="E99" s="499"/>
      <c r="F99" s="480">
        <v>2009</v>
      </c>
      <c r="G99" s="499"/>
      <c r="H99" s="480">
        <v>2010</v>
      </c>
      <c r="I99" s="499"/>
      <c r="J99" s="480">
        <v>2011</v>
      </c>
      <c r="K99" s="532"/>
      <c r="L99" s="518">
        <v>2012</v>
      </c>
      <c r="M99" s="517"/>
      <c r="N99" s="536"/>
      <c r="O99" s="536"/>
    </row>
    <row r="100" spans="2:15" x14ac:dyDescent="0.2">
      <c r="B100" s="27" t="s">
        <v>18</v>
      </c>
      <c r="C100" s="28"/>
      <c r="D100" s="114">
        <v>79255.920432000014</v>
      </c>
      <c r="E100" s="115" t="s">
        <v>19</v>
      </c>
      <c r="F100" s="116">
        <v>98025.107815999989</v>
      </c>
      <c r="G100" s="117">
        <f>(F100/D100-1)*100</f>
        <v>23.681748040644557</v>
      </c>
      <c r="H100" s="116">
        <v>91924.151431000006</v>
      </c>
      <c r="I100" s="118">
        <f>(H100/F100-1)*100</f>
        <v>-6.2238711294782867</v>
      </c>
      <c r="J100" s="116">
        <v>94869.93936027179</v>
      </c>
      <c r="K100" s="221">
        <f>(J100/H100-1)*100</f>
        <v>3.2045853928637458</v>
      </c>
      <c r="L100" s="31">
        <v>98312.731281</v>
      </c>
      <c r="M100" s="35">
        <f>(L100/J100-1)*100</f>
        <v>3.6289597568457399</v>
      </c>
      <c r="N100" s="192"/>
      <c r="O100" s="207"/>
    </row>
    <row r="101" spans="2:15" x14ac:dyDescent="0.2">
      <c r="B101" s="36" t="s">
        <v>20</v>
      </c>
      <c r="C101" s="37"/>
      <c r="D101" s="120">
        <v>147037.83482299998</v>
      </c>
      <c r="E101" s="121" t="s">
        <v>19</v>
      </c>
      <c r="F101" s="122">
        <v>137341.64728164999</v>
      </c>
      <c r="G101" s="123">
        <f t="shared" ref="G101:K112" si="13">(F101/D101-1)*100</f>
        <v>-6.5943486946893559</v>
      </c>
      <c r="H101" s="122">
        <v>126641.38852399999</v>
      </c>
      <c r="I101" s="124">
        <f t="shared" si="13"/>
        <v>-7.7909788978333001</v>
      </c>
      <c r="J101" s="122">
        <v>316110.79758519115</v>
      </c>
      <c r="K101" s="222">
        <f t="shared" si="13"/>
        <v>149.61096942275276</v>
      </c>
      <c r="L101" s="40">
        <v>408661.36415899999</v>
      </c>
      <c r="M101" s="44">
        <f t="shared" ref="M101:M108" si="14">(L101/J101-1)*100</f>
        <v>29.277888411536047</v>
      </c>
      <c r="N101" s="192"/>
      <c r="O101" s="207"/>
    </row>
    <row r="102" spans="2:15" x14ac:dyDescent="0.2">
      <c r="B102" s="36" t="s">
        <v>21</v>
      </c>
      <c r="C102" s="37"/>
      <c r="D102" s="120">
        <v>1447233.8929808997</v>
      </c>
      <c r="E102" s="121" t="s">
        <v>19</v>
      </c>
      <c r="F102" s="122">
        <v>1590580.6768415999</v>
      </c>
      <c r="G102" s="123">
        <f t="shared" si="13"/>
        <v>9.9048802378063137</v>
      </c>
      <c r="H102" s="122">
        <v>1641889.6840395499</v>
      </c>
      <c r="I102" s="124">
        <f t="shared" si="13"/>
        <v>3.2258035033993826</v>
      </c>
      <c r="J102" s="122">
        <v>1577865.4254916655</v>
      </c>
      <c r="K102" s="222">
        <f t="shared" si="13"/>
        <v>-3.8994251057333673</v>
      </c>
      <c r="L102" s="40">
        <v>1499346.3462266</v>
      </c>
      <c r="M102" s="44">
        <f t="shared" si="14"/>
        <v>-4.9762849224355588</v>
      </c>
      <c r="N102" s="192"/>
      <c r="O102" s="207"/>
    </row>
    <row r="103" spans="2:15" x14ac:dyDescent="0.2">
      <c r="B103" s="36" t="s">
        <v>22</v>
      </c>
      <c r="C103" s="37"/>
      <c r="D103" s="120">
        <v>110958.42792799999</v>
      </c>
      <c r="E103" s="121" t="s">
        <v>19</v>
      </c>
      <c r="F103" s="122">
        <v>106915.58119900001</v>
      </c>
      <c r="G103" s="123">
        <f t="shared" si="13"/>
        <v>-3.6435688613246642</v>
      </c>
      <c r="H103" s="122">
        <v>87775.741068949996</v>
      </c>
      <c r="I103" s="124">
        <f t="shared" si="13"/>
        <v>-17.901824893441287</v>
      </c>
      <c r="J103" s="122">
        <v>105418.83233391627</v>
      </c>
      <c r="K103" s="222">
        <f t="shared" si="13"/>
        <v>20.100190610874137</v>
      </c>
      <c r="L103" s="40">
        <v>98933.554613999993</v>
      </c>
      <c r="M103" s="44">
        <f t="shared" si="14"/>
        <v>-6.1519157216369358</v>
      </c>
      <c r="N103" s="192"/>
      <c r="O103" s="207"/>
    </row>
    <row r="104" spans="2:15" x14ac:dyDescent="0.2">
      <c r="B104" s="36" t="s">
        <v>23</v>
      </c>
      <c r="C104" s="37"/>
      <c r="D104" s="120">
        <v>267436.32068899996</v>
      </c>
      <c r="E104" s="121" t="s">
        <v>19</v>
      </c>
      <c r="F104" s="122">
        <v>254632.54022800003</v>
      </c>
      <c r="G104" s="123">
        <f t="shared" si="13"/>
        <v>-4.787599690278932</v>
      </c>
      <c r="H104" s="122">
        <v>277024.14939499996</v>
      </c>
      <c r="I104" s="124">
        <f t="shared" si="13"/>
        <v>8.7936950819209159</v>
      </c>
      <c r="J104" s="122">
        <v>255652.14946063413</v>
      </c>
      <c r="K104" s="222">
        <f t="shared" si="13"/>
        <v>-7.7148508464120136</v>
      </c>
      <c r="L104" s="40">
        <v>322853.14548499999</v>
      </c>
      <c r="M104" s="44">
        <f>(L104/J104-1)*100</f>
        <v>26.286106401273823</v>
      </c>
      <c r="N104" s="192"/>
      <c r="O104" s="207"/>
    </row>
    <row r="105" spans="2:15" x14ac:dyDescent="0.2">
      <c r="B105" s="36" t="s">
        <v>24</v>
      </c>
      <c r="C105" s="37"/>
      <c r="D105" s="120">
        <v>496716.98117200029</v>
      </c>
      <c r="E105" s="121" t="s">
        <v>19</v>
      </c>
      <c r="F105" s="122">
        <v>747980.94460499997</v>
      </c>
      <c r="G105" s="123">
        <f t="shared" si="13"/>
        <v>50.584935276451404</v>
      </c>
      <c r="H105" s="122">
        <v>511562.36411879992</v>
      </c>
      <c r="I105" s="124">
        <f t="shared" si="13"/>
        <v>-31.607567303876969</v>
      </c>
      <c r="J105" s="122">
        <v>538017.89564082678</v>
      </c>
      <c r="K105" s="222">
        <f t="shared" si="13"/>
        <v>5.1715163932355201</v>
      </c>
      <c r="L105" s="40">
        <v>463866.48420700006</v>
      </c>
      <c r="M105" s="44">
        <f t="shared" si="14"/>
        <v>-13.782331783872326</v>
      </c>
      <c r="N105" s="192"/>
      <c r="O105" s="207"/>
    </row>
    <row r="106" spans="2:15" x14ac:dyDescent="0.2">
      <c r="B106" s="36" t="s">
        <v>25</v>
      </c>
      <c r="C106" s="37"/>
      <c r="D106" s="120">
        <v>125699.43210400001</v>
      </c>
      <c r="E106" s="121" t="s">
        <v>19</v>
      </c>
      <c r="F106" s="122">
        <v>110484.701256</v>
      </c>
      <c r="G106" s="123">
        <f t="shared" si="13"/>
        <v>-12.104056950242848</v>
      </c>
      <c r="H106" s="122">
        <v>146513.17196400001</v>
      </c>
      <c r="I106" s="124">
        <f t="shared" si="13"/>
        <v>32.609465653095057</v>
      </c>
      <c r="J106" s="122">
        <v>147777.23009031441</v>
      </c>
      <c r="K106" s="222">
        <f t="shared" si="13"/>
        <v>0.86276073978179824</v>
      </c>
      <c r="L106" s="40">
        <v>138314.99673099996</v>
      </c>
      <c r="M106" s="44">
        <f t="shared" si="14"/>
        <v>-6.4030387858343136</v>
      </c>
      <c r="N106" s="192"/>
      <c r="O106" s="207"/>
    </row>
    <row r="107" spans="2:15" x14ac:dyDescent="0.2">
      <c r="B107" s="36" t="s">
        <v>26</v>
      </c>
      <c r="C107" s="37"/>
      <c r="D107" s="120">
        <v>49846.676443999997</v>
      </c>
      <c r="E107" s="121" t="s">
        <v>19</v>
      </c>
      <c r="F107" s="122">
        <v>62103.559461999997</v>
      </c>
      <c r="G107" s="123">
        <f t="shared" si="13"/>
        <v>24.589168009566166</v>
      </c>
      <c r="H107" s="122">
        <v>51260.099941050008</v>
      </c>
      <c r="I107" s="124">
        <f t="shared" si="13"/>
        <v>-17.460286680644931</v>
      </c>
      <c r="J107" s="122">
        <v>85166.97897335951</v>
      </c>
      <c r="K107" s="222">
        <f t="shared" si="13"/>
        <v>66.146728296087986</v>
      </c>
      <c r="L107" s="40">
        <v>69821.971416999993</v>
      </c>
      <c r="M107" s="44">
        <f t="shared" si="14"/>
        <v>-18.017555326412925</v>
      </c>
      <c r="N107" s="192"/>
      <c r="O107" s="207"/>
    </row>
    <row r="108" spans="2:15" ht="13.8" thickBot="1" x14ac:dyDescent="0.25">
      <c r="B108" s="36" t="s">
        <v>27</v>
      </c>
      <c r="C108" s="126"/>
      <c r="D108" s="127">
        <v>143758.13536600003</v>
      </c>
      <c r="E108" s="121" t="s">
        <v>19</v>
      </c>
      <c r="F108" s="128">
        <v>209526.63715155001</v>
      </c>
      <c r="G108" s="123">
        <f t="shared" si="13"/>
        <v>45.749412106735463</v>
      </c>
      <c r="H108" s="128">
        <v>237624.47111245</v>
      </c>
      <c r="I108" s="124">
        <f t="shared" si="13"/>
        <v>13.410148868364136</v>
      </c>
      <c r="J108" s="128">
        <v>170138.81608852025</v>
      </c>
      <c r="K108" s="222">
        <f t="shared" si="13"/>
        <v>-28.40012844973101</v>
      </c>
      <c r="L108" s="40">
        <v>220824.04221199997</v>
      </c>
      <c r="M108" s="44">
        <f t="shared" si="14"/>
        <v>29.790512999167152</v>
      </c>
      <c r="N108" s="192"/>
      <c r="O108" s="207"/>
    </row>
    <row r="109" spans="2:15" ht="14.4" thickTop="1" thickBot="1" x14ac:dyDescent="0.25">
      <c r="B109" s="46" t="s">
        <v>28</v>
      </c>
      <c r="C109" s="47"/>
      <c r="D109" s="129">
        <v>2867943.6219389001</v>
      </c>
      <c r="E109" s="130" t="s">
        <v>19</v>
      </c>
      <c r="F109" s="131">
        <v>3317591.3958408004</v>
      </c>
      <c r="G109" s="132">
        <f t="shared" si="13"/>
        <v>15.678403524470674</v>
      </c>
      <c r="H109" s="133">
        <v>3172215.2215948002</v>
      </c>
      <c r="I109" s="134">
        <f t="shared" si="13"/>
        <v>-4.381979481507436</v>
      </c>
      <c r="J109" s="135">
        <v>3291018.0650247</v>
      </c>
      <c r="K109" s="223">
        <f t="shared" si="13"/>
        <v>3.7451066567347535</v>
      </c>
      <c r="L109" s="50">
        <v>3320934.6363325999</v>
      </c>
      <c r="M109" s="54">
        <f>(L109/J109-1)*100</f>
        <v>0.90903698238056219</v>
      </c>
      <c r="N109" s="192"/>
      <c r="O109" s="207"/>
    </row>
    <row r="110" spans="2:15" ht="13.8" thickBot="1" x14ac:dyDescent="0.25">
      <c r="B110" s="113"/>
      <c r="C110" s="113"/>
      <c r="D110" s="137"/>
      <c r="E110" s="138"/>
      <c r="F110" s="139"/>
      <c r="G110" s="140"/>
      <c r="H110" s="137"/>
      <c r="I110" s="140"/>
      <c r="J110" s="137"/>
      <c r="K110" s="140"/>
      <c r="L110" s="210"/>
      <c r="M110" s="234"/>
      <c r="N110" s="192"/>
      <c r="O110" s="207"/>
    </row>
    <row r="111" spans="2:15" x14ac:dyDescent="0.2">
      <c r="B111" s="61" t="s">
        <v>29</v>
      </c>
      <c r="C111" s="141"/>
      <c r="D111" s="142">
        <v>265845.68167664995</v>
      </c>
      <c r="E111" s="115" t="s">
        <v>19</v>
      </c>
      <c r="F111" s="143">
        <v>337613.81898740004</v>
      </c>
      <c r="G111" s="118">
        <f>(F111/D111-1)*100</f>
        <v>26.996164413173428</v>
      </c>
      <c r="H111" s="143">
        <v>329155.45673099993</v>
      </c>
      <c r="I111" s="124">
        <f>(H111/F111-1)*100</f>
        <v>-2.5053365060023758</v>
      </c>
      <c r="J111" s="143">
        <v>548667.5142502964</v>
      </c>
      <c r="K111" s="221">
        <f>(J111/H111-1)*100</f>
        <v>66.689478491219802</v>
      </c>
      <c r="L111" s="40">
        <v>628710.45961700007</v>
      </c>
      <c r="M111" s="44">
        <f>(L111/J111-1)*100</f>
        <v>14.588606631117029</v>
      </c>
      <c r="N111" s="192"/>
      <c r="O111" s="207"/>
    </row>
    <row r="112" spans="2:15" ht="13.8" thickBot="1" x14ac:dyDescent="0.25">
      <c r="B112" s="63" t="s">
        <v>30</v>
      </c>
      <c r="C112" s="64"/>
      <c r="D112" s="144">
        <v>99569.05785099999</v>
      </c>
      <c r="E112" s="145" t="s">
        <v>19</v>
      </c>
      <c r="F112" s="146">
        <v>84319.914841649996</v>
      </c>
      <c r="G112" s="147">
        <f t="shared" si="13"/>
        <v>-15.315142413187798</v>
      </c>
      <c r="H112" s="148">
        <v>83348.967363000003</v>
      </c>
      <c r="I112" s="147">
        <f t="shared" si="13"/>
        <v>-1.1515043397202218</v>
      </c>
      <c r="J112" s="148">
        <v>267670.18400914996</v>
      </c>
      <c r="K112" s="224">
        <f t="shared" si="13"/>
        <v>221.14397151844406</v>
      </c>
      <c r="L112" s="67">
        <v>357972.82371100003</v>
      </c>
      <c r="M112" s="71">
        <f>(L112/J112-1)*100</f>
        <v>33.736532903778027</v>
      </c>
      <c r="N112" s="192"/>
      <c r="O112" s="207"/>
    </row>
    <row r="113" spans="2:15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</row>
    <row r="114" spans="2:15" x14ac:dyDescent="0.2">
      <c r="B114" s="21" t="s">
        <v>33</v>
      </c>
      <c r="C114" s="9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2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2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4:15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4:15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</sheetData>
  <mergeCells count="54">
    <mergeCell ref="N83:O83"/>
    <mergeCell ref="D99:E99"/>
    <mergeCell ref="F99:G99"/>
    <mergeCell ref="H99:I99"/>
    <mergeCell ref="J99:K99"/>
    <mergeCell ref="L99:M99"/>
    <mergeCell ref="N99:O99"/>
    <mergeCell ref="D83:E83"/>
    <mergeCell ref="F83:G83"/>
    <mergeCell ref="H83:I83"/>
    <mergeCell ref="J83:K83"/>
    <mergeCell ref="L83:M83"/>
    <mergeCell ref="D42:E42"/>
    <mergeCell ref="J51:K51"/>
    <mergeCell ref="L51:M51"/>
    <mergeCell ref="N51:O51"/>
    <mergeCell ref="J67:K67"/>
    <mergeCell ref="L67:M67"/>
    <mergeCell ref="N67:O67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36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170"/>
  <sheetViews>
    <sheetView topLeftCell="E16" workbookViewId="0">
      <selection activeCell="H7" sqref="H7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7773437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9" width="6.88671875" style="2" customWidth="1"/>
    <col min="20" max="16384" width="9" style="2"/>
  </cols>
  <sheetData>
    <row r="1" spans="1:15" ht="21" x14ac:dyDescent="0.25">
      <c r="A1" s="1" t="s">
        <v>96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95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N12" s="235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N13" s="235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94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N26" s="236"/>
      <c r="O26" s="3"/>
    </row>
    <row r="27" spans="1:15" x14ac:dyDescent="0.2">
      <c r="B27" s="153" t="s">
        <v>93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N27" s="236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H28" s="240"/>
      <c r="I28" s="240"/>
      <c r="J28" s="240"/>
      <c r="K28" s="241"/>
      <c r="L28" s="240"/>
      <c r="M28" s="241"/>
      <c r="N28" s="242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H29" s="240"/>
      <c r="I29" s="240"/>
      <c r="J29" s="240"/>
      <c r="K29" s="241"/>
      <c r="L29" s="240"/>
      <c r="M29" s="241"/>
      <c r="N29" s="24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N30" s="237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2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2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2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 t="shared" ref="F35:F42" si="1">SUM(D35/C35*100)</f>
        <v>9.7345964387273938</v>
      </c>
      <c r="K35" s="3"/>
      <c r="M35" s="3"/>
      <c r="O35" s="3"/>
    </row>
    <row r="36" spans="2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 t="shared" si="1"/>
        <v>11.146239325471701</v>
      </c>
      <c r="J36" s="226"/>
      <c r="K36" s="3"/>
      <c r="M36" s="3"/>
      <c r="O36" s="3"/>
    </row>
    <row r="37" spans="2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 t="shared" si="1"/>
        <v>12.317202587034837</v>
      </c>
      <c r="J37" s="226"/>
      <c r="K37" s="3"/>
      <c r="M37" s="3"/>
      <c r="O37" s="3"/>
    </row>
    <row r="38" spans="2:15" x14ac:dyDescent="0.2">
      <c r="B38" s="153" t="s">
        <v>86</v>
      </c>
      <c r="C38" s="171">
        <v>346452.30836659996</v>
      </c>
      <c r="D38" s="496">
        <v>59730</v>
      </c>
      <c r="E38" s="498"/>
      <c r="F38" s="155">
        <f t="shared" si="1"/>
        <v>17.240468184959081</v>
      </c>
      <c r="J38" s="226"/>
      <c r="K38" s="3"/>
      <c r="M38" s="3"/>
      <c r="O38" s="3"/>
    </row>
    <row r="39" spans="2:15" x14ac:dyDescent="0.2">
      <c r="B39" s="153" t="s">
        <v>92</v>
      </c>
      <c r="C39" s="171">
        <v>184774.37691000005</v>
      </c>
      <c r="D39" s="496">
        <v>17070.221545</v>
      </c>
      <c r="E39" s="498"/>
      <c r="F39" s="155">
        <f t="shared" si="1"/>
        <v>9.2384138052401976</v>
      </c>
      <c r="J39" s="226"/>
      <c r="K39" s="3"/>
      <c r="M39" s="3"/>
      <c r="O39" s="3"/>
    </row>
    <row r="40" spans="2:15" x14ac:dyDescent="0.2">
      <c r="B40" s="153" t="s">
        <v>67</v>
      </c>
      <c r="C40" s="171">
        <v>374994.86393499997</v>
      </c>
      <c r="D40" s="496">
        <v>11256.046354</v>
      </c>
      <c r="E40" s="498"/>
      <c r="F40" s="155">
        <f t="shared" si="1"/>
        <v>3.0016534722329093</v>
      </c>
      <c r="J40" s="226"/>
      <c r="K40" s="3"/>
      <c r="M40" s="3"/>
      <c r="O40" s="3"/>
    </row>
    <row r="41" spans="2:15" x14ac:dyDescent="0.2">
      <c r="B41" s="153" t="s">
        <v>90</v>
      </c>
      <c r="C41" s="171">
        <v>672257.78866279998</v>
      </c>
      <c r="D41" s="496">
        <v>82609</v>
      </c>
      <c r="E41" s="498"/>
      <c r="F41" s="244">
        <f t="shared" si="1"/>
        <v>12.288291990535214</v>
      </c>
      <c r="H41" s="2" t="s">
        <v>98</v>
      </c>
      <c r="J41" s="226"/>
      <c r="K41" s="3"/>
      <c r="M41" s="3"/>
      <c r="O41" s="3"/>
    </row>
    <row r="42" spans="2:15" ht="13.8" thickBot="1" x14ac:dyDescent="0.25">
      <c r="B42" s="150" t="s">
        <v>97</v>
      </c>
      <c r="C42" s="227">
        <v>642877</v>
      </c>
      <c r="D42" s="524">
        <v>12235</v>
      </c>
      <c r="E42" s="525"/>
      <c r="F42" s="152">
        <f t="shared" si="1"/>
        <v>1.903163435618322</v>
      </c>
      <c r="J42" s="226"/>
      <c r="K42" s="3"/>
      <c r="M42" s="3"/>
      <c r="O42" s="3"/>
    </row>
    <row r="43" spans="2:15" ht="16.5" customHeight="1" x14ac:dyDescent="0.2">
      <c r="B43" s="96" t="s">
        <v>12</v>
      </c>
      <c r="C43" s="97">
        <f>SUM(C6:C42)</f>
        <v>9030972.3563905023</v>
      </c>
      <c r="D43" s="541">
        <f>SUM(D6:E42)</f>
        <v>1249961.7904439999</v>
      </c>
      <c r="E43" s="542"/>
      <c r="F43" s="106">
        <f>D43/C43*100</f>
        <v>13.840832870665373</v>
      </c>
      <c r="K43" s="3"/>
      <c r="M43" s="3"/>
      <c r="O43" s="3"/>
    </row>
    <row r="44" spans="2:15" x14ac:dyDescent="0.2">
      <c r="B44" s="17"/>
      <c r="C44" s="18"/>
      <c r="D44" s="18"/>
      <c r="E44" s="19"/>
      <c r="F44" s="20"/>
      <c r="K44" s="3"/>
      <c r="M44" s="3"/>
      <c r="O44" s="3"/>
    </row>
    <row r="45" spans="2:15" x14ac:dyDescent="0.2">
      <c r="B45" s="21" t="s">
        <v>13</v>
      </c>
      <c r="C45" s="18"/>
      <c r="D45" s="18"/>
      <c r="E45" s="19"/>
      <c r="F45" s="20"/>
      <c r="K45" s="3"/>
      <c r="M45" s="3"/>
      <c r="O45" s="3"/>
    </row>
    <row r="46" spans="2:15" x14ac:dyDescent="0.2">
      <c r="B46" s="21" t="s">
        <v>14</v>
      </c>
      <c r="K46" s="3"/>
      <c r="M46" s="3"/>
      <c r="O46" s="3"/>
    </row>
    <row r="47" spans="2:15" x14ac:dyDescent="0.2">
      <c r="B47" s="21" t="s">
        <v>34</v>
      </c>
      <c r="K47" s="3"/>
      <c r="M47" s="3"/>
      <c r="O47" s="3"/>
    </row>
    <row r="48" spans="2:15" ht="25.5" customHeight="1" x14ac:dyDescent="0.2">
      <c r="K48" s="3"/>
      <c r="M48" s="3"/>
      <c r="O48" s="3"/>
    </row>
    <row r="49" spans="1:15" ht="14.4" x14ac:dyDescent="0.2">
      <c r="A49" s="4" t="s">
        <v>15</v>
      </c>
    </row>
    <row r="50" spans="1:15" x14ac:dyDescent="0.2">
      <c r="K50" s="3"/>
      <c r="M50" s="3"/>
      <c r="O50" s="3" t="s">
        <v>16</v>
      </c>
    </row>
    <row r="51" spans="1:15" ht="16.8" thickBot="1" x14ac:dyDescent="0.25">
      <c r="B51" s="22" t="s">
        <v>17</v>
      </c>
      <c r="C51" s="22"/>
      <c r="K51" s="3"/>
      <c r="M51" s="3"/>
      <c r="O51" s="3"/>
    </row>
    <row r="52" spans="1:15" ht="16.8" thickBot="1" x14ac:dyDescent="0.25">
      <c r="B52" s="22"/>
      <c r="C52" s="22"/>
      <c r="D52" s="23">
        <v>2008</v>
      </c>
      <c r="E52" s="24"/>
      <c r="F52" s="25">
        <v>2009</v>
      </c>
      <c r="G52" s="24"/>
      <c r="H52" s="25">
        <v>2010</v>
      </c>
      <c r="I52" s="24"/>
      <c r="J52" s="518">
        <v>2011</v>
      </c>
      <c r="K52" s="521"/>
      <c r="L52" s="518">
        <v>2012</v>
      </c>
      <c r="M52" s="521"/>
      <c r="N52" s="518">
        <v>2013</v>
      </c>
      <c r="O52" s="517"/>
    </row>
    <row r="53" spans="1:15" x14ac:dyDescent="0.2">
      <c r="B53" s="27" t="s">
        <v>18</v>
      </c>
      <c r="C53" s="28"/>
      <c r="D53" s="29">
        <v>74465.86815699999</v>
      </c>
      <c r="E53" s="30" t="s">
        <v>19</v>
      </c>
      <c r="F53" s="31">
        <v>58963.207877999972</v>
      </c>
      <c r="G53" s="32">
        <f>(F53/D53-1)*100</f>
        <v>-20.818477864670847</v>
      </c>
      <c r="H53" s="33">
        <v>65085.726096999992</v>
      </c>
      <c r="I53" s="34">
        <f>(H53/F53-1)*100</f>
        <v>10.383624703167516</v>
      </c>
      <c r="J53" s="31">
        <v>52162.666859999998</v>
      </c>
      <c r="K53" s="206">
        <f>(J53/H53-1)*100</f>
        <v>-19.855442985671257</v>
      </c>
      <c r="L53" s="31">
        <v>71372.129297000007</v>
      </c>
      <c r="M53" s="206">
        <f>(L53/J53-1)*100</f>
        <v>36.826074266019624</v>
      </c>
      <c r="N53" s="31">
        <v>83754.063877999986</v>
      </c>
      <c r="O53" s="35">
        <f>(N53/L53-1)*100</f>
        <v>17.348416956253576</v>
      </c>
    </row>
    <row r="54" spans="1:15" x14ac:dyDescent="0.2">
      <c r="B54" s="36" t="s">
        <v>20</v>
      </c>
      <c r="C54" s="37"/>
      <c r="D54" s="38">
        <v>123756.788416</v>
      </c>
      <c r="E54" s="39" t="s">
        <v>19</v>
      </c>
      <c r="F54" s="40">
        <v>64109.766524999999</v>
      </c>
      <c r="G54" s="41">
        <f t="shared" ref="G54:G65" si="2">(F54/D54-1)*100</f>
        <v>-48.196969761772266</v>
      </c>
      <c r="H54" s="42">
        <v>73314.204068549996</v>
      </c>
      <c r="I54" s="43">
        <f t="shared" ref="I54:I65" si="3">(H54/F54-1)*100</f>
        <v>14.357309412382069</v>
      </c>
      <c r="J54" s="40">
        <v>138795.73865499999</v>
      </c>
      <c r="K54" s="207">
        <f t="shared" ref="K54:K65" si="4">(J54/H54-1)*100</f>
        <v>89.316300188192272</v>
      </c>
      <c r="L54" s="40">
        <v>210852.80018000002</v>
      </c>
      <c r="M54" s="207">
        <f t="shared" ref="M54:M62" si="5">(L54/J54-1)*100</f>
        <v>51.915903343480821</v>
      </c>
      <c r="N54" s="40">
        <v>261840.39718900001</v>
      </c>
      <c r="O54" s="44">
        <f t="shared" ref="O54:O62" si="6">(N54/L54-1)*100</f>
        <v>24.181607721345454</v>
      </c>
    </row>
    <row r="55" spans="1:15" x14ac:dyDescent="0.2">
      <c r="B55" s="36" t="s">
        <v>21</v>
      </c>
      <c r="C55" s="37"/>
      <c r="D55" s="38">
        <v>1169438.2871020001</v>
      </c>
      <c r="E55" s="39" t="s">
        <v>19</v>
      </c>
      <c r="F55" s="40">
        <v>763654.2381190001</v>
      </c>
      <c r="G55" s="41">
        <f t="shared" si="2"/>
        <v>-34.699056244222902</v>
      </c>
      <c r="H55" s="42">
        <v>707206.43444054993</v>
      </c>
      <c r="I55" s="43">
        <f t="shared" si="3"/>
        <v>-7.391801270885356</v>
      </c>
      <c r="J55" s="40">
        <v>866631.61487274989</v>
      </c>
      <c r="K55" s="207">
        <f t="shared" si="4"/>
        <v>22.542948235237215</v>
      </c>
      <c r="L55" s="40">
        <v>902865.58918500005</v>
      </c>
      <c r="M55" s="207">
        <f t="shared" si="5"/>
        <v>4.1810122883147338</v>
      </c>
      <c r="N55" s="40">
        <v>931063.18361599999</v>
      </c>
      <c r="O55" s="44">
        <f t="shared" si="6"/>
        <v>3.1231220647641944</v>
      </c>
    </row>
    <row r="56" spans="1:15" x14ac:dyDescent="0.2">
      <c r="B56" s="36" t="s">
        <v>22</v>
      </c>
      <c r="C56" s="37"/>
      <c r="D56" s="38">
        <v>82149.387164999993</v>
      </c>
      <c r="E56" s="39" t="s">
        <v>19</v>
      </c>
      <c r="F56" s="40">
        <v>92729.870196050004</v>
      </c>
      <c r="G56" s="41">
        <f t="shared" si="2"/>
        <v>12.879564164975132</v>
      </c>
      <c r="H56" s="42">
        <v>36770.895344900004</v>
      </c>
      <c r="I56" s="43">
        <f t="shared" si="3"/>
        <v>-60.346223641682265</v>
      </c>
      <c r="J56" s="40">
        <v>53816.136776799998</v>
      </c>
      <c r="K56" s="207">
        <f t="shared" si="4"/>
        <v>46.355252631247424</v>
      </c>
      <c r="L56" s="40">
        <v>66521.404869999998</v>
      </c>
      <c r="M56" s="207">
        <f t="shared" si="5"/>
        <v>23.608658766968958</v>
      </c>
      <c r="N56" s="40">
        <v>68074.046228849998</v>
      </c>
      <c r="O56" s="44">
        <f t="shared" si="6"/>
        <v>2.3340477578371432</v>
      </c>
    </row>
    <row r="57" spans="1:15" x14ac:dyDescent="0.2">
      <c r="B57" s="36" t="s">
        <v>23</v>
      </c>
      <c r="C57" s="37"/>
      <c r="D57" s="38">
        <v>225821.92133399996</v>
      </c>
      <c r="E57" s="39" t="s">
        <v>19</v>
      </c>
      <c r="F57" s="40">
        <v>145672.13092700002</v>
      </c>
      <c r="G57" s="41">
        <f t="shared" si="2"/>
        <v>-35.492475634575392</v>
      </c>
      <c r="H57" s="42">
        <v>134343.03707299998</v>
      </c>
      <c r="I57" s="43">
        <f t="shared" si="3"/>
        <v>-7.777118232503466</v>
      </c>
      <c r="J57" s="40">
        <v>168834.638656</v>
      </c>
      <c r="K57" s="207">
        <f t="shared" si="4"/>
        <v>25.674275596626405</v>
      </c>
      <c r="L57" s="40">
        <v>183752.44197099999</v>
      </c>
      <c r="M57" s="207">
        <f t="shared" si="5"/>
        <v>8.835748063165493</v>
      </c>
      <c r="N57" s="40">
        <v>224090.79685500002</v>
      </c>
      <c r="O57" s="44">
        <f t="shared" si="6"/>
        <v>21.95255445387021</v>
      </c>
    </row>
    <row r="58" spans="1:15" x14ac:dyDescent="0.2">
      <c r="B58" s="36" t="s">
        <v>24</v>
      </c>
      <c r="C58" s="37"/>
      <c r="D58" s="38">
        <v>424786.96062999999</v>
      </c>
      <c r="E58" s="39" t="s">
        <v>19</v>
      </c>
      <c r="F58" s="40">
        <v>303027.62434599979</v>
      </c>
      <c r="G58" s="41">
        <f t="shared" si="2"/>
        <v>-28.663623785301549</v>
      </c>
      <c r="H58" s="42">
        <v>246619.43998300011</v>
      </c>
      <c r="I58" s="43">
        <f t="shared" si="3"/>
        <v>-18.614865388837387</v>
      </c>
      <c r="J58" s="40">
        <v>243332.118472</v>
      </c>
      <c r="K58" s="207">
        <f t="shared" si="4"/>
        <v>-1.3329531164399278</v>
      </c>
      <c r="L58" s="40">
        <v>278852.95514899999</v>
      </c>
      <c r="M58" s="207">
        <f t="shared" si="5"/>
        <v>14.597676993917808</v>
      </c>
      <c r="N58" s="40">
        <v>339882.65114329988</v>
      </c>
      <c r="O58" s="44">
        <f t="shared" si="6"/>
        <v>21.885977848680071</v>
      </c>
    </row>
    <row r="59" spans="1:15" x14ac:dyDescent="0.2">
      <c r="B59" s="36" t="s">
        <v>25</v>
      </c>
      <c r="C59" s="37"/>
      <c r="D59" s="38">
        <v>91998.580067000003</v>
      </c>
      <c r="E59" s="39" t="s">
        <v>19</v>
      </c>
      <c r="F59" s="40">
        <v>72420.745972999983</v>
      </c>
      <c r="G59" s="41">
        <f t="shared" si="2"/>
        <v>-21.280582895672985</v>
      </c>
      <c r="H59" s="42">
        <v>63603.039643999997</v>
      </c>
      <c r="I59" s="43">
        <f t="shared" si="3"/>
        <v>-12.175663493286049</v>
      </c>
      <c r="J59" s="40">
        <v>83922.548986000009</v>
      </c>
      <c r="K59" s="207">
        <f t="shared" si="4"/>
        <v>31.947387193650979</v>
      </c>
      <c r="L59" s="40">
        <v>73510.594003000006</v>
      </c>
      <c r="M59" s="207">
        <f t="shared" si="5"/>
        <v>-12.406623855928078</v>
      </c>
      <c r="N59" s="40">
        <v>90504.567083999995</v>
      </c>
      <c r="O59" s="44">
        <f t="shared" si="6"/>
        <v>23.117719713034091</v>
      </c>
    </row>
    <row r="60" spans="1:15" x14ac:dyDescent="0.2">
      <c r="B60" s="36" t="s">
        <v>26</v>
      </c>
      <c r="C60" s="37"/>
      <c r="D60" s="38">
        <v>40942.404685999994</v>
      </c>
      <c r="E60" s="39" t="s">
        <v>19</v>
      </c>
      <c r="F60" s="40">
        <v>35465.734689000004</v>
      </c>
      <c r="G60" s="41">
        <f t="shared" si="2"/>
        <v>-13.37652255406655</v>
      </c>
      <c r="H60" s="42">
        <v>26863.497335999997</v>
      </c>
      <c r="I60" s="43">
        <f t="shared" si="3"/>
        <v>-24.255065990972025</v>
      </c>
      <c r="J60" s="40">
        <v>28227.763467499997</v>
      </c>
      <c r="K60" s="207">
        <f t="shared" si="4"/>
        <v>5.0785127283919707</v>
      </c>
      <c r="L60" s="40">
        <v>34797.793954000008</v>
      </c>
      <c r="M60" s="207">
        <f t="shared" si="5"/>
        <v>23.275065678031524</v>
      </c>
      <c r="N60" s="40">
        <v>42747.456858999998</v>
      </c>
      <c r="O60" s="44">
        <f t="shared" si="6"/>
        <v>22.845307135012138</v>
      </c>
    </row>
    <row r="61" spans="1:15" ht="13.8" thickBot="1" x14ac:dyDescent="0.25">
      <c r="B61" s="36" t="s">
        <v>27</v>
      </c>
      <c r="C61" s="45"/>
      <c r="D61" s="38">
        <v>173321.351245</v>
      </c>
      <c r="E61" s="39" t="s">
        <v>19</v>
      </c>
      <c r="F61" s="40">
        <v>91957.925027000019</v>
      </c>
      <c r="G61" s="41">
        <f t="shared" si="2"/>
        <v>-46.943683298999872</v>
      </c>
      <c r="H61" s="42">
        <v>125849.024</v>
      </c>
      <c r="I61" s="43">
        <f t="shared" si="3"/>
        <v>36.855006203162063</v>
      </c>
      <c r="J61" s="40">
        <v>126708.88219915002</v>
      </c>
      <c r="K61" s="207">
        <f t="shared" si="4"/>
        <v>0.6832458225103144</v>
      </c>
      <c r="L61" s="40">
        <v>135836.60093099999</v>
      </c>
      <c r="M61" s="207">
        <f t="shared" si="5"/>
        <v>7.2036928851631821</v>
      </c>
      <c r="N61" s="40">
        <v>204765.990911</v>
      </c>
      <c r="O61" s="44">
        <f t="shared" si="6"/>
        <v>50.744342472919811</v>
      </c>
    </row>
    <row r="62" spans="1:15" ht="14.4" thickTop="1" thickBot="1" x14ac:dyDescent="0.25">
      <c r="B62" s="46" t="s">
        <v>28</v>
      </c>
      <c r="C62" s="47"/>
      <c r="D62" s="48">
        <v>2406681.5488019995</v>
      </c>
      <c r="E62" s="49" t="s">
        <v>19</v>
      </c>
      <c r="F62" s="50">
        <v>1628001.2436800501</v>
      </c>
      <c r="G62" s="51">
        <f t="shared" si="2"/>
        <v>-32.354937258299152</v>
      </c>
      <c r="H62" s="52">
        <v>1479655.2979870001</v>
      </c>
      <c r="I62" s="53">
        <f t="shared" si="3"/>
        <v>-9.1121518652970028</v>
      </c>
      <c r="J62" s="50">
        <v>1762432.1089452</v>
      </c>
      <c r="K62" s="208">
        <f t="shared" si="4"/>
        <v>19.110992360376365</v>
      </c>
      <c r="L62" s="50">
        <v>1958362.3095399998</v>
      </c>
      <c r="M62" s="208">
        <f t="shared" si="5"/>
        <v>11.117035351339698</v>
      </c>
      <c r="N62" s="50">
        <v>2246723.1537641501</v>
      </c>
      <c r="O62" s="54">
        <f t="shared" si="6"/>
        <v>14.724591196400393</v>
      </c>
    </row>
    <row r="63" spans="1:15" ht="12" customHeight="1" thickBot="1" x14ac:dyDescent="0.25">
      <c r="D63" s="55"/>
      <c r="E63" s="56"/>
      <c r="F63" s="57"/>
      <c r="G63" s="58"/>
      <c r="H63" s="55"/>
      <c r="I63" s="59"/>
      <c r="J63" s="55"/>
      <c r="K63" s="60"/>
      <c r="L63" s="55"/>
      <c r="M63" s="60"/>
      <c r="N63" s="55"/>
      <c r="O63" s="60"/>
    </row>
    <row r="64" spans="1:15" x14ac:dyDescent="0.2">
      <c r="B64" s="61" t="s">
        <v>29</v>
      </c>
      <c r="C64" s="62"/>
      <c r="D64" s="38">
        <v>304986.14908800001</v>
      </c>
      <c r="E64" s="30" t="s">
        <v>19</v>
      </c>
      <c r="F64" s="31">
        <v>148632.11752500001</v>
      </c>
      <c r="G64" s="41">
        <f>(F64/D64-1)*100</f>
        <v>-51.26594503735511</v>
      </c>
      <c r="H64" s="42">
        <v>150024.44353804999</v>
      </c>
      <c r="I64" s="43">
        <f t="shared" si="3"/>
        <v>0.93675985798682415</v>
      </c>
      <c r="J64" s="40">
        <v>326871.2629643</v>
      </c>
      <c r="K64" s="207">
        <f t="shared" si="4"/>
        <v>117.87867047238683</v>
      </c>
      <c r="L64" s="40">
        <v>404012.08252400008</v>
      </c>
      <c r="M64" s="207">
        <f>(L64/J64-1)*100</f>
        <v>23.599755714262717</v>
      </c>
      <c r="N64" s="40">
        <v>428129.34528349998</v>
      </c>
      <c r="O64" s="44">
        <f>(N64/L64-1)*100</f>
        <v>5.969440965436279</v>
      </c>
    </row>
    <row r="65" spans="2:15" ht="13.8" thickBot="1" x14ac:dyDescent="0.25">
      <c r="B65" s="63" t="s">
        <v>30</v>
      </c>
      <c r="C65" s="64"/>
      <c r="D65" s="65">
        <v>80232.032361999998</v>
      </c>
      <c r="E65" s="66" t="s">
        <v>19</v>
      </c>
      <c r="F65" s="67">
        <v>46979.442605000004</v>
      </c>
      <c r="G65" s="68">
        <f t="shared" si="2"/>
        <v>-41.445528398143004</v>
      </c>
      <c r="H65" s="69">
        <v>46955.239882549999</v>
      </c>
      <c r="I65" s="70">
        <f t="shared" si="3"/>
        <v>-5.1517687541546842E-2</v>
      </c>
      <c r="J65" s="67">
        <v>122295.344843</v>
      </c>
      <c r="K65" s="209">
        <f t="shared" si="4"/>
        <v>160.45089993981412</v>
      </c>
      <c r="L65" s="67">
        <v>182683.08608799998</v>
      </c>
      <c r="M65" s="209">
        <f>(L65/J65-1)*100</f>
        <v>49.378609891099615</v>
      </c>
      <c r="N65" s="67">
        <v>224642.03215800005</v>
      </c>
      <c r="O65" s="71">
        <f>(N65/L65-1)*100</f>
        <v>22.968161403726285</v>
      </c>
    </row>
    <row r="66" spans="2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2:15" ht="16.8" thickBot="1" x14ac:dyDescent="0.25">
      <c r="B67" s="22" t="s">
        <v>31</v>
      </c>
      <c r="C67" s="2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2:15" ht="13.8" thickBot="1" x14ac:dyDescent="0.25">
      <c r="D68" s="23">
        <v>2008</v>
      </c>
      <c r="E68" s="24"/>
      <c r="F68" s="25">
        <v>2009</v>
      </c>
      <c r="G68" s="24"/>
      <c r="H68" s="25">
        <v>2010</v>
      </c>
      <c r="I68" s="24"/>
      <c r="J68" s="518">
        <v>2011</v>
      </c>
      <c r="K68" s="521"/>
      <c r="L68" s="518">
        <v>2012</v>
      </c>
      <c r="M68" s="521"/>
      <c r="N68" s="518">
        <v>2013</v>
      </c>
      <c r="O68" s="517"/>
    </row>
    <row r="69" spans="2:15" x14ac:dyDescent="0.2">
      <c r="B69" s="27" t="s">
        <v>18</v>
      </c>
      <c r="C69" s="28"/>
      <c r="D69" s="29">
        <v>107370.51606099999</v>
      </c>
      <c r="E69" s="30" t="s">
        <v>19</v>
      </c>
      <c r="F69" s="73">
        <v>53973.204406000004</v>
      </c>
      <c r="G69" s="32">
        <f>(F69/D69-1)*100</f>
        <v>-49.731819883089301</v>
      </c>
      <c r="H69" s="33">
        <v>50534.686978000005</v>
      </c>
      <c r="I69" s="74">
        <f>(H69/F69-1)*100</f>
        <v>-6.3707861444256775</v>
      </c>
      <c r="J69" s="31">
        <v>51523.208510999997</v>
      </c>
      <c r="K69" s="211">
        <f>(J69/H69-1)*100</f>
        <v>1.9561247770869539</v>
      </c>
      <c r="L69" s="31">
        <v>98968.325317999988</v>
      </c>
      <c r="M69" s="206">
        <f>(L69/J69-1)*100</f>
        <v>92.084942258342963</v>
      </c>
      <c r="N69" s="31">
        <v>130115.432594</v>
      </c>
      <c r="O69" s="35">
        <f>(N69/L69-1)*100</f>
        <v>31.471793804653881</v>
      </c>
    </row>
    <row r="70" spans="2:15" x14ac:dyDescent="0.2">
      <c r="B70" s="36" t="s">
        <v>20</v>
      </c>
      <c r="C70" s="37"/>
      <c r="D70" s="38">
        <v>145430.75646899999</v>
      </c>
      <c r="E70" s="39" t="s">
        <v>19</v>
      </c>
      <c r="F70" s="75">
        <v>96278.060667850004</v>
      </c>
      <c r="G70" s="41">
        <f t="shared" ref="G70:G78" si="7">(F70/D70-1)*100</f>
        <v>-33.798006002689931</v>
      </c>
      <c r="H70" s="42">
        <v>138276.50044130001</v>
      </c>
      <c r="I70" s="76">
        <f t="shared" ref="I70:K78" si="8">(H70/F70-1)*100</f>
        <v>43.622025082474991</v>
      </c>
      <c r="J70" s="40">
        <v>373960.712917</v>
      </c>
      <c r="K70" s="212">
        <f t="shared" si="8"/>
        <v>170.44415480832237</v>
      </c>
      <c r="L70" s="40">
        <v>233728.78730700002</v>
      </c>
      <c r="M70" s="207">
        <f t="shared" ref="M70:M77" si="9">(L70/J70-1)*100</f>
        <v>-37.499106394399305</v>
      </c>
      <c r="N70" s="40">
        <v>451159.11825399997</v>
      </c>
      <c r="O70" s="44">
        <f t="shared" ref="O70:O77" si="10">(N70/L70-1)*100</f>
        <v>93.026765531199956</v>
      </c>
    </row>
    <row r="71" spans="2:15" x14ac:dyDescent="0.2">
      <c r="B71" s="36" t="s">
        <v>21</v>
      </c>
      <c r="C71" s="37"/>
      <c r="D71" s="38">
        <v>1624229.9840030004</v>
      </c>
      <c r="E71" s="39" t="s">
        <v>19</v>
      </c>
      <c r="F71" s="75">
        <v>1434605.1259187507</v>
      </c>
      <c r="G71" s="41">
        <f t="shared" si="7"/>
        <v>-11.674754188252901</v>
      </c>
      <c r="H71" s="42">
        <v>1172599.0142699501</v>
      </c>
      <c r="I71" s="76">
        <f t="shared" si="8"/>
        <v>-18.26329119526925</v>
      </c>
      <c r="J71" s="40">
        <v>1083908.1906834</v>
      </c>
      <c r="K71" s="212">
        <f t="shared" si="8"/>
        <v>-7.5636106211267933</v>
      </c>
      <c r="L71" s="40">
        <v>1150309.8317710003</v>
      </c>
      <c r="M71" s="207">
        <f t="shared" si="9"/>
        <v>6.1261314988065863</v>
      </c>
      <c r="N71" s="40">
        <v>1602266.2021930502</v>
      </c>
      <c r="O71" s="44">
        <f t="shared" si="10"/>
        <v>39.289968488422325</v>
      </c>
    </row>
    <row r="72" spans="2:15" x14ac:dyDescent="0.2">
      <c r="B72" s="36" t="s">
        <v>22</v>
      </c>
      <c r="C72" s="37"/>
      <c r="D72" s="38">
        <v>83654.760868000012</v>
      </c>
      <c r="E72" s="39" t="s">
        <v>19</v>
      </c>
      <c r="F72" s="75">
        <v>78045.871555999998</v>
      </c>
      <c r="G72" s="41">
        <f t="shared" si="7"/>
        <v>-6.7048058637694918</v>
      </c>
      <c r="H72" s="42">
        <v>62504.740647400002</v>
      </c>
      <c r="I72" s="76">
        <f t="shared" si="8"/>
        <v>-19.912816141016275</v>
      </c>
      <c r="J72" s="40">
        <v>68356.702199999985</v>
      </c>
      <c r="K72" s="212">
        <f t="shared" si="8"/>
        <v>9.3624283406148479</v>
      </c>
      <c r="L72" s="40">
        <v>70899.061984</v>
      </c>
      <c r="M72" s="207">
        <f t="shared" si="9"/>
        <v>3.7192545897862361</v>
      </c>
      <c r="N72" s="40">
        <v>96621.92969260001</v>
      </c>
      <c r="O72" s="44">
        <f t="shared" si="10"/>
        <v>36.28097042300076</v>
      </c>
    </row>
    <row r="73" spans="2:15" x14ac:dyDescent="0.2">
      <c r="B73" s="36" t="s">
        <v>23</v>
      </c>
      <c r="C73" s="37"/>
      <c r="D73" s="38">
        <v>362217.08108199947</v>
      </c>
      <c r="E73" s="39" t="s">
        <v>19</v>
      </c>
      <c r="F73" s="75">
        <v>221173.40723000001</v>
      </c>
      <c r="G73" s="41">
        <f t="shared" si="7"/>
        <v>-38.93899024051538</v>
      </c>
      <c r="H73" s="42">
        <v>231292.07339500001</v>
      </c>
      <c r="I73" s="76">
        <f t="shared" si="8"/>
        <v>4.5749922161652634</v>
      </c>
      <c r="J73" s="40">
        <v>233336.693661</v>
      </c>
      <c r="K73" s="212">
        <f t="shared" si="8"/>
        <v>0.8839992810770525</v>
      </c>
      <c r="L73" s="40">
        <v>286657.67228700005</v>
      </c>
      <c r="M73" s="207">
        <f t="shared" si="9"/>
        <v>22.851518888609391</v>
      </c>
      <c r="N73" s="40">
        <v>332934.79825199995</v>
      </c>
      <c r="O73" s="44">
        <f t="shared" si="10"/>
        <v>16.143689996431519</v>
      </c>
    </row>
    <row r="74" spans="2:15" x14ac:dyDescent="0.2">
      <c r="B74" s="36" t="s">
        <v>24</v>
      </c>
      <c r="C74" s="37"/>
      <c r="D74" s="38">
        <v>582095.835632</v>
      </c>
      <c r="E74" s="39" t="s">
        <v>19</v>
      </c>
      <c r="F74" s="75">
        <v>342593.71078199986</v>
      </c>
      <c r="G74" s="41">
        <f t="shared" si="7"/>
        <v>-41.144792693795004</v>
      </c>
      <c r="H74" s="42">
        <v>361166.725286</v>
      </c>
      <c r="I74" s="76">
        <f t="shared" si="8"/>
        <v>5.4212946471216883</v>
      </c>
      <c r="J74" s="40">
        <v>318082.3917255</v>
      </c>
      <c r="K74" s="212">
        <f t="shared" si="8"/>
        <v>-11.929209017354092</v>
      </c>
      <c r="L74" s="40">
        <v>348991.59079000005</v>
      </c>
      <c r="M74" s="207">
        <f t="shared" si="9"/>
        <v>9.717356216050522</v>
      </c>
      <c r="N74" s="40">
        <v>609515.34236299992</v>
      </c>
      <c r="O74" s="44">
        <f t="shared" si="10"/>
        <v>74.650438133268878</v>
      </c>
    </row>
    <row r="75" spans="2:15" x14ac:dyDescent="0.2">
      <c r="B75" s="36" t="s">
        <v>25</v>
      </c>
      <c r="C75" s="37"/>
      <c r="D75" s="38">
        <v>134339.52297800002</v>
      </c>
      <c r="E75" s="39" t="s">
        <v>19</v>
      </c>
      <c r="F75" s="75">
        <v>133160.07847899999</v>
      </c>
      <c r="G75" s="41">
        <f t="shared" si="7"/>
        <v>-0.87795793289602297</v>
      </c>
      <c r="H75" s="42">
        <v>101561.90542299999</v>
      </c>
      <c r="I75" s="76">
        <f t="shared" si="8"/>
        <v>-23.729464128382283</v>
      </c>
      <c r="J75" s="40">
        <v>106085.06821100001</v>
      </c>
      <c r="K75" s="212">
        <f t="shared" si="8"/>
        <v>4.4536017408902229</v>
      </c>
      <c r="L75" s="40">
        <v>83629.522797999991</v>
      </c>
      <c r="M75" s="207">
        <f t="shared" si="9"/>
        <v>-21.167489253375994</v>
      </c>
      <c r="N75" s="40">
        <v>193028.92836705002</v>
      </c>
      <c r="O75" s="44">
        <f t="shared" si="10"/>
        <v>130.81433674241453</v>
      </c>
    </row>
    <row r="76" spans="2:15" x14ac:dyDescent="0.2">
      <c r="B76" s="36" t="s">
        <v>26</v>
      </c>
      <c r="C76" s="37"/>
      <c r="D76" s="38">
        <v>39582.165209999999</v>
      </c>
      <c r="E76" s="39" t="s">
        <v>19</v>
      </c>
      <c r="F76" s="75">
        <v>44396.500935999997</v>
      </c>
      <c r="G76" s="41">
        <f t="shared" si="7"/>
        <v>12.162891293232514</v>
      </c>
      <c r="H76" s="42">
        <v>45108.793073000008</v>
      </c>
      <c r="I76" s="76">
        <f t="shared" si="8"/>
        <v>1.6043880080252704</v>
      </c>
      <c r="J76" s="40">
        <v>43654.617416000008</v>
      </c>
      <c r="K76" s="212">
        <f t="shared" si="8"/>
        <v>-3.2237077472826448</v>
      </c>
      <c r="L76" s="40">
        <v>44633.086684000002</v>
      </c>
      <c r="M76" s="207">
        <f t="shared" si="9"/>
        <v>2.2413877979408747</v>
      </c>
      <c r="N76" s="40">
        <v>62242.411947999994</v>
      </c>
      <c r="O76" s="44">
        <f t="shared" si="10"/>
        <v>39.453523321550946</v>
      </c>
    </row>
    <row r="77" spans="2:15" ht="13.8" thickBot="1" x14ac:dyDescent="0.25">
      <c r="B77" s="36" t="s">
        <v>27</v>
      </c>
      <c r="C77" s="45"/>
      <c r="D77" s="38">
        <v>230226.56920900004</v>
      </c>
      <c r="E77" s="39" t="s">
        <v>19</v>
      </c>
      <c r="F77" s="75">
        <v>163110.24317845001</v>
      </c>
      <c r="G77" s="41">
        <f t="shared" si="7"/>
        <v>-29.152293873441572</v>
      </c>
      <c r="H77" s="42">
        <v>179265.77039354999</v>
      </c>
      <c r="I77" s="76">
        <f t="shared" si="8"/>
        <v>9.9046674815052036</v>
      </c>
      <c r="J77" s="40">
        <v>133779.22550815</v>
      </c>
      <c r="K77" s="212">
        <f t="shared" si="8"/>
        <v>-25.373803814047371</v>
      </c>
      <c r="L77" s="40">
        <v>183200.597175</v>
      </c>
      <c r="M77" s="207">
        <f t="shared" si="9"/>
        <v>36.942486009413457</v>
      </c>
      <c r="N77" s="40">
        <v>328203.96683200006</v>
      </c>
      <c r="O77" s="44">
        <f t="shared" si="10"/>
        <v>79.150052943597913</v>
      </c>
    </row>
    <row r="78" spans="2:15" ht="14.4" thickTop="1" thickBot="1" x14ac:dyDescent="0.25">
      <c r="B78" s="46" t="s">
        <v>28</v>
      </c>
      <c r="C78" s="47"/>
      <c r="D78" s="48">
        <v>3309147.1915120003</v>
      </c>
      <c r="E78" s="49" t="s">
        <v>19</v>
      </c>
      <c r="F78" s="77">
        <v>2567336.2031540503</v>
      </c>
      <c r="G78" s="51">
        <f t="shared" si="7"/>
        <v>-22.416983755231669</v>
      </c>
      <c r="H78" s="52">
        <v>2342310.2099072002</v>
      </c>
      <c r="I78" s="51">
        <f t="shared" si="8"/>
        <v>-8.7649600769232663</v>
      </c>
      <c r="J78" s="50">
        <v>2412686.8108330499</v>
      </c>
      <c r="K78" s="213">
        <f t="shared" si="8"/>
        <v>3.0045807181380058</v>
      </c>
      <c r="L78" s="50">
        <v>2501018.4761140002</v>
      </c>
      <c r="M78" s="208">
        <f>(L78/J78-1)*100</f>
        <v>3.6611326793157595</v>
      </c>
      <c r="N78" s="50">
        <v>3806088.1304957005</v>
      </c>
      <c r="O78" s="54">
        <f>(N78/L78-1)*100</f>
        <v>52.18152791935686</v>
      </c>
    </row>
    <row r="79" spans="2:15" ht="13.8" thickBot="1" x14ac:dyDescent="0.25">
      <c r="D79" s="55"/>
      <c r="E79" s="56"/>
      <c r="F79" s="78"/>
      <c r="G79" s="58"/>
      <c r="H79" s="55"/>
      <c r="I79" s="58"/>
      <c r="J79" s="55"/>
      <c r="K79" s="58"/>
      <c r="L79" s="55"/>
      <c r="M79" s="60"/>
      <c r="N79" s="55"/>
      <c r="O79" s="60"/>
    </row>
    <row r="80" spans="2:15" x14ac:dyDescent="0.2">
      <c r="B80" s="61" t="s">
        <v>29</v>
      </c>
      <c r="C80" s="62"/>
      <c r="D80" s="38">
        <v>368567.65716599993</v>
      </c>
      <c r="E80" s="30" t="s">
        <v>19</v>
      </c>
      <c r="F80" s="73">
        <v>240773.58560310001</v>
      </c>
      <c r="G80" s="41">
        <f>(F80/D80-1)*100</f>
        <v>-34.673164906963741</v>
      </c>
      <c r="H80" s="42">
        <v>316551.86205380003</v>
      </c>
      <c r="I80" s="76">
        <f>(H80/F80-1)*100</f>
        <v>31.472836300081397</v>
      </c>
      <c r="J80" s="40">
        <v>561706.72904250002</v>
      </c>
      <c r="K80" s="211">
        <f>(J80/H80-1)*100</f>
        <v>77.445403542448403</v>
      </c>
      <c r="L80" s="40">
        <v>456038.43638500001</v>
      </c>
      <c r="M80" s="207">
        <f>(L80/J80-1)*100</f>
        <v>-18.812004057281804</v>
      </c>
      <c r="N80" s="40">
        <v>681921.62443400011</v>
      </c>
      <c r="O80" s="44">
        <f>(N80/L80-1)*100</f>
        <v>49.531611817540622</v>
      </c>
    </row>
    <row r="81" spans="2:15" ht="13.8" thickBot="1" x14ac:dyDescent="0.25">
      <c r="B81" s="63" t="s">
        <v>30</v>
      </c>
      <c r="C81" s="64"/>
      <c r="D81" s="65">
        <v>105136.04275699999</v>
      </c>
      <c r="E81" s="66" t="s">
        <v>19</v>
      </c>
      <c r="F81" s="79">
        <v>62645.514655850006</v>
      </c>
      <c r="G81" s="68">
        <f>(F81/D81-1)*100</f>
        <v>-40.414806366031833</v>
      </c>
      <c r="H81" s="69">
        <v>92002.308190299998</v>
      </c>
      <c r="I81" s="80">
        <f>(H81/F81-1)*100</f>
        <v>46.861764478629887</v>
      </c>
      <c r="J81" s="67">
        <v>328324.096104</v>
      </c>
      <c r="K81" s="214">
        <f>(J81/H81-1)*100</f>
        <v>256.86506410783284</v>
      </c>
      <c r="L81" s="67">
        <v>208403.14594700001</v>
      </c>
      <c r="M81" s="209">
        <f>(L81/J81-1)*100</f>
        <v>-36.52517484400957</v>
      </c>
      <c r="N81" s="67">
        <v>370973.369145</v>
      </c>
      <c r="O81" s="71">
        <f>(N81/L81-1)*100</f>
        <v>78.00756675685885</v>
      </c>
    </row>
    <row r="82" spans="2:15" x14ac:dyDescent="0.2">
      <c r="D82" s="72"/>
      <c r="E82" s="72"/>
      <c r="F82" s="72"/>
      <c r="G82" s="72"/>
      <c r="H82" s="72"/>
      <c r="I82" s="72"/>
      <c r="J82" s="72"/>
      <c r="K82" s="72"/>
      <c r="L82" s="193"/>
      <c r="M82" s="193"/>
      <c r="N82" s="193"/>
      <c r="O82" s="193"/>
    </row>
    <row r="83" spans="2:15" ht="16.8" thickBot="1" x14ac:dyDescent="0.25">
      <c r="B83" s="111" t="s">
        <v>40</v>
      </c>
      <c r="C83" s="111"/>
      <c r="D83" s="112"/>
      <c r="E83" s="112"/>
      <c r="F83" s="112"/>
      <c r="G83" s="112"/>
      <c r="H83" s="112"/>
      <c r="I83" s="112"/>
      <c r="J83" s="112"/>
      <c r="K83" s="112"/>
      <c r="L83" s="194"/>
      <c r="M83" s="194"/>
      <c r="N83" s="194"/>
      <c r="O83" s="194"/>
    </row>
    <row r="84" spans="2:15" ht="13.8" thickBot="1" x14ac:dyDescent="0.25">
      <c r="B84" s="113"/>
      <c r="C84" s="113"/>
      <c r="D84" s="484">
        <v>2008</v>
      </c>
      <c r="E84" s="481"/>
      <c r="F84" s="480">
        <v>2009</v>
      </c>
      <c r="G84" s="481"/>
      <c r="H84" s="480">
        <v>2010</v>
      </c>
      <c r="I84" s="481"/>
      <c r="J84" s="480">
        <v>2011</v>
      </c>
      <c r="K84" s="531"/>
      <c r="L84" s="518">
        <v>2012</v>
      </c>
      <c r="M84" s="521"/>
      <c r="N84" s="518">
        <v>2013</v>
      </c>
      <c r="O84" s="517"/>
    </row>
    <row r="85" spans="2:15" x14ac:dyDescent="0.2">
      <c r="B85" s="27" t="s">
        <v>18</v>
      </c>
      <c r="C85" s="28"/>
      <c r="D85" s="114">
        <v>53444.585279999978</v>
      </c>
      <c r="E85" s="115" t="s">
        <v>19</v>
      </c>
      <c r="F85" s="116">
        <v>54017.350069000022</v>
      </c>
      <c r="G85" s="117">
        <v>1.0716984442844746</v>
      </c>
      <c r="H85" s="116">
        <v>66585.52833999999</v>
      </c>
      <c r="I85" s="118">
        <v>23.266928597840852</v>
      </c>
      <c r="J85" s="116">
        <v>62035.042321000015</v>
      </c>
      <c r="K85" s="221">
        <v>-6.8340465750518886</v>
      </c>
      <c r="L85" s="31">
        <v>60045.938540000017</v>
      </c>
      <c r="M85" s="206">
        <f>(L85/J85-1)*100</f>
        <v>-3.2064196405434675</v>
      </c>
      <c r="N85" s="31">
        <v>56709</v>
      </c>
      <c r="O85" s="35">
        <f>(N85/L85-1)*100</f>
        <v>-5.5573093220569696</v>
      </c>
    </row>
    <row r="86" spans="2:15" x14ac:dyDescent="0.2">
      <c r="B86" s="36" t="s">
        <v>20</v>
      </c>
      <c r="C86" s="37"/>
      <c r="D86" s="120">
        <v>121628.25643100002</v>
      </c>
      <c r="E86" s="121" t="s">
        <v>19</v>
      </c>
      <c r="F86" s="122">
        <v>117532.23590285002</v>
      </c>
      <c r="G86" s="123">
        <v>-3.3676553856329283</v>
      </c>
      <c r="H86" s="122">
        <v>99714.388515999992</v>
      </c>
      <c r="I86" s="124">
        <v>-15.159966327517104</v>
      </c>
      <c r="J86" s="122">
        <v>293183.78359140002</v>
      </c>
      <c r="K86" s="222">
        <v>194.02354861189997</v>
      </c>
      <c r="L86" s="40">
        <v>219811.99767299945</v>
      </c>
      <c r="M86" s="207">
        <f t="shared" ref="M86:M93" si="11">(L86/J86-1)*100</f>
        <v>-25.025867740576079</v>
      </c>
      <c r="N86" s="40">
        <v>339041</v>
      </c>
      <c r="O86" s="44">
        <f t="shared" ref="O86:O93" si="12">(N86/L86-1)*100</f>
        <v>54.241353333392681</v>
      </c>
    </row>
    <row r="87" spans="2:15" x14ac:dyDescent="0.2">
      <c r="B87" s="36" t="s">
        <v>21</v>
      </c>
      <c r="C87" s="37"/>
      <c r="D87" s="120">
        <v>1221382.0205289498</v>
      </c>
      <c r="E87" s="121" t="s">
        <v>19</v>
      </c>
      <c r="F87" s="122">
        <v>940021.02486449992</v>
      </c>
      <c r="G87" s="123">
        <v>-23.036281109050506</v>
      </c>
      <c r="H87" s="122">
        <v>953375.41664025001</v>
      </c>
      <c r="I87" s="124">
        <v>1.420648200679886</v>
      </c>
      <c r="J87" s="122">
        <v>994620.81650249986</v>
      </c>
      <c r="K87" s="222">
        <v>4.326249569933438</v>
      </c>
      <c r="L87" s="40">
        <v>1071460.2768880003</v>
      </c>
      <c r="M87" s="207">
        <f t="shared" si="11"/>
        <v>7.7255029364557082</v>
      </c>
      <c r="N87" s="40">
        <v>1272596</v>
      </c>
      <c r="O87" s="44">
        <f t="shared" si="12"/>
        <v>18.77211199058053</v>
      </c>
    </row>
    <row r="88" spans="2:15" x14ac:dyDescent="0.2">
      <c r="B88" s="36" t="s">
        <v>22</v>
      </c>
      <c r="C88" s="37"/>
      <c r="D88" s="120">
        <v>68016.381769</v>
      </c>
      <c r="E88" s="121" t="s">
        <v>19</v>
      </c>
      <c r="F88" s="122">
        <v>83876.646071850002</v>
      </c>
      <c r="G88" s="123">
        <v>23.318300518712199</v>
      </c>
      <c r="H88" s="122">
        <v>50543.124562999998</v>
      </c>
      <c r="I88" s="124">
        <v>-39.741123506888918</v>
      </c>
      <c r="J88" s="122">
        <v>71434.732357999994</v>
      </c>
      <c r="K88" s="222">
        <v>41.334222954418735</v>
      </c>
      <c r="L88" s="40">
        <v>67409.96755300001</v>
      </c>
      <c r="M88" s="207">
        <f t="shared" si="11"/>
        <v>-5.6341847615941294</v>
      </c>
      <c r="N88" s="40">
        <v>50016</v>
      </c>
      <c r="O88" s="44">
        <f t="shared" si="12"/>
        <v>-25.803257566211222</v>
      </c>
    </row>
    <row r="89" spans="2:15" x14ac:dyDescent="0.2">
      <c r="B89" s="36" t="s">
        <v>23</v>
      </c>
      <c r="C89" s="37"/>
      <c r="D89" s="120">
        <v>221881.16794200012</v>
      </c>
      <c r="E89" s="121" t="s">
        <v>19</v>
      </c>
      <c r="F89" s="122">
        <v>184200.12901040004</v>
      </c>
      <c r="G89" s="123">
        <v>-16.982531361764753</v>
      </c>
      <c r="H89" s="122">
        <v>223198.84149604998</v>
      </c>
      <c r="I89" s="124">
        <v>21.171924631740112</v>
      </c>
      <c r="J89" s="122">
        <v>186740.94260005001</v>
      </c>
      <c r="K89" s="222">
        <v>-16.334268875067249</v>
      </c>
      <c r="L89" s="40">
        <v>195327.06949300002</v>
      </c>
      <c r="M89" s="207">
        <f t="shared" si="11"/>
        <v>4.5978813073356051</v>
      </c>
      <c r="N89" s="40">
        <v>249928</v>
      </c>
      <c r="O89" s="44">
        <f t="shared" si="12"/>
        <v>27.953591198969342</v>
      </c>
    </row>
    <row r="90" spans="2:15" x14ac:dyDescent="0.2">
      <c r="B90" s="36" t="s">
        <v>24</v>
      </c>
      <c r="C90" s="37"/>
      <c r="D90" s="120">
        <v>398800.02155499975</v>
      </c>
      <c r="E90" s="121" t="s">
        <v>19</v>
      </c>
      <c r="F90" s="122">
        <v>347440.06374999951</v>
      </c>
      <c r="G90" s="123">
        <v>-12.878624631146629</v>
      </c>
      <c r="H90" s="122">
        <v>316515.96923499997</v>
      </c>
      <c r="I90" s="124">
        <v>-8.9005551579828701</v>
      </c>
      <c r="J90" s="122">
        <v>322078.1246745002</v>
      </c>
      <c r="K90" s="222">
        <v>1.7573064174119413</v>
      </c>
      <c r="L90" s="40">
        <v>356467.81787499983</v>
      </c>
      <c r="M90" s="207">
        <f t="shared" si="11"/>
        <v>10.677438349858349</v>
      </c>
      <c r="N90" s="40">
        <v>379021</v>
      </c>
      <c r="O90" s="44">
        <f t="shared" si="12"/>
        <v>6.3268494360713134</v>
      </c>
    </row>
    <row r="91" spans="2:15" x14ac:dyDescent="0.2">
      <c r="B91" s="36" t="s">
        <v>25</v>
      </c>
      <c r="C91" s="37"/>
      <c r="D91" s="120">
        <v>101797.67403700003</v>
      </c>
      <c r="E91" s="121" t="s">
        <v>19</v>
      </c>
      <c r="F91" s="122">
        <v>72492.425079349996</v>
      </c>
      <c r="G91" s="123">
        <v>-28.787739243431599</v>
      </c>
      <c r="H91" s="122">
        <v>103802.66258100001</v>
      </c>
      <c r="I91" s="124">
        <v>43.191047157517382</v>
      </c>
      <c r="J91" s="122">
        <v>80907.649993200001</v>
      </c>
      <c r="K91" s="222">
        <v>-22.056286436712945</v>
      </c>
      <c r="L91" s="40">
        <v>107323.95753000001</v>
      </c>
      <c r="M91" s="207">
        <f t="shared" si="11"/>
        <v>32.649950331050533</v>
      </c>
      <c r="N91" s="40">
        <v>118207</v>
      </c>
      <c r="O91" s="44">
        <f t="shared" si="12"/>
        <v>10.140366345471264</v>
      </c>
    </row>
    <row r="92" spans="2:15" x14ac:dyDescent="0.2">
      <c r="B92" s="36" t="s">
        <v>26</v>
      </c>
      <c r="C92" s="37"/>
      <c r="D92" s="120">
        <v>65276.025896999978</v>
      </c>
      <c r="E92" s="121" t="s">
        <v>19</v>
      </c>
      <c r="F92" s="122">
        <v>48442.493092000004</v>
      </c>
      <c r="G92" s="123">
        <v>-25.788231703262475</v>
      </c>
      <c r="H92" s="122">
        <v>50248.268401000001</v>
      </c>
      <c r="I92" s="124">
        <v>3.7276679909321375</v>
      </c>
      <c r="J92" s="122">
        <v>77566.337591999996</v>
      </c>
      <c r="K92" s="222">
        <v>54.366190239614973</v>
      </c>
      <c r="L92" s="40">
        <v>38040.992983000004</v>
      </c>
      <c r="M92" s="207">
        <f>(L92/J92-1)*100</f>
        <v>-50.956827195972366</v>
      </c>
      <c r="N92" s="40">
        <v>39315</v>
      </c>
      <c r="O92" s="44">
        <f t="shared" si="12"/>
        <v>3.349037228258811</v>
      </c>
    </row>
    <row r="93" spans="2:15" ht="13.8" thickBot="1" x14ac:dyDescent="0.25">
      <c r="B93" s="36" t="s">
        <v>27</v>
      </c>
      <c r="C93" s="126"/>
      <c r="D93" s="127">
        <v>221951.63098799973</v>
      </c>
      <c r="E93" s="121" t="s">
        <v>19</v>
      </c>
      <c r="F93" s="128">
        <v>114886.82613100004</v>
      </c>
      <c r="G93" s="123">
        <v>-48.237899573167972</v>
      </c>
      <c r="H93" s="128">
        <v>150099.82486200001</v>
      </c>
      <c r="I93" s="124">
        <v>30.650162352686316</v>
      </c>
      <c r="J93" s="128">
        <v>170390.11517284997</v>
      </c>
      <c r="K93" s="222">
        <v>13.517864081123744</v>
      </c>
      <c r="L93" s="40">
        <v>150862.95837900002</v>
      </c>
      <c r="M93" s="207">
        <f t="shared" si="11"/>
        <v>-11.46026386216178</v>
      </c>
      <c r="N93" s="40">
        <v>150369</v>
      </c>
      <c r="O93" s="44">
        <f t="shared" si="12"/>
        <v>-0.32742190946507543</v>
      </c>
    </row>
    <row r="94" spans="2:15" ht="14.4" thickTop="1" thickBot="1" x14ac:dyDescent="0.25">
      <c r="B94" s="46" t="s">
        <v>28</v>
      </c>
      <c r="C94" s="47"/>
      <c r="D94" s="129">
        <v>2474177.7644279497</v>
      </c>
      <c r="E94" s="130" t="s">
        <v>19</v>
      </c>
      <c r="F94" s="131">
        <v>1962909.1939709494</v>
      </c>
      <c r="G94" s="132">
        <v>-20.66418095771747</v>
      </c>
      <c r="H94" s="133">
        <v>2014084.0246342998</v>
      </c>
      <c r="I94" s="134">
        <v>2.6070910880917619</v>
      </c>
      <c r="J94" s="135">
        <v>2258957.5448055002</v>
      </c>
      <c r="K94" s="223">
        <v>12.158058808676685</v>
      </c>
      <c r="L94" s="50">
        <v>2266750.9769139998</v>
      </c>
      <c r="M94" s="208">
        <f>(L94/J94-1)*100</f>
        <v>0.34500126513756779</v>
      </c>
      <c r="N94" s="50">
        <f>SUM(N85:N93)</f>
        <v>2655202</v>
      </c>
      <c r="O94" s="54">
        <f>(N94/L94-1)*100</f>
        <v>17.136907716914074</v>
      </c>
    </row>
    <row r="95" spans="2:15" ht="13.8" thickBot="1" x14ac:dyDescent="0.25">
      <c r="B95" s="113"/>
      <c r="C95" s="113"/>
      <c r="D95" s="137"/>
      <c r="E95" s="138"/>
      <c r="F95" s="139"/>
      <c r="G95" s="140"/>
      <c r="H95" s="137"/>
      <c r="I95" s="140"/>
      <c r="J95" s="137"/>
      <c r="K95" s="140"/>
      <c r="L95" s="55"/>
      <c r="M95" s="60"/>
      <c r="N95" s="55"/>
      <c r="O95" s="60"/>
    </row>
    <row r="96" spans="2:15" x14ac:dyDescent="0.2">
      <c r="B96" s="61" t="s">
        <v>29</v>
      </c>
      <c r="C96" s="141"/>
      <c r="D96" s="142">
        <v>287912.20654295001</v>
      </c>
      <c r="E96" s="115" t="s">
        <v>19</v>
      </c>
      <c r="F96" s="143">
        <v>232667.47026034998</v>
      </c>
      <c r="G96" s="118">
        <f>(F96/D96-1)*100</f>
        <v>-19.188049352245429</v>
      </c>
      <c r="H96" s="143">
        <v>279246.23513749999</v>
      </c>
      <c r="I96" s="124">
        <f>(H96/F96-1)*100</f>
        <v>20.019457307473786</v>
      </c>
      <c r="J96" s="143">
        <v>482556.00152489997</v>
      </c>
      <c r="K96" s="221">
        <f>(J96/H96-1)*100</f>
        <v>72.806627558395149</v>
      </c>
      <c r="L96" s="40">
        <v>364832.5149789995</v>
      </c>
      <c r="M96" s="207">
        <f>(L96/J96-1)*100</f>
        <v>-24.395818552435077</v>
      </c>
      <c r="N96" s="31">
        <v>521798</v>
      </c>
      <c r="O96" s="44">
        <f>(N96/L96-1)*100</f>
        <v>43.023984589212326</v>
      </c>
    </row>
    <row r="97" spans="2:15" ht="13.8" thickBot="1" x14ac:dyDescent="0.25">
      <c r="B97" s="63" t="s">
        <v>30</v>
      </c>
      <c r="C97" s="64"/>
      <c r="D97" s="144">
        <v>79203.550057</v>
      </c>
      <c r="E97" s="145" t="s">
        <v>19</v>
      </c>
      <c r="F97" s="146">
        <v>67487.316524850001</v>
      </c>
      <c r="G97" s="147">
        <f>(F97/D97-1)*100</f>
        <v>-14.792561095706237</v>
      </c>
      <c r="H97" s="148">
        <v>59935.335682999998</v>
      </c>
      <c r="I97" s="147">
        <f>(H97/F97-1)*100</f>
        <v>-11.190222445826892</v>
      </c>
      <c r="J97" s="148">
        <v>266699.5017894</v>
      </c>
      <c r="K97" s="224">
        <f>(J97/H97-1)*100</f>
        <v>344.97874042114756</v>
      </c>
      <c r="L97" s="67">
        <v>194938.66773999951</v>
      </c>
      <c r="M97" s="209">
        <f>(L97/J97-1)*100</f>
        <v>-26.90699966363891</v>
      </c>
      <c r="N97" s="67">
        <v>307561</v>
      </c>
      <c r="O97" s="71">
        <f>(N97/L97-1)*100</f>
        <v>57.773213270448288</v>
      </c>
    </row>
    <row r="98" spans="2:15" x14ac:dyDescent="0.2">
      <c r="D98" s="72"/>
      <c r="E98" s="72"/>
      <c r="F98" s="72"/>
      <c r="G98" s="72"/>
      <c r="H98" s="72"/>
      <c r="I98" s="72"/>
      <c r="J98" s="72"/>
      <c r="K98" s="72"/>
      <c r="L98" s="193"/>
      <c r="M98" s="193"/>
      <c r="N98" s="193"/>
      <c r="O98" s="193"/>
    </row>
    <row r="99" spans="2:15" ht="16.8" thickBot="1" x14ac:dyDescent="0.25">
      <c r="B99" s="111" t="s">
        <v>47</v>
      </c>
      <c r="C99" s="111"/>
      <c r="D99" s="112"/>
      <c r="E99" s="112"/>
      <c r="F99" s="112"/>
      <c r="G99" s="112"/>
      <c r="H99" s="112"/>
      <c r="I99" s="112"/>
      <c r="J99" s="112"/>
      <c r="K99" s="112"/>
      <c r="L99" s="194"/>
      <c r="M99" s="194"/>
      <c r="N99" s="194"/>
      <c r="O99" s="194"/>
    </row>
    <row r="100" spans="2:15" ht="13.8" thickBot="1" x14ac:dyDescent="0.25">
      <c r="B100" s="113"/>
      <c r="C100" s="113"/>
      <c r="D100" s="484">
        <v>2008</v>
      </c>
      <c r="E100" s="499"/>
      <c r="F100" s="480">
        <v>2009</v>
      </c>
      <c r="G100" s="499"/>
      <c r="H100" s="480">
        <v>2010</v>
      </c>
      <c r="I100" s="499"/>
      <c r="J100" s="480">
        <v>2011</v>
      </c>
      <c r="K100" s="532"/>
      <c r="L100" s="518">
        <v>2012</v>
      </c>
      <c r="M100" s="517"/>
      <c r="N100" s="518">
        <v>2013</v>
      </c>
      <c r="O100" s="517"/>
    </row>
    <row r="101" spans="2:15" x14ac:dyDescent="0.2">
      <c r="B101" s="27" t="s">
        <v>18</v>
      </c>
      <c r="C101" s="28"/>
      <c r="D101" s="114">
        <v>79255.920432000014</v>
      </c>
      <c r="E101" s="115" t="s">
        <v>19</v>
      </c>
      <c r="F101" s="116">
        <v>98025.107815999989</v>
      </c>
      <c r="G101" s="117">
        <f>(F101/D101-1)*100</f>
        <v>23.681748040644557</v>
      </c>
      <c r="H101" s="116">
        <v>91924.151431000006</v>
      </c>
      <c r="I101" s="118">
        <f>(H101/F101-1)*100</f>
        <v>-6.2238711294782867</v>
      </c>
      <c r="J101" s="116">
        <v>94869.93936027179</v>
      </c>
      <c r="K101" s="221">
        <f>(J101/H101-1)*100</f>
        <v>3.2045853928637458</v>
      </c>
      <c r="L101" s="31">
        <v>98312.731281</v>
      </c>
      <c r="M101" s="35">
        <f>(L101/J101-1)*100</f>
        <v>3.6289597568457399</v>
      </c>
      <c r="N101" s="31">
        <v>99243</v>
      </c>
      <c r="O101" s="35">
        <f>(N101/L101-1)*100</f>
        <v>0.94623423322568456</v>
      </c>
    </row>
    <row r="102" spans="2:15" x14ac:dyDescent="0.2">
      <c r="B102" s="36" t="s">
        <v>20</v>
      </c>
      <c r="C102" s="37"/>
      <c r="D102" s="120">
        <v>147037.83482299998</v>
      </c>
      <c r="E102" s="121" t="s">
        <v>19</v>
      </c>
      <c r="F102" s="122">
        <v>137341.64728164999</v>
      </c>
      <c r="G102" s="123">
        <f t="shared" ref="G102:K113" si="13">(F102/D102-1)*100</f>
        <v>-6.5943486946893559</v>
      </c>
      <c r="H102" s="122">
        <v>126641.38852399999</v>
      </c>
      <c r="I102" s="124">
        <f t="shared" si="13"/>
        <v>-7.7909788978333001</v>
      </c>
      <c r="J102" s="122">
        <v>316110.79758519115</v>
      </c>
      <c r="K102" s="222">
        <f t="shared" si="13"/>
        <v>149.61096942275276</v>
      </c>
      <c r="L102" s="40">
        <v>408661.36415899999</v>
      </c>
      <c r="M102" s="44">
        <f t="shared" ref="M102:M109" si="14">(L102/J102-1)*100</f>
        <v>29.277888411536047</v>
      </c>
      <c r="N102" s="40">
        <v>495441</v>
      </c>
      <c r="O102" s="44">
        <f t="shared" ref="O102:O109" si="15">(N102/L102-1)*100</f>
        <v>21.235096696646917</v>
      </c>
    </row>
    <row r="103" spans="2:15" x14ac:dyDescent="0.2">
      <c r="B103" s="36" t="s">
        <v>21</v>
      </c>
      <c r="C103" s="37"/>
      <c r="D103" s="120">
        <v>1447233.8929808997</v>
      </c>
      <c r="E103" s="121" t="s">
        <v>19</v>
      </c>
      <c r="F103" s="122">
        <v>1590580.6768415999</v>
      </c>
      <c r="G103" s="123">
        <f t="shared" si="13"/>
        <v>9.9048802378063137</v>
      </c>
      <c r="H103" s="122">
        <v>1641889.6840395499</v>
      </c>
      <c r="I103" s="124">
        <f t="shared" si="13"/>
        <v>3.2258035033993826</v>
      </c>
      <c r="J103" s="122">
        <v>1577865.4254916655</v>
      </c>
      <c r="K103" s="222">
        <f t="shared" si="13"/>
        <v>-3.8994251057333673</v>
      </c>
      <c r="L103" s="40">
        <v>1499346.3462266</v>
      </c>
      <c r="M103" s="44">
        <f t="shared" si="14"/>
        <v>-4.9762849224355588</v>
      </c>
      <c r="N103" s="40">
        <v>1415189</v>
      </c>
      <c r="O103" s="44">
        <f t="shared" si="15"/>
        <v>-5.6129356928369845</v>
      </c>
    </row>
    <row r="104" spans="2:15" x14ac:dyDescent="0.2">
      <c r="B104" s="36" t="s">
        <v>22</v>
      </c>
      <c r="C104" s="37"/>
      <c r="D104" s="120">
        <v>110958.42792799999</v>
      </c>
      <c r="E104" s="121" t="s">
        <v>19</v>
      </c>
      <c r="F104" s="122">
        <v>106915.58119900001</v>
      </c>
      <c r="G104" s="123">
        <f t="shared" si="13"/>
        <v>-3.6435688613246642</v>
      </c>
      <c r="H104" s="122">
        <v>87775.741068949996</v>
      </c>
      <c r="I104" s="124">
        <f t="shared" si="13"/>
        <v>-17.901824893441287</v>
      </c>
      <c r="J104" s="122">
        <v>105418.83233391627</v>
      </c>
      <c r="K104" s="222">
        <f t="shared" si="13"/>
        <v>20.100190610874137</v>
      </c>
      <c r="L104" s="40">
        <v>98933.554613999993</v>
      </c>
      <c r="M104" s="44">
        <f t="shared" si="14"/>
        <v>-6.1519157216369358</v>
      </c>
      <c r="N104" s="40">
        <v>104164</v>
      </c>
      <c r="O104" s="44">
        <f t="shared" si="15"/>
        <v>5.2868265033103823</v>
      </c>
    </row>
    <row r="105" spans="2:15" x14ac:dyDescent="0.2">
      <c r="B105" s="36" t="s">
        <v>23</v>
      </c>
      <c r="C105" s="37"/>
      <c r="D105" s="120">
        <v>267436.32068899996</v>
      </c>
      <c r="E105" s="121" t="s">
        <v>19</v>
      </c>
      <c r="F105" s="122">
        <v>254632.54022800003</v>
      </c>
      <c r="G105" s="123">
        <f t="shared" si="13"/>
        <v>-4.787599690278932</v>
      </c>
      <c r="H105" s="122">
        <v>277024.14939499996</v>
      </c>
      <c r="I105" s="124">
        <f t="shared" si="13"/>
        <v>8.7936950819209159</v>
      </c>
      <c r="J105" s="122">
        <v>255652.14946063413</v>
      </c>
      <c r="K105" s="222">
        <f t="shared" si="13"/>
        <v>-7.7148508464120136</v>
      </c>
      <c r="L105" s="40">
        <v>322853.14548499999</v>
      </c>
      <c r="M105" s="44">
        <f>(L105/J105-1)*100</f>
        <v>26.286106401273823</v>
      </c>
      <c r="N105" s="40">
        <v>237701</v>
      </c>
      <c r="O105" s="44">
        <f t="shared" si="15"/>
        <v>-26.374884889872085</v>
      </c>
    </row>
    <row r="106" spans="2:15" x14ac:dyDescent="0.2">
      <c r="B106" s="36" t="s">
        <v>24</v>
      </c>
      <c r="C106" s="37"/>
      <c r="D106" s="120">
        <v>496716.98117200029</v>
      </c>
      <c r="E106" s="121" t="s">
        <v>19</v>
      </c>
      <c r="F106" s="122">
        <v>747980.94460499997</v>
      </c>
      <c r="G106" s="123">
        <f t="shared" si="13"/>
        <v>50.584935276451404</v>
      </c>
      <c r="H106" s="122">
        <v>511562.36411879992</v>
      </c>
      <c r="I106" s="124">
        <f t="shared" si="13"/>
        <v>-31.607567303876969</v>
      </c>
      <c r="J106" s="122">
        <v>538017.89564082678</v>
      </c>
      <c r="K106" s="222">
        <f t="shared" si="13"/>
        <v>5.1715163932355201</v>
      </c>
      <c r="L106" s="40">
        <v>463866.48420700006</v>
      </c>
      <c r="M106" s="44">
        <f t="shared" si="14"/>
        <v>-13.782331783872326</v>
      </c>
      <c r="N106" s="40">
        <v>417570</v>
      </c>
      <c r="O106" s="44">
        <f t="shared" si="15"/>
        <v>-9.9805624642500099</v>
      </c>
    </row>
    <row r="107" spans="2:15" x14ac:dyDescent="0.2">
      <c r="B107" s="36" t="s">
        <v>25</v>
      </c>
      <c r="C107" s="37"/>
      <c r="D107" s="120">
        <v>125699.43210400001</v>
      </c>
      <c r="E107" s="121" t="s">
        <v>19</v>
      </c>
      <c r="F107" s="122">
        <v>110484.701256</v>
      </c>
      <c r="G107" s="123">
        <f t="shared" si="13"/>
        <v>-12.104056950242848</v>
      </c>
      <c r="H107" s="122">
        <v>146513.17196400001</v>
      </c>
      <c r="I107" s="124">
        <f t="shared" si="13"/>
        <v>32.609465653095057</v>
      </c>
      <c r="J107" s="122">
        <v>147777.23009031441</v>
      </c>
      <c r="K107" s="222">
        <f t="shared" si="13"/>
        <v>0.86276073978179824</v>
      </c>
      <c r="L107" s="40">
        <v>138314.99673099996</v>
      </c>
      <c r="M107" s="44">
        <f t="shared" si="14"/>
        <v>-6.4030387858343136</v>
      </c>
      <c r="N107" s="40">
        <v>165136</v>
      </c>
      <c r="O107" s="44">
        <f t="shared" si="15"/>
        <v>19.391247444528737</v>
      </c>
    </row>
    <row r="108" spans="2:15" x14ac:dyDescent="0.2">
      <c r="B108" s="36" t="s">
        <v>26</v>
      </c>
      <c r="C108" s="37"/>
      <c r="D108" s="120">
        <v>49846.676443999997</v>
      </c>
      <c r="E108" s="121" t="s">
        <v>19</v>
      </c>
      <c r="F108" s="122">
        <v>62103.559461999997</v>
      </c>
      <c r="G108" s="123">
        <f t="shared" si="13"/>
        <v>24.589168009566166</v>
      </c>
      <c r="H108" s="122">
        <v>51260.099941050008</v>
      </c>
      <c r="I108" s="124">
        <f t="shared" si="13"/>
        <v>-17.460286680644931</v>
      </c>
      <c r="J108" s="122">
        <v>85166.97897335951</v>
      </c>
      <c r="K108" s="222">
        <f t="shared" si="13"/>
        <v>66.146728296087986</v>
      </c>
      <c r="L108" s="40">
        <v>69821.971416999993</v>
      </c>
      <c r="M108" s="44">
        <f t="shared" si="14"/>
        <v>-18.017555326412925</v>
      </c>
      <c r="N108" s="40">
        <v>57751</v>
      </c>
      <c r="O108" s="44">
        <f t="shared" si="15"/>
        <v>-17.28821339762543</v>
      </c>
    </row>
    <row r="109" spans="2:15" ht="13.8" thickBot="1" x14ac:dyDescent="0.25">
      <c r="B109" s="36" t="s">
        <v>27</v>
      </c>
      <c r="C109" s="126"/>
      <c r="D109" s="127">
        <v>143758.13536600003</v>
      </c>
      <c r="E109" s="121" t="s">
        <v>19</v>
      </c>
      <c r="F109" s="128">
        <v>209526.63715155001</v>
      </c>
      <c r="G109" s="123">
        <f t="shared" si="13"/>
        <v>45.749412106735463</v>
      </c>
      <c r="H109" s="128">
        <v>237624.47111245</v>
      </c>
      <c r="I109" s="124">
        <f t="shared" si="13"/>
        <v>13.410148868364136</v>
      </c>
      <c r="J109" s="128">
        <v>170138.81608852025</v>
      </c>
      <c r="K109" s="222">
        <f t="shared" si="13"/>
        <v>-28.40012844973101</v>
      </c>
      <c r="L109" s="40">
        <v>220824.04221199997</v>
      </c>
      <c r="M109" s="44">
        <f t="shared" si="14"/>
        <v>29.790512999167152</v>
      </c>
      <c r="N109" s="40">
        <v>221846</v>
      </c>
      <c r="O109" s="44">
        <f t="shared" si="15"/>
        <v>0.46279280904517606</v>
      </c>
    </row>
    <row r="110" spans="2:15" ht="14.4" thickTop="1" thickBot="1" x14ac:dyDescent="0.25">
      <c r="B110" s="46" t="s">
        <v>28</v>
      </c>
      <c r="C110" s="47"/>
      <c r="D110" s="129">
        <v>2867943.6219389001</v>
      </c>
      <c r="E110" s="130" t="s">
        <v>19</v>
      </c>
      <c r="F110" s="131">
        <v>3317591.3958408004</v>
      </c>
      <c r="G110" s="132">
        <f t="shared" si="13"/>
        <v>15.678403524470674</v>
      </c>
      <c r="H110" s="133">
        <v>3172215.2215948002</v>
      </c>
      <c r="I110" s="134">
        <f t="shared" si="13"/>
        <v>-4.381979481507436</v>
      </c>
      <c r="J110" s="135">
        <v>3291018.0650247</v>
      </c>
      <c r="K110" s="223">
        <f t="shared" si="13"/>
        <v>3.7451066567347535</v>
      </c>
      <c r="L110" s="50">
        <v>3320934.6363325999</v>
      </c>
      <c r="M110" s="54">
        <f>(L110/J110-1)*100</f>
        <v>0.90903698238056219</v>
      </c>
      <c r="N110" s="50">
        <v>3214041</v>
      </c>
      <c r="O110" s="54">
        <f>(N110/L110-1)*100</f>
        <v>-3.2187816996797514</v>
      </c>
    </row>
    <row r="111" spans="2:15" ht="13.8" thickBot="1" x14ac:dyDescent="0.25">
      <c r="B111" s="113"/>
      <c r="C111" s="113"/>
      <c r="D111" s="137"/>
      <c r="E111" s="138"/>
      <c r="F111" s="139"/>
      <c r="G111" s="140"/>
      <c r="H111" s="137"/>
      <c r="I111" s="140"/>
      <c r="J111" s="137"/>
      <c r="K111" s="140"/>
      <c r="L111" s="210"/>
      <c r="M111" s="60"/>
      <c r="N111" s="55"/>
      <c r="O111" s="60"/>
    </row>
    <row r="112" spans="2:15" x14ac:dyDescent="0.2">
      <c r="B112" s="61" t="s">
        <v>29</v>
      </c>
      <c r="C112" s="141"/>
      <c r="D112" s="142">
        <v>265845.68167664995</v>
      </c>
      <c r="E112" s="115" t="s">
        <v>19</v>
      </c>
      <c r="F112" s="143">
        <v>337613.81898740004</v>
      </c>
      <c r="G112" s="118">
        <f>(F112/D112-1)*100</f>
        <v>26.996164413173428</v>
      </c>
      <c r="H112" s="143">
        <v>329155.45673099993</v>
      </c>
      <c r="I112" s="124">
        <f>(H112/F112-1)*100</f>
        <v>-2.5053365060023758</v>
      </c>
      <c r="J112" s="143">
        <v>548667.5142502964</v>
      </c>
      <c r="K112" s="221">
        <f>(J112/H112-1)*100</f>
        <v>66.689478491219802</v>
      </c>
      <c r="L112" s="40">
        <v>628710.45961700007</v>
      </c>
      <c r="M112" s="44">
        <f>(L112/J112-1)*100</f>
        <v>14.588606631117029</v>
      </c>
      <c r="N112" s="31">
        <v>707904</v>
      </c>
      <c r="O112" s="44">
        <f>(N112/L112-1)*100</f>
        <v>12.596186236704776</v>
      </c>
    </row>
    <row r="113" spans="2:15" ht="13.8" thickBot="1" x14ac:dyDescent="0.25">
      <c r="B113" s="63" t="s">
        <v>30</v>
      </c>
      <c r="C113" s="64"/>
      <c r="D113" s="144">
        <v>99569.05785099999</v>
      </c>
      <c r="E113" s="145" t="s">
        <v>19</v>
      </c>
      <c r="F113" s="146">
        <v>84319.914841649996</v>
      </c>
      <c r="G113" s="147">
        <f t="shared" si="13"/>
        <v>-15.315142413187798</v>
      </c>
      <c r="H113" s="148">
        <v>83348.967363000003</v>
      </c>
      <c r="I113" s="147">
        <f t="shared" si="13"/>
        <v>-1.1515043397202218</v>
      </c>
      <c r="J113" s="148">
        <v>267670.18400914996</v>
      </c>
      <c r="K113" s="224">
        <f t="shared" si="13"/>
        <v>221.14397151844406</v>
      </c>
      <c r="L113" s="67">
        <v>357972.82371100003</v>
      </c>
      <c r="M113" s="71">
        <f>(L113/J113-1)*100</f>
        <v>33.736532903778027</v>
      </c>
      <c r="N113" s="67">
        <v>461783</v>
      </c>
      <c r="O113" s="71">
        <f>(N113/L113-1)*100</f>
        <v>28.999457336685541</v>
      </c>
    </row>
    <row r="114" spans="2:15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</row>
    <row r="115" spans="2:15" x14ac:dyDescent="0.2">
      <c r="B115" s="21" t="s">
        <v>33</v>
      </c>
      <c r="C115" s="9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2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4:15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4:15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4:15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</sheetData>
  <mergeCells count="56"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43:E43"/>
    <mergeCell ref="D41:E41"/>
    <mergeCell ref="D42:E42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J52:K52"/>
    <mergeCell ref="L52:M52"/>
    <mergeCell ref="N52:O52"/>
    <mergeCell ref="J68:K68"/>
    <mergeCell ref="L68:M68"/>
    <mergeCell ref="N68:O68"/>
    <mergeCell ref="N100:O100"/>
    <mergeCell ref="D84:E84"/>
    <mergeCell ref="F84:G84"/>
    <mergeCell ref="H84:I84"/>
    <mergeCell ref="J84:K84"/>
    <mergeCell ref="L84:M84"/>
    <mergeCell ref="N84:O84"/>
    <mergeCell ref="D100:E100"/>
    <mergeCell ref="F100:G100"/>
    <mergeCell ref="H100:I100"/>
    <mergeCell ref="J100:K100"/>
    <mergeCell ref="L100:M100"/>
  </mergeCells>
  <phoneticPr fontId="35"/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171"/>
  <sheetViews>
    <sheetView topLeftCell="A4" workbookViewId="0">
      <selection activeCell="H7" sqref="H7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7773437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.77734375" style="2" customWidth="1"/>
    <col min="17" max="19" width="6.88671875" style="2" customWidth="1"/>
    <col min="20" max="16384" width="9" style="2"/>
  </cols>
  <sheetData>
    <row r="1" spans="1:15" ht="21" x14ac:dyDescent="0.25">
      <c r="A1" s="1" t="s">
        <v>100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63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  <c r="O5" s="3"/>
    </row>
    <row r="6" spans="1:15" ht="13.8" thickTop="1" x14ac:dyDescent="0.2">
      <c r="B6" s="160" t="s">
        <v>95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3" t="s">
        <v>6</v>
      </c>
      <c r="C7" s="14">
        <v>103959</v>
      </c>
      <c r="D7" s="508">
        <v>3310</v>
      </c>
      <c r="E7" s="509"/>
      <c r="F7" s="15">
        <f t="shared" ref="F7:F31" si="0">D7/C7*100</f>
        <v>3.1839475177714291</v>
      </c>
      <c r="K7" s="3"/>
      <c r="M7" s="3"/>
      <c r="O7" s="3"/>
    </row>
    <row r="8" spans="1:15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  <c r="O8" s="3"/>
    </row>
    <row r="9" spans="1:15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  <c r="O9" s="3"/>
    </row>
    <row r="10" spans="1:15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  <c r="O10" s="3"/>
    </row>
    <row r="11" spans="1:15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  <c r="O11" s="3"/>
    </row>
    <row r="12" spans="1:15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  <c r="N12" s="235"/>
      <c r="O12" s="3"/>
    </row>
    <row r="13" spans="1:15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  <c r="N13" s="235"/>
      <c r="O13" s="3"/>
    </row>
    <row r="14" spans="1:15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  <c r="O14" s="3"/>
    </row>
    <row r="15" spans="1:15" x14ac:dyDescent="0.2">
      <c r="B15" s="109" t="s">
        <v>94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54">
        <v>505797</v>
      </c>
      <c r="D17" s="510">
        <v>78578</v>
      </c>
      <c r="E17" s="511"/>
      <c r="F17" s="155">
        <f t="shared" si="0"/>
        <v>15.535481626027833</v>
      </c>
      <c r="K17" s="3"/>
      <c r="M17" s="3"/>
      <c r="O17" s="3"/>
    </row>
    <row r="18" spans="1:15" x14ac:dyDescent="0.2">
      <c r="B18" s="153" t="s">
        <v>46</v>
      </c>
      <c r="C18" s="154">
        <v>108431.670455</v>
      </c>
      <c r="D18" s="506">
        <v>14918.8945</v>
      </c>
      <c r="E18" s="507"/>
      <c r="F18" s="155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05">
        <v>131244.32708700001</v>
      </c>
      <c r="D19" s="514">
        <v>51937.764000000003</v>
      </c>
      <c r="E19" s="515"/>
      <c r="F19" s="155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05">
        <v>201687.73335900001</v>
      </c>
      <c r="D20" s="510">
        <v>23633.109750000003</v>
      </c>
      <c r="E20" s="511"/>
      <c r="F20" s="155">
        <f t="shared" si="0"/>
        <v>11.7176733341207</v>
      </c>
      <c r="K20" s="3"/>
      <c r="M20" s="3"/>
      <c r="O20" s="3"/>
    </row>
    <row r="21" spans="1:15" x14ac:dyDescent="0.2">
      <c r="B21" s="109" t="s">
        <v>52</v>
      </c>
      <c r="C21" s="105">
        <v>179524.82289299998</v>
      </c>
      <c r="D21" s="510">
        <v>33235.215000000004</v>
      </c>
      <c r="E21" s="511"/>
      <c r="F21" s="155">
        <f t="shared" si="0"/>
        <v>18.512879981955916</v>
      </c>
      <c r="K21" s="3"/>
      <c r="M21" s="3"/>
      <c r="O21" s="3"/>
    </row>
    <row r="22" spans="1:15" x14ac:dyDescent="0.2">
      <c r="B22" s="153" t="s">
        <v>54</v>
      </c>
      <c r="C22" s="154">
        <v>221975</v>
      </c>
      <c r="D22" s="510">
        <v>20918</v>
      </c>
      <c r="E22" s="511"/>
      <c r="F22" s="155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54">
        <v>274825.34853999998</v>
      </c>
      <c r="D23" s="510">
        <v>19509.626749999999</v>
      </c>
      <c r="E23" s="511"/>
      <c r="F23" s="155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55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55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55">
        <f t="shared" si="0"/>
        <v>10.029629861570701</v>
      </c>
      <c r="K26" s="3"/>
      <c r="M26" s="3"/>
      <c r="N26" s="236"/>
      <c r="O26" s="3"/>
    </row>
    <row r="27" spans="1:15" x14ac:dyDescent="0.2">
      <c r="B27" s="153" t="s">
        <v>93</v>
      </c>
      <c r="C27" s="220">
        <v>169236.2650705</v>
      </c>
      <c r="D27" s="496">
        <v>17482.687375000001</v>
      </c>
      <c r="E27" s="498"/>
      <c r="F27" s="155">
        <f t="shared" si="0"/>
        <v>10.330343421202961</v>
      </c>
      <c r="K27" s="3"/>
      <c r="M27" s="3"/>
      <c r="N27" s="236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55">
        <f t="shared" si="0"/>
        <v>11.804222401784916</v>
      </c>
      <c r="H28" s="240"/>
      <c r="I28" s="240"/>
      <c r="J28" s="240"/>
      <c r="K28" s="241"/>
      <c r="L28" s="240"/>
      <c r="M28" s="241"/>
      <c r="N28" s="242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55">
        <f t="shared" si="0"/>
        <v>22.122437340070704</v>
      </c>
      <c r="H29" s="240"/>
      <c r="I29" s="240"/>
      <c r="J29" s="240"/>
      <c r="K29" s="241"/>
      <c r="L29" s="240"/>
      <c r="M29" s="241"/>
      <c r="N29" s="24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03">
        <f>D30/C30*100</f>
        <v>16.486632339673012</v>
      </c>
      <c r="K30" s="3"/>
      <c r="M30" s="3"/>
      <c r="N30" s="237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55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55">
        <f>D32/C32*100</f>
        <v>17.157294238721111</v>
      </c>
      <c r="K32" s="3"/>
      <c r="M32" s="3"/>
      <c r="O32" s="3"/>
    </row>
    <row r="33" spans="2:15" x14ac:dyDescent="0.2">
      <c r="B33" s="153" t="s">
        <v>77</v>
      </c>
      <c r="C33" s="171">
        <v>186874.54371389997</v>
      </c>
      <c r="D33" s="496">
        <v>18523.566694000001</v>
      </c>
      <c r="E33" s="498"/>
      <c r="F33" s="155">
        <f>SUM(D33/C33*100)</f>
        <v>9.9123006942877669</v>
      </c>
      <c r="K33" s="3"/>
      <c r="M33" s="3"/>
      <c r="O33" s="3"/>
    </row>
    <row r="34" spans="2:15" x14ac:dyDescent="0.2">
      <c r="B34" s="109" t="s">
        <v>79</v>
      </c>
      <c r="C34" s="169">
        <v>276792.26555214997</v>
      </c>
      <c r="D34" s="496">
        <v>88782</v>
      </c>
      <c r="E34" s="498"/>
      <c r="F34" s="155">
        <v>32.075318225708415</v>
      </c>
      <c r="K34" s="3"/>
      <c r="M34" s="3"/>
      <c r="O34" s="3"/>
    </row>
    <row r="35" spans="2:15" x14ac:dyDescent="0.2">
      <c r="B35" s="153" t="s">
        <v>81</v>
      </c>
      <c r="C35" s="171">
        <v>419277.78164099995</v>
      </c>
      <c r="D35" s="496">
        <v>40815</v>
      </c>
      <c r="E35" s="498"/>
      <c r="F35" s="155">
        <f t="shared" ref="F35:F42" si="1">SUM(D35/C35*100)</f>
        <v>9.7345964387273938</v>
      </c>
      <c r="K35" s="3"/>
      <c r="M35" s="3"/>
      <c r="O35" s="3"/>
    </row>
    <row r="36" spans="2:15" x14ac:dyDescent="0.2">
      <c r="B36" s="218" t="s">
        <v>83</v>
      </c>
      <c r="C36" s="233">
        <v>204506.98827099998</v>
      </c>
      <c r="D36" s="533">
        <v>22794.838349999998</v>
      </c>
      <c r="E36" s="534"/>
      <c r="F36" s="225">
        <f t="shared" si="1"/>
        <v>11.146239325471701</v>
      </c>
      <c r="J36" s="226"/>
      <c r="K36" s="3"/>
      <c r="M36" s="3"/>
      <c r="O36" s="3"/>
    </row>
    <row r="37" spans="2:15" x14ac:dyDescent="0.2">
      <c r="B37" s="153" t="s">
        <v>85</v>
      </c>
      <c r="C37" s="171">
        <v>190783.73257199995</v>
      </c>
      <c r="D37" s="496">
        <v>23499.218844000003</v>
      </c>
      <c r="E37" s="498"/>
      <c r="F37" s="155">
        <f t="shared" si="1"/>
        <v>12.317202587034837</v>
      </c>
      <c r="J37" s="226"/>
      <c r="K37" s="3"/>
      <c r="M37" s="3"/>
      <c r="O37" s="3"/>
    </row>
    <row r="38" spans="2:15" x14ac:dyDescent="0.2">
      <c r="B38" s="153" t="s">
        <v>86</v>
      </c>
      <c r="C38" s="171">
        <v>346452.30836659996</v>
      </c>
      <c r="D38" s="496">
        <v>59730</v>
      </c>
      <c r="E38" s="498"/>
      <c r="F38" s="155">
        <f t="shared" si="1"/>
        <v>17.240468184959081</v>
      </c>
      <c r="J38" s="226"/>
      <c r="K38" s="3"/>
      <c r="M38" s="3"/>
      <c r="O38" s="3"/>
    </row>
    <row r="39" spans="2:15" x14ac:dyDescent="0.2">
      <c r="B39" s="153" t="s">
        <v>92</v>
      </c>
      <c r="C39" s="171">
        <v>184774.37691000005</v>
      </c>
      <c r="D39" s="496">
        <v>17070.221545</v>
      </c>
      <c r="E39" s="498"/>
      <c r="F39" s="155">
        <f t="shared" si="1"/>
        <v>9.2384138052401976</v>
      </c>
      <c r="J39" s="226"/>
      <c r="K39" s="3"/>
      <c r="M39" s="3"/>
      <c r="O39" s="3"/>
    </row>
    <row r="40" spans="2:15" x14ac:dyDescent="0.2">
      <c r="B40" s="153" t="s">
        <v>67</v>
      </c>
      <c r="C40" s="171">
        <v>374994.86393499997</v>
      </c>
      <c r="D40" s="496">
        <v>11256.046354</v>
      </c>
      <c r="E40" s="498"/>
      <c r="F40" s="155">
        <f t="shared" si="1"/>
        <v>3.0016534722329093</v>
      </c>
      <c r="J40" s="226"/>
      <c r="K40" s="3"/>
      <c r="M40" s="3"/>
      <c r="O40" s="3"/>
    </row>
    <row r="41" spans="2:15" x14ac:dyDescent="0.2">
      <c r="B41" s="153" t="s">
        <v>90</v>
      </c>
      <c r="C41" s="171">
        <v>672257.78866279998</v>
      </c>
      <c r="D41" s="496">
        <v>82609</v>
      </c>
      <c r="E41" s="498"/>
      <c r="F41" s="155">
        <f t="shared" si="1"/>
        <v>12.288291990535214</v>
      </c>
      <c r="J41" s="226"/>
      <c r="K41" s="3"/>
      <c r="M41" s="3"/>
      <c r="O41" s="3"/>
    </row>
    <row r="42" spans="2:15" ht="13.8" thickBot="1" x14ac:dyDescent="0.25">
      <c r="B42" s="245" t="s">
        <v>97</v>
      </c>
      <c r="C42" s="246">
        <v>642877</v>
      </c>
      <c r="D42" s="537">
        <v>12235</v>
      </c>
      <c r="E42" s="538"/>
      <c r="F42" s="247">
        <f t="shared" si="1"/>
        <v>1.903163435618322</v>
      </c>
      <c r="J42" s="226"/>
      <c r="K42" s="3"/>
      <c r="M42" s="3"/>
      <c r="O42" s="3"/>
    </row>
    <row r="43" spans="2:15" ht="13.8" thickBot="1" x14ac:dyDescent="0.25">
      <c r="B43" s="150" t="s">
        <v>99</v>
      </c>
      <c r="C43" s="227">
        <v>269075.36752600002</v>
      </c>
      <c r="D43" s="524">
        <v>84053</v>
      </c>
      <c r="E43" s="525"/>
      <c r="F43" s="152">
        <f t="shared" ref="F43" si="2">SUM(D43/C43*100)</f>
        <v>31.23771632194396</v>
      </c>
      <c r="J43" s="226"/>
      <c r="K43" s="3"/>
      <c r="M43" s="3"/>
      <c r="O43" s="3"/>
    </row>
    <row r="44" spans="2:15" ht="16.5" customHeight="1" x14ac:dyDescent="0.2">
      <c r="B44" s="96" t="s">
        <v>12</v>
      </c>
      <c r="C44" s="97">
        <f>SUM(C6:C43)</f>
        <v>9300047.7239165027</v>
      </c>
      <c r="D44" s="541">
        <f>SUM(D6:E43)</f>
        <v>1334014.7904439999</v>
      </c>
      <c r="E44" s="542"/>
      <c r="F44" s="106">
        <f>D44/C44*100</f>
        <v>14.344171449931121</v>
      </c>
      <c r="K44" s="3"/>
      <c r="M44" s="3"/>
      <c r="O44" s="3"/>
    </row>
    <row r="45" spans="2:15" x14ac:dyDescent="0.2">
      <c r="B45" s="17"/>
      <c r="C45" s="18"/>
      <c r="D45" s="18"/>
      <c r="E45" s="19"/>
      <c r="F45" s="20"/>
      <c r="K45" s="3"/>
      <c r="M45" s="3"/>
      <c r="O45" s="3"/>
    </row>
    <row r="46" spans="2:15" x14ac:dyDescent="0.2">
      <c r="B46" s="21" t="s">
        <v>13</v>
      </c>
      <c r="C46" s="18"/>
      <c r="D46" s="18"/>
      <c r="E46" s="19"/>
      <c r="F46" s="20"/>
      <c r="K46" s="3"/>
      <c r="M46" s="3"/>
      <c r="O46" s="3"/>
    </row>
    <row r="47" spans="2:15" x14ac:dyDescent="0.2">
      <c r="B47" s="21" t="s">
        <v>14</v>
      </c>
      <c r="K47" s="3"/>
      <c r="M47" s="3"/>
      <c r="O47" s="3"/>
    </row>
    <row r="48" spans="2:15" x14ac:dyDescent="0.2">
      <c r="B48" s="21" t="s">
        <v>34</v>
      </c>
      <c r="K48" s="3"/>
      <c r="M48" s="3"/>
      <c r="O48" s="3"/>
    </row>
    <row r="49" spans="1:15" ht="25.5" customHeight="1" x14ac:dyDescent="0.2">
      <c r="K49" s="3"/>
      <c r="M49" s="3"/>
      <c r="O49" s="3"/>
    </row>
    <row r="50" spans="1:15" ht="14.4" x14ac:dyDescent="0.2">
      <c r="A50" s="4" t="s">
        <v>15</v>
      </c>
    </row>
    <row r="51" spans="1:15" x14ac:dyDescent="0.2">
      <c r="K51" s="3"/>
      <c r="M51" s="3"/>
      <c r="O51" s="3" t="s">
        <v>16</v>
      </c>
    </row>
    <row r="52" spans="1:15" ht="16.8" thickBot="1" x14ac:dyDescent="0.25">
      <c r="B52" s="22" t="s">
        <v>17</v>
      </c>
      <c r="C52" s="22"/>
      <c r="K52" s="3"/>
      <c r="M52" s="3"/>
      <c r="O52" s="3"/>
    </row>
    <row r="53" spans="1:15" ht="16.8" thickBot="1" x14ac:dyDescent="0.25">
      <c r="B53" s="22"/>
      <c r="C53" s="22"/>
      <c r="D53" s="23">
        <v>2008</v>
      </c>
      <c r="E53" s="24"/>
      <c r="F53" s="25">
        <v>2009</v>
      </c>
      <c r="G53" s="24"/>
      <c r="H53" s="25">
        <v>2010</v>
      </c>
      <c r="I53" s="24"/>
      <c r="J53" s="518">
        <v>2011</v>
      </c>
      <c r="K53" s="521"/>
      <c r="L53" s="518">
        <v>2012</v>
      </c>
      <c r="M53" s="521"/>
      <c r="N53" s="518">
        <v>2013</v>
      </c>
      <c r="O53" s="517"/>
    </row>
    <row r="54" spans="1:15" x14ac:dyDescent="0.2">
      <c r="B54" s="27" t="s">
        <v>18</v>
      </c>
      <c r="C54" s="28"/>
      <c r="D54" s="29">
        <v>74465.86815699999</v>
      </c>
      <c r="E54" s="30" t="s">
        <v>19</v>
      </c>
      <c r="F54" s="31">
        <v>58963.207877999972</v>
      </c>
      <c r="G54" s="32">
        <f>(F54/D54-1)*100</f>
        <v>-20.818477864670847</v>
      </c>
      <c r="H54" s="33">
        <v>65085.726096999992</v>
      </c>
      <c r="I54" s="34">
        <f>(H54/F54-1)*100</f>
        <v>10.383624703167516</v>
      </c>
      <c r="J54" s="31">
        <v>52162.666859999998</v>
      </c>
      <c r="K54" s="206">
        <f>(J54/H54-1)*100</f>
        <v>-19.855442985671257</v>
      </c>
      <c r="L54" s="31">
        <v>71372.129297000007</v>
      </c>
      <c r="M54" s="206">
        <f>(L54/J54-1)*100</f>
        <v>36.826074266019624</v>
      </c>
      <c r="N54" s="31">
        <v>83754.063877999986</v>
      </c>
      <c r="O54" s="35">
        <f>(N54/L54-1)*100</f>
        <v>17.348416956253576</v>
      </c>
    </row>
    <row r="55" spans="1:15" x14ac:dyDescent="0.2">
      <c r="B55" s="36" t="s">
        <v>20</v>
      </c>
      <c r="C55" s="37"/>
      <c r="D55" s="38">
        <v>123756.788416</v>
      </c>
      <c r="E55" s="39" t="s">
        <v>19</v>
      </c>
      <c r="F55" s="40">
        <v>64109.766524999999</v>
      </c>
      <c r="G55" s="41">
        <f t="shared" ref="G55:G66" si="3">(F55/D55-1)*100</f>
        <v>-48.196969761772266</v>
      </c>
      <c r="H55" s="42">
        <v>73314.204068549996</v>
      </c>
      <c r="I55" s="43">
        <f t="shared" ref="I55:I66" si="4">(H55/F55-1)*100</f>
        <v>14.357309412382069</v>
      </c>
      <c r="J55" s="40">
        <v>138795.73865499999</v>
      </c>
      <c r="K55" s="207">
        <f t="shared" ref="K55:K66" si="5">(J55/H55-1)*100</f>
        <v>89.316300188192272</v>
      </c>
      <c r="L55" s="40">
        <v>210852.80018000002</v>
      </c>
      <c r="M55" s="207">
        <f t="shared" ref="M55:M63" si="6">(L55/J55-1)*100</f>
        <v>51.915903343480821</v>
      </c>
      <c r="N55" s="40">
        <v>261840.39718900001</v>
      </c>
      <c r="O55" s="44">
        <f t="shared" ref="O55:O63" si="7">(N55/L55-1)*100</f>
        <v>24.181607721345454</v>
      </c>
    </row>
    <row r="56" spans="1:15" x14ac:dyDescent="0.2">
      <c r="B56" s="36" t="s">
        <v>21</v>
      </c>
      <c r="C56" s="37"/>
      <c r="D56" s="38">
        <v>1169438.2871020001</v>
      </c>
      <c r="E56" s="39" t="s">
        <v>19</v>
      </c>
      <c r="F56" s="40">
        <v>763654.2381190001</v>
      </c>
      <c r="G56" s="41">
        <f t="shared" si="3"/>
        <v>-34.699056244222902</v>
      </c>
      <c r="H56" s="42">
        <v>707206.43444054993</v>
      </c>
      <c r="I56" s="43">
        <f t="shared" si="4"/>
        <v>-7.391801270885356</v>
      </c>
      <c r="J56" s="40">
        <v>866631.61487274989</v>
      </c>
      <c r="K56" s="207">
        <f t="shared" si="5"/>
        <v>22.542948235237215</v>
      </c>
      <c r="L56" s="40">
        <v>902865.58918500005</v>
      </c>
      <c r="M56" s="207">
        <f t="shared" si="6"/>
        <v>4.1810122883147338</v>
      </c>
      <c r="N56" s="40">
        <v>931063.18361599999</v>
      </c>
      <c r="O56" s="44">
        <f t="shared" si="7"/>
        <v>3.1231220647641944</v>
      </c>
    </row>
    <row r="57" spans="1:15" x14ac:dyDescent="0.2">
      <c r="B57" s="36" t="s">
        <v>22</v>
      </c>
      <c r="C57" s="37"/>
      <c r="D57" s="38">
        <v>82149.387164999993</v>
      </c>
      <c r="E57" s="39" t="s">
        <v>19</v>
      </c>
      <c r="F57" s="40">
        <v>92729.870196050004</v>
      </c>
      <c r="G57" s="41">
        <f t="shared" si="3"/>
        <v>12.879564164975132</v>
      </c>
      <c r="H57" s="42">
        <v>36770.895344900004</v>
      </c>
      <c r="I57" s="43">
        <f t="shared" si="4"/>
        <v>-60.346223641682265</v>
      </c>
      <c r="J57" s="40">
        <v>53816.136776799998</v>
      </c>
      <c r="K57" s="207">
        <f t="shared" si="5"/>
        <v>46.355252631247424</v>
      </c>
      <c r="L57" s="40">
        <v>66521.404869999998</v>
      </c>
      <c r="M57" s="207">
        <f t="shared" si="6"/>
        <v>23.608658766968958</v>
      </c>
      <c r="N57" s="40">
        <v>68074.046228849998</v>
      </c>
      <c r="O57" s="44">
        <f t="shared" si="7"/>
        <v>2.3340477578371432</v>
      </c>
    </row>
    <row r="58" spans="1:15" x14ac:dyDescent="0.2">
      <c r="B58" s="36" t="s">
        <v>23</v>
      </c>
      <c r="C58" s="37"/>
      <c r="D58" s="38">
        <v>225821.92133399996</v>
      </c>
      <c r="E58" s="39" t="s">
        <v>19</v>
      </c>
      <c r="F58" s="40">
        <v>145672.13092700002</v>
      </c>
      <c r="G58" s="41">
        <f t="shared" si="3"/>
        <v>-35.492475634575392</v>
      </c>
      <c r="H58" s="42">
        <v>134343.03707299998</v>
      </c>
      <c r="I58" s="43">
        <f t="shared" si="4"/>
        <v>-7.777118232503466</v>
      </c>
      <c r="J58" s="40">
        <v>168834.638656</v>
      </c>
      <c r="K58" s="207">
        <f t="shared" si="5"/>
        <v>25.674275596626405</v>
      </c>
      <c r="L58" s="40">
        <v>183752.44197099999</v>
      </c>
      <c r="M58" s="207">
        <f t="shared" si="6"/>
        <v>8.835748063165493</v>
      </c>
      <c r="N58" s="40">
        <v>224090.79685500002</v>
      </c>
      <c r="O58" s="44">
        <f t="shared" si="7"/>
        <v>21.95255445387021</v>
      </c>
    </row>
    <row r="59" spans="1:15" x14ac:dyDescent="0.2">
      <c r="B59" s="36" t="s">
        <v>24</v>
      </c>
      <c r="C59" s="37"/>
      <c r="D59" s="38">
        <v>424786.96062999999</v>
      </c>
      <c r="E59" s="39" t="s">
        <v>19</v>
      </c>
      <c r="F59" s="40">
        <v>303027.62434599979</v>
      </c>
      <c r="G59" s="41">
        <f t="shared" si="3"/>
        <v>-28.663623785301549</v>
      </c>
      <c r="H59" s="42">
        <v>246619.43998300011</v>
      </c>
      <c r="I59" s="43">
        <f t="shared" si="4"/>
        <v>-18.614865388837387</v>
      </c>
      <c r="J59" s="40">
        <v>243332.118472</v>
      </c>
      <c r="K59" s="207">
        <f t="shared" si="5"/>
        <v>-1.3329531164399278</v>
      </c>
      <c r="L59" s="40">
        <v>278852.95514899999</v>
      </c>
      <c r="M59" s="207">
        <f t="shared" si="6"/>
        <v>14.597676993917808</v>
      </c>
      <c r="N59" s="40">
        <v>339882.65114329988</v>
      </c>
      <c r="O59" s="44">
        <f t="shared" si="7"/>
        <v>21.885977848680071</v>
      </c>
    </row>
    <row r="60" spans="1:15" x14ac:dyDescent="0.2">
      <c r="B60" s="36" t="s">
        <v>25</v>
      </c>
      <c r="C60" s="37"/>
      <c r="D60" s="38">
        <v>91998.580067000003</v>
      </c>
      <c r="E60" s="39" t="s">
        <v>19</v>
      </c>
      <c r="F60" s="40">
        <v>72420.745972999983</v>
      </c>
      <c r="G60" s="41">
        <f t="shared" si="3"/>
        <v>-21.280582895672985</v>
      </c>
      <c r="H60" s="42">
        <v>63603.039643999997</v>
      </c>
      <c r="I60" s="43">
        <f t="shared" si="4"/>
        <v>-12.175663493286049</v>
      </c>
      <c r="J60" s="40">
        <v>83922.548986000009</v>
      </c>
      <c r="K60" s="207">
        <f t="shared" si="5"/>
        <v>31.947387193650979</v>
      </c>
      <c r="L60" s="40">
        <v>73510.594003000006</v>
      </c>
      <c r="M60" s="207">
        <f t="shared" si="6"/>
        <v>-12.406623855928078</v>
      </c>
      <c r="N60" s="40">
        <v>90504.567083999995</v>
      </c>
      <c r="O60" s="44">
        <f t="shared" si="7"/>
        <v>23.117719713034091</v>
      </c>
    </row>
    <row r="61" spans="1:15" x14ac:dyDescent="0.2">
      <c r="B61" s="36" t="s">
        <v>26</v>
      </c>
      <c r="C61" s="37"/>
      <c r="D61" s="38">
        <v>40942.404685999994</v>
      </c>
      <c r="E61" s="39" t="s">
        <v>19</v>
      </c>
      <c r="F61" s="40">
        <v>35465.734689000004</v>
      </c>
      <c r="G61" s="41">
        <f t="shared" si="3"/>
        <v>-13.37652255406655</v>
      </c>
      <c r="H61" s="42">
        <v>26863.497335999997</v>
      </c>
      <c r="I61" s="43">
        <f t="shared" si="4"/>
        <v>-24.255065990972025</v>
      </c>
      <c r="J61" s="40">
        <v>28227.763467499997</v>
      </c>
      <c r="K61" s="207">
        <f t="shared" si="5"/>
        <v>5.0785127283919707</v>
      </c>
      <c r="L61" s="40">
        <v>34797.793954000008</v>
      </c>
      <c r="M61" s="207">
        <f t="shared" si="6"/>
        <v>23.275065678031524</v>
      </c>
      <c r="N61" s="40">
        <v>42747.456858999998</v>
      </c>
      <c r="O61" s="44">
        <f t="shared" si="7"/>
        <v>22.845307135012138</v>
      </c>
    </row>
    <row r="62" spans="1:15" ht="13.8" thickBot="1" x14ac:dyDescent="0.25">
      <c r="B62" s="36" t="s">
        <v>27</v>
      </c>
      <c r="C62" s="45"/>
      <c r="D62" s="38">
        <v>173321.351245</v>
      </c>
      <c r="E62" s="39" t="s">
        <v>19</v>
      </c>
      <c r="F62" s="40">
        <v>91957.925027000019</v>
      </c>
      <c r="G62" s="41">
        <f t="shared" si="3"/>
        <v>-46.943683298999872</v>
      </c>
      <c r="H62" s="42">
        <v>125849.024</v>
      </c>
      <c r="I62" s="43">
        <f t="shared" si="4"/>
        <v>36.855006203162063</v>
      </c>
      <c r="J62" s="40">
        <v>126708.88219915002</v>
      </c>
      <c r="K62" s="207">
        <f t="shared" si="5"/>
        <v>0.6832458225103144</v>
      </c>
      <c r="L62" s="40">
        <v>135836.60093099999</v>
      </c>
      <c r="M62" s="207">
        <f t="shared" si="6"/>
        <v>7.2036928851631821</v>
      </c>
      <c r="N62" s="40">
        <v>204765.990911</v>
      </c>
      <c r="O62" s="44">
        <f t="shared" si="7"/>
        <v>50.744342472919811</v>
      </c>
    </row>
    <row r="63" spans="1:15" ht="14.4" thickTop="1" thickBot="1" x14ac:dyDescent="0.25">
      <c r="B63" s="46" t="s">
        <v>28</v>
      </c>
      <c r="C63" s="47"/>
      <c r="D63" s="48">
        <v>2406681.5488019995</v>
      </c>
      <c r="E63" s="49" t="s">
        <v>19</v>
      </c>
      <c r="F63" s="50">
        <v>1628001.2436800501</v>
      </c>
      <c r="G63" s="51">
        <f t="shared" si="3"/>
        <v>-32.354937258299152</v>
      </c>
      <c r="H63" s="52">
        <v>1479655.2979870001</v>
      </c>
      <c r="I63" s="53">
        <f t="shared" si="4"/>
        <v>-9.1121518652970028</v>
      </c>
      <c r="J63" s="50">
        <v>1762432.1089452</v>
      </c>
      <c r="K63" s="208">
        <f t="shared" si="5"/>
        <v>19.110992360376365</v>
      </c>
      <c r="L63" s="50">
        <v>1958362.3095399998</v>
      </c>
      <c r="M63" s="208">
        <f t="shared" si="6"/>
        <v>11.117035351339698</v>
      </c>
      <c r="N63" s="50">
        <v>2246723.1537641501</v>
      </c>
      <c r="O63" s="54">
        <f t="shared" si="7"/>
        <v>14.724591196400393</v>
      </c>
    </row>
    <row r="64" spans="1:15" ht="12" customHeight="1" thickBot="1" x14ac:dyDescent="0.25">
      <c r="D64" s="55"/>
      <c r="E64" s="56"/>
      <c r="F64" s="57"/>
      <c r="G64" s="58"/>
      <c r="H64" s="55"/>
      <c r="I64" s="59"/>
      <c r="J64" s="55"/>
      <c r="K64" s="60"/>
      <c r="L64" s="55"/>
      <c r="M64" s="60"/>
      <c r="N64" s="55"/>
      <c r="O64" s="60"/>
    </row>
    <row r="65" spans="2:15" x14ac:dyDescent="0.2">
      <c r="B65" s="61" t="s">
        <v>29</v>
      </c>
      <c r="C65" s="62"/>
      <c r="D65" s="38">
        <v>304986.14908800001</v>
      </c>
      <c r="E65" s="30" t="s">
        <v>19</v>
      </c>
      <c r="F65" s="31">
        <v>148632.11752500001</v>
      </c>
      <c r="G65" s="41">
        <f>(F65/D65-1)*100</f>
        <v>-51.26594503735511</v>
      </c>
      <c r="H65" s="42">
        <v>150024.44353804999</v>
      </c>
      <c r="I65" s="43">
        <f t="shared" si="4"/>
        <v>0.93675985798682415</v>
      </c>
      <c r="J65" s="40">
        <v>326871.2629643</v>
      </c>
      <c r="K65" s="207">
        <f t="shared" si="5"/>
        <v>117.87867047238683</v>
      </c>
      <c r="L65" s="40">
        <v>404012.08252400008</v>
      </c>
      <c r="M65" s="207">
        <f>(L65/J65-1)*100</f>
        <v>23.599755714262717</v>
      </c>
      <c r="N65" s="40">
        <v>428129.34528349998</v>
      </c>
      <c r="O65" s="44">
        <f>(N65/L65-1)*100</f>
        <v>5.969440965436279</v>
      </c>
    </row>
    <row r="66" spans="2:15" ht="13.8" thickBot="1" x14ac:dyDescent="0.25">
      <c r="B66" s="63" t="s">
        <v>30</v>
      </c>
      <c r="C66" s="64"/>
      <c r="D66" s="65">
        <v>80232.032361999998</v>
      </c>
      <c r="E66" s="66" t="s">
        <v>19</v>
      </c>
      <c r="F66" s="67">
        <v>46979.442605000004</v>
      </c>
      <c r="G66" s="68">
        <f t="shared" si="3"/>
        <v>-41.445528398143004</v>
      </c>
      <c r="H66" s="69">
        <v>46955.239882549999</v>
      </c>
      <c r="I66" s="70">
        <f t="shared" si="4"/>
        <v>-5.1517687541546842E-2</v>
      </c>
      <c r="J66" s="67">
        <v>122295.344843</v>
      </c>
      <c r="K66" s="209">
        <f t="shared" si="5"/>
        <v>160.45089993981412</v>
      </c>
      <c r="L66" s="67">
        <v>182683.08608799998</v>
      </c>
      <c r="M66" s="209">
        <f>(L66/J66-1)*100</f>
        <v>49.378609891099615</v>
      </c>
      <c r="N66" s="67">
        <v>224642.03215800005</v>
      </c>
      <c r="O66" s="71">
        <f>(N66/L66-1)*100</f>
        <v>22.968161403726285</v>
      </c>
    </row>
    <row r="67" spans="2:15" x14ac:dyDescent="0.2"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2:15" ht="16.8" thickBot="1" x14ac:dyDescent="0.25">
      <c r="B68" s="22" t="s">
        <v>31</v>
      </c>
      <c r="C68" s="2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2:15" ht="13.8" thickBot="1" x14ac:dyDescent="0.25">
      <c r="D69" s="23">
        <v>2008</v>
      </c>
      <c r="E69" s="24"/>
      <c r="F69" s="25">
        <v>2009</v>
      </c>
      <c r="G69" s="24"/>
      <c r="H69" s="25">
        <v>2010</v>
      </c>
      <c r="I69" s="24"/>
      <c r="J69" s="518">
        <v>2011</v>
      </c>
      <c r="K69" s="521"/>
      <c r="L69" s="518">
        <v>2012</v>
      </c>
      <c r="M69" s="521"/>
      <c r="N69" s="518">
        <v>2013</v>
      </c>
      <c r="O69" s="517"/>
    </row>
    <row r="70" spans="2:15" x14ac:dyDescent="0.2">
      <c r="B70" s="27" t="s">
        <v>18</v>
      </c>
      <c r="C70" s="28"/>
      <c r="D70" s="29">
        <v>107370.51606099999</v>
      </c>
      <c r="E70" s="30" t="s">
        <v>19</v>
      </c>
      <c r="F70" s="73">
        <v>53973.204406000004</v>
      </c>
      <c r="G70" s="32">
        <f>(F70/D70-1)*100</f>
        <v>-49.731819883089301</v>
      </c>
      <c r="H70" s="33">
        <v>50534.686978000005</v>
      </c>
      <c r="I70" s="74">
        <f>(H70/F70-1)*100</f>
        <v>-6.3707861444256775</v>
      </c>
      <c r="J70" s="31">
        <v>51523.208510999997</v>
      </c>
      <c r="K70" s="211">
        <f>(J70/H70-1)*100</f>
        <v>1.9561247770869539</v>
      </c>
      <c r="L70" s="31">
        <v>98968.325317999988</v>
      </c>
      <c r="M70" s="206">
        <f>(L70/J70-1)*100</f>
        <v>92.084942258342963</v>
      </c>
      <c r="N70" s="31">
        <v>130115.432594</v>
      </c>
      <c r="O70" s="35">
        <f>(N70/L70-1)*100</f>
        <v>31.471793804653881</v>
      </c>
    </row>
    <row r="71" spans="2:15" x14ac:dyDescent="0.2">
      <c r="B71" s="36" t="s">
        <v>20</v>
      </c>
      <c r="C71" s="37"/>
      <c r="D71" s="38">
        <v>145430.75646899999</v>
      </c>
      <c r="E71" s="39" t="s">
        <v>19</v>
      </c>
      <c r="F71" s="75">
        <v>96278.060667850004</v>
      </c>
      <c r="G71" s="41">
        <f t="shared" ref="G71:G79" si="8">(F71/D71-1)*100</f>
        <v>-33.798006002689931</v>
      </c>
      <c r="H71" s="42">
        <v>138276.50044130001</v>
      </c>
      <c r="I71" s="76">
        <f t="shared" ref="I71:K79" si="9">(H71/F71-1)*100</f>
        <v>43.622025082474991</v>
      </c>
      <c r="J71" s="40">
        <v>373960.712917</v>
      </c>
      <c r="K71" s="212">
        <f t="shared" si="9"/>
        <v>170.44415480832237</v>
      </c>
      <c r="L71" s="40">
        <v>233728.78730700002</v>
      </c>
      <c r="M71" s="207">
        <f t="shared" ref="M71:M78" si="10">(L71/J71-1)*100</f>
        <v>-37.499106394399305</v>
      </c>
      <c r="N71" s="40">
        <v>451159.11825399997</v>
      </c>
      <c r="O71" s="44">
        <f t="shared" ref="O71:O78" si="11">(N71/L71-1)*100</f>
        <v>93.026765531199956</v>
      </c>
    </row>
    <row r="72" spans="2:15" x14ac:dyDescent="0.2">
      <c r="B72" s="36" t="s">
        <v>21</v>
      </c>
      <c r="C72" s="37"/>
      <c r="D72" s="38">
        <v>1624229.9840030004</v>
      </c>
      <c r="E72" s="39" t="s">
        <v>19</v>
      </c>
      <c r="F72" s="75">
        <v>1434605.1259187507</v>
      </c>
      <c r="G72" s="41">
        <f t="shared" si="8"/>
        <v>-11.674754188252901</v>
      </c>
      <c r="H72" s="42">
        <v>1172599.0142699501</v>
      </c>
      <c r="I72" s="76">
        <f t="shared" si="9"/>
        <v>-18.26329119526925</v>
      </c>
      <c r="J72" s="40">
        <v>1083908.1906834</v>
      </c>
      <c r="K72" s="212">
        <f t="shared" si="9"/>
        <v>-7.5636106211267933</v>
      </c>
      <c r="L72" s="40">
        <v>1150309.8317710003</v>
      </c>
      <c r="M72" s="207">
        <f t="shared" si="10"/>
        <v>6.1261314988065863</v>
      </c>
      <c r="N72" s="40">
        <v>1602266.2021930502</v>
      </c>
      <c r="O72" s="44">
        <f t="shared" si="11"/>
        <v>39.289968488422325</v>
      </c>
    </row>
    <row r="73" spans="2:15" x14ac:dyDescent="0.2">
      <c r="B73" s="36" t="s">
        <v>22</v>
      </c>
      <c r="C73" s="37"/>
      <c r="D73" s="38">
        <v>83654.760868000012</v>
      </c>
      <c r="E73" s="39" t="s">
        <v>19</v>
      </c>
      <c r="F73" s="75">
        <v>78045.871555999998</v>
      </c>
      <c r="G73" s="41">
        <f t="shared" si="8"/>
        <v>-6.7048058637694918</v>
      </c>
      <c r="H73" s="42">
        <v>62504.740647400002</v>
      </c>
      <c r="I73" s="76">
        <f t="shared" si="9"/>
        <v>-19.912816141016275</v>
      </c>
      <c r="J73" s="40">
        <v>68356.702199999985</v>
      </c>
      <c r="K73" s="212">
        <f t="shared" si="9"/>
        <v>9.3624283406148479</v>
      </c>
      <c r="L73" s="40">
        <v>70899.061984</v>
      </c>
      <c r="M73" s="207">
        <f t="shared" si="10"/>
        <v>3.7192545897862361</v>
      </c>
      <c r="N73" s="40">
        <v>96621.92969260001</v>
      </c>
      <c r="O73" s="44">
        <f t="shared" si="11"/>
        <v>36.28097042300076</v>
      </c>
    </row>
    <row r="74" spans="2:15" x14ac:dyDescent="0.2">
      <c r="B74" s="36" t="s">
        <v>23</v>
      </c>
      <c r="C74" s="37"/>
      <c r="D74" s="38">
        <v>362217.08108199947</v>
      </c>
      <c r="E74" s="39" t="s">
        <v>19</v>
      </c>
      <c r="F74" s="75">
        <v>221173.40723000001</v>
      </c>
      <c r="G74" s="41">
        <f t="shared" si="8"/>
        <v>-38.93899024051538</v>
      </c>
      <c r="H74" s="42">
        <v>231292.07339500001</v>
      </c>
      <c r="I74" s="76">
        <f t="shared" si="9"/>
        <v>4.5749922161652634</v>
      </c>
      <c r="J74" s="40">
        <v>233336.693661</v>
      </c>
      <c r="K74" s="212">
        <f t="shared" si="9"/>
        <v>0.8839992810770525</v>
      </c>
      <c r="L74" s="40">
        <v>286657.67228700005</v>
      </c>
      <c r="M74" s="207">
        <f t="shared" si="10"/>
        <v>22.851518888609391</v>
      </c>
      <c r="N74" s="40">
        <v>332934.79825199995</v>
      </c>
      <c r="O74" s="44">
        <f t="shared" si="11"/>
        <v>16.143689996431519</v>
      </c>
    </row>
    <row r="75" spans="2:15" x14ac:dyDescent="0.2">
      <c r="B75" s="36" t="s">
        <v>24</v>
      </c>
      <c r="C75" s="37"/>
      <c r="D75" s="38">
        <v>582095.835632</v>
      </c>
      <c r="E75" s="39" t="s">
        <v>19</v>
      </c>
      <c r="F75" s="75">
        <v>342593.71078199986</v>
      </c>
      <c r="G75" s="41">
        <f t="shared" si="8"/>
        <v>-41.144792693795004</v>
      </c>
      <c r="H75" s="42">
        <v>361166.725286</v>
      </c>
      <c r="I75" s="76">
        <f t="shared" si="9"/>
        <v>5.4212946471216883</v>
      </c>
      <c r="J75" s="40">
        <v>318082.3917255</v>
      </c>
      <c r="K75" s="212">
        <f t="shared" si="9"/>
        <v>-11.929209017354092</v>
      </c>
      <c r="L75" s="40">
        <v>348991.59079000005</v>
      </c>
      <c r="M75" s="207">
        <f t="shared" si="10"/>
        <v>9.717356216050522</v>
      </c>
      <c r="N75" s="40">
        <v>609515.34236299992</v>
      </c>
      <c r="O75" s="44">
        <f t="shared" si="11"/>
        <v>74.650438133268878</v>
      </c>
    </row>
    <row r="76" spans="2:15" x14ac:dyDescent="0.2">
      <c r="B76" s="36" t="s">
        <v>25</v>
      </c>
      <c r="C76" s="37"/>
      <c r="D76" s="38">
        <v>134339.52297800002</v>
      </c>
      <c r="E76" s="39" t="s">
        <v>19</v>
      </c>
      <c r="F76" s="75">
        <v>133160.07847899999</v>
      </c>
      <c r="G76" s="41">
        <f t="shared" si="8"/>
        <v>-0.87795793289602297</v>
      </c>
      <c r="H76" s="42">
        <v>101561.90542299999</v>
      </c>
      <c r="I76" s="76">
        <f t="shared" si="9"/>
        <v>-23.729464128382283</v>
      </c>
      <c r="J76" s="40">
        <v>106085.06821100001</v>
      </c>
      <c r="K76" s="212">
        <f t="shared" si="9"/>
        <v>4.4536017408902229</v>
      </c>
      <c r="L76" s="40">
        <v>83629.522797999991</v>
      </c>
      <c r="M76" s="207">
        <f t="shared" si="10"/>
        <v>-21.167489253375994</v>
      </c>
      <c r="N76" s="40">
        <v>193028.92836705002</v>
      </c>
      <c r="O76" s="44">
        <f t="shared" si="11"/>
        <v>130.81433674241453</v>
      </c>
    </row>
    <row r="77" spans="2:15" x14ac:dyDescent="0.2">
      <c r="B77" s="36" t="s">
        <v>26</v>
      </c>
      <c r="C77" s="37"/>
      <c r="D77" s="38">
        <v>39582.165209999999</v>
      </c>
      <c r="E77" s="39" t="s">
        <v>19</v>
      </c>
      <c r="F77" s="75">
        <v>44396.500935999997</v>
      </c>
      <c r="G77" s="41">
        <f t="shared" si="8"/>
        <v>12.162891293232514</v>
      </c>
      <c r="H77" s="42">
        <v>45108.793073000008</v>
      </c>
      <c r="I77" s="76">
        <f t="shared" si="9"/>
        <v>1.6043880080252704</v>
      </c>
      <c r="J77" s="40">
        <v>43654.617416000008</v>
      </c>
      <c r="K77" s="212">
        <f t="shared" si="9"/>
        <v>-3.2237077472826448</v>
      </c>
      <c r="L77" s="40">
        <v>44633.086684000002</v>
      </c>
      <c r="M77" s="207">
        <f t="shared" si="10"/>
        <v>2.2413877979408747</v>
      </c>
      <c r="N77" s="40">
        <v>62242.411947999994</v>
      </c>
      <c r="O77" s="44">
        <f t="shared" si="11"/>
        <v>39.453523321550946</v>
      </c>
    </row>
    <row r="78" spans="2:15" ht="13.8" thickBot="1" x14ac:dyDescent="0.25">
      <c r="B78" s="36" t="s">
        <v>27</v>
      </c>
      <c r="C78" s="45"/>
      <c r="D78" s="38">
        <v>230226.56920900004</v>
      </c>
      <c r="E78" s="39" t="s">
        <v>19</v>
      </c>
      <c r="F78" s="75">
        <v>163110.24317845001</v>
      </c>
      <c r="G78" s="41">
        <f t="shared" si="8"/>
        <v>-29.152293873441572</v>
      </c>
      <c r="H78" s="42">
        <v>179265.77039354999</v>
      </c>
      <c r="I78" s="76">
        <f t="shared" si="9"/>
        <v>9.9046674815052036</v>
      </c>
      <c r="J78" s="40">
        <v>133779.22550815</v>
      </c>
      <c r="K78" s="212">
        <f t="shared" si="9"/>
        <v>-25.373803814047371</v>
      </c>
      <c r="L78" s="40">
        <v>183200.597175</v>
      </c>
      <c r="M78" s="207">
        <f t="shared" si="10"/>
        <v>36.942486009413457</v>
      </c>
      <c r="N78" s="40">
        <v>328203.96683200006</v>
      </c>
      <c r="O78" s="44">
        <f t="shared" si="11"/>
        <v>79.150052943597913</v>
      </c>
    </row>
    <row r="79" spans="2:15" ht="14.4" thickTop="1" thickBot="1" x14ac:dyDescent="0.25">
      <c r="B79" s="46" t="s">
        <v>28</v>
      </c>
      <c r="C79" s="47"/>
      <c r="D79" s="48">
        <v>3309147.1915120003</v>
      </c>
      <c r="E79" s="49" t="s">
        <v>19</v>
      </c>
      <c r="F79" s="77">
        <v>2567336.2031540503</v>
      </c>
      <c r="G79" s="51">
        <f t="shared" si="8"/>
        <v>-22.416983755231669</v>
      </c>
      <c r="H79" s="52">
        <v>2342310.2099072002</v>
      </c>
      <c r="I79" s="51">
        <f t="shared" si="9"/>
        <v>-8.7649600769232663</v>
      </c>
      <c r="J79" s="50">
        <v>2412686.8108330499</v>
      </c>
      <c r="K79" s="213">
        <f t="shared" si="9"/>
        <v>3.0045807181380058</v>
      </c>
      <c r="L79" s="50">
        <v>2501018.4761140002</v>
      </c>
      <c r="M79" s="208">
        <f>(L79/J79-1)*100</f>
        <v>3.6611326793157595</v>
      </c>
      <c r="N79" s="50">
        <v>3806088.1304957005</v>
      </c>
      <c r="O79" s="54">
        <f>(N79/L79-1)*100</f>
        <v>52.18152791935686</v>
      </c>
    </row>
    <row r="80" spans="2:15" ht="13.8" thickBot="1" x14ac:dyDescent="0.25">
      <c r="D80" s="55"/>
      <c r="E80" s="56"/>
      <c r="F80" s="78"/>
      <c r="G80" s="58"/>
      <c r="H80" s="55"/>
      <c r="I80" s="58"/>
      <c r="J80" s="55"/>
      <c r="K80" s="58"/>
      <c r="L80" s="55"/>
      <c r="M80" s="60"/>
      <c r="N80" s="55"/>
      <c r="O80" s="60"/>
    </row>
    <row r="81" spans="2:15" x14ac:dyDescent="0.2">
      <c r="B81" s="61" t="s">
        <v>29</v>
      </c>
      <c r="C81" s="62"/>
      <c r="D81" s="38">
        <v>368567.65716599993</v>
      </c>
      <c r="E81" s="30" t="s">
        <v>19</v>
      </c>
      <c r="F81" s="73">
        <v>240773.58560310001</v>
      </c>
      <c r="G81" s="41">
        <f>(F81/D81-1)*100</f>
        <v>-34.673164906963741</v>
      </c>
      <c r="H81" s="42">
        <v>316551.86205380003</v>
      </c>
      <c r="I81" s="76">
        <f>(H81/F81-1)*100</f>
        <v>31.472836300081397</v>
      </c>
      <c r="J81" s="40">
        <v>561706.72904250002</v>
      </c>
      <c r="K81" s="211">
        <f>(J81/H81-1)*100</f>
        <v>77.445403542448403</v>
      </c>
      <c r="L81" s="40">
        <v>456038.43638500001</v>
      </c>
      <c r="M81" s="207">
        <f>(L81/J81-1)*100</f>
        <v>-18.812004057281804</v>
      </c>
      <c r="N81" s="40">
        <v>681921.62443400011</v>
      </c>
      <c r="O81" s="44">
        <f>(N81/L81-1)*100</f>
        <v>49.531611817540622</v>
      </c>
    </row>
    <row r="82" spans="2:15" ht="13.8" thickBot="1" x14ac:dyDescent="0.25">
      <c r="B82" s="63" t="s">
        <v>30</v>
      </c>
      <c r="C82" s="64"/>
      <c r="D82" s="65">
        <v>105136.04275699999</v>
      </c>
      <c r="E82" s="66" t="s">
        <v>19</v>
      </c>
      <c r="F82" s="79">
        <v>62645.514655850006</v>
      </c>
      <c r="G82" s="68">
        <f>(F82/D82-1)*100</f>
        <v>-40.414806366031833</v>
      </c>
      <c r="H82" s="69">
        <v>92002.308190299998</v>
      </c>
      <c r="I82" s="80">
        <f>(H82/F82-1)*100</f>
        <v>46.861764478629887</v>
      </c>
      <c r="J82" s="67">
        <v>328324.096104</v>
      </c>
      <c r="K82" s="214">
        <f>(J82/H82-1)*100</f>
        <v>256.86506410783284</v>
      </c>
      <c r="L82" s="67">
        <v>208403.14594700001</v>
      </c>
      <c r="M82" s="209">
        <f>(L82/J82-1)*100</f>
        <v>-36.52517484400957</v>
      </c>
      <c r="N82" s="67">
        <v>370973.369145</v>
      </c>
      <c r="O82" s="71">
        <f>(N82/L82-1)*100</f>
        <v>78.00756675685885</v>
      </c>
    </row>
    <row r="83" spans="2:15" x14ac:dyDescent="0.2">
      <c r="D83" s="72"/>
      <c r="E83" s="72"/>
      <c r="F83" s="72"/>
      <c r="G83" s="72"/>
      <c r="H83" s="72"/>
      <c r="I83" s="72"/>
      <c r="J83" s="72"/>
      <c r="K83" s="72"/>
      <c r="L83" s="193"/>
      <c r="M83" s="193"/>
      <c r="N83" s="193"/>
      <c r="O83" s="193"/>
    </row>
    <row r="84" spans="2:15" ht="16.8" thickBot="1" x14ac:dyDescent="0.25">
      <c r="B84" s="111" t="s">
        <v>40</v>
      </c>
      <c r="C84" s="111"/>
      <c r="D84" s="112"/>
      <c r="E84" s="112"/>
      <c r="F84" s="112"/>
      <c r="G84" s="112"/>
      <c r="H84" s="112"/>
      <c r="I84" s="112"/>
      <c r="J84" s="112"/>
      <c r="K84" s="112"/>
      <c r="L84" s="194"/>
      <c r="M84" s="194"/>
      <c r="N84" s="194"/>
      <c r="O84" s="194"/>
    </row>
    <row r="85" spans="2:15" ht="13.8" thickBot="1" x14ac:dyDescent="0.25">
      <c r="B85" s="113"/>
      <c r="C85" s="113"/>
      <c r="D85" s="484">
        <v>2008</v>
      </c>
      <c r="E85" s="481"/>
      <c r="F85" s="480">
        <v>2009</v>
      </c>
      <c r="G85" s="481"/>
      <c r="H85" s="480">
        <v>2010</v>
      </c>
      <c r="I85" s="481"/>
      <c r="J85" s="480">
        <v>2011</v>
      </c>
      <c r="K85" s="531"/>
      <c r="L85" s="518">
        <v>2012</v>
      </c>
      <c r="M85" s="521"/>
      <c r="N85" s="518">
        <v>2013</v>
      </c>
      <c r="O85" s="517"/>
    </row>
    <row r="86" spans="2:15" x14ac:dyDescent="0.2">
      <c r="B86" s="27" t="s">
        <v>18</v>
      </c>
      <c r="C86" s="28"/>
      <c r="D86" s="114">
        <v>53444.585279999978</v>
      </c>
      <c r="E86" s="115" t="s">
        <v>19</v>
      </c>
      <c r="F86" s="116">
        <v>54017.350069000022</v>
      </c>
      <c r="G86" s="117">
        <v>1.0716984442844746</v>
      </c>
      <c r="H86" s="116">
        <v>66585.52833999999</v>
      </c>
      <c r="I86" s="118">
        <v>23.266928597840852</v>
      </c>
      <c r="J86" s="116">
        <v>62035.042321000015</v>
      </c>
      <c r="K86" s="221">
        <v>-6.8340465750518886</v>
      </c>
      <c r="L86" s="31">
        <v>60045.938540000017</v>
      </c>
      <c r="M86" s="206">
        <f>(L86/J86-1)*100</f>
        <v>-3.2064196405434675</v>
      </c>
      <c r="N86" s="31">
        <v>56709</v>
      </c>
      <c r="O86" s="35">
        <f>(N86/L86-1)*100</f>
        <v>-5.5573093220569696</v>
      </c>
    </row>
    <row r="87" spans="2:15" x14ac:dyDescent="0.2">
      <c r="B87" s="36" t="s">
        <v>20</v>
      </c>
      <c r="C87" s="37"/>
      <c r="D87" s="120">
        <v>121628.25643100002</v>
      </c>
      <c r="E87" s="121" t="s">
        <v>19</v>
      </c>
      <c r="F87" s="122">
        <v>117532.23590285002</v>
      </c>
      <c r="G87" s="123">
        <v>-3.3676553856329283</v>
      </c>
      <c r="H87" s="122">
        <v>99714.388515999992</v>
      </c>
      <c r="I87" s="124">
        <v>-15.159966327517104</v>
      </c>
      <c r="J87" s="122">
        <v>293183.78359140002</v>
      </c>
      <c r="K87" s="222">
        <v>194.02354861189997</v>
      </c>
      <c r="L87" s="40">
        <v>219811.99767299945</v>
      </c>
      <c r="M87" s="207">
        <f t="shared" ref="M87:M94" si="12">(L87/J87-1)*100</f>
        <v>-25.025867740576079</v>
      </c>
      <c r="N87" s="40">
        <v>339041</v>
      </c>
      <c r="O87" s="44">
        <f t="shared" ref="O87:O94" si="13">(N87/L87-1)*100</f>
        <v>54.241353333392681</v>
      </c>
    </row>
    <row r="88" spans="2:15" x14ac:dyDescent="0.2">
      <c r="B88" s="36" t="s">
        <v>21</v>
      </c>
      <c r="C88" s="37"/>
      <c r="D88" s="120">
        <v>1221382.0205289498</v>
      </c>
      <c r="E88" s="121" t="s">
        <v>19</v>
      </c>
      <c r="F88" s="122">
        <v>940021.02486449992</v>
      </c>
      <c r="G88" s="123">
        <v>-23.036281109050506</v>
      </c>
      <c r="H88" s="122">
        <v>953375.41664025001</v>
      </c>
      <c r="I88" s="124">
        <v>1.420648200679886</v>
      </c>
      <c r="J88" s="122">
        <v>994620.81650249986</v>
      </c>
      <c r="K88" s="222">
        <v>4.326249569933438</v>
      </c>
      <c r="L88" s="40">
        <v>1071460.2768880003</v>
      </c>
      <c r="M88" s="207">
        <f t="shared" si="12"/>
        <v>7.7255029364557082</v>
      </c>
      <c r="N88" s="40">
        <v>1272596</v>
      </c>
      <c r="O88" s="44">
        <f t="shared" si="13"/>
        <v>18.77211199058053</v>
      </c>
    </row>
    <row r="89" spans="2:15" x14ac:dyDescent="0.2">
      <c r="B89" s="36" t="s">
        <v>22</v>
      </c>
      <c r="C89" s="37"/>
      <c r="D89" s="120">
        <v>68016.381769</v>
      </c>
      <c r="E89" s="121" t="s">
        <v>19</v>
      </c>
      <c r="F89" s="122">
        <v>83876.646071850002</v>
      </c>
      <c r="G89" s="123">
        <v>23.318300518712199</v>
      </c>
      <c r="H89" s="122">
        <v>50543.124562999998</v>
      </c>
      <c r="I89" s="124">
        <v>-39.741123506888918</v>
      </c>
      <c r="J89" s="122">
        <v>71434.732357999994</v>
      </c>
      <c r="K89" s="222">
        <v>41.334222954418735</v>
      </c>
      <c r="L89" s="40">
        <v>67409.96755300001</v>
      </c>
      <c r="M89" s="207">
        <f t="shared" si="12"/>
        <v>-5.6341847615941294</v>
      </c>
      <c r="N89" s="40">
        <v>50016</v>
      </c>
      <c r="O89" s="44">
        <f t="shared" si="13"/>
        <v>-25.803257566211222</v>
      </c>
    </row>
    <row r="90" spans="2:15" x14ac:dyDescent="0.2">
      <c r="B90" s="36" t="s">
        <v>23</v>
      </c>
      <c r="C90" s="37"/>
      <c r="D90" s="120">
        <v>221881.16794200012</v>
      </c>
      <c r="E90" s="121" t="s">
        <v>19</v>
      </c>
      <c r="F90" s="122">
        <v>184200.12901040004</v>
      </c>
      <c r="G90" s="123">
        <v>-16.982531361764753</v>
      </c>
      <c r="H90" s="122">
        <v>223198.84149604998</v>
      </c>
      <c r="I90" s="124">
        <v>21.171924631740112</v>
      </c>
      <c r="J90" s="122">
        <v>186740.94260005001</v>
      </c>
      <c r="K90" s="222">
        <v>-16.334268875067249</v>
      </c>
      <c r="L90" s="40">
        <v>195327.06949300002</v>
      </c>
      <c r="M90" s="207">
        <f t="shared" si="12"/>
        <v>4.5978813073356051</v>
      </c>
      <c r="N90" s="40">
        <v>249928</v>
      </c>
      <c r="O90" s="44">
        <f t="shared" si="13"/>
        <v>27.953591198969342</v>
      </c>
    </row>
    <row r="91" spans="2:15" x14ac:dyDescent="0.2">
      <c r="B91" s="36" t="s">
        <v>24</v>
      </c>
      <c r="C91" s="37"/>
      <c r="D91" s="120">
        <v>398800.02155499975</v>
      </c>
      <c r="E91" s="121" t="s">
        <v>19</v>
      </c>
      <c r="F91" s="122">
        <v>347440.06374999951</v>
      </c>
      <c r="G91" s="123">
        <v>-12.878624631146629</v>
      </c>
      <c r="H91" s="122">
        <v>316515.96923499997</v>
      </c>
      <c r="I91" s="124">
        <v>-8.9005551579828701</v>
      </c>
      <c r="J91" s="122">
        <v>322078.1246745002</v>
      </c>
      <c r="K91" s="222">
        <v>1.7573064174119413</v>
      </c>
      <c r="L91" s="40">
        <v>356467.81787499983</v>
      </c>
      <c r="M91" s="207">
        <f t="shared" si="12"/>
        <v>10.677438349858349</v>
      </c>
      <c r="N91" s="40">
        <v>379021</v>
      </c>
      <c r="O91" s="44">
        <f t="shared" si="13"/>
        <v>6.3268494360713134</v>
      </c>
    </row>
    <row r="92" spans="2:15" x14ac:dyDescent="0.2">
      <c r="B92" s="36" t="s">
        <v>25</v>
      </c>
      <c r="C92" s="37"/>
      <c r="D92" s="120">
        <v>101797.67403700003</v>
      </c>
      <c r="E92" s="121" t="s">
        <v>19</v>
      </c>
      <c r="F92" s="122">
        <v>72492.425079349996</v>
      </c>
      <c r="G92" s="123">
        <v>-28.787739243431599</v>
      </c>
      <c r="H92" s="122">
        <v>103802.66258100001</v>
      </c>
      <c r="I92" s="124">
        <v>43.191047157517382</v>
      </c>
      <c r="J92" s="122">
        <v>80907.649993200001</v>
      </c>
      <c r="K92" s="222">
        <v>-22.056286436712945</v>
      </c>
      <c r="L92" s="40">
        <v>107323.95753000001</v>
      </c>
      <c r="M92" s="207">
        <f t="shared" si="12"/>
        <v>32.649950331050533</v>
      </c>
      <c r="N92" s="40">
        <v>118207</v>
      </c>
      <c r="O92" s="44">
        <f t="shared" si="13"/>
        <v>10.140366345471264</v>
      </c>
    </row>
    <row r="93" spans="2:15" x14ac:dyDescent="0.2">
      <c r="B93" s="36" t="s">
        <v>26</v>
      </c>
      <c r="C93" s="37"/>
      <c r="D93" s="120">
        <v>65276.025896999978</v>
      </c>
      <c r="E93" s="121" t="s">
        <v>19</v>
      </c>
      <c r="F93" s="122">
        <v>48442.493092000004</v>
      </c>
      <c r="G93" s="123">
        <v>-25.788231703262475</v>
      </c>
      <c r="H93" s="122">
        <v>50248.268401000001</v>
      </c>
      <c r="I93" s="124">
        <v>3.7276679909321375</v>
      </c>
      <c r="J93" s="122">
        <v>77566.337591999996</v>
      </c>
      <c r="K93" s="222">
        <v>54.366190239614973</v>
      </c>
      <c r="L93" s="40">
        <v>38040.992983000004</v>
      </c>
      <c r="M93" s="207">
        <f>(L93/J93-1)*100</f>
        <v>-50.956827195972366</v>
      </c>
      <c r="N93" s="40">
        <v>39315</v>
      </c>
      <c r="O93" s="44">
        <f t="shared" si="13"/>
        <v>3.349037228258811</v>
      </c>
    </row>
    <row r="94" spans="2:15" ht="13.8" thickBot="1" x14ac:dyDescent="0.25">
      <c r="B94" s="36" t="s">
        <v>27</v>
      </c>
      <c r="C94" s="126"/>
      <c r="D94" s="127">
        <v>221951.63098799973</v>
      </c>
      <c r="E94" s="121" t="s">
        <v>19</v>
      </c>
      <c r="F94" s="128">
        <v>114886.82613100004</v>
      </c>
      <c r="G94" s="123">
        <v>-48.237899573167972</v>
      </c>
      <c r="H94" s="128">
        <v>150099.82486200001</v>
      </c>
      <c r="I94" s="124">
        <v>30.650162352686316</v>
      </c>
      <c r="J94" s="128">
        <v>170390.11517284997</v>
      </c>
      <c r="K94" s="222">
        <v>13.517864081123744</v>
      </c>
      <c r="L94" s="40">
        <v>150862.95837900002</v>
      </c>
      <c r="M94" s="207">
        <f t="shared" si="12"/>
        <v>-11.46026386216178</v>
      </c>
      <c r="N94" s="40">
        <v>150369</v>
      </c>
      <c r="O94" s="44">
        <f t="shared" si="13"/>
        <v>-0.32742190946507543</v>
      </c>
    </row>
    <row r="95" spans="2:15" ht="14.4" thickTop="1" thickBot="1" x14ac:dyDescent="0.25">
      <c r="B95" s="46" t="s">
        <v>28</v>
      </c>
      <c r="C95" s="47"/>
      <c r="D95" s="129">
        <v>2474177.7644279497</v>
      </c>
      <c r="E95" s="130" t="s">
        <v>19</v>
      </c>
      <c r="F95" s="131">
        <v>1962909.1939709494</v>
      </c>
      <c r="G95" s="132">
        <v>-20.66418095771747</v>
      </c>
      <c r="H95" s="133">
        <v>2014084.0246342998</v>
      </c>
      <c r="I95" s="134">
        <v>2.6070910880917619</v>
      </c>
      <c r="J95" s="135">
        <v>2258957.5448055002</v>
      </c>
      <c r="K95" s="223">
        <v>12.158058808676685</v>
      </c>
      <c r="L95" s="50">
        <v>2266750.9769139998</v>
      </c>
      <c r="M95" s="208">
        <f>(L95/J95-1)*100</f>
        <v>0.34500126513756779</v>
      </c>
      <c r="N95" s="50">
        <f>SUM(N86:N94)</f>
        <v>2655202</v>
      </c>
      <c r="O95" s="54">
        <f>(N95/L95-1)*100</f>
        <v>17.136907716914074</v>
      </c>
    </row>
    <row r="96" spans="2:15" ht="13.8" thickBot="1" x14ac:dyDescent="0.25">
      <c r="B96" s="113"/>
      <c r="C96" s="113"/>
      <c r="D96" s="137"/>
      <c r="E96" s="138"/>
      <c r="F96" s="139"/>
      <c r="G96" s="140"/>
      <c r="H96" s="137"/>
      <c r="I96" s="140"/>
      <c r="J96" s="137"/>
      <c r="K96" s="140"/>
      <c r="L96" s="55"/>
      <c r="M96" s="60"/>
      <c r="N96" s="55"/>
      <c r="O96" s="60"/>
    </row>
    <row r="97" spans="2:15" x14ac:dyDescent="0.2">
      <c r="B97" s="61" t="s">
        <v>29</v>
      </c>
      <c r="C97" s="141"/>
      <c r="D97" s="142">
        <v>287912.20654295001</v>
      </c>
      <c r="E97" s="115" t="s">
        <v>19</v>
      </c>
      <c r="F97" s="143">
        <v>232667.47026034998</v>
      </c>
      <c r="G97" s="118">
        <f>(F97/D97-1)*100</f>
        <v>-19.188049352245429</v>
      </c>
      <c r="H97" s="143">
        <v>279246.23513749999</v>
      </c>
      <c r="I97" s="124">
        <f>(H97/F97-1)*100</f>
        <v>20.019457307473786</v>
      </c>
      <c r="J97" s="143">
        <v>482556.00152489997</v>
      </c>
      <c r="K97" s="221">
        <f>(J97/H97-1)*100</f>
        <v>72.806627558395149</v>
      </c>
      <c r="L97" s="40">
        <v>364832.5149789995</v>
      </c>
      <c r="M97" s="207">
        <f>(L97/J97-1)*100</f>
        <v>-24.395818552435077</v>
      </c>
      <c r="N97" s="31">
        <v>521798</v>
      </c>
      <c r="O97" s="44">
        <f>(N97/L97-1)*100</f>
        <v>43.023984589212326</v>
      </c>
    </row>
    <row r="98" spans="2:15" ht="13.8" thickBot="1" x14ac:dyDescent="0.25">
      <c r="B98" s="63" t="s">
        <v>30</v>
      </c>
      <c r="C98" s="64"/>
      <c r="D98" s="144">
        <v>79203.550057</v>
      </c>
      <c r="E98" s="145" t="s">
        <v>19</v>
      </c>
      <c r="F98" s="146">
        <v>67487.316524850001</v>
      </c>
      <c r="G98" s="147">
        <f>(F98/D98-1)*100</f>
        <v>-14.792561095706237</v>
      </c>
      <c r="H98" s="148">
        <v>59935.335682999998</v>
      </c>
      <c r="I98" s="147">
        <f>(H98/F98-1)*100</f>
        <v>-11.190222445826892</v>
      </c>
      <c r="J98" s="148">
        <v>266699.5017894</v>
      </c>
      <c r="K98" s="224">
        <f>(J98/H98-1)*100</f>
        <v>344.97874042114756</v>
      </c>
      <c r="L98" s="67">
        <v>194938.66773999951</v>
      </c>
      <c r="M98" s="209">
        <f>(L98/J98-1)*100</f>
        <v>-26.90699966363891</v>
      </c>
      <c r="N98" s="67">
        <v>307561</v>
      </c>
      <c r="O98" s="71">
        <f>(N98/L98-1)*100</f>
        <v>57.773213270448288</v>
      </c>
    </row>
    <row r="99" spans="2:15" x14ac:dyDescent="0.2">
      <c r="D99" s="72"/>
      <c r="E99" s="72"/>
      <c r="F99" s="72"/>
      <c r="G99" s="72"/>
      <c r="H99" s="72"/>
      <c r="I99" s="72"/>
      <c r="J99" s="72"/>
      <c r="K99" s="72"/>
      <c r="L99" s="193"/>
      <c r="M99" s="193"/>
      <c r="N99" s="193"/>
      <c r="O99" s="193"/>
    </row>
    <row r="100" spans="2:15" ht="16.8" thickBot="1" x14ac:dyDescent="0.25">
      <c r="B100" s="111" t="s">
        <v>47</v>
      </c>
      <c r="C100" s="111"/>
      <c r="D100" s="112"/>
      <c r="E100" s="112"/>
      <c r="F100" s="112"/>
      <c r="G100" s="112"/>
      <c r="H100" s="112"/>
      <c r="I100" s="112"/>
      <c r="J100" s="112"/>
      <c r="K100" s="112"/>
      <c r="L100" s="194"/>
      <c r="M100" s="194"/>
      <c r="N100" s="194"/>
      <c r="O100" s="194"/>
    </row>
    <row r="101" spans="2:15" ht="13.8" thickBot="1" x14ac:dyDescent="0.25">
      <c r="B101" s="113"/>
      <c r="C101" s="113"/>
      <c r="D101" s="484">
        <v>2008</v>
      </c>
      <c r="E101" s="499"/>
      <c r="F101" s="480">
        <v>2009</v>
      </c>
      <c r="G101" s="499"/>
      <c r="H101" s="480">
        <v>2010</v>
      </c>
      <c r="I101" s="499"/>
      <c r="J101" s="480">
        <v>2011</v>
      </c>
      <c r="K101" s="532"/>
      <c r="L101" s="518">
        <v>2012</v>
      </c>
      <c r="M101" s="517"/>
      <c r="N101" s="518">
        <v>2013</v>
      </c>
      <c r="O101" s="517"/>
    </row>
    <row r="102" spans="2:15" x14ac:dyDescent="0.2">
      <c r="B102" s="27" t="s">
        <v>18</v>
      </c>
      <c r="C102" s="28"/>
      <c r="D102" s="114">
        <v>79255.920432000014</v>
      </c>
      <c r="E102" s="115" t="s">
        <v>19</v>
      </c>
      <c r="F102" s="116">
        <v>98025.107815999989</v>
      </c>
      <c r="G102" s="117">
        <f>(F102/D102-1)*100</f>
        <v>23.681748040644557</v>
      </c>
      <c r="H102" s="116">
        <v>91924.151431000006</v>
      </c>
      <c r="I102" s="118">
        <f>(H102/F102-1)*100</f>
        <v>-6.2238711294782867</v>
      </c>
      <c r="J102" s="116">
        <v>94869.93936027179</v>
      </c>
      <c r="K102" s="221">
        <f>(J102/H102-1)*100</f>
        <v>3.2045853928637458</v>
      </c>
      <c r="L102" s="31">
        <v>98312.731281</v>
      </c>
      <c r="M102" s="35">
        <f>(L102/J102-1)*100</f>
        <v>3.6289597568457399</v>
      </c>
      <c r="N102" s="31">
        <v>99243</v>
      </c>
      <c r="O102" s="35">
        <f>(N102/L102-1)*100</f>
        <v>0.94623423322568456</v>
      </c>
    </row>
    <row r="103" spans="2:15" x14ac:dyDescent="0.2">
      <c r="B103" s="36" t="s">
        <v>20</v>
      </c>
      <c r="C103" s="37"/>
      <c r="D103" s="120">
        <v>147037.83482299998</v>
      </c>
      <c r="E103" s="121" t="s">
        <v>19</v>
      </c>
      <c r="F103" s="122">
        <v>137341.64728164999</v>
      </c>
      <c r="G103" s="123">
        <f t="shared" ref="G103:K114" si="14">(F103/D103-1)*100</f>
        <v>-6.5943486946893559</v>
      </c>
      <c r="H103" s="122">
        <v>126641.38852399999</v>
      </c>
      <c r="I103" s="124">
        <f t="shared" si="14"/>
        <v>-7.7909788978333001</v>
      </c>
      <c r="J103" s="122">
        <v>316110.79758519115</v>
      </c>
      <c r="K103" s="222">
        <f t="shared" si="14"/>
        <v>149.61096942275276</v>
      </c>
      <c r="L103" s="40">
        <v>408661.36415899999</v>
      </c>
      <c r="M103" s="44">
        <f t="shared" ref="M103:M110" si="15">(L103/J103-1)*100</f>
        <v>29.277888411536047</v>
      </c>
      <c r="N103" s="40">
        <v>495441</v>
      </c>
      <c r="O103" s="44">
        <f t="shared" ref="O103:O110" si="16">(N103/L103-1)*100</f>
        <v>21.235096696646917</v>
      </c>
    </row>
    <row r="104" spans="2:15" x14ac:dyDescent="0.2">
      <c r="B104" s="36" t="s">
        <v>21</v>
      </c>
      <c r="C104" s="37"/>
      <c r="D104" s="120">
        <v>1447233.8929808997</v>
      </c>
      <c r="E104" s="121" t="s">
        <v>19</v>
      </c>
      <c r="F104" s="122">
        <v>1590580.6768415999</v>
      </c>
      <c r="G104" s="123">
        <f t="shared" si="14"/>
        <v>9.9048802378063137</v>
      </c>
      <c r="H104" s="122">
        <v>1641889.6840395499</v>
      </c>
      <c r="I104" s="124">
        <f t="shared" si="14"/>
        <v>3.2258035033993826</v>
      </c>
      <c r="J104" s="122">
        <v>1577865.4254916655</v>
      </c>
      <c r="K104" s="222">
        <f t="shared" si="14"/>
        <v>-3.8994251057333673</v>
      </c>
      <c r="L104" s="40">
        <v>1499346.3462266</v>
      </c>
      <c r="M104" s="44">
        <f t="shared" si="15"/>
        <v>-4.9762849224355588</v>
      </c>
      <c r="N104" s="40">
        <v>1415189</v>
      </c>
      <c r="O104" s="44">
        <f t="shared" si="16"/>
        <v>-5.6129356928369845</v>
      </c>
    </row>
    <row r="105" spans="2:15" x14ac:dyDescent="0.2">
      <c r="B105" s="36" t="s">
        <v>22</v>
      </c>
      <c r="C105" s="37"/>
      <c r="D105" s="120">
        <v>110958.42792799999</v>
      </c>
      <c r="E105" s="121" t="s">
        <v>19</v>
      </c>
      <c r="F105" s="122">
        <v>106915.58119900001</v>
      </c>
      <c r="G105" s="123">
        <f t="shared" si="14"/>
        <v>-3.6435688613246642</v>
      </c>
      <c r="H105" s="122">
        <v>87775.741068949996</v>
      </c>
      <c r="I105" s="124">
        <f t="shared" si="14"/>
        <v>-17.901824893441287</v>
      </c>
      <c r="J105" s="122">
        <v>105418.83233391627</v>
      </c>
      <c r="K105" s="222">
        <f t="shared" si="14"/>
        <v>20.100190610874137</v>
      </c>
      <c r="L105" s="40">
        <v>98933.554613999993</v>
      </c>
      <c r="M105" s="44">
        <f t="shared" si="15"/>
        <v>-6.1519157216369358</v>
      </c>
      <c r="N105" s="40">
        <v>104164</v>
      </c>
      <c r="O105" s="44">
        <f t="shared" si="16"/>
        <v>5.2868265033103823</v>
      </c>
    </row>
    <row r="106" spans="2:15" x14ac:dyDescent="0.2">
      <c r="B106" s="36" t="s">
        <v>23</v>
      </c>
      <c r="C106" s="37"/>
      <c r="D106" s="120">
        <v>267436.32068899996</v>
      </c>
      <c r="E106" s="121" t="s">
        <v>19</v>
      </c>
      <c r="F106" s="122">
        <v>254632.54022800003</v>
      </c>
      <c r="G106" s="123">
        <f t="shared" si="14"/>
        <v>-4.787599690278932</v>
      </c>
      <c r="H106" s="122">
        <v>277024.14939499996</v>
      </c>
      <c r="I106" s="124">
        <f t="shared" si="14"/>
        <v>8.7936950819209159</v>
      </c>
      <c r="J106" s="122">
        <v>255652.14946063413</v>
      </c>
      <c r="K106" s="222">
        <f t="shared" si="14"/>
        <v>-7.7148508464120136</v>
      </c>
      <c r="L106" s="40">
        <v>322853.14548499999</v>
      </c>
      <c r="M106" s="44">
        <f>(L106/J106-1)*100</f>
        <v>26.286106401273823</v>
      </c>
      <c r="N106" s="40">
        <v>237701</v>
      </c>
      <c r="O106" s="44">
        <f t="shared" si="16"/>
        <v>-26.374884889872085</v>
      </c>
    </row>
    <row r="107" spans="2:15" x14ac:dyDescent="0.2">
      <c r="B107" s="36" t="s">
        <v>24</v>
      </c>
      <c r="C107" s="37"/>
      <c r="D107" s="120">
        <v>496716.98117200029</v>
      </c>
      <c r="E107" s="121" t="s">
        <v>19</v>
      </c>
      <c r="F107" s="122">
        <v>747980.94460499997</v>
      </c>
      <c r="G107" s="123">
        <f t="shared" si="14"/>
        <v>50.584935276451404</v>
      </c>
      <c r="H107" s="122">
        <v>511562.36411879992</v>
      </c>
      <c r="I107" s="124">
        <f t="shared" si="14"/>
        <v>-31.607567303876969</v>
      </c>
      <c r="J107" s="122">
        <v>538017.89564082678</v>
      </c>
      <c r="K107" s="222">
        <f t="shared" si="14"/>
        <v>5.1715163932355201</v>
      </c>
      <c r="L107" s="40">
        <v>463866.48420700006</v>
      </c>
      <c r="M107" s="44">
        <f t="shared" si="15"/>
        <v>-13.782331783872326</v>
      </c>
      <c r="N107" s="40">
        <v>417570</v>
      </c>
      <c r="O107" s="44">
        <f t="shared" si="16"/>
        <v>-9.9805624642500099</v>
      </c>
    </row>
    <row r="108" spans="2:15" x14ac:dyDescent="0.2">
      <c r="B108" s="36" t="s">
        <v>25</v>
      </c>
      <c r="C108" s="37"/>
      <c r="D108" s="120">
        <v>125699.43210400001</v>
      </c>
      <c r="E108" s="121" t="s">
        <v>19</v>
      </c>
      <c r="F108" s="122">
        <v>110484.701256</v>
      </c>
      <c r="G108" s="123">
        <f t="shared" si="14"/>
        <v>-12.104056950242848</v>
      </c>
      <c r="H108" s="122">
        <v>146513.17196400001</v>
      </c>
      <c r="I108" s="124">
        <f t="shared" si="14"/>
        <v>32.609465653095057</v>
      </c>
      <c r="J108" s="122">
        <v>147777.23009031441</v>
      </c>
      <c r="K108" s="222">
        <f t="shared" si="14"/>
        <v>0.86276073978179824</v>
      </c>
      <c r="L108" s="40">
        <v>138314.99673099996</v>
      </c>
      <c r="M108" s="44">
        <f t="shared" si="15"/>
        <v>-6.4030387858343136</v>
      </c>
      <c r="N108" s="40">
        <v>165136</v>
      </c>
      <c r="O108" s="44">
        <f t="shared" si="16"/>
        <v>19.391247444528737</v>
      </c>
    </row>
    <row r="109" spans="2:15" x14ac:dyDescent="0.2">
      <c r="B109" s="36" t="s">
        <v>26</v>
      </c>
      <c r="C109" s="37"/>
      <c r="D109" s="120">
        <v>49846.676443999997</v>
      </c>
      <c r="E109" s="121" t="s">
        <v>19</v>
      </c>
      <c r="F109" s="122">
        <v>62103.559461999997</v>
      </c>
      <c r="G109" s="123">
        <f t="shared" si="14"/>
        <v>24.589168009566166</v>
      </c>
      <c r="H109" s="122">
        <v>51260.099941050008</v>
      </c>
      <c r="I109" s="124">
        <f t="shared" si="14"/>
        <v>-17.460286680644931</v>
      </c>
      <c r="J109" s="122">
        <v>85166.97897335951</v>
      </c>
      <c r="K109" s="222">
        <f t="shared" si="14"/>
        <v>66.146728296087986</v>
      </c>
      <c r="L109" s="40">
        <v>69821.971416999993</v>
      </c>
      <c r="M109" s="44">
        <f t="shared" si="15"/>
        <v>-18.017555326412925</v>
      </c>
      <c r="N109" s="40">
        <v>57751</v>
      </c>
      <c r="O109" s="44">
        <f t="shared" si="16"/>
        <v>-17.28821339762543</v>
      </c>
    </row>
    <row r="110" spans="2:15" ht="13.8" thickBot="1" x14ac:dyDescent="0.25">
      <c r="B110" s="36" t="s">
        <v>27</v>
      </c>
      <c r="C110" s="126"/>
      <c r="D110" s="127">
        <v>143758.13536600003</v>
      </c>
      <c r="E110" s="121" t="s">
        <v>19</v>
      </c>
      <c r="F110" s="128">
        <v>209526.63715155001</v>
      </c>
      <c r="G110" s="123">
        <f t="shared" si="14"/>
        <v>45.749412106735463</v>
      </c>
      <c r="H110" s="128">
        <v>237624.47111245</v>
      </c>
      <c r="I110" s="124">
        <f t="shared" si="14"/>
        <v>13.410148868364136</v>
      </c>
      <c r="J110" s="128">
        <v>170138.81608852025</v>
      </c>
      <c r="K110" s="222">
        <f t="shared" si="14"/>
        <v>-28.40012844973101</v>
      </c>
      <c r="L110" s="40">
        <v>220824.04221199997</v>
      </c>
      <c r="M110" s="44">
        <f t="shared" si="15"/>
        <v>29.790512999167152</v>
      </c>
      <c r="N110" s="40">
        <v>221846</v>
      </c>
      <c r="O110" s="44">
        <f t="shared" si="16"/>
        <v>0.46279280904517606</v>
      </c>
    </row>
    <row r="111" spans="2:15" ht="14.4" thickTop="1" thickBot="1" x14ac:dyDescent="0.25">
      <c r="B111" s="46" t="s">
        <v>28</v>
      </c>
      <c r="C111" s="47"/>
      <c r="D111" s="129">
        <v>2867943.6219389001</v>
      </c>
      <c r="E111" s="130" t="s">
        <v>19</v>
      </c>
      <c r="F111" s="131">
        <v>3317591.3958408004</v>
      </c>
      <c r="G111" s="132">
        <f t="shared" si="14"/>
        <v>15.678403524470674</v>
      </c>
      <c r="H111" s="133">
        <v>3172215.2215948002</v>
      </c>
      <c r="I111" s="134">
        <f t="shared" si="14"/>
        <v>-4.381979481507436</v>
      </c>
      <c r="J111" s="135">
        <v>3291018.0650247</v>
      </c>
      <c r="K111" s="223">
        <f t="shared" si="14"/>
        <v>3.7451066567347535</v>
      </c>
      <c r="L111" s="50">
        <v>3320934.6363325999</v>
      </c>
      <c r="M111" s="54">
        <f>(L111/J111-1)*100</f>
        <v>0.90903698238056219</v>
      </c>
      <c r="N111" s="50">
        <v>3214041</v>
      </c>
      <c r="O111" s="54">
        <f>(N111/L111-1)*100</f>
        <v>-3.2187816996797514</v>
      </c>
    </row>
    <row r="112" spans="2:15" ht="13.8" thickBot="1" x14ac:dyDescent="0.25">
      <c r="B112" s="113"/>
      <c r="C112" s="113"/>
      <c r="D112" s="137"/>
      <c r="E112" s="138"/>
      <c r="F112" s="139"/>
      <c r="G112" s="140"/>
      <c r="H112" s="137"/>
      <c r="I112" s="140"/>
      <c r="J112" s="137"/>
      <c r="K112" s="140"/>
      <c r="L112" s="210"/>
      <c r="M112" s="60"/>
      <c r="N112" s="55"/>
      <c r="O112" s="60"/>
    </row>
    <row r="113" spans="2:15" x14ac:dyDescent="0.2">
      <c r="B113" s="61" t="s">
        <v>29</v>
      </c>
      <c r="C113" s="141"/>
      <c r="D113" s="142">
        <v>265845.68167664995</v>
      </c>
      <c r="E113" s="115" t="s">
        <v>19</v>
      </c>
      <c r="F113" s="143">
        <v>337613.81898740004</v>
      </c>
      <c r="G113" s="118">
        <f>(F113/D113-1)*100</f>
        <v>26.996164413173428</v>
      </c>
      <c r="H113" s="143">
        <v>329155.45673099993</v>
      </c>
      <c r="I113" s="124">
        <f>(H113/F113-1)*100</f>
        <v>-2.5053365060023758</v>
      </c>
      <c r="J113" s="143">
        <v>548667.5142502964</v>
      </c>
      <c r="K113" s="221">
        <f>(J113/H113-1)*100</f>
        <v>66.689478491219802</v>
      </c>
      <c r="L113" s="40">
        <v>628710.45961700007</v>
      </c>
      <c r="M113" s="44">
        <f>(L113/J113-1)*100</f>
        <v>14.588606631117029</v>
      </c>
      <c r="N113" s="31">
        <v>707904</v>
      </c>
      <c r="O113" s="44">
        <f>(N113/L113-1)*100</f>
        <v>12.596186236704776</v>
      </c>
    </row>
    <row r="114" spans="2:15" ht="13.8" thickBot="1" x14ac:dyDescent="0.25">
      <c r="B114" s="63" t="s">
        <v>30</v>
      </c>
      <c r="C114" s="64"/>
      <c r="D114" s="144">
        <v>99569.05785099999</v>
      </c>
      <c r="E114" s="145" t="s">
        <v>19</v>
      </c>
      <c r="F114" s="146">
        <v>84319.914841649996</v>
      </c>
      <c r="G114" s="147">
        <f t="shared" si="14"/>
        <v>-15.315142413187798</v>
      </c>
      <c r="H114" s="148">
        <v>83348.967363000003</v>
      </c>
      <c r="I114" s="147">
        <f t="shared" si="14"/>
        <v>-1.1515043397202218</v>
      </c>
      <c r="J114" s="148">
        <v>267670.18400914996</v>
      </c>
      <c r="K114" s="224">
        <f t="shared" si="14"/>
        <v>221.14397151844406</v>
      </c>
      <c r="L114" s="67">
        <v>357972.82371100003</v>
      </c>
      <c r="M114" s="71">
        <f>(L114/J114-1)*100</f>
        <v>33.736532903778027</v>
      </c>
      <c r="N114" s="67">
        <v>461783</v>
      </c>
      <c r="O114" s="71">
        <f>(N114/L114-1)*100</f>
        <v>28.999457336685541</v>
      </c>
    </row>
    <row r="115" spans="2:15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</row>
    <row r="116" spans="2:15" x14ac:dyDescent="0.2">
      <c r="B116" s="21" t="s">
        <v>33</v>
      </c>
      <c r="C116" s="9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4:15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4:15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4:15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4:15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</sheetData>
  <mergeCells count="57">
    <mergeCell ref="D11:E11"/>
    <mergeCell ref="D6:E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35:E35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J69:K69"/>
    <mergeCell ref="L69:M69"/>
    <mergeCell ref="N69:O69"/>
    <mergeCell ref="D43:E43"/>
    <mergeCell ref="D36:E36"/>
    <mergeCell ref="D37:E37"/>
    <mergeCell ref="D38:E38"/>
    <mergeCell ref="D39:E39"/>
    <mergeCell ref="D40:E40"/>
    <mergeCell ref="D41:E41"/>
    <mergeCell ref="D42:E42"/>
    <mergeCell ref="D44:E44"/>
    <mergeCell ref="J53:K53"/>
    <mergeCell ref="L53:M53"/>
    <mergeCell ref="N53:O53"/>
    <mergeCell ref="N101:O101"/>
    <mergeCell ref="D85:E85"/>
    <mergeCell ref="F85:G85"/>
    <mergeCell ref="H85:I85"/>
    <mergeCell ref="J85:K85"/>
    <mergeCell ref="L85:M85"/>
    <mergeCell ref="N85:O85"/>
    <mergeCell ref="D101:E101"/>
    <mergeCell ref="F101:G101"/>
    <mergeCell ref="H101:I101"/>
    <mergeCell ref="J101:K101"/>
    <mergeCell ref="L101:M101"/>
  </mergeCells>
  <phoneticPr fontId="39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9"/>
  <sheetViews>
    <sheetView workbookViewId="0">
      <selection activeCell="J13" sqref="J13"/>
    </sheetView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44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</row>
    <row r="6" spans="1:11" ht="13.8" thickTop="1" x14ac:dyDescent="0.2">
      <c r="B6" s="10" t="s">
        <v>5</v>
      </c>
      <c r="C6" s="11">
        <v>89053</v>
      </c>
      <c r="D6" s="475">
        <v>3602</v>
      </c>
      <c r="E6" s="476"/>
      <c r="F6" s="12">
        <f>D6/C6*100</f>
        <v>4.0447823206405173</v>
      </c>
      <c r="K6" s="3"/>
    </row>
    <row r="7" spans="1:11" x14ac:dyDescent="0.2">
      <c r="B7" s="13" t="s">
        <v>6</v>
      </c>
      <c r="C7" s="14">
        <v>103959</v>
      </c>
      <c r="D7" s="477">
        <v>3310</v>
      </c>
      <c r="E7" s="470"/>
      <c r="F7" s="15">
        <f t="shared" ref="F7:F16" si="0">D7/C7*100</f>
        <v>3.1839475177714291</v>
      </c>
      <c r="K7" s="3"/>
    </row>
    <row r="8" spans="1:11" x14ac:dyDescent="0.2">
      <c r="B8" s="13" t="s">
        <v>7</v>
      </c>
      <c r="C8" s="16">
        <v>144317</v>
      </c>
      <c r="D8" s="469">
        <v>4990.875</v>
      </c>
      <c r="E8" s="470"/>
      <c r="F8" s="15">
        <f t="shared" si="0"/>
        <v>3.4582724141992975</v>
      </c>
      <c r="K8" s="3"/>
    </row>
    <row r="9" spans="1:11" x14ac:dyDescent="0.2">
      <c r="B9" s="13" t="s">
        <v>8</v>
      </c>
      <c r="C9" s="16">
        <v>110280</v>
      </c>
      <c r="D9" s="469">
        <v>8686</v>
      </c>
      <c r="E9" s="470"/>
      <c r="F9" s="15">
        <f t="shared" si="0"/>
        <v>7.8763148349655419</v>
      </c>
      <c r="K9" s="3"/>
    </row>
    <row r="10" spans="1:11" x14ac:dyDescent="0.2">
      <c r="B10" s="13" t="s">
        <v>9</v>
      </c>
      <c r="C10" s="110">
        <v>148424</v>
      </c>
      <c r="D10" s="469">
        <v>10020</v>
      </c>
      <c r="E10" s="470"/>
      <c r="F10" s="15">
        <f t="shared" si="0"/>
        <v>6.7509297687705487</v>
      </c>
      <c r="K10" s="3"/>
    </row>
    <row r="11" spans="1:11" x14ac:dyDescent="0.2">
      <c r="B11" s="13" t="s">
        <v>10</v>
      </c>
      <c r="C11" s="16">
        <v>328965</v>
      </c>
      <c r="D11" s="469">
        <v>169533</v>
      </c>
      <c r="E11" s="470"/>
      <c r="F11" s="15">
        <f t="shared" si="0"/>
        <v>51.535269709543563</v>
      </c>
      <c r="K11" s="3"/>
    </row>
    <row r="12" spans="1:11" x14ac:dyDescent="0.2">
      <c r="B12" s="5" t="s">
        <v>11</v>
      </c>
      <c r="C12" s="93">
        <v>215799</v>
      </c>
      <c r="D12" s="469">
        <v>82821</v>
      </c>
      <c r="E12" s="470"/>
      <c r="F12" s="94">
        <f t="shared" si="0"/>
        <v>38.378769132387077</v>
      </c>
      <c r="K12" s="3"/>
    </row>
    <row r="13" spans="1:11" x14ac:dyDescent="0.2">
      <c r="B13" s="104" t="s">
        <v>35</v>
      </c>
      <c r="C13" s="105">
        <v>157114</v>
      </c>
      <c r="D13" s="471">
        <v>7907</v>
      </c>
      <c r="E13" s="472"/>
      <c r="F13" s="103">
        <f t="shared" si="0"/>
        <v>5.0326514505390989</v>
      </c>
      <c r="K13" s="3"/>
    </row>
    <row r="14" spans="1:11" x14ac:dyDescent="0.2">
      <c r="B14" s="109" t="s">
        <v>37</v>
      </c>
      <c r="C14" s="105">
        <v>215533</v>
      </c>
      <c r="D14" s="483">
        <v>43015</v>
      </c>
      <c r="E14" s="470"/>
      <c r="F14" s="103">
        <f>D14/C14*100</f>
        <v>19.957500707548263</v>
      </c>
      <c r="K14" s="3"/>
    </row>
    <row r="15" spans="1:11" x14ac:dyDescent="0.2">
      <c r="B15" s="109" t="s">
        <v>39</v>
      </c>
      <c r="C15" s="105">
        <v>171297</v>
      </c>
      <c r="D15" s="483">
        <v>6992</v>
      </c>
      <c r="E15" s="470"/>
      <c r="F15" s="103">
        <f>D15/C15*100</f>
        <v>4.0817994477428092</v>
      </c>
      <c r="K15" s="3"/>
    </row>
    <row r="16" spans="1:11" x14ac:dyDescent="0.2">
      <c r="B16" s="153" t="s">
        <v>41</v>
      </c>
      <c r="C16" s="154">
        <v>242761</v>
      </c>
      <c r="D16" s="485">
        <v>20977</v>
      </c>
      <c r="E16" s="486"/>
      <c r="F16" s="155">
        <f t="shared" si="0"/>
        <v>8.6410090582918997</v>
      </c>
      <c r="K16" s="3"/>
    </row>
    <row r="17" spans="1:11" ht="13.8" thickBot="1" x14ac:dyDescent="0.25">
      <c r="B17" s="150" t="s">
        <v>43</v>
      </c>
      <c r="C17" s="151">
        <v>505797</v>
      </c>
      <c r="D17" s="478">
        <v>78578</v>
      </c>
      <c r="E17" s="487"/>
      <c r="F17" s="152">
        <f>D17/C17*100</f>
        <v>15.535481626027833</v>
      </c>
      <c r="K17" s="3"/>
    </row>
    <row r="18" spans="1:11" x14ac:dyDescent="0.2">
      <c r="B18" s="96" t="s">
        <v>12</v>
      </c>
      <c r="C18" s="97">
        <f>SUM(C6:C17)</f>
        <v>2433299</v>
      </c>
      <c r="D18" s="473">
        <f>SUM(D6:E17)</f>
        <v>440431.875</v>
      </c>
      <c r="E18" s="474"/>
      <c r="F18" s="106">
        <f>D18/C18*100</f>
        <v>18.100195454812582</v>
      </c>
      <c r="K18" s="3"/>
    </row>
    <row r="19" spans="1:11" x14ac:dyDescent="0.2">
      <c r="B19" s="17"/>
      <c r="C19" s="18"/>
      <c r="D19" s="18"/>
      <c r="E19" s="19"/>
      <c r="F19" s="20"/>
      <c r="K19" s="3"/>
    </row>
    <row r="20" spans="1:11" x14ac:dyDescent="0.2">
      <c r="B20" s="21" t="s">
        <v>13</v>
      </c>
      <c r="C20" s="18"/>
      <c r="D20" s="18"/>
      <c r="E20" s="19"/>
      <c r="F20" s="20"/>
      <c r="K20" s="3"/>
    </row>
    <row r="21" spans="1:11" x14ac:dyDescent="0.2">
      <c r="B21" s="21" t="s">
        <v>14</v>
      </c>
      <c r="K21" s="3"/>
    </row>
    <row r="22" spans="1:11" x14ac:dyDescent="0.2">
      <c r="B22" s="21" t="s">
        <v>34</v>
      </c>
      <c r="K22" s="3"/>
    </row>
    <row r="23" spans="1:11" ht="25.5" customHeight="1" x14ac:dyDescent="0.2">
      <c r="K23" s="3"/>
    </row>
    <row r="24" spans="1:11" ht="14.4" x14ac:dyDescent="0.2">
      <c r="A24" s="4" t="s">
        <v>15</v>
      </c>
    </row>
    <row r="25" spans="1:11" x14ac:dyDescent="0.2">
      <c r="K25" s="3" t="s">
        <v>16</v>
      </c>
    </row>
    <row r="26" spans="1:11" ht="16.8" thickBot="1" x14ac:dyDescent="0.25">
      <c r="B26" s="22" t="s">
        <v>17</v>
      </c>
      <c r="C26" s="22"/>
      <c r="K26" s="3"/>
    </row>
    <row r="27" spans="1:11" ht="16.8" thickBot="1" x14ac:dyDescent="0.25">
      <c r="B27" s="22"/>
      <c r="C27" s="22"/>
      <c r="D27" s="23">
        <v>2008</v>
      </c>
      <c r="E27" s="24"/>
      <c r="F27" s="25">
        <v>2009</v>
      </c>
      <c r="G27" s="24"/>
      <c r="H27" s="25">
        <v>2010</v>
      </c>
      <c r="I27" s="24"/>
      <c r="J27" s="25">
        <v>2011</v>
      </c>
      <c r="K27" s="26"/>
    </row>
    <row r="28" spans="1:11" x14ac:dyDescent="0.2">
      <c r="B28" s="27" t="s">
        <v>18</v>
      </c>
      <c r="C28" s="28"/>
      <c r="D28" s="29">
        <v>74465.86815699999</v>
      </c>
      <c r="E28" s="30" t="s">
        <v>19</v>
      </c>
      <c r="F28" s="31">
        <v>58963.207877999972</v>
      </c>
      <c r="G28" s="32">
        <f>(F28/D28-1)*100</f>
        <v>-20.818477864670847</v>
      </c>
      <c r="H28" s="33">
        <v>65085.726096999992</v>
      </c>
      <c r="I28" s="34">
        <f>(H28/F28-1)*100</f>
        <v>10.383624703167516</v>
      </c>
      <c r="J28" s="31">
        <v>52162.666859999998</v>
      </c>
      <c r="K28" s="35">
        <f>(J28/H28-1)*100</f>
        <v>-19.855442985671257</v>
      </c>
    </row>
    <row r="29" spans="1:11" x14ac:dyDescent="0.2">
      <c r="B29" s="36" t="s">
        <v>20</v>
      </c>
      <c r="C29" s="37"/>
      <c r="D29" s="38">
        <v>123756.788416</v>
      </c>
      <c r="E29" s="39" t="s">
        <v>19</v>
      </c>
      <c r="F29" s="40">
        <v>64109.766524999999</v>
      </c>
      <c r="G29" s="41">
        <f t="shared" ref="G29:G40" si="1">(F29/D29-1)*100</f>
        <v>-48.196969761772266</v>
      </c>
      <c r="H29" s="42">
        <v>73314.204068549996</v>
      </c>
      <c r="I29" s="43">
        <f t="shared" ref="I29:I40" si="2">(H29/F29-1)*100</f>
        <v>14.357309412382069</v>
      </c>
      <c r="J29" s="40">
        <v>138795.73865499999</v>
      </c>
      <c r="K29" s="44">
        <f t="shared" ref="K29:K40" si="3">(J29/H29-1)*100</f>
        <v>89.316300188192272</v>
      </c>
    </row>
    <row r="30" spans="1:11" x14ac:dyDescent="0.2">
      <c r="B30" s="36" t="s">
        <v>21</v>
      </c>
      <c r="C30" s="37"/>
      <c r="D30" s="38">
        <v>1169438.2871020001</v>
      </c>
      <c r="E30" s="39" t="s">
        <v>19</v>
      </c>
      <c r="F30" s="40">
        <v>763654.2381190001</v>
      </c>
      <c r="G30" s="41">
        <f t="shared" si="1"/>
        <v>-34.699056244222902</v>
      </c>
      <c r="H30" s="42">
        <v>707206.43444054993</v>
      </c>
      <c r="I30" s="43">
        <f t="shared" si="2"/>
        <v>-7.391801270885356</v>
      </c>
      <c r="J30" s="40">
        <v>866631.61487274989</v>
      </c>
      <c r="K30" s="44">
        <f t="shared" si="3"/>
        <v>22.542948235237215</v>
      </c>
    </row>
    <row r="31" spans="1:11" x14ac:dyDescent="0.2">
      <c r="B31" s="36" t="s">
        <v>22</v>
      </c>
      <c r="C31" s="37"/>
      <c r="D31" s="38">
        <v>82149.387164999993</v>
      </c>
      <c r="E31" s="39" t="s">
        <v>19</v>
      </c>
      <c r="F31" s="40">
        <v>92729.870196050004</v>
      </c>
      <c r="G31" s="41">
        <f t="shared" si="1"/>
        <v>12.879564164975132</v>
      </c>
      <c r="H31" s="42">
        <v>36770.895344900004</v>
      </c>
      <c r="I31" s="43">
        <f t="shared" si="2"/>
        <v>-60.346223641682265</v>
      </c>
      <c r="J31" s="40">
        <v>53816.136776799998</v>
      </c>
      <c r="K31" s="44">
        <f t="shared" si="3"/>
        <v>46.355252631247424</v>
      </c>
    </row>
    <row r="32" spans="1:11" x14ac:dyDescent="0.2">
      <c r="B32" s="36" t="s">
        <v>23</v>
      </c>
      <c r="C32" s="37"/>
      <c r="D32" s="38">
        <v>225821.92133399996</v>
      </c>
      <c r="E32" s="39" t="s">
        <v>19</v>
      </c>
      <c r="F32" s="40">
        <v>145672.13092700002</v>
      </c>
      <c r="G32" s="41">
        <f t="shared" si="1"/>
        <v>-35.492475634575392</v>
      </c>
      <c r="H32" s="42">
        <v>134343.03707299998</v>
      </c>
      <c r="I32" s="43">
        <f t="shared" si="2"/>
        <v>-7.777118232503466</v>
      </c>
      <c r="J32" s="40">
        <v>168834.638656</v>
      </c>
      <c r="K32" s="44">
        <f t="shared" si="3"/>
        <v>25.674275596626405</v>
      </c>
    </row>
    <row r="33" spans="2:11" x14ac:dyDescent="0.2">
      <c r="B33" s="36" t="s">
        <v>24</v>
      </c>
      <c r="C33" s="37"/>
      <c r="D33" s="38">
        <v>424786.96062999999</v>
      </c>
      <c r="E33" s="39" t="s">
        <v>19</v>
      </c>
      <c r="F33" s="40">
        <v>303027.62434599979</v>
      </c>
      <c r="G33" s="41">
        <f t="shared" si="1"/>
        <v>-28.663623785301549</v>
      </c>
      <c r="H33" s="42">
        <v>246619.43998300011</v>
      </c>
      <c r="I33" s="43">
        <f t="shared" si="2"/>
        <v>-18.614865388837387</v>
      </c>
      <c r="J33" s="40">
        <v>243332.118472</v>
      </c>
      <c r="K33" s="44">
        <f t="shared" si="3"/>
        <v>-1.3329531164399278</v>
      </c>
    </row>
    <row r="34" spans="2:11" x14ac:dyDescent="0.2">
      <c r="B34" s="36" t="s">
        <v>25</v>
      </c>
      <c r="C34" s="37"/>
      <c r="D34" s="38">
        <v>91998.580067000003</v>
      </c>
      <c r="E34" s="39" t="s">
        <v>19</v>
      </c>
      <c r="F34" s="40">
        <v>72420.745972999983</v>
      </c>
      <c r="G34" s="41">
        <f t="shared" si="1"/>
        <v>-21.280582895672985</v>
      </c>
      <c r="H34" s="42">
        <v>63603.039643999997</v>
      </c>
      <c r="I34" s="43">
        <f t="shared" si="2"/>
        <v>-12.175663493286049</v>
      </c>
      <c r="J34" s="40">
        <v>83922.548986000009</v>
      </c>
      <c r="K34" s="44">
        <f t="shared" si="3"/>
        <v>31.947387193650979</v>
      </c>
    </row>
    <row r="35" spans="2:11" x14ac:dyDescent="0.2">
      <c r="B35" s="36" t="s">
        <v>26</v>
      </c>
      <c r="C35" s="37"/>
      <c r="D35" s="38">
        <v>40942.404685999994</v>
      </c>
      <c r="E35" s="39" t="s">
        <v>19</v>
      </c>
      <c r="F35" s="40">
        <v>35465.734689000004</v>
      </c>
      <c r="G35" s="41">
        <f t="shared" si="1"/>
        <v>-13.37652255406655</v>
      </c>
      <c r="H35" s="42">
        <v>26863.497335999997</v>
      </c>
      <c r="I35" s="43">
        <f t="shared" si="2"/>
        <v>-24.255065990972025</v>
      </c>
      <c r="J35" s="40">
        <v>28227.763467499997</v>
      </c>
      <c r="K35" s="44">
        <f t="shared" si="3"/>
        <v>5.0785127283919707</v>
      </c>
    </row>
    <row r="36" spans="2:11" ht="13.8" thickBot="1" x14ac:dyDescent="0.25">
      <c r="B36" s="36" t="s">
        <v>27</v>
      </c>
      <c r="C36" s="45"/>
      <c r="D36" s="38">
        <v>173321.351245</v>
      </c>
      <c r="E36" s="39" t="s">
        <v>19</v>
      </c>
      <c r="F36" s="40">
        <v>91957.925027000019</v>
      </c>
      <c r="G36" s="41">
        <f t="shared" si="1"/>
        <v>-46.943683298999872</v>
      </c>
      <c r="H36" s="42">
        <v>125849.024</v>
      </c>
      <c r="I36" s="43">
        <f t="shared" si="2"/>
        <v>36.855006203162063</v>
      </c>
      <c r="J36" s="40">
        <v>126708.88219915002</v>
      </c>
      <c r="K36" s="44">
        <f t="shared" si="3"/>
        <v>0.6832458225103144</v>
      </c>
    </row>
    <row r="37" spans="2:11" ht="14.4" thickTop="1" thickBot="1" x14ac:dyDescent="0.25">
      <c r="B37" s="46" t="s">
        <v>28</v>
      </c>
      <c r="C37" s="47"/>
      <c r="D37" s="48">
        <v>2406681.5488019995</v>
      </c>
      <c r="E37" s="49" t="s">
        <v>19</v>
      </c>
      <c r="F37" s="50">
        <v>1628001.2436800501</v>
      </c>
      <c r="G37" s="51">
        <f t="shared" si="1"/>
        <v>-32.354937258299152</v>
      </c>
      <c r="H37" s="52">
        <v>1479655.2979870001</v>
      </c>
      <c r="I37" s="53">
        <f t="shared" si="2"/>
        <v>-9.1121518652970028</v>
      </c>
      <c r="J37" s="50">
        <v>1762432.1089452</v>
      </c>
      <c r="K37" s="54">
        <f t="shared" si="3"/>
        <v>19.110992360376365</v>
      </c>
    </row>
    <row r="38" spans="2:11" ht="6" customHeight="1" thickBot="1" x14ac:dyDescent="0.25">
      <c r="D38" s="55"/>
      <c r="E38" s="56"/>
      <c r="F38" s="57"/>
      <c r="G38" s="58"/>
      <c r="H38" s="55"/>
      <c r="I38" s="59"/>
      <c r="J38" s="55"/>
      <c r="K38" s="60"/>
    </row>
    <row r="39" spans="2:11" x14ac:dyDescent="0.2">
      <c r="B39" s="61" t="s">
        <v>29</v>
      </c>
      <c r="C39" s="62"/>
      <c r="D39" s="38">
        <v>304986.14908800001</v>
      </c>
      <c r="E39" s="30" t="s">
        <v>19</v>
      </c>
      <c r="F39" s="31">
        <v>148632.11752500001</v>
      </c>
      <c r="G39" s="41">
        <f>(F39/D39-1)*100</f>
        <v>-51.26594503735511</v>
      </c>
      <c r="H39" s="42">
        <v>150024.44353804999</v>
      </c>
      <c r="I39" s="43">
        <f t="shared" si="2"/>
        <v>0.93675985798682415</v>
      </c>
      <c r="J39" s="40">
        <v>326871.2629643</v>
      </c>
      <c r="K39" s="44">
        <f t="shared" si="3"/>
        <v>117.87867047238683</v>
      </c>
    </row>
    <row r="40" spans="2:11" ht="13.8" thickBot="1" x14ac:dyDescent="0.25">
      <c r="B40" s="63" t="s">
        <v>30</v>
      </c>
      <c r="C40" s="64"/>
      <c r="D40" s="65">
        <v>80232.032361999998</v>
      </c>
      <c r="E40" s="66" t="s">
        <v>19</v>
      </c>
      <c r="F40" s="67">
        <v>46979.442605000004</v>
      </c>
      <c r="G40" s="68">
        <f t="shared" si="1"/>
        <v>-41.445528398143004</v>
      </c>
      <c r="H40" s="69">
        <v>46955.239882549999</v>
      </c>
      <c r="I40" s="70">
        <f t="shared" si="2"/>
        <v>-5.1517687541546842E-2</v>
      </c>
      <c r="J40" s="67">
        <v>122295.344843</v>
      </c>
      <c r="K40" s="71">
        <f t="shared" si="3"/>
        <v>160.45089993981412</v>
      </c>
    </row>
    <row r="41" spans="2:11" x14ac:dyDescent="0.2">
      <c r="D41" s="72"/>
      <c r="E41" s="72"/>
      <c r="F41" s="72"/>
      <c r="G41" s="72"/>
      <c r="H41" s="72"/>
      <c r="I41" s="72"/>
      <c r="J41" s="72"/>
      <c r="K41" s="72"/>
    </row>
    <row r="42" spans="2:11" ht="16.8" thickBot="1" x14ac:dyDescent="0.25">
      <c r="B42" s="22" t="s">
        <v>31</v>
      </c>
      <c r="C42" s="22"/>
      <c r="D42" s="72"/>
      <c r="E42" s="72"/>
      <c r="F42" s="72"/>
      <c r="G42" s="72"/>
      <c r="H42" s="72"/>
      <c r="I42" s="72"/>
      <c r="J42" s="72"/>
      <c r="K42" s="72"/>
    </row>
    <row r="43" spans="2:11" ht="13.8" thickBot="1" x14ac:dyDescent="0.25">
      <c r="D43" s="23">
        <v>2008</v>
      </c>
      <c r="E43" s="24"/>
      <c r="F43" s="25">
        <v>2009</v>
      </c>
      <c r="G43" s="24"/>
      <c r="H43" s="25">
        <v>2010</v>
      </c>
      <c r="I43" s="24"/>
      <c r="J43" s="25">
        <v>2011</v>
      </c>
      <c r="K43" s="26"/>
    </row>
    <row r="44" spans="2:11" x14ac:dyDescent="0.2">
      <c r="B44" s="27" t="s">
        <v>18</v>
      </c>
      <c r="C44" s="28"/>
      <c r="D44" s="29">
        <v>107370.51606099999</v>
      </c>
      <c r="E44" s="30" t="s">
        <v>19</v>
      </c>
      <c r="F44" s="73">
        <v>53973.204406000004</v>
      </c>
      <c r="G44" s="32">
        <f>(F44/D44-1)*100</f>
        <v>-49.731819883089301</v>
      </c>
      <c r="H44" s="33">
        <v>50534.686978000005</v>
      </c>
      <c r="I44" s="74">
        <f>(H44/F44-1)*100</f>
        <v>-6.3707861444256775</v>
      </c>
      <c r="J44" s="31">
        <v>51523.208510999997</v>
      </c>
      <c r="K44" s="99">
        <f>(J44/H44-1)*100</f>
        <v>1.9561247770869539</v>
      </c>
    </row>
    <row r="45" spans="2:11" x14ac:dyDescent="0.2">
      <c r="B45" s="36" t="s">
        <v>20</v>
      </c>
      <c r="C45" s="37"/>
      <c r="D45" s="38">
        <v>145430.75646899999</v>
      </c>
      <c r="E45" s="39" t="s">
        <v>19</v>
      </c>
      <c r="F45" s="75">
        <v>96278.060667850004</v>
      </c>
      <c r="G45" s="41">
        <f t="shared" ref="G45:G53" si="4">(F45/D45-1)*100</f>
        <v>-33.798006002689931</v>
      </c>
      <c r="H45" s="42">
        <v>138276.50044130001</v>
      </c>
      <c r="I45" s="76">
        <f t="shared" ref="I45:K53" si="5">(H45/F45-1)*100</f>
        <v>43.622025082474991</v>
      </c>
      <c r="J45" s="40">
        <v>373960.712917</v>
      </c>
      <c r="K45" s="100">
        <f t="shared" si="5"/>
        <v>170.44415480832237</v>
      </c>
    </row>
    <row r="46" spans="2:11" x14ac:dyDescent="0.2">
      <c r="B46" s="36" t="s">
        <v>21</v>
      </c>
      <c r="C46" s="37"/>
      <c r="D46" s="38">
        <v>1624229.9840030004</v>
      </c>
      <c r="E46" s="39" t="s">
        <v>19</v>
      </c>
      <c r="F46" s="75">
        <v>1434605.1259187507</v>
      </c>
      <c r="G46" s="41">
        <f t="shared" si="4"/>
        <v>-11.674754188252901</v>
      </c>
      <c r="H46" s="42">
        <v>1172599.0142699501</v>
      </c>
      <c r="I46" s="76">
        <f t="shared" si="5"/>
        <v>-18.26329119526925</v>
      </c>
      <c r="J46" s="40">
        <v>1083908.1906834</v>
      </c>
      <c r="K46" s="100">
        <f t="shared" si="5"/>
        <v>-7.5636106211267933</v>
      </c>
    </row>
    <row r="47" spans="2:11" x14ac:dyDescent="0.2">
      <c r="B47" s="36" t="s">
        <v>22</v>
      </c>
      <c r="C47" s="37"/>
      <c r="D47" s="38">
        <v>83654.760868000012</v>
      </c>
      <c r="E47" s="39" t="s">
        <v>19</v>
      </c>
      <c r="F47" s="75">
        <v>78045.871555999998</v>
      </c>
      <c r="G47" s="41">
        <f t="shared" si="4"/>
        <v>-6.7048058637694918</v>
      </c>
      <c r="H47" s="42">
        <v>62504.740647400002</v>
      </c>
      <c r="I47" s="76">
        <f t="shared" si="5"/>
        <v>-19.912816141016275</v>
      </c>
      <c r="J47" s="40">
        <v>68356.702199999985</v>
      </c>
      <c r="K47" s="100">
        <f t="shared" si="5"/>
        <v>9.3624283406148479</v>
      </c>
    </row>
    <row r="48" spans="2:11" x14ac:dyDescent="0.2">
      <c r="B48" s="36" t="s">
        <v>23</v>
      </c>
      <c r="C48" s="37"/>
      <c r="D48" s="38">
        <v>362217.08108199947</v>
      </c>
      <c r="E48" s="39" t="s">
        <v>19</v>
      </c>
      <c r="F48" s="75">
        <v>221173.40723000001</v>
      </c>
      <c r="G48" s="41">
        <f t="shared" si="4"/>
        <v>-38.93899024051538</v>
      </c>
      <c r="H48" s="42">
        <v>231292.07339500001</v>
      </c>
      <c r="I48" s="76">
        <f t="shared" si="5"/>
        <v>4.5749922161652634</v>
      </c>
      <c r="J48" s="40">
        <v>233336.693661</v>
      </c>
      <c r="K48" s="100">
        <f t="shared" si="5"/>
        <v>0.8839992810770525</v>
      </c>
    </row>
    <row r="49" spans="2:11" x14ac:dyDescent="0.2">
      <c r="B49" s="36" t="s">
        <v>24</v>
      </c>
      <c r="C49" s="37"/>
      <c r="D49" s="38">
        <v>582095.835632</v>
      </c>
      <c r="E49" s="39" t="s">
        <v>19</v>
      </c>
      <c r="F49" s="75">
        <v>342593.71078199986</v>
      </c>
      <c r="G49" s="41">
        <f t="shared" si="4"/>
        <v>-41.144792693795004</v>
      </c>
      <c r="H49" s="42">
        <v>361166.725286</v>
      </c>
      <c r="I49" s="76">
        <f t="shared" si="5"/>
        <v>5.4212946471216883</v>
      </c>
      <c r="J49" s="40">
        <v>318082.3917255</v>
      </c>
      <c r="K49" s="100">
        <f t="shared" si="5"/>
        <v>-11.929209017354092</v>
      </c>
    </row>
    <row r="50" spans="2:11" x14ac:dyDescent="0.2">
      <c r="B50" s="36" t="s">
        <v>25</v>
      </c>
      <c r="C50" s="37"/>
      <c r="D50" s="38">
        <v>134339.52297800002</v>
      </c>
      <c r="E50" s="39" t="s">
        <v>19</v>
      </c>
      <c r="F50" s="75">
        <v>133160.07847899999</v>
      </c>
      <c r="G50" s="41">
        <f t="shared" si="4"/>
        <v>-0.87795793289602297</v>
      </c>
      <c r="H50" s="42">
        <v>101561.90542299999</v>
      </c>
      <c r="I50" s="76">
        <f t="shared" si="5"/>
        <v>-23.729464128382283</v>
      </c>
      <c r="J50" s="40">
        <v>106085.06821100001</v>
      </c>
      <c r="K50" s="100">
        <f t="shared" si="5"/>
        <v>4.4536017408902229</v>
      </c>
    </row>
    <row r="51" spans="2:11" x14ac:dyDescent="0.2">
      <c r="B51" s="36" t="s">
        <v>26</v>
      </c>
      <c r="C51" s="37"/>
      <c r="D51" s="38">
        <v>39582.165209999999</v>
      </c>
      <c r="E51" s="39" t="s">
        <v>19</v>
      </c>
      <c r="F51" s="75">
        <v>44396.500935999997</v>
      </c>
      <c r="G51" s="41">
        <f t="shared" si="4"/>
        <v>12.162891293232514</v>
      </c>
      <c r="H51" s="42">
        <v>45108.793073000008</v>
      </c>
      <c r="I51" s="76">
        <f t="shared" si="5"/>
        <v>1.6043880080252704</v>
      </c>
      <c r="J51" s="40">
        <v>43654.617416000008</v>
      </c>
      <c r="K51" s="100">
        <f t="shared" si="5"/>
        <v>-3.2237077472826448</v>
      </c>
    </row>
    <row r="52" spans="2:11" ht="13.8" thickBot="1" x14ac:dyDescent="0.25">
      <c r="B52" s="36" t="s">
        <v>27</v>
      </c>
      <c r="C52" s="45"/>
      <c r="D52" s="38">
        <v>230226.56920900004</v>
      </c>
      <c r="E52" s="39" t="s">
        <v>19</v>
      </c>
      <c r="F52" s="75">
        <v>163110.24317845001</v>
      </c>
      <c r="G52" s="41">
        <f t="shared" si="4"/>
        <v>-29.152293873441572</v>
      </c>
      <c r="H52" s="42">
        <v>179265.77039354999</v>
      </c>
      <c r="I52" s="76">
        <f t="shared" si="5"/>
        <v>9.9046674815052036</v>
      </c>
      <c r="J52" s="40">
        <v>133779.22550815</v>
      </c>
      <c r="K52" s="100">
        <f t="shared" si="5"/>
        <v>-25.373803814047371</v>
      </c>
    </row>
    <row r="53" spans="2:11" ht="14.4" thickTop="1" thickBot="1" x14ac:dyDescent="0.25">
      <c r="B53" s="46" t="s">
        <v>28</v>
      </c>
      <c r="C53" s="47"/>
      <c r="D53" s="48">
        <v>3309147.1915120003</v>
      </c>
      <c r="E53" s="49" t="s">
        <v>19</v>
      </c>
      <c r="F53" s="77">
        <v>2567336.2031540503</v>
      </c>
      <c r="G53" s="51">
        <f t="shared" si="4"/>
        <v>-22.416983755231669</v>
      </c>
      <c r="H53" s="52">
        <v>2342310.2099072002</v>
      </c>
      <c r="I53" s="51">
        <f t="shared" si="5"/>
        <v>-8.7649600769232663</v>
      </c>
      <c r="J53" s="50">
        <v>2412686.8108330499</v>
      </c>
      <c r="K53" s="101">
        <f t="shared" si="5"/>
        <v>3.0045807181380058</v>
      </c>
    </row>
    <row r="54" spans="2:11" ht="13.8" thickBot="1" x14ac:dyDescent="0.25">
      <c r="D54" s="55"/>
      <c r="E54" s="56"/>
      <c r="F54" s="78"/>
      <c r="G54" s="58"/>
      <c r="H54" s="55"/>
      <c r="I54" s="58"/>
      <c r="J54" s="55"/>
      <c r="K54" s="58"/>
    </row>
    <row r="55" spans="2:11" x14ac:dyDescent="0.2">
      <c r="B55" s="61" t="s">
        <v>29</v>
      </c>
      <c r="C55" s="62"/>
      <c r="D55" s="38">
        <v>368567.65716599993</v>
      </c>
      <c r="E55" s="30" t="s">
        <v>19</v>
      </c>
      <c r="F55" s="73">
        <v>240773.58560310001</v>
      </c>
      <c r="G55" s="41">
        <f>(F55/D55-1)*100</f>
        <v>-34.673164906963741</v>
      </c>
      <c r="H55" s="42">
        <v>316551.86205380003</v>
      </c>
      <c r="I55" s="76">
        <f>(H55/F55-1)*100</f>
        <v>31.472836300081397</v>
      </c>
      <c r="J55" s="40">
        <v>561706.72904250002</v>
      </c>
      <c r="K55" s="99">
        <f>(J55/H55-1)*100</f>
        <v>77.445403542448403</v>
      </c>
    </row>
    <row r="56" spans="2:11" ht="13.8" thickBot="1" x14ac:dyDescent="0.25">
      <c r="B56" s="63" t="s">
        <v>30</v>
      </c>
      <c r="C56" s="64"/>
      <c r="D56" s="65">
        <v>105136.04275699999</v>
      </c>
      <c r="E56" s="66" t="s">
        <v>19</v>
      </c>
      <c r="F56" s="79">
        <v>62645.514655850006</v>
      </c>
      <c r="G56" s="68">
        <f>(F56/D56-1)*100</f>
        <v>-40.414806366031833</v>
      </c>
      <c r="H56" s="69">
        <v>92002.308190299998</v>
      </c>
      <c r="I56" s="80">
        <f>(H56/F56-1)*100</f>
        <v>46.861764478629887</v>
      </c>
      <c r="J56" s="67">
        <v>328324.096104</v>
      </c>
      <c r="K56" s="102">
        <f>(J56/H56-1)*100</f>
        <v>256.86506410783284</v>
      </c>
    </row>
    <row r="57" spans="2:11" x14ac:dyDescent="0.2">
      <c r="D57" s="72"/>
      <c r="E57" s="72"/>
      <c r="F57" s="72"/>
      <c r="G57" s="72"/>
      <c r="H57" s="72"/>
      <c r="I57" s="72"/>
      <c r="J57" s="72"/>
      <c r="K57" s="72"/>
    </row>
    <row r="58" spans="2:11" ht="16.8" thickBot="1" x14ac:dyDescent="0.25">
      <c r="B58" s="111" t="s">
        <v>40</v>
      </c>
      <c r="C58" s="111"/>
      <c r="D58" s="112"/>
      <c r="E58" s="112"/>
      <c r="F58" s="112"/>
      <c r="G58" s="112"/>
      <c r="H58" s="112"/>
      <c r="I58" s="112"/>
      <c r="J58" s="112"/>
      <c r="K58" s="112"/>
    </row>
    <row r="59" spans="2:11" ht="13.8" thickBot="1" x14ac:dyDescent="0.25">
      <c r="B59" s="113"/>
      <c r="C59" s="113"/>
      <c r="D59" s="484">
        <v>2008</v>
      </c>
      <c r="E59" s="481"/>
      <c r="F59" s="480">
        <v>2009</v>
      </c>
      <c r="G59" s="481"/>
      <c r="H59" s="480">
        <v>2010</v>
      </c>
      <c r="I59" s="481"/>
      <c r="J59" s="480">
        <v>2011</v>
      </c>
      <c r="K59" s="482"/>
    </row>
    <row r="60" spans="2:11" x14ac:dyDescent="0.2">
      <c r="B60" s="27" t="s">
        <v>18</v>
      </c>
      <c r="C60" s="28"/>
      <c r="D60" s="114">
        <v>53444.585279999978</v>
      </c>
      <c r="E60" s="115" t="s">
        <v>19</v>
      </c>
      <c r="F60" s="116">
        <v>54017.350069000022</v>
      </c>
      <c r="G60" s="117">
        <v>1.0716984442844746</v>
      </c>
      <c r="H60" s="116">
        <v>66585.52833999999</v>
      </c>
      <c r="I60" s="118">
        <v>23.266928597840852</v>
      </c>
      <c r="J60" s="116">
        <v>62035.042321000015</v>
      </c>
      <c r="K60" s="119">
        <v>-6.8340465750518886</v>
      </c>
    </row>
    <row r="61" spans="2:11" x14ac:dyDescent="0.2">
      <c r="B61" s="36" t="s">
        <v>20</v>
      </c>
      <c r="C61" s="37"/>
      <c r="D61" s="120">
        <v>121628.25643100002</v>
      </c>
      <c r="E61" s="121" t="s">
        <v>19</v>
      </c>
      <c r="F61" s="122">
        <v>117532.23590285002</v>
      </c>
      <c r="G61" s="123">
        <v>-3.3676553856329283</v>
      </c>
      <c r="H61" s="122">
        <v>99714.388515999992</v>
      </c>
      <c r="I61" s="124">
        <v>-15.159966327517104</v>
      </c>
      <c r="J61" s="122">
        <v>293183.78359140002</v>
      </c>
      <c r="K61" s="125">
        <v>194.02354861189997</v>
      </c>
    </row>
    <row r="62" spans="2:11" x14ac:dyDescent="0.2">
      <c r="B62" s="36" t="s">
        <v>21</v>
      </c>
      <c r="C62" s="37"/>
      <c r="D62" s="120">
        <v>1221382.0205289498</v>
      </c>
      <c r="E62" s="121" t="s">
        <v>19</v>
      </c>
      <c r="F62" s="122">
        <v>940021.02486449992</v>
      </c>
      <c r="G62" s="123">
        <v>-23.036281109050506</v>
      </c>
      <c r="H62" s="122">
        <v>953375.41664025001</v>
      </c>
      <c r="I62" s="124">
        <v>1.420648200679886</v>
      </c>
      <c r="J62" s="122">
        <v>994620.81650249986</v>
      </c>
      <c r="K62" s="125">
        <v>4.326249569933438</v>
      </c>
    </row>
    <row r="63" spans="2:11" x14ac:dyDescent="0.2">
      <c r="B63" s="36" t="s">
        <v>22</v>
      </c>
      <c r="C63" s="37"/>
      <c r="D63" s="120">
        <v>68016.381769</v>
      </c>
      <c r="E63" s="121" t="s">
        <v>19</v>
      </c>
      <c r="F63" s="122">
        <v>83876.646071850002</v>
      </c>
      <c r="G63" s="123">
        <v>23.318300518712199</v>
      </c>
      <c r="H63" s="122">
        <v>50543.124562999998</v>
      </c>
      <c r="I63" s="124">
        <v>-39.741123506888918</v>
      </c>
      <c r="J63" s="122">
        <v>71434.732357999994</v>
      </c>
      <c r="K63" s="125">
        <v>41.334222954418735</v>
      </c>
    </row>
    <row r="64" spans="2:11" x14ac:dyDescent="0.2">
      <c r="B64" s="36" t="s">
        <v>23</v>
      </c>
      <c r="C64" s="37"/>
      <c r="D64" s="120">
        <v>221881.16794200012</v>
      </c>
      <c r="E64" s="121" t="s">
        <v>19</v>
      </c>
      <c r="F64" s="122">
        <v>184200.12901040004</v>
      </c>
      <c r="G64" s="123">
        <v>-16.982531361764753</v>
      </c>
      <c r="H64" s="122">
        <v>223198.84149604998</v>
      </c>
      <c r="I64" s="124">
        <v>21.171924631740112</v>
      </c>
      <c r="J64" s="122">
        <v>186740.94260005001</v>
      </c>
      <c r="K64" s="125">
        <v>-16.334268875067249</v>
      </c>
    </row>
    <row r="65" spans="2:11" x14ac:dyDescent="0.2">
      <c r="B65" s="36" t="s">
        <v>24</v>
      </c>
      <c r="C65" s="37"/>
      <c r="D65" s="120">
        <v>398800.02155499975</v>
      </c>
      <c r="E65" s="121" t="s">
        <v>19</v>
      </c>
      <c r="F65" s="122">
        <v>347440.06374999951</v>
      </c>
      <c r="G65" s="123">
        <v>-12.878624631146629</v>
      </c>
      <c r="H65" s="122">
        <v>316515.96923499997</v>
      </c>
      <c r="I65" s="124">
        <v>-8.9005551579828701</v>
      </c>
      <c r="J65" s="122">
        <v>322078.1246745002</v>
      </c>
      <c r="K65" s="125">
        <v>1.7573064174119413</v>
      </c>
    </row>
    <row r="66" spans="2:11" x14ac:dyDescent="0.2">
      <c r="B66" s="36" t="s">
        <v>25</v>
      </c>
      <c r="C66" s="37"/>
      <c r="D66" s="120">
        <v>101797.67403700003</v>
      </c>
      <c r="E66" s="121" t="s">
        <v>19</v>
      </c>
      <c r="F66" s="122">
        <v>72492.425079349996</v>
      </c>
      <c r="G66" s="123">
        <v>-28.787739243431599</v>
      </c>
      <c r="H66" s="122">
        <v>103802.66258100001</v>
      </c>
      <c r="I66" s="124">
        <v>43.191047157517382</v>
      </c>
      <c r="J66" s="122">
        <v>80907.649993200001</v>
      </c>
      <c r="K66" s="125">
        <v>-22.056286436712945</v>
      </c>
    </row>
    <row r="67" spans="2:11" x14ac:dyDescent="0.2">
      <c r="B67" s="36" t="s">
        <v>26</v>
      </c>
      <c r="C67" s="37"/>
      <c r="D67" s="120">
        <v>65276.025896999978</v>
      </c>
      <c r="E67" s="121" t="s">
        <v>19</v>
      </c>
      <c r="F67" s="122">
        <v>48442.493092000004</v>
      </c>
      <c r="G67" s="123">
        <v>-25.788231703262475</v>
      </c>
      <c r="H67" s="122">
        <v>50248.268401000001</v>
      </c>
      <c r="I67" s="124">
        <v>3.7276679909321375</v>
      </c>
      <c r="J67" s="122">
        <v>77566.337591999996</v>
      </c>
      <c r="K67" s="125">
        <v>54.366190239614973</v>
      </c>
    </row>
    <row r="68" spans="2:11" ht="13.8" thickBot="1" x14ac:dyDescent="0.25">
      <c r="B68" s="36" t="s">
        <v>27</v>
      </c>
      <c r="C68" s="126"/>
      <c r="D68" s="127">
        <v>221951.63098799973</v>
      </c>
      <c r="E68" s="121" t="s">
        <v>19</v>
      </c>
      <c r="F68" s="128">
        <v>114886.82613100004</v>
      </c>
      <c r="G68" s="123">
        <v>-48.237899573167972</v>
      </c>
      <c r="H68" s="128">
        <v>150099.82486200001</v>
      </c>
      <c r="I68" s="124">
        <v>30.650162352686316</v>
      </c>
      <c r="J68" s="128">
        <v>170390.11517284997</v>
      </c>
      <c r="K68" s="125">
        <v>13.517864081123744</v>
      </c>
    </row>
    <row r="69" spans="2:11" ht="14.4" thickTop="1" thickBot="1" x14ac:dyDescent="0.25">
      <c r="B69" s="46" t="s">
        <v>28</v>
      </c>
      <c r="C69" s="47"/>
      <c r="D69" s="129">
        <v>2474177.7644279497</v>
      </c>
      <c r="E69" s="130" t="s">
        <v>19</v>
      </c>
      <c r="F69" s="131">
        <v>1962909.1939709494</v>
      </c>
      <c r="G69" s="132">
        <v>-20.66418095771747</v>
      </c>
      <c r="H69" s="133">
        <v>2014084.0246342998</v>
      </c>
      <c r="I69" s="134">
        <v>2.6070910880917619</v>
      </c>
      <c r="J69" s="135">
        <v>2258957.5448055002</v>
      </c>
      <c r="K69" s="136">
        <v>12.158058808676685</v>
      </c>
    </row>
    <row r="70" spans="2:11" ht="13.8" thickBot="1" x14ac:dyDescent="0.25">
      <c r="B70" s="113"/>
      <c r="C70" s="113"/>
      <c r="D70" s="137"/>
      <c r="E70" s="138"/>
      <c r="F70" s="139"/>
      <c r="G70" s="140"/>
      <c r="H70" s="137"/>
      <c r="I70" s="140"/>
      <c r="J70" s="137"/>
      <c r="K70" s="140"/>
    </row>
    <row r="71" spans="2:11" x14ac:dyDescent="0.2">
      <c r="B71" s="61" t="s">
        <v>29</v>
      </c>
      <c r="C71" s="141"/>
      <c r="D71" s="142">
        <v>287912.20654295001</v>
      </c>
      <c r="E71" s="115" t="s">
        <v>19</v>
      </c>
      <c r="F71" s="143">
        <v>232667.47026034998</v>
      </c>
      <c r="G71" s="118">
        <f>(F71/D71-1)*100</f>
        <v>-19.188049352245429</v>
      </c>
      <c r="H71" s="143">
        <v>279246.23513749999</v>
      </c>
      <c r="I71" s="124">
        <f>(H71/F71-1)*100</f>
        <v>20.019457307473786</v>
      </c>
      <c r="J71" s="143">
        <v>482556.00152489997</v>
      </c>
      <c r="K71" s="119">
        <f>(J71/H71-1)*100</f>
        <v>72.806627558395149</v>
      </c>
    </row>
    <row r="72" spans="2:11" ht="13.8" thickBot="1" x14ac:dyDescent="0.25">
      <c r="B72" s="63" t="s">
        <v>30</v>
      </c>
      <c r="C72" s="64"/>
      <c r="D72" s="144">
        <v>79203.550057</v>
      </c>
      <c r="E72" s="145" t="s">
        <v>19</v>
      </c>
      <c r="F72" s="146">
        <v>67487.316524850001</v>
      </c>
      <c r="G72" s="147">
        <f>(F72/D72-1)*100</f>
        <v>-14.792561095706237</v>
      </c>
      <c r="H72" s="148">
        <v>59935.335682999998</v>
      </c>
      <c r="I72" s="147">
        <f>(H72/F72-1)*100</f>
        <v>-11.190222445826892</v>
      </c>
      <c r="J72" s="148">
        <v>266699.5017894</v>
      </c>
      <c r="K72" s="149">
        <f>(J72/H72-1)*100</f>
        <v>344.97874042114756</v>
      </c>
    </row>
    <row r="73" spans="2:11" x14ac:dyDescent="0.2">
      <c r="D73" s="72"/>
      <c r="E73" s="72"/>
      <c r="F73" s="72"/>
      <c r="G73" s="72"/>
      <c r="H73" s="72"/>
      <c r="I73" s="72"/>
      <c r="J73" s="72"/>
      <c r="K73" s="72"/>
    </row>
    <row r="74" spans="2:11" x14ac:dyDescent="0.2">
      <c r="B74" s="21" t="s">
        <v>33</v>
      </c>
      <c r="C74" s="92"/>
      <c r="D74" s="72"/>
      <c r="E74" s="72"/>
      <c r="F74" s="72"/>
      <c r="G74" s="72"/>
      <c r="H74" s="72"/>
      <c r="I74" s="72"/>
      <c r="J74" s="72"/>
      <c r="K74" s="72"/>
    </row>
    <row r="75" spans="2:11" x14ac:dyDescent="0.2">
      <c r="D75" s="72"/>
      <c r="E75" s="72"/>
      <c r="F75" s="72"/>
      <c r="G75" s="72"/>
      <c r="H75" s="72"/>
      <c r="I75" s="72"/>
      <c r="J75" s="72"/>
      <c r="K75" s="72"/>
    </row>
    <row r="76" spans="2:11" x14ac:dyDescent="0.2">
      <c r="D76" s="72"/>
      <c r="E76" s="72"/>
      <c r="F76" s="72"/>
      <c r="G76" s="72"/>
      <c r="H76" s="72"/>
      <c r="I76" s="72"/>
      <c r="J76" s="72"/>
      <c r="K76" s="72"/>
    </row>
    <row r="77" spans="2:11" x14ac:dyDescent="0.2">
      <c r="D77" s="72"/>
      <c r="E77" s="72"/>
      <c r="F77" s="72"/>
      <c r="G77" s="72"/>
      <c r="H77" s="72"/>
      <c r="I77" s="72"/>
      <c r="J77" s="72"/>
      <c r="K77" s="72"/>
    </row>
    <row r="78" spans="2:11" x14ac:dyDescent="0.2">
      <c r="D78" s="72"/>
      <c r="E78" s="72"/>
      <c r="F78" s="72"/>
      <c r="G78" s="72"/>
      <c r="H78" s="72"/>
      <c r="I78" s="72"/>
      <c r="J78" s="72"/>
      <c r="K78" s="72"/>
    </row>
    <row r="79" spans="2:11" x14ac:dyDescent="0.2">
      <c r="D79" s="72"/>
      <c r="E79" s="72"/>
      <c r="F79" s="72"/>
      <c r="G79" s="72"/>
      <c r="H79" s="72"/>
      <c r="I79" s="72"/>
      <c r="J79" s="72"/>
      <c r="K79" s="72"/>
    </row>
    <row r="80" spans="2:11" x14ac:dyDescent="0.2">
      <c r="D80" s="72"/>
      <c r="E80" s="72"/>
      <c r="F80" s="72"/>
      <c r="G80" s="72"/>
      <c r="H80" s="72"/>
      <c r="I80" s="72"/>
      <c r="J80" s="72"/>
      <c r="K80" s="72"/>
    </row>
    <row r="81" spans="4:11" x14ac:dyDescent="0.2">
      <c r="D81" s="72"/>
      <c r="E81" s="72"/>
      <c r="F81" s="72"/>
      <c r="G81" s="72"/>
      <c r="H81" s="72"/>
      <c r="I81" s="72"/>
      <c r="J81" s="72"/>
      <c r="K81" s="72"/>
    </row>
    <row r="82" spans="4:11" x14ac:dyDescent="0.2">
      <c r="D82" s="72"/>
      <c r="E82" s="72"/>
      <c r="F82" s="72"/>
      <c r="G82" s="72"/>
      <c r="H82" s="72"/>
      <c r="I82" s="72"/>
      <c r="J82" s="72"/>
      <c r="K82" s="72"/>
    </row>
    <row r="83" spans="4:11" x14ac:dyDescent="0.2">
      <c r="D83" s="72"/>
      <c r="E83" s="72"/>
      <c r="F83" s="72"/>
      <c r="G83" s="72"/>
      <c r="H83" s="72"/>
      <c r="I83" s="72"/>
      <c r="J83" s="72"/>
      <c r="K83" s="72"/>
    </row>
    <row r="84" spans="4:11" x14ac:dyDescent="0.2">
      <c r="D84" s="72"/>
      <c r="E84" s="72"/>
      <c r="F84" s="72"/>
      <c r="G84" s="72"/>
      <c r="H84" s="72"/>
      <c r="I84" s="72"/>
      <c r="J84" s="72"/>
      <c r="K84" s="72"/>
    </row>
    <row r="85" spans="4:11" x14ac:dyDescent="0.2">
      <c r="D85" s="72"/>
      <c r="E85" s="72"/>
      <c r="F85" s="72"/>
      <c r="G85" s="72"/>
      <c r="H85" s="72"/>
      <c r="I85" s="72"/>
      <c r="J85" s="72"/>
      <c r="K85" s="72"/>
    </row>
    <row r="86" spans="4:11" x14ac:dyDescent="0.2">
      <c r="D86" s="72"/>
      <c r="E86" s="72"/>
      <c r="F86" s="72"/>
      <c r="G86" s="72"/>
      <c r="H86" s="72"/>
      <c r="I86" s="72"/>
      <c r="J86" s="72"/>
      <c r="K86" s="72"/>
    </row>
    <row r="87" spans="4:11" x14ac:dyDescent="0.2">
      <c r="D87" s="72"/>
      <c r="E87" s="72"/>
      <c r="F87" s="72"/>
      <c r="G87" s="72"/>
      <c r="H87" s="72"/>
      <c r="I87" s="72"/>
      <c r="J87" s="72"/>
      <c r="K87" s="72"/>
    </row>
    <row r="88" spans="4:11" x14ac:dyDescent="0.2">
      <c r="D88" s="72"/>
      <c r="E88" s="72"/>
      <c r="F88" s="72"/>
      <c r="G88" s="72"/>
      <c r="H88" s="72"/>
      <c r="I88" s="72"/>
      <c r="J88" s="72"/>
      <c r="K88" s="72"/>
    </row>
    <row r="89" spans="4:11" x14ac:dyDescent="0.2">
      <c r="D89" s="72"/>
      <c r="E89" s="72"/>
      <c r="F89" s="72"/>
      <c r="G89" s="72"/>
      <c r="H89" s="72"/>
      <c r="I89" s="72"/>
      <c r="J89" s="72"/>
      <c r="K89" s="72"/>
    </row>
    <row r="90" spans="4:11" x14ac:dyDescent="0.2">
      <c r="D90" s="72"/>
      <c r="E90" s="72"/>
      <c r="F90" s="72"/>
      <c r="G90" s="72"/>
      <c r="H90" s="72"/>
      <c r="I90" s="72"/>
      <c r="J90" s="72"/>
      <c r="K90" s="72"/>
    </row>
    <row r="91" spans="4:11" x14ac:dyDescent="0.2">
      <c r="D91" s="72"/>
      <c r="E91" s="72"/>
      <c r="F91" s="72"/>
      <c r="G91" s="72"/>
      <c r="H91" s="72"/>
      <c r="I91" s="72"/>
      <c r="J91" s="72"/>
      <c r="K91" s="72"/>
    </row>
    <row r="92" spans="4:11" x14ac:dyDescent="0.2">
      <c r="D92" s="72"/>
      <c r="E92" s="72"/>
      <c r="F92" s="72"/>
      <c r="G92" s="72"/>
      <c r="H92" s="72"/>
      <c r="I92" s="72"/>
      <c r="J92" s="72"/>
      <c r="K92" s="72"/>
    </row>
    <row r="93" spans="4:11" x14ac:dyDescent="0.2">
      <c r="D93" s="72"/>
      <c r="E93" s="72"/>
      <c r="F93" s="72"/>
      <c r="G93" s="72"/>
      <c r="H93" s="72"/>
      <c r="I93" s="72"/>
      <c r="J93" s="72"/>
      <c r="K93" s="72"/>
    </row>
    <row r="94" spans="4:11" x14ac:dyDescent="0.2">
      <c r="D94" s="72"/>
      <c r="E94" s="72"/>
      <c r="F94" s="72"/>
      <c r="G94" s="72"/>
      <c r="H94" s="72"/>
      <c r="I94" s="72"/>
      <c r="J94" s="72"/>
      <c r="K94" s="72"/>
    </row>
    <row r="95" spans="4:11" x14ac:dyDescent="0.2">
      <c r="D95" s="72"/>
      <c r="E95" s="72"/>
      <c r="F95" s="72"/>
      <c r="G95" s="72"/>
      <c r="H95" s="72"/>
      <c r="I95" s="72"/>
      <c r="J95" s="72"/>
      <c r="K95" s="72"/>
    </row>
    <row r="96" spans="4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  <row r="127" spans="4:11" x14ac:dyDescent="0.2">
      <c r="D127" s="72"/>
      <c r="E127" s="72"/>
      <c r="F127" s="72"/>
      <c r="G127" s="72"/>
      <c r="H127" s="72"/>
      <c r="I127" s="72"/>
      <c r="J127" s="72"/>
      <c r="K127" s="72"/>
    </row>
    <row r="128" spans="4:11" x14ac:dyDescent="0.2">
      <c r="D128" s="72"/>
      <c r="E128" s="72"/>
      <c r="F128" s="72"/>
      <c r="G128" s="72"/>
      <c r="H128" s="72"/>
      <c r="I128" s="72"/>
      <c r="J128" s="72"/>
      <c r="K128" s="72"/>
    </row>
    <row r="129" spans="4:11" x14ac:dyDescent="0.2">
      <c r="D129" s="72"/>
      <c r="E129" s="72"/>
      <c r="F129" s="72"/>
      <c r="G129" s="72"/>
      <c r="H129" s="72"/>
      <c r="I129" s="72"/>
      <c r="J129" s="72"/>
      <c r="K129" s="72"/>
    </row>
  </sheetData>
  <mergeCells count="17">
    <mergeCell ref="D59:E59"/>
    <mergeCell ref="F59:G59"/>
    <mergeCell ref="H59:I59"/>
    <mergeCell ref="J59:K59"/>
    <mergeCell ref="D17:E17"/>
    <mergeCell ref="D18:E18"/>
    <mergeCell ref="D6:E6"/>
    <mergeCell ref="D7:E7"/>
    <mergeCell ref="D8:E8"/>
    <mergeCell ref="D9:E9"/>
    <mergeCell ref="D10:E10"/>
    <mergeCell ref="D16:E16"/>
    <mergeCell ref="D11:E11"/>
    <mergeCell ref="D12:E12"/>
    <mergeCell ref="D13:E13"/>
    <mergeCell ref="D14:E14"/>
    <mergeCell ref="D15:E15"/>
  </mergeCells>
  <phoneticPr fontId="1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W172"/>
  <sheetViews>
    <sheetView topLeftCell="A40" workbookViewId="0">
      <selection activeCell="AL52" sqref="AL52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77734375" style="2" customWidth="1"/>
    <col min="12" max="12" width="10.6640625" style="2" customWidth="1"/>
    <col min="13" max="13" width="7.6640625" style="2" customWidth="1"/>
    <col min="14" max="14" width="10.6640625" style="2" customWidth="1"/>
    <col min="15" max="15" width="7.6640625" style="2" customWidth="1"/>
    <col min="16" max="16" width="10.6640625" style="2" customWidth="1"/>
    <col min="17" max="17" width="7.6640625" style="2" customWidth="1"/>
    <col min="18" max="18" width="6.88671875" style="2" customWidth="1"/>
    <col min="19" max="19" width="6.88671875" style="2" hidden="1" customWidth="1"/>
    <col min="20" max="30" width="0" style="2" hidden="1" customWidth="1"/>
    <col min="31" max="16384" width="9" style="2"/>
  </cols>
  <sheetData>
    <row r="1" spans="1:15" ht="21" x14ac:dyDescent="0.25">
      <c r="A1" s="1" t="s">
        <v>101</v>
      </c>
      <c r="E1" s="98"/>
      <c r="F1" s="2" t="s">
        <v>36</v>
      </c>
    </row>
    <row r="2" spans="1:15" x14ac:dyDescent="0.2">
      <c r="K2" s="3"/>
      <c r="M2" s="3"/>
      <c r="O2" s="3"/>
    </row>
    <row r="3" spans="1:15" ht="14.4" x14ac:dyDescent="0.2">
      <c r="A3" s="4" t="s">
        <v>110</v>
      </c>
      <c r="K3" s="3"/>
      <c r="M3" s="3"/>
      <c r="O3" s="3"/>
    </row>
    <row r="4" spans="1:15" ht="21" customHeight="1" x14ac:dyDescent="0.2">
      <c r="F4" s="3" t="s">
        <v>1</v>
      </c>
      <c r="K4" s="3"/>
      <c r="M4" s="3"/>
      <c r="O4" s="3"/>
    </row>
    <row r="5" spans="1:15" ht="13.8" thickBot="1" x14ac:dyDescent="0.25">
      <c r="B5" s="156"/>
      <c r="C5" s="157" t="s">
        <v>2</v>
      </c>
      <c r="D5" s="158" t="s">
        <v>3</v>
      </c>
      <c r="E5" s="8"/>
      <c r="F5" s="159" t="s">
        <v>4</v>
      </c>
      <c r="K5" s="3"/>
      <c r="M5" s="3"/>
      <c r="O5" s="3"/>
    </row>
    <row r="6" spans="1:15" ht="13.8" thickTop="1" x14ac:dyDescent="0.2">
      <c r="B6" s="160" t="s">
        <v>111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  <c r="O6" s="3"/>
    </row>
    <row r="7" spans="1:15" x14ac:dyDescent="0.2">
      <c r="B7" s="163" t="s">
        <v>6</v>
      </c>
      <c r="C7" s="164">
        <v>103959</v>
      </c>
      <c r="D7" s="490">
        <v>3310</v>
      </c>
      <c r="E7" s="543"/>
      <c r="F7" s="165">
        <f t="shared" ref="F7:F31" si="0">D7/C7*100</f>
        <v>3.1839475177714291</v>
      </c>
      <c r="K7" s="3"/>
      <c r="M7" s="3"/>
      <c r="O7" s="3"/>
    </row>
    <row r="8" spans="1:15" x14ac:dyDescent="0.2">
      <c r="B8" s="163" t="s">
        <v>7</v>
      </c>
      <c r="C8" s="166">
        <v>144317</v>
      </c>
      <c r="D8" s="492">
        <v>4990.875</v>
      </c>
      <c r="E8" s="544"/>
      <c r="F8" s="165">
        <f t="shared" si="0"/>
        <v>3.4582724141992975</v>
      </c>
      <c r="K8" s="3"/>
      <c r="M8" s="3"/>
      <c r="O8" s="3"/>
    </row>
    <row r="9" spans="1:15" x14ac:dyDescent="0.2">
      <c r="B9" s="163" t="s">
        <v>8</v>
      </c>
      <c r="C9" s="166">
        <v>110280</v>
      </c>
      <c r="D9" s="492">
        <v>8686</v>
      </c>
      <c r="E9" s="544"/>
      <c r="F9" s="165">
        <f t="shared" si="0"/>
        <v>7.8763148349655419</v>
      </c>
      <c r="K9" s="3"/>
      <c r="M9" s="3"/>
      <c r="O9" s="3"/>
    </row>
    <row r="10" spans="1:15" x14ac:dyDescent="0.2">
      <c r="B10" s="163" t="s">
        <v>9</v>
      </c>
      <c r="C10" s="110">
        <v>148424</v>
      </c>
      <c r="D10" s="492">
        <v>10020</v>
      </c>
      <c r="E10" s="544"/>
      <c r="F10" s="165">
        <f t="shared" si="0"/>
        <v>6.7509297687705487</v>
      </c>
      <c r="K10" s="3"/>
      <c r="M10" s="3"/>
      <c r="O10" s="3"/>
    </row>
    <row r="11" spans="1:15" x14ac:dyDescent="0.2">
      <c r="B11" s="163" t="s">
        <v>10</v>
      </c>
      <c r="C11" s="166">
        <v>328965</v>
      </c>
      <c r="D11" s="492">
        <v>169533</v>
      </c>
      <c r="E11" s="544"/>
      <c r="F11" s="165">
        <f t="shared" si="0"/>
        <v>51.535269709543563</v>
      </c>
      <c r="K11" s="3"/>
      <c r="M11" s="3"/>
      <c r="O11" s="3"/>
    </row>
    <row r="12" spans="1:15" x14ac:dyDescent="0.2">
      <c r="B12" s="156" t="s">
        <v>11</v>
      </c>
      <c r="C12" s="167">
        <v>215799</v>
      </c>
      <c r="D12" s="492">
        <v>82821</v>
      </c>
      <c r="E12" s="544"/>
      <c r="F12" s="168">
        <f t="shared" si="0"/>
        <v>38.378769132387077</v>
      </c>
      <c r="K12" s="3"/>
      <c r="M12" s="3"/>
      <c r="N12" s="235"/>
      <c r="O12" s="3"/>
    </row>
    <row r="13" spans="1:15" x14ac:dyDescent="0.2">
      <c r="B13" s="109" t="s">
        <v>35</v>
      </c>
      <c r="C13" s="169">
        <v>157114</v>
      </c>
      <c r="D13" s="545">
        <v>7907</v>
      </c>
      <c r="E13" s="546"/>
      <c r="F13" s="170">
        <f t="shared" si="0"/>
        <v>5.0326514505390989</v>
      </c>
      <c r="K13" s="3"/>
      <c r="M13" s="3"/>
      <c r="N13" s="235"/>
      <c r="O13" s="3"/>
    </row>
    <row r="14" spans="1:15" x14ac:dyDescent="0.2">
      <c r="B14" s="109" t="s">
        <v>37</v>
      </c>
      <c r="C14" s="169">
        <v>215533</v>
      </c>
      <c r="D14" s="495">
        <v>43015</v>
      </c>
      <c r="E14" s="497"/>
      <c r="F14" s="170">
        <f>D14/C14*100</f>
        <v>19.957500707548263</v>
      </c>
      <c r="K14" s="3"/>
      <c r="M14" s="3"/>
      <c r="O14" s="3"/>
    </row>
    <row r="15" spans="1:15" x14ac:dyDescent="0.2">
      <c r="B15" s="109" t="s">
        <v>94</v>
      </c>
      <c r="C15" s="169">
        <v>171297</v>
      </c>
      <c r="D15" s="495">
        <v>6992</v>
      </c>
      <c r="E15" s="497"/>
      <c r="F15" s="170">
        <f>D15/C15*100</f>
        <v>4.0817994477428092</v>
      </c>
      <c r="K15" s="3"/>
      <c r="M15" s="3"/>
      <c r="O15" s="3"/>
    </row>
    <row r="16" spans="1:15" x14ac:dyDescent="0.2">
      <c r="B16" s="153" t="s">
        <v>41</v>
      </c>
      <c r="C16" s="171">
        <v>242761</v>
      </c>
      <c r="D16" s="496">
        <v>20977</v>
      </c>
      <c r="E16" s="498"/>
      <c r="F16" s="172">
        <f t="shared" si="0"/>
        <v>8.6410090582918997</v>
      </c>
      <c r="K16" s="3"/>
      <c r="M16" s="3"/>
      <c r="O16" s="3"/>
    </row>
    <row r="17" spans="1:15" x14ac:dyDescent="0.2">
      <c r="B17" s="153" t="s">
        <v>43</v>
      </c>
      <c r="C17" s="171">
        <v>505797</v>
      </c>
      <c r="D17" s="496">
        <v>78578</v>
      </c>
      <c r="E17" s="498"/>
      <c r="F17" s="172">
        <f t="shared" si="0"/>
        <v>15.535481626027833</v>
      </c>
      <c r="K17" s="3"/>
      <c r="M17" s="3"/>
      <c r="O17" s="3"/>
    </row>
    <row r="18" spans="1:15" x14ac:dyDescent="0.2">
      <c r="B18" s="153" t="s">
        <v>112</v>
      </c>
      <c r="C18" s="171">
        <v>108431.670455</v>
      </c>
      <c r="D18" s="545">
        <v>14918.8945</v>
      </c>
      <c r="E18" s="546"/>
      <c r="F18" s="172">
        <f t="shared" si="0"/>
        <v>13.758797994531921</v>
      </c>
      <c r="K18" s="3"/>
      <c r="M18" s="3"/>
      <c r="O18" s="3"/>
    </row>
    <row r="19" spans="1:15" x14ac:dyDescent="0.2">
      <c r="B19" s="109" t="s">
        <v>6</v>
      </c>
      <c r="C19" s="169">
        <v>131244.32708700001</v>
      </c>
      <c r="D19" s="533">
        <v>51937.764000000003</v>
      </c>
      <c r="E19" s="534"/>
      <c r="F19" s="172">
        <f t="shared" si="0"/>
        <v>39.57334016088268</v>
      </c>
      <c r="K19" s="3"/>
      <c r="M19" s="3"/>
      <c r="O19" s="3"/>
    </row>
    <row r="20" spans="1:15" x14ac:dyDescent="0.2">
      <c r="B20" s="109" t="s">
        <v>7</v>
      </c>
      <c r="C20" s="169">
        <v>201687.73335900001</v>
      </c>
      <c r="D20" s="496">
        <v>23633.109750000003</v>
      </c>
      <c r="E20" s="498"/>
      <c r="F20" s="172">
        <f t="shared" si="0"/>
        <v>11.7176733341207</v>
      </c>
      <c r="K20" s="3"/>
      <c r="M20" s="3"/>
      <c r="O20" s="3"/>
    </row>
    <row r="21" spans="1:15" x14ac:dyDescent="0.2">
      <c r="B21" s="109" t="s">
        <v>113</v>
      </c>
      <c r="C21" s="169">
        <v>179524.82289299998</v>
      </c>
      <c r="D21" s="496">
        <v>33235.215000000004</v>
      </c>
      <c r="E21" s="498"/>
      <c r="F21" s="172">
        <f t="shared" si="0"/>
        <v>18.512879981955916</v>
      </c>
      <c r="K21" s="3"/>
      <c r="M21" s="3"/>
      <c r="O21" s="3"/>
    </row>
    <row r="22" spans="1:15" x14ac:dyDescent="0.2">
      <c r="B22" s="153" t="s">
        <v>114</v>
      </c>
      <c r="C22" s="171">
        <v>221975</v>
      </c>
      <c r="D22" s="496">
        <v>20918</v>
      </c>
      <c r="E22" s="498"/>
      <c r="F22" s="172">
        <f t="shared" si="0"/>
        <v>9.4235837369073092</v>
      </c>
      <c r="K22" s="3"/>
      <c r="M22" s="3"/>
      <c r="O22" s="3"/>
    </row>
    <row r="23" spans="1:15" x14ac:dyDescent="0.2">
      <c r="B23" s="153" t="s">
        <v>10</v>
      </c>
      <c r="C23" s="171">
        <v>274825.34853999998</v>
      </c>
      <c r="D23" s="496">
        <v>19509.626749999999</v>
      </c>
      <c r="E23" s="498"/>
      <c r="F23" s="172">
        <f t="shared" si="0"/>
        <v>7.0989182233895844</v>
      </c>
      <c r="K23" s="226"/>
      <c r="M23" s="3"/>
      <c r="O23" s="3"/>
    </row>
    <row r="24" spans="1:15" x14ac:dyDescent="0.2">
      <c r="B24" s="218" t="s">
        <v>11</v>
      </c>
      <c r="C24" s="219">
        <v>130297.12239700001</v>
      </c>
      <c r="D24" s="522">
        <v>-10596.267006000002</v>
      </c>
      <c r="E24" s="523"/>
      <c r="F24" s="172">
        <f t="shared" si="0"/>
        <v>-8.1323875854406236</v>
      </c>
      <c r="K24" s="3"/>
      <c r="M24" s="3"/>
      <c r="O24" s="3"/>
    </row>
    <row r="25" spans="1:15" x14ac:dyDescent="0.2">
      <c r="B25" s="153" t="s">
        <v>58</v>
      </c>
      <c r="C25" s="220">
        <v>150583.44225299999</v>
      </c>
      <c r="D25" s="496">
        <v>17431.741227999999</v>
      </c>
      <c r="E25" s="498"/>
      <c r="F25" s="172">
        <f t="shared" si="0"/>
        <v>11.576134113545088</v>
      </c>
      <c r="K25" s="3"/>
      <c r="M25" s="3"/>
      <c r="O25" s="3"/>
    </row>
    <row r="26" spans="1:15" x14ac:dyDescent="0.2">
      <c r="B26" s="153" t="s">
        <v>60</v>
      </c>
      <c r="C26" s="220">
        <v>263029.70911300002</v>
      </c>
      <c r="D26" s="496">
        <v>26380.90625</v>
      </c>
      <c r="E26" s="498"/>
      <c r="F26" s="172">
        <f t="shared" si="0"/>
        <v>10.029629861570701</v>
      </c>
      <c r="K26" s="3"/>
      <c r="M26" s="3"/>
      <c r="N26" s="236"/>
      <c r="O26" s="3"/>
    </row>
    <row r="27" spans="1:15" x14ac:dyDescent="0.2">
      <c r="B27" s="153" t="s">
        <v>93</v>
      </c>
      <c r="C27" s="220">
        <v>169236.2650705</v>
      </c>
      <c r="D27" s="496">
        <v>17482.687375000001</v>
      </c>
      <c r="E27" s="498"/>
      <c r="F27" s="172">
        <f t="shared" si="0"/>
        <v>10.330343421202961</v>
      </c>
      <c r="K27" s="3"/>
      <c r="M27" s="3"/>
      <c r="N27" s="236"/>
      <c r="O27" s="3"/>
    </row>
    <row r="28" spans="1:15" x14ac:dyDescent="0.2">
      <c r="B28" s="153" t="s">
        <v>67</v>
      </c>
      <c r="C28" s="171">
        <v>270300.45321050001</v>
      </c>
      <c r="D28" s="496">
        <v>31906.866649999996</v>
      </c>
      <c r="E28" s="498"/>
      <c r="F28" s="172">
        <f t="shared" si="0"/>
        <v>11.804222401784916</v>
      </c>
      <c r="H28" s="240"/>
      <c r="I28" s="240"/>
      <c r="J28" s="240"/>
      <c r="K28" s="241"/>
      <c r="L28" s="240"/>
      <c r="M28" s="241"/>
      <c r="N28" s="242"/>
      <c r="O28" s="3"/>
    </row>
    <row r="29" spans="1:15" x14ac:dyDescent="0.2">
      <c r="B29" s="153" t="s">
        <v>69</v>
      </c>
      <c r="C29" s="171">
        <v>476340.58362605004</v>
      </c>
      <c r="D29" s="528">
        <v>105378.147138</v>
      </c>
      <c r="E29" s="528"/>
      <c r="F29" s="172">
        <f t="shared" si="0"/>
        <v>22.122437340070704</v>
      </c>
      <c r="H29" s="240"/>
      <c r="I29" s="240"/>
      <c r="J29" s="240"/>
      <c r="K29" s="241"/>
      <c r="L29" s="240"/>
      <c r="M29" s="241"/>
      <c r="N29" s="243"/>
      <c r="O29" s="3"/>
    </row>
    <row r="30" spans="1:15" x14ac:dyDescent="0.2">
      <c r="B30" s="109" t="s">
        <v>73</v>
      </c>
      <c r="C30" s="169">
        <v>120426.276822</v>
      </c>
      <c r="D30" s="533">
        <v>19854.237499999999</v>
      </c>
      <c r="E30" s="534"/>
      <c r="F30" s="170">
        <f>D30/C30*100</f>
        <v>16.486632339673012</v>
      </c>
      <c r="K30" s="3"/>
      <c r="M30" s="3"/>
      <c r="N30" s="237"/>
      <c r="O30" s="3"/>
    </row>
    <row r="31" spans="1:15" x14ac:dyDescent="0.2">
      <c r="A31" s="113"/>
      <c r="B31" s="153" t="s">
        <v>76</v>
      </c>
      <c r="C31" s="171">
        <v>173015.28534600005</v>
      </c>
      <c r="D31" s="496">
        <v>21248.955841000003</v>
      </c>
      <c r="E31" s="498"/>
      <c r="F31" s="172">
        <f t="shared" si="0"/>
        <v>12.281548302802172</v>
      </c>
      <c r="K31" s="3"/>
      <c r="M31" s="3"/>
      <c r="O31" s="3"/>
    </row>
    <row r="32" spans="1:15" x14ac:dyDescent="0.2">
      <c r="B32" s="153" t="s">
        <v>74</v>
      </c>
      <c r="C32" s="171">
        <v>227163.66659400001</v>
      </c>
      <c r="D32" s="496">
        <v>38975.138680999997</v>
      </c>
      <c r="E32" s="498"/>
      <c r="F32" s="172">
        <f>D32/C32*100</f>
        <v>17.157294238721111</v>
      </c>
      <c r="K32" s="3"/>
      <c r="M32" s="3"/>
      <c r="O32" s="3"/>
    </row>
    <row r="33" spans="2:15" x14ac:dyDescent="0.2">
      <c r="B33" s="153" t="s">
        <v>115</v>
      </c>
      <c r="C33" s="171">
        <v>186874.54371389997</v>
      </c>
      <c r="D33" s="496">
        <v>18523.566694000001</v>
      </c>
      <c r="E33" s="498"/>
      <c r="F33" s="172">
        <f>SUM(D33/C33*100)</f>
        <v>9.9123006942877669</v>
      </c>
      <c r="K33" s="3"/>
      <c r="M33" s="3"/>
      <c r="O33" s="3"/>
    </row>
    <row r="34" spans="2:15" x14ac:dyDescent="0.2">
      <c r="B34" s="109" t="s">
        <v>79</v>
      </c>
      <c r="C34" s="169">
        <v>276792.26555214997</v>
      </c>
      <c r="D34" s="496">
        <v>88782</v>
      </c>
      <c r="E34" s="498"/>
      <c r="F34" s="172">
        <v>32.075318225708415</v>
      </c>
      <c r="K34" s="3"/>
      <c r="M34" s="3"/>
      <c r="O34" s="3"/>
    </row>
    <row r="35" spans="2:15" x14ac:dyDescent="0.2">
      <c r="B35" s="153" t="s">
        <v>116</v>
      </c>
      <c r="C35" s="171">
        <v>419277.78164099995</v>
      </c>
      <c r="D35" s="496">
        <v>40815</v>
      </c>
      <c r="E35" s="498"/>
      <c r="F35" s="172">
        <f t="shared" ref="F35:F44" si="1">SUM(D35/C35*100)</f>
        <v>9.7345964387273938</v>
      </c>
      <c r="K35" s="3"/>
      <c r="M35" s="3"/>
      <c r="O35" s="3"/>
    </row>
    <row r="36" spans="2:15" x14ac:dyDescent="0.2">
      <c r="B36" s="218" t="s">
        <v>117</v>
      </c>
      <c r="C36" s="233">
        <v>204506.98827099998</v>
      </c>
      <c r="D36" s="533">
        <v>22794.838349999998</v>
      </c>
      <c r="E36" s="534"/>
      <c r="F36" s="283">
        <f t="shared" si="1"/>
        <v>11.146239325471701</v>
      </c>
      <c r="J36" s="226"/>
      <c r="K36" s="3"/>
      <c r="M36" s="3"/>
      <c r="O36" s="3"/>
    </row>
    <row r="37" spans="2:15" x14ac:dyDescent="0.2">
      <c r="B37" s="153" t="s">
        <v>118</v>
      </c>
      <c r="C37" s="171">
        <v>190783.73257199995</v>
      </c>
      <c r="D37" s="496">
        <v>23499.218844000003</v>
      </c>
      <c r="E37" s="498"/>
      <c r="F37" s="172">
        <f t="shared" si="1"/>
        <v>12.317202587034837</v>
      </c>
      <c r="J37" s="226"/>
      <c r="K37" s="3"/>
      <c r="M37" s="3"/>
      <c r="O37" s="3"/>
    </row>
    <row r="38" spans="2:15" x14ac:dyDescent="0.2">
      <c r="B38" s="153" t="s">
        <v>86</v>
      </c>
      <c r="C38" s="171">
        <v>346452.30836659996</v>
      </c>
      <c r="D38" s="496">
        <v>59730</v>
      </c>
      <c r="E38" s="498"/>
      <c r="F38" s="172">
        <f t="shared" si="1"/>
        <v>17.240468184959081</v>
      </c>
      <c r="J38" s="226"/>
      <c r="K38" s="3"/>
      <c r="M38" s="3"/>
      <c r="O38" s="3"/>
    </row>
    <row r="39" spans="2:15" x14ac:dyDescent="0.2">
      <c r="B39" s="153" t="s">
        <v>92</v>
      </c>
      <c r="C39" s="171">
        <v>184774.37691000005</v>
      </c>
      <c r="D39" s="496">
        <v>17070.221545</v>
      </c>
      <c r="E39" s="498"/>
      <c r="F39" s="172">
        <f t="shared" si="1"/>
        <v>9.2384138052401976</v>
      </c>
      <c r="J39" s="226"/>
      <c r="K39" s="3"/>
      <c r="M39" s="3"/>
      <c r="O39" s="3"/>
    </row>
    <row r="40" spans="2:15" x14ac:dyDescent="0.2">
      <c r="B40" s="153" t="s">
        <v>67</v>
      </c>
      <c r="C40" s="171">
        <v>374994.86393499997</v>
      </c>
      <c r="D40" s="496">
        <v>11256.046354</v>
      </c>
      <c r="E40" s="498"/>
      <c r="F40" s="172">
        <f t="shared" si="1"/>
        <v>3.0016534722329093</v>
      </c>
      <c r="J40" s="226"/>
      <c r="K40" s="3"/>
      <c r="M40" s="3"/>
      <c r="O40" s="3"/>
    </row>
    <row r="41" spans="2:15" x14ac:dyDescent="0.2">
      <c r="B41" s="153" t="s">
        <v>119</v>
      </c>
      <c r="C41" s="171">
        <v>672257.78866279998</v>
      </c>
      <c r="D41" s="496">
        <v>82609</v>
      </c>
      <c r="E41" s="498"/>
      <c r="F41" s="172">
        <f t="shared" si="1"/>
        <v>12.288291990535214</v>
      </c>
      <c r="J41" s="226"/>
      <c r="K41" s="3"/>
      <c r="M41" s="3"/>
      <c r="O41" s="3"/>
    </row>
    <row r="42" spans="2:15" x14ac:dyDescent="0.2">
      <c r="B42" s="218" t="s">
        <v>120</v>
      </c>
      <c r="C42" s="233">
        <v>642877</v>
      </c>
      <c r="D42" s="533">
        <v>12235</v>
      </c>
      <c r="E42" s="534"/>
      <c r="F42" s="283">
        <f t="shared" si="1"/>
        <v>1.903163435618322</v>
      </c>
      <c r="J42" s="226"/>
      <c r="K42" s="3"/>
      <c r="M42" s="3"/>
      <c r="O42" s="3"/>
    </row>
    <row r="43" spans="2:15" ht="13.8" thickBot="1" x14ac:dyDescent="0.25">
      <c r="B43" s="230" t="s">
        <v>121</v>
      </c>
      <c r="C43" s="231">
        <v>269075.36752600002</v>
      </c>
      <c r="D43" s="537">
        <v>84053</v>
      </c>
      <c r="E43" s="538"/>
      <c r="F43" s="284">
        <f t="shared" si="1"/>
        <v>31.23771632194396</v>
      </c>
      <c r="J43" s="226"/>
      <c r="K43" s="3"/>
      <c r="M43" s="3"/>
      <c r="O43" s="3"/>
    </row>
    <row r="44" spans="2:15" ht="13.8" thickBot="1" x14ac:dyDescent="0.25">
      <c r="B44" s="248" t="s">
        <v>102</v>
      </c>
      <c r="C44" s="249">
        <v>375139</v>
      </c>
      <c r="D44" s="547">
        <v>58195</v>
      </c>
      <c r="E44" s="548"/>
      <c r="F44" s="285">
        <f t="shared" si="1"/>
        <v>15.512916545600429</v>
      </c>
      <c r="J44" s="226"/>
      <c r="K44" s="3"/>
      <c r="M44" s="3"/>
      <c r="O44" s="3"/>
    </row>
    <row r="45" spans="2:15" ht="16.5" customHeight="1" x14ac:dyDescent="0.2">
      <c r="B45" s="175" t="s">
        <v>12</v>
      </c>
      <c r="C45" s="176">
        <f>SUM(C6:C44)</f>
        <v>9675186.7239165027</v>
      </c>
      <c r="D45" s="549">
        <f>SUM(D6:E44)</f>
        <v>1392209.7904439999</v>
      </c>
      <c r="E45" s="550"/>
      <c r="F45" s="177">
        <f>D45/C45*100</f>
        <v>14.389487564126672</v>
      </c>
      <c r="K45" s="3"/>
      <c r="M45" s="3"/>
      <c r="O45" s="3"/>
    </row>
    <row r="46" spans="2:15" x14ac:dyDescent="0.2">
      <c r="B46" s="178"/>
      <c r="C46" s="179"/>
      <c r="D46" s="179"/>
      <c r="E46" s="19"/>
      <c r="F46" s="180"/>
      <c r="K46" s="3"/>
      <c r="M46" s="3"/>
      <c r="O46" s="3"/>
    </row>
    <row r="47" spans="2:15" x14ac:dyDescent="0.2">
      <c r="B47" s="21" t="s">
        <v>13</v>
      </c>
      <c r="C47" s="179"/>
      <c r="D47" s="179"/>
      <c r="E47" s="19"/>
      <c r="F47" s="180"/>
      <c r="K47" s="3"/>
      <c r="M47" s="3"/>
      <c r="O47" s="3"/>
    </row>
    <row r="48" spans="2:15" x14ac:dyDescent="0.2">
      <c r="B48" s="21" t="s">
        <v>14</v>
      </c>
      <c r="K48" s="3"/>
      <c r="M48" s="3"/>
      <c r="O48" s="3"/>
    </row>
    <row r="49" spans="1:23" x14ac:dyDescent="0.2">
      <c r="B49" s="21" t="s">
        <v>122</v>
      </c>
      <c r="K49" s="3"/>
      <c r="M49" s="3"/>
      <c r="O49" s="3"/>
    </row>
    <row r="50" spans="1:23" ht="25.5" customHeight="1" x14ac:dyDescent="0.2">
      <c r="K50" s="3"/>
      <c r="M50" s="3"/>
      <c r="O50" s="3"/>
    </row>
    <row r="51" spans="1:23" ht="14.4" x14ac:dyDescent="0.2">
      <c r="A51" s="4" t="s">
        <v>15</v>
      </c>
    </row>
    <row r="52" spans="1:23" x14ac:dyDescent="0.2">
      <c r="K52" s="3"/>
      <c r="M52" s="3"/>
      <c r="O52" s="3" t="s">
        <v>16</v>
      </c>
    </row>
    <row r="53" spans="1:23" ht="16.8" thickBot="1" x14ac:dyDescent="0.25">
      <c r="B53" s="22" t="s">
        <v>17</v>
      </c>
      <c r="C53" s="22"/>
      <c r="K53" s="3"/>
      <c r="M53" s="3"/>
      <c r="O53" s="3"/>
    </row>
    <row r="54" spans="1:23" ht="16.8" thickBot="1" x14ac:dyDescent="0.25">
      <c r="B54" s="22"/>
      <c r="C54" s="22"/>
      <c r="D54" s="23">
        <v>2008</v>
      </c>
      <c r="E54" s="24"/>
      <c r="F54" s="25">
        <v>2009</v>
      </c>
      <c r="G54" s="24"/>
      <c r="H54" s="25">
        <v>2010</v>
      </c>
      <c r="I54" s="24"/>
      <c r="J54" s="518">
        <v>2011</v>
      </c>
      <c r="K54" s="521"/>
      <c r="L54" s="518">
        <v>2012</v>
      </c>
      <c r="M54" s="521"/>
      <c r="N54" s="518">
        <v>2013</v>
      </c>
      <c r="O54" s="517"/>
      <c r="U54" s="2">
        <v>4</v>
      </c>
      <c r="V54" s="2">
        <v>5</v>
      </c>
      <c r="W54" s="2">
        <v>6</v>
      </c>
    </row>
    <row r="55" spans="1:23" x14ac:dyDescent="0.2">
      <c r="B55" s="27" t="s">
        <v>18</v>
      </c>
      <c r="C55" s="28"/>
      <c r="D55" s="29">
        <v>74465.86815699999</v>
      </c>
      <c r="E55" s="30" t="s">
        <v>19</v>
      </c>
      <c r="F55" s="31">
        <v>58963.207877999972</v>
      </c>
      <c r="G55" s="32">
        <f>(F55/D55-1)*100</f>
        <v>-20.818477864670847</v>
      </c>
      <c r="H55" s="33">
        <v>65085.726096999992</v>
      </c>
      <c r="I55" s="34">
        <f>(H55/F55-1)*100</f>
        <v>10.383624703167516</v>
      </c>
      <c r="J55" s="31">
        <v>52162.666859999998</v>
      </c>
      <c r="K55" s="206">
        <f>(J55/H55-1)*100</f>
        <v>-19.855442985671257</v>
      </c>
      <c r="L55" s="31">
        <v>71372.129297000007</v>
      </c>
      <c r="M55" s="206">
        <f>(L55/J55-1)*100</f>
        <v>36.826074266019624</v>
      </c>
      <c r="N55" s="31">
        <v>83754.063877999986</v>
      </c>
      <c r="O55" s="35">
        <f>(N55/L55-1)*100</f>
        <v>17.348416956253576</v>
      </c>
      <c r="U55" s="2">
        <v>46198</v>
      </c>
    </row>
    <row r="56" spans="1:23" x14ac:dyDescent="0.2">
      <c r="B56" s="36" t="s">
        <v>20</v>
      </c>
      <c r="C56" s="37"/>
      <c r="D56" s="38">
        <v>123756.788416</v>
      </c>
      <c r="E56" s="39" t="s">
        <v>19</v>
      </c>
      <c r="F56" s="40">
        <v>64109.766524999999</v>
      </c>
      <c r="G56" s="41">
        <f t="shared" ref="G56:G67" si="2">(F56/D56-1)*100</f>
        <v>-48.196969761772266</v>
      </c>
      <c r="H56" s="42">
        <v>73314.204068549996</v>
      </c>
      <c r="I56" s="43">
        <f t="shared" ref="I56:I67" si="3">(H56/F56-1)*100</f>
        <v>14.357309412382069</v>
      </c>
      <c r="J56" s="40">
        <v>138795.73865499999</v>
      </c>
      <c r="K56" s="207">
        <f t="shared" ref="K56:K67" si="4">(J56/H56-1)*100</f>
        <v>89.316300188192272</v>
      </c>
      <c r="L56" s="40">
        <v>210852.80018000002</v>
      </c>
      <c r="M56" s="207">
        <f t="shared" ref="M56:M64" si="5">(L56/J56-1)*100</f>
        <v>51.915903343480821</v>
      </c>
      <c r="N56" s="40">
        <v>261840.39718900001</v>
      </c>
      <c r="O56" s="44">
        <f t="shared" ref="O56:O64" si="6">(N56/L56-1)*100</f>
        <v>24.181607721345454</v>
      </c>
      <c r="U56" s="2">
        <v>61496</v>
      </c>
    </row>
    <row r="57" spans="1:23" x14ac:dyDescent="0.2">
      <c r="B57" s="36" t="s">
        <v>21</v>
      </c>
      <c r="C57" s="37"/>
      <c r="D57" s="38">
        <v>1169438.2871020001</v>
      </c>
      <c r="E57" s="39" t="s">
        <v>19</v>
      </c>
      <c r="F57" s="40">
        <v>763654.2381190001</v>
      </c>
      <c r="G57" s="41">
        <f t="shared" si="2"/>
        <v>-34.699056244222902</v>
      </c>
      <c r="H57" s="42">
        <v>707206.43444054993</v>
      </c>
      <c r="I57" s="43">
        <f t="shared" si="3"/>
        <v>-7.391801270885356</v>
      </c>
      <c r="J57" s="40">
        <v>866631.61487274989</v>
      </c>
      <c r="K57" s="207">
        <f t="shared" si="4"/>
        <v>22.542948235237215</v>
      </c>
      <c r="L57" s="40">
        <v>902865.58918500005</v>
      </c>
      <c r="M57" s="207">
        <f t="shared" si="5"/>
        <v>4.1810122883147338</v>
      </c>
      <c r="N57" s="40">
        <v>931063.18361599999</v>
      </c>
      <c r="O57" s="44">
        <f t="shared" si="6"/>
        <v>3.1231220647641944</v>
      </c>
      <c r="U57" s="2">
        <v>865989</v>
      </c>
    </row>
    <row r="58" spans="1:23" x14ac:dyDescent="0.2">
      <c r="B58" s="36" t="s">
        <v>22</v>
      </c>
      <c r="C58" s="37"/>
      <c r="D58" s="38">
        <v>82149.387164999993</v>
      </c>
      <c r="E58" s="39" t="s">
        <v>19</v>
      </c>
      <c r="F58" s="40">
        <v>92729.870196050004</v>
      </c>
      <c r="G58" s="41">
        <f t="shared" si="2"/>
        <v>12.879564164975132</v>
      </c>
      <c r="H58" s="42">
        <v>36770.895344900004</v>
      </c>
      <c r="I58" s="43">
        <f t="shared" si="3"/>
        <v>-60.346223641682265</v>
      </c>
      <c r="J58" s="40">
        <v>53816.136776799998</v>
      </c>
      <c r="K58" s="207">
        <f t="shared" si="4"/>
        <v>46.355252631247424</v>
      </c>
      <c r="L58" s="40">
        <v>66521.404869999998</v>
      </c>
      <c r="M58" s="207">
        <f t="shared" si="5"/>
        <v>23.608658766968958</v>
      </c>
      <c r="N58" s="40">
        <v>68074.046228849998</v>
      </c>
      <c r="O58" s="44">
        <f t="shared" si="6"/>
        <v>2.3340477578371432</v>
      </c>
      <c r="U58" s="2">
        <v>17125</v>
      </c>
    </row>
    <row r="59" spans="1:23" x14ac:dyDescent="0.2">
      <c r="B59" s="36" t="s">
        <v>23</v>
      </c>
      <c r="C59" s="37"/>
      <c r="D59" s="38">
        <v>225821.92133399996</v>
      </c>
      <c r="E59" s="39" t="s">
        <v>19</v>
      </c>
      <c r="F59" s="40">
        <v>145672.13092700002</v>
      </c>
      <c r="G59" s="41">
        <f t="shared" si="2"/>
        <v>-35.492475634575392</v>
      </c>
      <c r="H59" s="42">
        <v>134343.03707299998</v>
      </c>
      <c r="I59" s="43">
        <f t="shared" si="3"/>
        <v>-7.777118232503466</v>
      </c>
      <c r="J59" s="40">
        <v>168834.638656</v>
      </c>
      <c r="K59" s="207">
        <f t="shared" si="4"/>
        <v>25.674275596626405</v>
      </c>
      <c r="L59" s="40">
        <v>183752.44197099999</v>
      </c>
      <c r="M59" s="207">
        <f t="shared" si="5"/>
        <v>8.835748063165493</v>
      </c>
      <c r="N59" s="40">
        <v>224090.79685500002</v>
      </c>
      <c r="O59" s="44">
        <f t="shared" si="6"/>
        <v>21.95255445387021</v>
      </c>
      <c r="U59" s="2">
        <v>79706</v>
      </c>
    </row>
    <row r="60" spans="1:23" x14ac:dyDescent="0.2">
      <c r="B60" s="36" t="s">
        <v>24</v>
      </c>
      <c r="C60" s="37"/>
      <c r="D60" s="38">
        <v>424786.96062999999</v>
      </c>
      <c r="E60" s="39" t="s">
        <v>19</v>
      </c>
      <c r="F60" s="40">
        <v>303027.62434599979</v>
      </c>
      <c r="G60" s="41">
        <f t="shared" si="2"/>
        <v>-28.663623785301549</v>
      </c>
      <c r="H60" s="42">
        <v>246619.43998300011</v>
      </c>
      <c r="I60" s="43">
        <f t="shared" si="3"/>
        <v>-18.614865388837387</v>
      </c>
      <c r="J60" s="40">
        <v>243332.118472</v>
      </c>
      <c r="K60" s="207">
        <f t="shared" si="4"/>
        <v>-1.3329531164399278</v>
      </c>
      <c r="L60" s="40">
        <v>278852.95514899999</v>
      </c>
      <c r="M60" s="207">
        <f t="shared" si="5"/>
        <v>14.597676993917808</v>
      </c>
      <c r="N60" s="40">
        <v>339882.65114329988</v>
      </c>
      <c r="O60" s="44">
        <f t="shared" si="6"/>
        <v>21.885977848680071</v>
      </c>
      <c r="U60" s="2">
        <v>116456</v>
      </c>
    </row>
    <row r="61" spans="1:23" x14ac:dyDescent="0.2">
      <c r="B61" s="36" t="s">
        <v>25</v>
      </c>
      <c r="C61" s="37"/>
      <c r="D61" s="38">
        <v>91998.580067000003</v>
      </c>
      <c r="E61" s="39" t="s">
        <v>19</v>
      </c>
      <c r="F61" s="40">
        <v>72420.745972999983</v>
      </c>
      <c r="G61" s="41">
        <f t="shared" si="2"/>
        <v>-21.280582895672985</v>
      </c>
      <c r="H61" s="42">
        <v>63603.039643999997</v>
      </c>
      <c r="I61" s="43">
        <f t="shared" si="3"/>
        <v>-12.175663493286049</v>
      </c>
      <c r="J61" s="40">
        <v>83922.548986000009</v>
      </c>
      <c r="K61" s="207">
        <f t="shared" si="4"/>
        <v>31.947387193650979</v>
      </c>
      <c r="L61" s="40">
        <v>73510.594003000006</v>
      </c>
      <c r="M61" s="207">
        <f t="shared" si="5"/>
        <v>-12.406623855928078</v>
      </c>
      <c r="N61" s="40">
        <v>90504.567083999995</v>
      </c>
      <c r="O61" s="44">
        <f t="shared" si="6"/>
        <v>23.117719713034091</v>
      </c>
      <c r="U61" s="2">
        <v>32505</v>
      </c>
    </row>
    <row r="62" spans="1:23" x14ac:dyDescent="0.2">
      <c r="B62" s="36" t="s">
        <v>26</v>
      </c>
      <c r="C62" s="37"/>
      <c r="D62" s="38">
        <v>40942.404685999994</v>
      </c>
      <c r="E62" s="39" t="s">
        <v>19</v>
      </c>
      <c r="F62" s="40">
        <v>35465.734689000004</v>
      </c>
      <c r="G62" s="41">
        <f t="shared" si="2"/>
        <v>-13.37652255406655</v>
      </c>
      <c r="H62" s="42">
        <v>26863.497335999997</v>
      </c>
      <c r="I62" s="43">
        <f t="shared" si="3"/>
        <v>-24.255065990972025</v>
      </c>
      <c r="J62" s="40">
        <v>28227.763467499997</v>
      </c>
      <c r="K62" s="207">
        <f t="shared" si="4"/>
        <v>5.0785127283919707</v>
      </c>
      <c r="L62" s="40">
        <v>34797.793954000008</v>
      </c>
      <c r="M62" s="207">
        <f t="shared" si="5"/>
        <v>23.275065678031524</v>
      </c>
      <c r="N62" s="40">
        <v>42747.456858999998</v>
      </c>
      <c r="O62" s="44">
        <f t="shared" si="6"/>
        <v>22.845307135012138</v>
      </c>
      <c r="U62" s="2">
        <v>18275</v>
      </c>
    </row>
    <row r="63" spans="1:23" ht="13.8" thickBot="1" x14ac:dyDescent="0.25">
      <c r="B63" s="36" t="s">
        <v>27</v>
      </c>
      <c r="C63" s="45"/>
      <c r="D63" s="38">
        <v>173321.351245</v>
      </c>
      <c r="E63" s="39" t="s">
        <v>19</v>
      </c>
      <c r="F63" s="40">
        <v>91957.925027000019</v>
      </c>
      <c r="G63" s="41">
        <f t="shared" si="2"/>
        <v>-46.943683298999872</v>
      </c>
      <c r="H63" s="42">
        <v>125849.024</v>
      </c>
      <c r="I63" s="43">
        <f t="shared" si="3"/>
        <v>36.855006203162063</v>
      </c>
      <c r="J63" s="40">
        <v>126708.88219915002</v>
      </c>
      <c r="K63" s="207">
        <f t="shared" si="4"/>
        <v>0.6832458225103144</v>
      </c>
      <c r="L63" s="40">
        <v>135836.60093099999</v>
      </c>
      <c r="M63" s="207">
        <f t="shared" si="5"/>
        <v>7.2036928851631821</v>
      </c>
      <c r="N63" s="40">
        <v>204765.990911</v>
      </c>
      <c r="O63" s="44">
        <f t="shared" si="6"/>
        <v>50.744342472919811</v>
      </c>
      <c r="U63" s="2">
        <v>62059</v>
      </c>
    </row>
    <row r="64" spans="1:23" ht="14.4" thickTop="1" thickBot="1" x14ac:dyDescent="0.25">
      <c r="B64" s="46" t="s">
        <v>28</v>
      </c>
      <c r="C64" s="47"/>
      <c r="D64" s="48">
        <v>2406681.5488019995</v>
      </c>
      <c r="E64" s="49" t="s">
        <v>19</v>
      </c>
      <c r="F64" s="50">
        <v>1628001.2436800501</v>
      </c>
      <c r="G64" s="51">
        <f t="shared" si="2"/>
        <v>-32.354937258299152</v>
      </c>
      <c r="H64" s="52">
        <v>1479655.2979870001</v>
      </c>
      <c r="I64" s="53">
        <f t="shared" si="3"/>
        <v>-9.1121518652970028</v>
      </c>
      <c r="J64" s="50">
        <v>1762432.1089452</v>
      </c>
      <c r="K64" s="208">
        <f t="shared" si="4"/>
        <v>19.110992360376365</v>
      </c>
      <c r="L64" s="50">
        <v>1958362.3095399998</v>
      </c>
      <c r="M64" s="208">
        <f t="shared" si="5"/>
        <v>11.117035351339698</v>
      </c>
      <c r="N64" s="50">
        <v>2246723.1537641501</v>
      </c>
      <c r="O64" s="54">
        <f t="shared" si="6"/>
        <v>14.724591196400393</v>
      </c>
    </row>
    <row r="65" spans="2:15" ht="12" customHeight="1" thickBot="1" x14ac:dyDescent="0.25">
      <c r="D65" s="55"/>
      <c r="E65" s="56"/>
      <c r="F65" s="57"/>
      <c r="G65" s="58"/>
      <c r="H65" s="55"/>
      <c r="I65" s="59"/>
      <c r="J65" s="55"/>
      <c r="K65" s="60"/>
      <c r="L65" s="55"/>
      <c r="M65" s="60"/>
      <c r="N65" s="55"/>
      <c r="O65" s="60"/>
    </row>
    <row r="66" spans="2:15" x14ac:dyDescent="0.2">
      <c r="B66" s="61" t="s">
        <v>29</v>
      </c>
      <c r="C66" s="62"/>
      <c r="D66" s="38">
        <v>304986.14908800001</v>
      </c>
      <c r="E66" s="30" t="s">
        <v>19</v>
      </c>
      <c r="F66" s="31">
        <v>148632.11752500001</v>
      </c>
      <c r="G66" s="41">
        <f>(F66/D66-1)*100</f>
        <v>-51.26594503735511</v>
      </c>
      <c r="H66" s="42">
        <v>150024.44353804999</v>
      </c>
      <c r="I66" s="43">
        <f t="shared" si="3"/>
        <v>0.93675985798682415</v>
      </c>
      <c r="J66" s="40">
        <v>326871.2629643</v>
      </c>
      <c r="K66" s="207">
        <f t="shared" si="4"/>
        <v>117.87867047238683</v>
      </c>
      <c r="L66" s="40">
        <v>404012.08252400008</v>
      </c>
      <c r="M66" s="207">
        <f>(L66/J66-1)*100</f>
        <v>23.599755714262717</v>
      </c>
      <c r="N66" s="40">
        <v>428129.34528349998</v>
      </c>
      <c r="O66" s="257">
        <f>(N66/L66-1)*100</f>
        <v>5.969440965436279</v>
      </c>
    </row>
    <row r="67" spans="2:15" ht="13.8" thickBot="1" x14ac:dyDescent="0.25">
      <c r="B67" s="63" t="s">
        <v>30</v>
      </c>
      <c r="C67" s="64"/>
      <c r="D67" s="65">
        <v>80232.032361999998</v>
      </c>
      <c r="E67" s="66" t="s">
        <v>19</v>
      </c>
      <c r="F67" s="67">
        <v>46979.442605000004</v>
      </c>
      <c r="G67" s="68">
        <f t="shared" si="2"/>
        <v>-41.445528398143004</v>
      </c>
      <c r="H67" s="69">
        <v>46955.239882549999</v>
      </c>
      <c r="I67" s="70">
        <f t="shared" si="3"/>
        <v>-5.1517687541546842E-2</v>
      </c>
      <c r="J67" s="67">
        <v>122295.344843</v>
      </c>
      <c r="K67" s="209">
        <f t="shared" si="4"/>
        <v>160.45089993981412</v>
      </c>
      <c r="L67" s="67">
        <v>182683.08608799998</v>
      </c>
      <c r="M67" s="209">
        <f>(L67/J67-1)*100</f>
        <v>49.378609891099615</v>
      </c>
      <c r="N67" s="67">
        <v>224642.03215800005</v>
      </c>
      <c r="O67" s="258">
        <f>(N67/L67-1)*100</f>
        <v>22.968161403726285</v>
      </c>
    </row>
    <row r="68" spans="2:15" x14ac:dyDescent="0.2"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  <row r="69" spans="2:15" ht="16.8" thickBot="1" x14ac:dyDescent="0.25">
      <c r="B69" s="22" t="s">
        <v>31</v>
      </c>
      <c r="C69" s="2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2:15" ht="13.8" thickBot="1" x14ac:dyDescent="0.25">
      <c r="D70" s="23">
        <v>2008</v>
      </c>
      <c r="E70" s="24"/>
      <c r="F70" s="25">
        <v>2009</v>
      </c>
      <c r="G70" s="24"/>
      <c r="H70" s="25">
        <v>2010</v>
      </c>
      <c r="I70" s="24"/>
      <c r="J70" s="518">
        <v>2011</v>
      </c>
      <c r="K70" s="521"/>
      <c r="L70" s="518">
        <v>2012</v>
      </c>
      <c r="M70" s="521"/>
      <c r="N70" s="518">
        <v>2013</v>
      </c>
      <c r="O70" s="517"/>
    </row>
    <row r="71" spans="2:15" x14ac:dyDescent="0.2">
      <c r="B71" s="27" t="s">
        <v>18</v>
      </c>
      <c r="C71" s="28"/>
      <c r="D71" s="29">
        <v>107370.51606099999</v>
      </c>
      <c r="E71" s="30" t="s">
        <v>19</v>
      </c>
      <c r="F71" s="73">
        <v>53973.204406000004</v>
      </c>
      <c r="G71" s="32">
        <f>(F71/D71-1)*100</f>
        <v>-49.731819883089301</v>
      </c>
      <c r="H71" s="33">
        <v>50534.686978000005</v>
      </c>
      <c r="I71" s="74">
        <f>(H71/F71-1)*100</f>
        <v>-6.3707861444256775</v>
      </c>
      <c r="J71" s="31">
        <v>51523.208510999997</v>
      </c>
      <c r="K71" s="211">
        <f>(J71/H71-1)*100</f>
        <v>1.9561247770869539</v>
      </c>
      <c r="L71" s="31">
        <v>98968.325317999988</v>
      </c>
      <c r="M71" s="206">
        <f>(L71/J71-1)*100</f>
        <v>92.084942258342963</v>
      </c>
      <c r="N71" s="31">
        <v>130115.432594</v>
      </c>
      <c r="O71" s="35">
        <f>(N71/L71-1)*100</f>
        <v>31.471793804653881</v>
      </c>
    </row>
    <row r="72" spans="2:15" x14ac:dyDescent="0.2">
      <c r="B72" s="36" t="s">
        <v>20</v>
      </c>
      <c r="C72" s="37"/>
      <c r="D72" s="38">
        <v>145430.75646899999</v>
      </c>
      <c r="E72" s="39" t="s">
        <v>19</v>
      </c>
      <c r="F72" s="75">
        <v>96278.060667850004</v>
      </c>
      <c r="G72" s="41">
        <f t="shared" ref="G72:G80" si="7">(F72/D72-1)*100</f>
        <v>-33.798006002689931</v>
      </c>
      <c r="H72" s="42">
        <v>138276.50044130001</v>
      </c>
      <c r="I72" s="76">
        <f t="shared" ref="I72:K80" si="8">(H72/F72-1)*100</f>
        <v>43.622025082474991</v>
      </c>
      <c r="J72" s="40">
        <v>373960.712917</v>
      </c>
      <c r="K72" s="212">
        <f t="shared" si="8"/>
        <v>170.44415480832237</v>
      </c>
      <c r="L72" s="40">
        <v>233728.78730700002</v>
      </c>
      <c r="M72" s="207">
        <f t="shared" ref="M72:M79" si="9">(L72/J72-1)*100</f>
        <v>-37.499106394399305</v>
      </c>
      <c r="N72" s="40">
        <v>451159.11825399997</v>
      </c>
      <c r="O72" s="44">
        <f t="shared" ref="O72:O79" si="10">(N72/L72-1)*100</f>
        <v>93.026765531199956</v>
      </c>
    </row>
    <row r="73" spans="2:15" x14ac:dyDescent="0.2">
      <c r="B73" s="36" t="s">
        <v>21</v>
      </c>
      <c r="C73" s="37"/>
      <c r="D73" s="38">
        <v>1624229.9840030004</v>
      </c>
      <c r="E73" s="39" t="s">
        <v>19</v>
      </c>
      <c r="F73" s="75">
        <v>1434605.1259187507</v>
      </c>
      <c r="G73" s="41">
        <f t="shared" si="7"/>
        <v>-11.674754188252901</v>
      </c>
      <c r="H73" s="42">
        <v>1172599.0142699501</v>
      </c>
      <c r="I73" s="76">
        <f t="shared" si="8"/>
        <v>-18.26329119526925</v>
      </c>
      <c r="J73" s="40">
        <v>1083908.1906834</v>
      </c>
      <c r="K73" s="212">
        <f t="shared" si="8"/>
        <v>-7.5636106211267933</v>
      </c>
      <c r="L73" s="40">
        <v>1150309.8317710003</v>
      </c>
      <c r="M73" s="207">
        <f t="shared" si="9"/>
        <v>6.1261314988065863</v>
      </c>
      <c r="N73" s="40">
        <v>1602266.2021930502</v>
      </c>
      <c r="O73" s="44">
        <f t="shared" si="10"/>
        <v>39.289968488422325</v>
      </c>
    </row>
    <row r="74" spans="2:15" x14ac:dyDescent="0.2">
      <c r="B74" s="36" t="s">
        <v>22</v>
      </c>
      <c r="C74" s="37"/>
      <c r="D74" s="38">
        <v>83654.760868000012</v>
      </c>
      <c r="E74" s="39" t="s">
        <v>19</v>
      </c>
      <c r="F74" s="75">
        <v>78045.871555999998</v>
      </c>
      <c r="G74" s="41">
        <f t="shared" si="7"/>
        <v>-6.7048058637694918</v>
      </c>
      <c r="H74" s="42">
        <v>62504.740647400002</v>
      </c>
      <c r="I74" s="76">
        <f t="shared" si="8"/>
        <v>-19.912816141016275</v>
      </c>
      <c r="J74" s="40">
        <v>68356.702199999985</v>
      </c>
      <c r="K74" s="212">
        <f t="shared" si="8"/>
        <v>9.3624283406148479</v>
      </c>
      <c r="L74" s="40">
        <v>70899.061984</v>
      </c>
      <c r="M74" s="207">
        <f t="shared" si="9"/>
        <v>3.7192545897862361</v>
      </c>
      <c r="N74" s="40">
        <v>96621.92969260001</v>
      </c>
      <c r="O74" s="44">
        <f t="shared" si="10"/>
        <v>36.28097042300076</v>
      </c>
    </row>
    <row r="75" spans="2:15" x14ac:dyDescent="0.2">
      <c r="B75" s="36" t="s">
        <v>23</v>
      </c>
      <c r="C75" s="37"/>
      <c r="D75" s="38">
        <v>362217.08108199947</v>
      </c>
      <c r="E75" s="39" t="s">
        <v>19</v>
      </c>
      <c r="F75" s="75">
        <v>221173.40723000001</v>
      </c>
      <c r="G75" s="41">
        <f t="shared" si="7"/>
        <v>-38.93899024051538</v>
      </c>
      <c r="H75" s="42">
        <v>231292.07339500001</v>
      </c>
      <c r="I75" s="76">
        <f t="shared" si="8"/>
        <v>4.5749922161652634</v>
      </c>
      <c r="J75" s="40">
        <v>233336.693661</v>
      </c>
      <c r="K75" s="212">
        <f t="shared" si="8"/>
        <v>0.8839992810770525</v>
      </c>
      <c r="L75" s="40">
        <v>286657.67228700005</v>
      </c>
      <c r="M75" s="207">
        <f t="shared" si="9"/>
        <v>22.851518888609391</v>
      </c>
      <c r="N75" s="40">
        <v>332934.79825199995</v>
      </c>
      <c r="O75" s="44">
        <f t="shared" si="10"/>
        <v>16.143689996431519</v>
      </c>
    </row>
    <row r="76" spans="2:15" x14ac:dyDescent="0.2">
      <c r="B76" s="36" t="s">
        <v>24</v>
      </c>
      <c r="C76" s="37"/>
      <c r="D76" s="38">
        <v>582095.835632</v>
      </c>
      <c r="E76" s="39" t="s">
        <v>19</v>
      </c>
      <c r="F76" s="75">
        <v>342593.71078199986</v>
      </c>
      <c r="G76" s="41">
        <f t="shared" si="7"/>
        <v>-41.144792693795004</v>
      </c>
      <c r="H76" s="42">
        <v>361166.725286</v>
      </c>
      <c r="I76" s="76">
        <f t="shared" si="8"/>
        <v>5.4212946471216883</v>
      </c>
      <c r="J76" s="40">
        <v>318082.3917255</v>
      </c>
      <c r="K76" s="212">
        <f t="shared" si="8"/>
        <v>-11.929209017354092</v>
      </c>
      <c r="L76" s="40">
        <v>348991.59079000005</v>
      </c>
      <c r="M76" s="207">
        <f t="shared" si="9"/>
        <v>9.717356216050522</v>
      </c>
      <c r="N76" s="40">
        <v>609515.34236299992</v>
      </c>
      <c r="O76" s="44">
        <f t="shared" si="10"/>
        <v>74.650438133268878</v>
      </c>
    </row>
    <row r="77" spans="2:15" x14ac:dyDescent="0.2">
      <c r="B77" s="36" t="s">
        <v>25</v>
      </c>
      <c r="C77" s="37"/>
      <c r="D77" s="38">
        <v>134339.52297800002</v>
      </c>
      <c r="E77" s="39" t="s">
        <v>19</v>
      </c>
      <c r="F77" s="75">
        <v>133160.07847899999</v>
      </c>
      <c r="G77" s="41">
        <f t="shared" si="7"/>
        <v>-0.87795793289602297</v>
      </c>
      <c r="H77" s="42">
        <v>101561.90542299999</v>
      </c>
      <c r="I77" s="76">
        <f t="shared" si="8"/>
        <v>-23.729464128382283</v>
      </c>
      <c r="J77" s="40">
        <v>106085.06821100001</v>
      </c>
      <c r="K77" s="212">
        <f t="shared" si="8"/>
        <v>4.4536017408902229</v>
      </c>
      <c r="L77" s="40">
        <v>83629.522797999991</v>
      </c>
      <c r="M77" s="207">
        <f t="shared" si="9"/>
        <v>-21.167489253375994</v>
      </c>
      <c r="N77" s="40">
        <v>193028.92836705002</v>
      </c>
      <c r="O77" s="44">
        <f t="shared" si="10"/>
        <v>130.81433674241453</v>
      </c>
    </row>
    <row r="78" spans="2:15" x14ac:dyDescent="0.2">
      <c r="B78" s="36" t="s">
        <v>26</v>
      </c>
      <c r="C78" s="37"/>
      <c r="D78" s="38">
        <v>39582.165209999999</v>
      </c>
      <c r="E78" s="39" t="s">
        <v>19</v>
      </c>
      <c r="F78" s="75">
        <v>44396.500935999997</v>
      </c>
      <c r="G78" s="41">
        <f t="shared" si="7"/>
        <v>12.162891293232514</v>
      </c>
      <c r="H78" s="42">
        <v>45108.793073000008</v>
      </c>
      <c r="I78" s="76">
        <f t="shared" si="8"/>
        <v>1.6043880080252704</v>
      </c>
      <c r="J78" s="40">
        <v>43654.617416000008</v>
      </c>
      <c r="K78" s="212">
        <f t="shared" si="8"/>
        <v>-3.2237077472826448</v>
      </c>
      <c r="L78" s="40">
        <v>44633.086684000002</v>
      </c>
      <c r="M78" s="207">
        <f t="shared" si="9"/>
        <v>2.2413877979408747</v>
      </c>
      <c r="N78" s="40">
        <v>62242.411947999994</v>
      </c>
      <c r="O78" s="44">
        <f t="shared" si="10"/>
        <v>39.453523321550946</v>
      </c>
    </row>
    <row r="79" spans="2:15" ht="13.8" thickBot="1" x14ac:dyDescent="0.25">
      <c r="B79" s="36" t="s">
        <v>27</v>
      </c>
      <c r="C79" s="45"/>
      <c r="D79" s="38">
        <v>230226.56920900004</v>
      </c>
      <c r="E79" s="39" t="s">
        <v>19</v>
      </c>
      <c r="F79" s="75">
        <v>163110.24317845001</v>
      </c>
      <c r="G79" s="41">
        <f t="shared" si="7"/>
        <v>-29.152293873441572</v>
      </c>
      <c r="H79" s="42">
        <v>179265.77039354999</v>
      </c>
      <c r="I79" s="76">
        <f t="shared" si="8"/>
        <v>9.9046674815052036</v>
      </c>
      <c r="J79" s="40">
        <v>133779.22550815</v>
      </c>
      <c r="K79" s="212">
        <f t="shared" si="8"/>
        <v>-25.373803814047371</v>
      </c>
      <c r="L79" s="40">
        <v>183200.597175</v>
      </c>
      <c r="M79" s="207">
        <f t="shared" si="9"/>
        <v>36.942486009413457</v>
      </c>
      <c r="N79" s="40">
        <v>328203.96683200006</v>
      </c>
      <c r="O79" s="44">
        <f t="shared" si="10"/>
        <v>79.150052943597913</v>
      </c>
    </row>
    <row r="80" spans="2:15" ht="14.4" thickTop="1" thickBot="1" x14ac:dyDescent="0.25">
      <c r="B80" s="46" t="s">
        <v>28</v>
      </c>
      <c r="C80" s="47"/>
      <c r="D80" s="48">
        <v>3309147.1915120003</v>
      </c>
      <c r="E80" s="49" t="s">
        <v>19</v>
      </c>
      <c r="F80" s="77">
        <v>2567336.2031540503</v>
      </c>
      <c r="G80" s="51">
        <f t="shared" si="7"/>
        <v>-22.416983755231669</v>
      </c>
      <c r="H80" s="52">
        <v>2342310.2099072002</v>
      </c>
      <c r="I80" s="51">
        <f t="shared" si="8"/>
        <v>-8.7649600769232663</v>
      </c>
      <c r="J80" s="50">
        <v>2412686.8108330499</v>
      </c>
      <c r="K80" s="213">
        <f t="shared" si="8"/>
        <v>3.0045807181380058</v>
      </c>
      <c r="L80" s="50">
        <v>2501018.4761140002</v>
      </c>
      <c r="M80" s="208">
        <f>(L80/J80-1)*100</f>
        <v>3.6611326793157595</v>
      </c>
      <c r="N80" s="50">
        <v>3806088.1304957005</v>
      </c>
      <c r="O80" s="54">
        <f>(N80/L80-1)*100</f>
        <v>52.18152791935686</v>
      </c>
    </row>
    <row r="81" spans="2:15" ht="13.8" thickBot="1" x14ac:dyDescent="0.25">
      <c r="D81" s="55"/>
      <c r="E81" s="56"/>
      <c r="F81" s="78"/>
      <c r="G81" s="58"/>
      <c r="H81" s="55"/>
      <c r="I81" s="58"/>
      <c r="J81" s="55"/>
      <c r="K81" s="58"/>
      <c r="L81" s="55"/>
      <c r="M81" s="60"/>
      <c r="N81" s="55"/>
      <c r="O81" s="60"/>
    </row>
    <row r="82" spans="2:15" x14ac:dyDescent="0.2">
      <c r="B82" s="61" t="s">
        <v>29</v>
      </c>
      <c r="C82" s="62"/>
      <c r="D82" s="38">
        <v>368567.65716599993</v>
      </c>
      <c r="E82" s="30" t="s">
        <v>19</v>
      </c>
      <c r="F82" s="73">
        <v>240773.58560310001</v>
      </c>
      <c r="G82" s="41">
        <f>(F82/D82-1)*100</f>
        <v>-34.673164906963741</v>
      </c>
      <c r="H82" s="42">
        <v>316551.86205380003</v>
      </c>
      <c r="I82" s="76">
        <f>(H82/F82-1)*100</f>
        <v>31.472836300081397</v>
      </c>
      <c r="J82" s="40">
        <v>561706.72904250002</v>
      </c>
      <c r="K82" s="211">
        <f>(J82/H82-1)*100</f>
        <v>77.445403542448403</v>
      </c>
      <c r="L82" s="40">
        <v>456038.43638500001</v>
      </c>
      <c r="M82" s="207">
        <f>(L82/J82-1)*100</f>
        <v>-18.812004057281804</v>
      </c>
      <c r="N82" s="40">
        <v>681921.62443400011</v>
      </c>
      <c r="O82" s="44">
        <f>(N82/L82-1)*100</f>
        <v>49.531611817540622</v>
      </c>
    </row>
    <row r="83" spans="2:15" ht="13.8" thickBot="1" x14ac:dyDescent="0.25">
      <c r="B83" s="63" t="s">
        <v>30</v>
      </c>
      <c r="C83" s="64"/>
      <c r="D83" s="65">
        <v>105136.04275699999</v>
      </c>
      <c r="E83" s="66" t="s">
        <v>19</v>
      </c>
      <c r="F83" s="79">
        <v>62645.514655850006</v>
      </c>
      <c r="G83" s="68">
        <f>(F83/D83-1)*100</f>
        <v>-40.414806366031833</v>
      </c>
      <c r="H83" s="69">
        <v>92002.308190299998</v>
      </c>
      <c r="I83" s="80">
        <f>(H83/F83-1)*100</f>
        <v>46.861764478629887</v>
      </c>
      <c r="J83" s="67">
        <v>328324.096104</v>
      </c>
      <c r="K83" s="214">
        <f>(J83/H83-1)*100</f>
        <v>256.86506410783284</v>
      </c>
      <c r="L83" s="67">
        <v>208403.14594700001</v>
      </c>
      <c r="M83" s="209">
        <f>(L83/J83-1)*100</f>
        <v>-36.52517484400957</v>
      </c>
      <c r="N83" s="67">
        <v>370973.369145</v>
      </c>
      <c r="O83" s="71">
        <f>(N83/L83-1)*100</f>
        <v>78.00756675685885</v>
      </c>
    </row>
    <row r="84" spans="2:15" x14ac:dyDescent="0.2">
      <c r="D84" s="72"/>
      <c r="E84" s="72"/>
      <c r="F84" s="72"/>
      <c r="G84" s="72"/>
      <c r="H84" s="72"/>
      <c r="I84" s="72"/>
      <c r="J84" s="72"/>
      <c r="K84" s="72"/>
      <c r="L84" s="193"/>
      <c r="M84" s="193"/>
      <c r="N84" s="193"/>
      <c r="O84" s="193"/>
    </row>
    <row r="85" spans="2:15" ht="16.8" thickBot="1" x14ac:dyDescent="0.25">
      <c r="B85" s="111" t="s">
        <v>40</v>
      </c>
      <c r="C85" s="111"/>
      <c r="D85" s="112"/>
      <c r="E85" s="112"/>
      <c r="F85" s="112"/>
      <c r="G85" s="112"/>
      <c r="H85" s="112"/>
      <c r="I85" s="112"/>
      <c r="J85" s="112"/>
      <c r="K85" s="112"/>
      <c r="L85" s="194"/>
      <c r="M85" s="194"/>
      <c r="N85" s="194"/>
      <c r="O85" s="194"/>
    </row>
    <row r="86" spans="2:15" ht="13.8" thickBot="1" x14ac:dyDescent="0.25">
      <c r="B86" s="113"/>
      <c r="C86" s="113"/>
      <c r="D86" s="484">
        <v>2008</v>
      </c>
      <c r="E86" s="481"/>
      <c r="F86" s="480">
        <v>2009</v>
      </c>
      <c r="G86" s="481"/>
      <c r="H86" s="480">
        <v>2010</v>
      </c>
      <c r="I86" s="481"/>
      <c r="J86" s="480">
        <v>2011</v>
      </c>
      <c r="K86" s="531"/>
      <c r="L86" s="518">
        <v>2012</v>
      </c>
      <c r="M86" s="521"/>
      <c r="N86" s="518">
        <v>2013</v>
      </c>
      <c r="O86" s="517"/>
    </row>
    <row r="87" spans="2:15" x14ac:dyDescent="0.2">
      <c r="B87" s="27" t="s">
        <v>18</v>
      </c>
      <c r="C87" s="28"/>
      <c r="D87" s="114">
        <v>53444.585279999978</v>
      </c>
      <c r="E87" s="115" t="s">
        <v>19</v>
      </c>
      <c r="F87" s="116">
        <v>54017.350069000022</v>
      </c>
      <c r="G87" s="117">
        <v>1.0716984442844746</v>
      </c>
      <c r="H87" s="116">
        <v>66585.52833999999</v>
      </c>
      <c r="I87" s="118">
        <v>23.266928597840852</v>
      </c>
      <c r="J87" s="116">
        <v>62035.042321000015</v>
      </c>
      <c r="K87" s="221">
        <v>-6.8340465750518886</v>
      </c>
      <c r="L87" s="31">
        <v>60045.938540000017</v>
      </c>
      <c r="M87" s="206">
        <f>(L87/J87-1)*100</f>
        <v>-3.2064196405434675</v>
      </c>
      <c r="N87" s="31">
        <v>56709</v>
      </c>
      <c r="O87" s="35">
        <f>(N87/L87-1)*100</f>
        <v>-5.5573093220569696</v>
      </c>
    </row>
    <row r="88" spans="2:15" x14ac:dyDescent="0.2">
      <c r="B88" s="36" t="s">
        <v>20</v>
      </c>
      <c r="C88" s="37"/>
      <c r="D88" s="120">
        <v>121628.25643100002</v>
      </c>
      <c r="E88" s="121" t="s">
        <v>19</v>
      </c>
      <c r="F88" s="122">
        <v>117532.23590285002</v>
      </c>
      <c r="G88" s="123">
        <v>-3.3676553856329283</v>
      </c>
      <c r="H88" s="122">
        <v>99714.388515999992</v>
      </c>
      <c r="I88" s="124">
        <v>-15.159966327517104</v>
      </c>
      <c r="J88" s="122">
        <v>293183.78359140002</v>
      </c>
      <c r="K88" s="222">
        <v>194.02354861189997</v>
      </c>
      <c r="L88" s="40">
        <v>219811.99767299945</v>
      </c>
      <c r="M88" s="207">
        <f t="shared" ref="M88:M95" si="11">(L88/J88-1)*100</f>
        <v>-25.025867740576079</v>
      </c>
      <c r="N88" s="40">
        <v>339041</v>
      </c>
      <c r="O88" s="44">
        <f t="shared" ref="O88:O95" si="12">(N88/L88-1)*100</f>
        <v>54.241353333392681</v>
      </c>
    </row>
    <row r="89" spans="2:15" x14ac:dyDescent="0.2">
      <c r="B89" s="36" t="s">
        <v>21</v>
      </c>
      <c r="C89" s="37"/>
      <c r="D89" s="120">
        <v>1221382.0205289498</v>
      </c>
      <c r="E89" s="121" t="s">
        <v>19</v>
      </c>
      <c r="F89" s="122">
        <v>940021.02486449992</v>
      </c>
      <c r="G89" s="123">
        <v>-23.036281109050506</v>
      </c>
      <c r="H89" s="122">
        <v>953375.41664025001</v>
      </c>
      <c r="I89" s="124">
        <v>1.420648200679886</v>
      </c>
      <c r="J89" s="122">
        <v>994620.81650249986</v>
      </c>
      <c r="K89" s="222">
        <v>4.326249569933438</v>
      </c>
      <c r="L89" s="40">
        <v>1071460.2768880003</v>
      </c>
      <c r="M89" s="207">
        <f t="shared" si="11"/>
        <v>7.7255029364557082</v>
      </c>
      <c r="N89" s="40">
        <v>1272596</v>
      </c>
      <c r="O89" s="44">
        <f t="shared" si="12"/>
        <v>18.77211199058053</v>
      </c>
    </row>
    <row r="90" spans="2:15" x14ac:dyDescent="0.2">
      <c r="B90" s="36" t="s">
        <v>22</v>
      </c>
      <c r="C90" s="37"/>
      <c r="D90" s="120">
        <v>68016.381769</v>
      </c>
      <c r="E90" s="121" t="s">
        <v>19</v>
      </c>
      <c r="F90" s="122">
        <v>83876.646071850002</v>
      </c>
      <c r="G90" s="123">
        <v>23.318300518712199</v>
      </c>
      <c r="H90" s="122">
        <v>50543.124562999998</v>
      </c>
      <c r="I90" s="124">
        <v>-39.741123506888918</v>
      </c>
      <c r="J90" s="122">
        <v>71434.732357999994</v>
      </c>
      <c r="K90" s="222">
        <v>41.334222954418735</v>
      </c>
      <c r="L90" s="40">
        <v>67409.96755300001</v>
      </c>
      <c r="M90" s="207">
        <f t="shared" si="11"/>
        <v>-5.6341847615941294</v>
      </c>
      <c r="N90" s="40">
        <v>50016</v>
      </c>
      <c r="O90" s="44">
        <f t="shared" si="12"/>
        <v>-25.803257566211222</v>
      </c>
    </row>
    <row r="91" spans="2:15" x14ac:dyDescent="0.2">
      <c r="B91" s="36" t="s">
        <v>23</v>
      </c>
      <c r="C91" s="37"/>
      <c r="D91" s="120">
        <v>221881.16794200012</v>
      </c>
      <c r="E91" s="121" t="s">
        <v>19</v>
      </c>
      <c r="F91" s="122">
        <v>184200.12901040004</v>
      </c>
      <c r="G91" s="123">
        <v>-16.982531361764753</v>
      </c>
      <c r="H91" s="122">
        <v>223198.84149604998</v>
      </c>
      <c r="I91" s="124">
        <v>21.171924631740112</v>
      </c>
      <c r="J91" s="122">
        <v>186740.94260005001</v>
      </c>
      <c r="K91" s="222">
        <v>-16.334268875067249</v>
      </c>
      <c r="L91" s="40">
        <v>195327.06949300002</v>
      </c>
      <c r="M91" s="207">
        <f t="shared" si="11"/>
        <v>4.5978813073356051</v>
      </c>
      <c r="N91" s="40">
        <v>249928</v>
      </c>
      <c r="O91" s="44">
        <f t="shared" si="12"/>
        <v>27.953591198969342</v>
      </c>
    </row>
    <row r="92" spans="2:15" x14ac:dyDescent="0.2">
      <c r="B92" s="36" t="s">
        <v>24</v>
      </c>
      <c r="C92" s="37"/>
      <c r="D92" s="120">
        <v>398800.02155499975</v>
      </c>
      <c r="E92" s="121" t="s">
        <v>19</v>
      </c>
      <c r="F92" s="122">
        <v>347440.06374999951</v>
      </c>
      <c r="G92" s="123">
        <v>-12.878624631146629</v>
      </c>
      <c r="H92" s="122">
        <v>316515.96923499997</v>
      </c>
      <c r="I92" s="124">
        <v>-8.9005551579828701</v>
      </c>
      <c r="J92" s="122">
        <v>322078.1246745002</v>
      </c>
      <c r="K92" s="222">
        <v>1.7573064174119413</v>
      </c>
      <c r="L92" s="40">
        <v>356467.81787499983</v>
      </c>
      <c r="M92" s="207">
        <f t="shared" si="11"/>
        <v>10.677438349858349</v>
      </c>
      <c r="N92" s="40">
        <v>379021</v>
      </c>
      <c r="O92" s="44">
        <f t="shared" si="12"/>
        <v>6.3268494360713134</v>
      </c>
    </row>
    <row r="93" spans="2:15" x14ac:dyDescent="0.2">
      <c r="B93" s="36" t="s">
        <v>25</v>
      </c>
      <c r="C93" s="37"/>
      <c r="D93" s="120">
        <v>101797.67403700003</v>
      </c>
      <c r="E93" s="121" t="s">
        <v>19</v>
      </c>
      <c r="F93" s="122">
        <v>72492.425079349996</v>
      </c>
      <c r="G93" s="123">
        <v>-28.787739243431599</v>
      </c>
      <c r="H93" s="122">
        <v>103802.66258100001</v>
      </c>
      <c r="I93" s="124">
        <v>43.191047157517382</v>
      </c>
      <c r="J93" s="122">
        <v>80907.649993200001</v>
      </c>
      <c r="K93" s="222">
        <v>-22.056286436712945</v>
      </c>
      <c r="L93" s="40">
        <v>107323.95753000001</v>
      </c>
      <c r="M93" s="207">
        <f t="shared" si="11"/>
        <v>32.649950331050533</v>
      </c>
      <c r="N93" s="40">
        <v>118207</v>
      </c>
      <c r="O93" s="44">
        <f t="shared" si="12"/>
        <v>10.140366345471264</v>
      </c>
    </row>
    <row r="94" spans="2:15" x14ac:dyDescent="0.2">
      <c r="B94" s="36" t="s">
        <v>26</v>
      </c>
      <c r="C94" s="37"/>
      <c r="D94" s="120">
        <v>65276.025896999978</v>
      </c>
      <c r="E94" s="121" t="s">
        <v>19</v>
      </c>
      <c r="F94" s="122">
        <v>48442.493092000004</v>
      </c>
      <c r="G94" s="123">
        <v>-25.788231703262475</v>
      </c>
      <c r="H94" s="122">
        <v>50248.268401000001</v>
      </c>
      <c r="I94" s="124">
        <v>3.7276679909321375</v>
      </c>
      <c r="J94" s="122">
        <v>77566.337591999996</v>
      </c>
      <c r="K94" s="222">
        <v>54.366190239614973</v>
      </c>
      <c r="L94" s="40">
        <v>38040.992983000004</v>
      </c>
      <c r="M94" s="207">
        <f>(L94/J94-1)*100</f>
        <v>-50.956827195972366</v>
      </c>
      <c r="N94" s="40">
        <v>39315</v>
      </c>
      <c r="O94" s="44">
        <f t="shared" si="12"/>
        <v>3.349037228258811</v>
      </c>
    </row>
    <row r="95" spans="2:15" ht="13.8" thickBot="1" x14ac:dyDescent="0.25">
      <c r="B95" s="36" t="s">
        <v>27</v>
      </c>
      <c r="C95" s="126"/>
      <c r="D95" s="127">
        <v>221951.63098799973</v>
      </c>
      <c r="E95" s="121" t="s">
        <v>19</v>
      </c>
      <c r="F95" s="128">
        <v>114886.82613100004</v>
      </c>
      <c r="G95" s="123">
        <v>-48.237899573167972</v>
      </c>
      <c r="H95" s="128">
        <v>150099.82486200001</v>
      </c>
      <c r="I95" s="124">
        <v>30.650162352686316</v>
      </c>
      <c r="J95" s="128">
        <v>170390.11517284997</v>
      </c>
      <c r="K95" s="222">
        <v>13.517864081123744</v>
      </c>
      <c r="L95" s="40">
        <v>150862.95837900002</v>
      </c>
      <c r="M95" s="207">
        <f t="shared" si="11"/>
        <v>-11.46026386216178</v>
      </c>
      <c r="N95" s="40">
        <v>150369</v>
      </c>
      <c r="O95" s="44">
        <f t="shared" si="12"/>
        <v>-0.32742190946507543</v>
      </c>
    </row>
    <row r="96" spans="2:15" ht="14.4" thickTop="1" thickBot="1" x14ac:dyDescent="0.25">
      <c r="B96" s="46" t="s">
        <v>28</v>
      </c>
      <c r="C96" s="47"/>
      <c r="D96" s="129">
        <v>2474177.7644279497</v>
      </c>
      <c r="E96" s="130" t="s">
        <v>19</v>
      </c>
      <c r="F96" s="131">
        <v>1962909.1939709494</v>
      </c>
      <c r="G96" s="132">
        <v>-20.66418095771747</v>
      </c>
      <c r="H96" s="133">
        <v>2014084.0246342998</v>
      </c>
      <c r="I96" s="134">
        <v>2.6070910880917619</v>
      </c>
      <c r="J96" s="135">
        <v>2258957.5448055002</v>
      </c>
      <c r="K96" s="223">
        <v>12.158058808676685</v>
      </c>
      <c r="L96" s="50">
        <v>2266750.9769139998</v>
      </c>
      <c r="M96" s="208">
        <f>(L96/J96-1)*100</f>
        <v>0.34500126513756779</v>
      </c>
      <c r="N96" s="50">
        <f>SUM(N87:N95)</f>
        <v>2655202</v>
      </c>
      <c r="O96" s="54">
        <f>(N96/L96-1)*100</f>
        <v>17.136907716914074</v>
      </c>
    </row>
    <row r="97" spans="2:15" ht="13.8" thickBot="1" x14ac:dyDescent="0.25">
      <c r="B97" s="113"/>
      <c r="C97" s="113"/>
      <c r="D97" s="137"/>
      <c r="E97" s="138"/>
      <c r="F97" s="139"/>
      <c r="G97" s="140"/>
      <c r="H97" s="137"/>
      <c r="I97" s="140"/>
      <c r="J97" s="137"/>
      <c r="K97" s="140"/>
      <c r="L97" s="55"/>
      <c r="M97" s="60"/>
      <c r="N97" s="55"/>
      <c r="O97" s="60"/>
    </row>
    <row r="98" spans="2:15" x14ac:dyDescent="0.2">
      <c r="B98" s="61" t="s">
        <v>29</v>
      </c>
      <c r="C98" s="141"/>
      <c r="D98" s="142">
        <v>287912.20654295001</v>
      </c>
      <c r="E98" s="115" t="s">
        <v>19</v>
      </c>
      <c r="F98" s="143">
        <v>232667.47026034998</v>
      </c>
      <c r="G98" s="118">
        <f>(F98/D98-1)*100</f>
        <v>-19.188049352245429</v>
      </c>
      <c r="H98" s="143">
        <v>279246.23513749999</v>
      </c>
      <c r="I98" s="124">
        <f>(H98/F98-1)*100</f>
        <v>20.019457307473786</v>
      </c>
      <c r="J98" s="143">
        <v>482556.00152489997</v>
      </c>
      <c r="K98" s="221">
        <f>(J98/H98-1)*100</f>
        <v>72.806627558395149</v>
      </c>
      <c r="L98" s="40">
        <v>364832.5149789995</v>
      </c>
      <c r="M98" s="207">
        <f>(L98/J98-1)*100</f>
        <v>-24.395818552435077</v>
      </c>
      <c r="N98" s="31">
        <v>521798</v>
      </c>
      <c r="O98" s="44">
        <f>(N98/L98-1)*100</f>
        <v>43.023984589212326</v>
      </c>
    </row>
    <row r="99" spans="2:15" ht="13.8" thickBot="1" x14ac:dyDescent="0.25">
      <c r="B99" s="63" t="s">
        <v>30</v>
      </c>
      <c r="C99" s="64"/>
      <c r="D99" s="144">
        <v>79203.550057</v>
      </c>
      <c r="E99" s="145" t="s">
        <v>19</v>
      </c>
      <c r="F99" s="146">
        <v>67487.316524850001</v>
      </c>
      <c r="G99" s="147">
        <f>(F99/D99-1)*100</f>
        <v>-14.792561095706237</v>
      </c>
      <c r="H99" s="148">
        <v>59935.335682999998</v>
      </c>
      <c r="I99" s="147">
        <f>(H99/F99-1)*100</f>
        <v>-11.190222445826892</v>
      </c>
      <c r="J99" s="148">
        <v>266699.5017894</v>
      </c>
      <c r="K99" s="224">
        <f>(J99/H99-1)*100</f>
        <v>344.97874042114756</v>
      </c>
      <c r="L99" s="67">
        <v>194938.66773999951</v>
      </c>
      <c r="M99" s="209">
        <f>(L99/J99-1)*100</f>
        <v>-26.90699966363891</v>
      </c>
      <c r="N99" s="67">
        <v>307561</v>
      </c>
      <c r="O99" s="71">
        <f>(N99/L99-1)*100</f>
        <v>57.773213270448288</v>
      </c>
    </row>
    <row r="100" spans="2:15" x14ac:dyDescent="0.2">
      <c r="D100" s="72"/>
      <c r="E100" s="72"/>
      <c r="F100" s="72"/>
      <c r="G100" s="72"/>
      <c r="H100" s="72"/>
      <c r="I100" s="72"/>
      <c r="J100" s="72"/>
      <c r="K100" s="72"/>
      <c r="L100" s="193"/>
      <c r="M100" s="193"/>
      <c r="N100" s="193"/>
      <c r="O100" s="193"/>
    </row>
    <row r="101" spans="2:15" ht="16.8" thickBot="1" x14ac:dyDescent="0.25">
      <c r="B101" s="111" t="s">
        <v>47</v>
      </c>
      <c r="C101" s="111"/>
      <c r="D101" s="112"/>
      <c r="E101" s="112"/>
      <c r="F101" s="112"/>
      <c r="G101" s="112"/>
      <c r="H101" s="112"/>
      <c r="I101" s="112"/>
      <c r="J101" s="112"/>
      <c r="K101" s="112"/>
      <c r="L101" s="194"/>
      <c r="M101" s="194"/>
      <c r="N101" s="194"/>
      <c r="O101" s="194"/>
    </row>
    <row r="102" spans="2:15" ht="13.8" thickBot="1" x14ac:dyDescent="0.25">
      <c r="B102" s="113"/>
      <c r="C102" s="113"/>
      <c r="D102" s="484">
        <v>2008</v>
      </c>
      <c r="E102" s="499"/>
      <c r="F102" s="480">
        <v>2009</v>
      </c>
      <c r="G102" s="499"/>
      <c r="H102" s="480">
        <v>2010</v>
      </c>
      <c r="I102" s="499"/>
      <c r="J102" s="480">
        <v>2011</v>
      </c>
      <c r="K102" s="532"/>
      <c r="L102" s="518">
        <v>2012</v>
      </c>
      <c r="M102" s="517"/>
      <c r="N102" s="518">
        <v>2013</v>
      </c>
      <c r="O102" s="517"/>
    </row>
    <row r="103" spans="2:15" x14ac:dyDescent="0.2">
      <c r="B103" s="27" t="s">
        <v>18</v>
      </c>
      <c r="C103" s="28"/>
      <c r="D103" s="114">
        <v>79255.920432000014</v>
      </c>
      <c r="E103" s="115" t="s">
        <v>19</v>
      </c>
      <c r="F103" s="116">
        <v>98025.107815999989</v>
      </c>
      <c r="G103" s="117">
        <f>(F103/D103-1)*100</f>
        <v>23.681748040644557</v>
      </c>
      <c r="H103" s="116">
        <v>91924.151431000006</v>
      </c>
      <c r="I103" s="118">
        <f>(H103/F103-1)*100</f>
        <v>-6.2238711294782867</v>
      </c>
      <c r="J103" s="116">
        <v>94869.93936027179</v>
      </c>
      <c r="K103" s="221">
        <f>(J103/H103-1)*100</f>
        <v>3.2045853928637458</v>
      </c>
      <c r="L103" s="31">
        <v>98312.731281</v>
      </c>
      <c r="M103" s="35">
        <f>(L103/J103-1)*100</f>
        <v>3.6289597568457399</v>
      </c>
      <c r="N103" s="31">
        <v>99243</v>
      </c>
      <c r="O103" s="35">
        <f>(N103/L103-1)*100</f>
        <v>0.94623423322568456</v>
      </c>
    </row>
    <row r="104" spans="2:15" x14ac:dyDescent="0.2">
      <c r="B104" s="36" t="s">
        <v>20</v>
      </c>
      <c r="C104" s="37"/>
      <c r="D104" s="120">
        <v>147037.83482299998</v>
      </c>
      <c r="E104" s="121" t="s">
        <v>19</v>
      </c>
      <c r="F104" s="122">
        <v>137341.64728164999</v>
      </c>
      <c r="G104" s="123">
        <f t="shared" ref="G104:K115" si="13">(F104/D104-1)*100</f>
        <v>-6.5943486946893559</v>
      </c>
      <c r="H104" s="122">
        <v>126641.38852399999</v>
      </c>
      <c r="I104" s="124">
        <f t="shared" si="13"/>
        <v>-7.7909788978333001</v>
      </c>
      <c r="J104" s="122">
        <v>316110.79758519115</v>
      </c>
      <c r="K104" s="222">
        <f t="shared" si="13"/>
        <v>149.61096942275276</v>
      </c>
      <c r="L104" s="40">
        <v>408661.36415899999</v>
      </c>
      <c r="M104" s="44">
        <f t="shared" ref="M104:M111" si="14">(L104/J104-1)*100</f>
        <v>29.277888411536047</v>
      </c>
      <c r="N104" s="40">
        <v>495441</v>
      </c>
      <c r="O104" s="44">
        <f t="shared" ref="O104:O111" si="15">(N104/L104-1)*100</f>
        <v>21.235096696646917</v>
      </c>
    </row>
    <row r="105" spans="2:15" x14ac:dyDescent="0.2">
      <c r="B105" s="36" t="s">
        <v>21</v>
      </c>
      <c r="C105" s="37"/>
      <c r="D105" s="120">
        <v>1447233.8929808997</v>
      </c>
      <c r="E105" s="121" t="s">
        <v>19</v>
      </c>
      <c r="F105" s="122">
        <v>1590580.6768415999</v>
      </c>
      <c r="G105" s="123">
        <f t="shared" si="13"/>
        <v>9.9048802378063137</v>
      </c>
      <c r="H105" s="122">
        <v>1641889.6840395499</v>
      </c>
      <c r="I105" s="124">
        <f t="shared" si="13"/>
        <v>3.2258035033993826</v>
      </c>
      <c r="J105" s="122">
        <v>1577865.4254916655</v>
      </c>
      <c r="K105" s="222">
        <f t="shared" si="13"/>
        <v>-3.8994251057333673</v>
      </c>
      <c r="L105" s="40">
        <v>1499346.3462266</v>
      </c>
      <c r="M105" s="44">
        <f t="shared" si="14"/>
        <v>-4.9762849224355588</v>
      </c>
      <c r="N105" s="40">
        <v>1415189</v>
      </c>
      <c r="O105" s="44">
        <f t="shared" si="15"/>
        <v>-5.6129356928369845</v>
      </c>
    </row>
    <row r="106" spans="2:15" x14ac:dyDescent="0.2">
      <c r="B106" s="36" t="s">
        <v>22</v>
      </c>
      <c r="C106" s="37"/>
      <c r="D106" s="120">
        <v>110958.42792799999</v>
      </c>
      <c r="E106" s="121" t="s">
        <v>19</v>
      </c>
      <c r="F106" s="122">
        <v>106915.58119900001</v>
      </c>
      <c r="G106" s="123">
        <f t="shared" si="13"/>
        <v>-3.6435688613246642</v>
      </c>
      <c r="H106" s="122">
        <v>87775.741068949996</v>
      </c>
      <c r="I106" s="124">
        <f t="shared" si="13"/>
        <v>-17.901824893441287</v>
      </c>
      <c r="J106" s="122">
        <v>105418.83233391627</v>
      </c>
      <c r="K106" s="222">
        <f t="shared" si="13"/>
        <v>20.100190610874137</v>
      </c>
      <c r="L106" s="40">
        <v>98933.554613999993</v>
      </c>
      <c r="M106" s="44">
        <f t="shared" si="14"/>
        <v>-6.1519157216369358</v>
      </c>
      <c r="N106" s="40">
        <v>104164</v>
      </c>
      <c r="O106" s="44">
        <f t="shared" si="15"/>
        <v>5.2868265033103823</v>
      </c>
    </row>
    <row r="107" spans="2:15" x14ac:dyDescent="0.2">
      <c r="B107" s="36" t="s">
        <v>23</v>
      </c>
      <c r="C107" s="37"/>
      <c r="D107" s="120">
        <v>267436.32068899996</v>
      </c>
      <c r="E107" s="121" t="s">
        <v>19</v>
      </c>
      <c r="F107" s="122">
        <v>254632.54022800003</v>
      </c>
      <c r="G107" s="123">
        <f t="shared" si="13"/>
        <v>-4.787599690278932</v>
      </c>
      <c r="H107" s="122">
        <v>277024.14939499996</v>
      </c>
      <c r="I107" s="124">
        <f t="shared" si="13"/>
        <v>8.7936950819209159</v>
      </c>
      <c r="J107" s="122">
        <v>255652.14946063413</v>
      </c>
      <c r="K107" s="222">
        <f t="shared" si="13"/>
        <v>-7.7148508464120136</v>
      </c>
      <c r="L107" s="40">
        <v>322853.14548499999</v>
      </c>
      <c r="M107" s="44">
        <f>(L107/J107-1)*100</f>
        <v>26.286106401273823</v>
      </c>
      <c r="N107" s="40">
        <v>237701</v>
      </c>
      <c r="O107" s="44">
        <f t="shared" si="15"/>
        <v>-26.374884889872085</v>
      </c>
    </row>
    <row r="108" spans="2:15" x14ac:dyDescent="0.2">
      <c r="B108" s="36" t="s">
        <v>24</v>
      </c>
      <c r="C108" s="37"/>
      <c r="D108" s="120">
        <v>496716.98117200029</v>
      </c>
      <c r="E108" s="121" t="s">
        <v>19</v>
      </c>
      <c r="F108" s="122">
        <v>747980.94460499997</v>
      </c>
      <c r="G108" s="123">
        <f t="shared" si="13"/>
        <v>50.584935276451404</v>
      </c>
      <c r="H108" s="122">
        <v>511562.36411879992</v>
      </c>
      <c r="I108" s="124">
        <f t="shared" si="13"/>
        <v>-31.607567303876969</v>
      </c>
      <c r="J108" s="122">
        <v>538017.89564082678</v>
      </c>
      <c r="K108" s="222">
        <f t="shared" si="13"/>
        <v>5.1715163932355201</v>
      </c>
      <c r="L108" s="40">
        <v>463866.48420700006</v>
      </c>
      <c r="M108" s="44">
        <f t="shared" si="14"/>
        <v>-13.782331783872326</v>
      </c>
      <c r="N108" s="40">
        <v>417570</v>
      </c>
      <c r="O108" s="44">
        <f t="shared" si="15"/>
        <v>-9.9805624642500099</v>
      </c>
    </row>
    <row r="109" spans="2:15" x14ac:dyDescent="0.2">
      <c r="B109" s="36" t="s">
        <v>25</v>
      </c>
      <c r="C109" s="37"/>
      <c r="D109" s="120">
        <v>125699.43210400001</v>
      </c>
      <c r="E109" s="121" t="s">
        <v>19</v>
      </c>
      <c r="F109" s="122">
        <v>110484.701256</v>
      </c>
      <c r="G109" s="123">
        <f t="shared" si="13"/>
        <v>-12.104056950242848</v>
      </c>
      <c r="H109" s="122">
        <v>146513.17196400001</v>
      </c>
      <c r="I109" s="124">
        <f t="shared" si="13"/>
        <v>32.609465653095057</v>
      </c>
      <c r="J109" s="122">
        <v>147777.23009031441</v>
      </c>
      <c r="K109" s="222">
        <f t="shared" si="13"/>
        <v>0.86276073978179824</v>
      </c>
      <c r="L109" s="40">
        <v>138314.99673099996</v>
      </c>
      <c r="M109" s="44">
        <f t="shared" si="14"/>
        <v>-6.4030387858343136</v>
      </c>
      <c r="N109" s="40">
        <v>165136</v>
      </c>
      <c r="O109" s="44">
        <f t="shared" si="15"/>
        <v>19.391247444528737</v>
      </c>
    </row>
    <row r="110" spans="2:15" x14ac:dyDescent="0.2">
      <c r="B110" s="36" t="s">
        <v>26</v>
      </c>
      <c r="C110" s="37"/>
      <c r="D110" s="120">
        <v>49846.676443999997</v>
      </c>
      <c r="E110" s="121" t="s">
        <v>19</v>
      </c>
      <c r="F110" s="122">
        <v>62103.559461999997</v>
      </c>
      <c r="G110" s="123">
        <f t="shared" si="13"/>
        <v>24.589168009566166</v>
      </c>
      <c r="H110" s="122">
        <v>51260.099941050008</v>
      </c>
      <c r="I110" s="124">
        <f t="shared" si="13"/>
        <v>-17.460286680644931</v>
      </c>
      <c r="J110" s="122">
        <v>85166.97897335951</v>
      </c>
      <c r="K110" s="222">
        <f t="shared" si="13"/>
        <v>66.146728296087986</v>
      </c>
      <c r="L110" s="40">
        <v>69821.971416999993</v>
      </c>
      <c r="M110" s="44">
        <f t="shared" si="14"/>
        <v>-18.017555326412925</v>
      </c>
      <c r="N110" s="40">
        <v>57751</v>
      </c>
      <c r="O110" s="44">
        <f t="shared" si="15"/>
        <v>-17.28821339762543</v>
      </c>
    </row>
    <row r="111" spans="2:15" ht="13.8" thickBot="1" x14ac:dyDescent="0.25">
      <c r="B111" s="36" t="s">
        <v>27</v>
      </c>
      <c r="C111" s="126"/>
      <c r="D111" s="127">
        <v>143758.13536600003</v>
      </c>
      <c r="E111" s="121" t="s">
        <v>19</v>
      </c>
      <c r="F111" s="128">
        <v>209526.63715155001</v>
      </c>
      <c r="G111" s="123">
        <f t="shared" si="13"/>
        <v>45.749412106735463</v>
      </c>
      <c r="H111" s="128">
        <v>237624.47111245</v>
      </c>
      <c r="I111" s="124">
        <f t="shared" si="13"/>
        <v>13.410148868364136</v>
      </c>
      <c r="J111" s="128">
        <v>170138.81608852025</v>
      </c>
      <c r="K111" s="222">
        <f t="shared" si="13"/>
        <v>-28.40012844973101</v>
      </c>
      <c r="L111" s="40">
        <v>220824.04221199997</v>
      </c>
      <c r="M111" s="44">
        <f t="shared" si="14"/>
        <v>29.790512999167152</v>
      </c>
      <c r="N111" s="40">
        <v>221846</v>
      </c>
      <c r="O111" s="44">
        <f t="shared" si="15"/>
        <v>0.46279280904517606</v>
      </c>
    </row>
    <row r="112" spans="2:15" ht="14.4" thickTop="1" thickBot="1" x14ac:dyDescent="0.25">
      <c r="B112" s="46" t="s">
        <v>28</v>
      </c>
      <c r="C112" s="47"/>
      <c r="D112" s="129">
        <v>2867943.6219389001</v>
      </c>
      <c r="E112" s="130" t="s">
        <v>19</v>
      </c>
      <c r="F112" s="131">
        <v>3317591.3958408004</v>
      </c>
      <c r="G112" s="132">
        <f t="shared" si="13"/>
        <v>15.678403524470674</v>
      </c>
      <c r="H112" s="133">
        <v>3172215.2215948002</v>
      </c>
      <c r="I112" s="134">
        <f t="shared" si="13"/>
        <v>-4.381979481507436</v>
      </c>
      <c r="J112" s="135">
        <v>3291018.0650247</v>
      </c>
      <c r="K112" s="223">
        <f t="shared" si="13"/>
        <v>3.7451066567347535</v>
      </c>
      <c r="L112" s="50">
        <v>3320934.6363325999</v>
      </c>
      <c r="M112" s="54">
        <f>(L112/J112-1)*100</f>
        <v>0.90903698238056219</v>
      </c>
      <c r="N112" s="50">
        <v>3214041</v>
      </c>
      <c r="O112" s="54">
        <f>(N112/L112-1)*100</f>
        <v>-3.2187816996797514</v>
      </c>
    </row>
    <row r="113" spans="2:15" ht="13.8" thickBot="1" x14ac:dyDescent="0.25">
      <c r="B113" s="113"/>
      <c r="C113" s="113"/>
      <c r="D113" s="137"/>
      <c r="E113" s="138"/>
      <c r="F113" s="139"/>
      <c r="G113" s="140"/>
      <c r="H113" s="137"/>
      <c r="I113" s="140"/>
      <c r="J113" s="137"/>
      <c r="K113" s="140"/>
      <c r="L113" s="210"/>
      <c r="M113" s="60"/>
      <c r="N113" s="55"/>
      <c r="O113" s="60"/>
    </row>
    <row r="114" spans="2:15" x14ac:dyDescent="0.2">
      <c r="B114" s="61" t="s">
        <v>29</v>
      </c>
      <c r="C114" s="141"/>
      <c r="D114" s="142">
        <v>265845.68167664995</v>
      </c>
      <c r="E114" s="115" t="s">
        <v>19</v>
      </c>
      <c r="F114" s="143">
        <v>337613.81898740004</v>
      </c>
      <c r="G114" s="118">
        <f>(F114/D114-1)*100</f>
        <v>26.996164413173428</v>
      </c>
      <c r="H114" s="143">
        <v>329155.45673099993</v>
      </c>
      <c r="I114" s="124">
        <f>(H114/F114-1)*100</f>
        <v>-2.5053365060023758</v>
      </c>
      <c r="J114" s="143">
        <v>548667.5142502964</v>
      </c>
      <c r="K114" s="221">
        <f>(J114/H114-1)*100</f>
        <v>66.689478491219802</v>
      </c>
      <c r="L114" s="40">
        <v>628710.45961700007</v>
      </c>
      <c r="M114" s="44">
        <f>(L114/J114-1)*100</f>
        <v>14.588606631117029</v>
      </c>
      <c r="N114" s="31">
        <v>707904</v>
      </c>
      <c r="O114" s="44">
        <f>(N114/L114-1)*100</f>
        <v>12.596186236704776</v>
      </c>
    </row>
    <row r="115" spans="2:15" ht="13.8" thickBot="1" x14ac:dyDescent="0.25">
      <c r="B115" s="63" t="s">
        <v>30</v>
      </c>
      <c r="C115" s="64"/>
      <c r="D115" s="144">
        <v>99569.05785099999</v>
      </c>
      <c r="E115" s="145" t="s">
        <v>19</v>
      </c>
      <c r="F115" s="146">
        <v>84319.914841649996</v>
      </c>
      <c r="G115" s="147">
        <f t="shared" si="13"/>
        <v>-15.315142413187798</v>
      </c>
      <c r="H115" s="148">
        <v>83348.967363000003</v>
      </c>
      <c r="I115" s="147">
        <f t="shared" si="13"/>
        <v>-1.1515043397202218</v>
      </c>
      <c r="J115" s="148">
        <v>267670.18400914996</v>
      </c>
      <c r="K115" s="224">
        <f t="shared" si="13"/>
        <v>221.14397151844406</v>
      </c>
      <c r="L115" s="67">
        <v>357972.82371100003</v>
      </c>
      <c r="M115" s="71">
        <f>(L115/J115-1)*100</f>
        <v>33.736532903778027</v>
      </c>
      <c r="N115" s="67">
        <v>461783</v>
      </c>
      <c r="O115" s="71">
        <f>(N115/L115-1)*100</f>
        <v>28.999457336685541</v>
      </c>
    </row>
    <row r="116" spans="2:15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2:15" x14ac:dyDescent="0.2">
      <c r="B117" s="21" t="s">
        <v>33</v>
      </c>
      <c r="C117" s="9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2:15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</row>
    <row r="119" spans="2:15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</row>
    <row r="120" spans="2:15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</row>
    <row r="121" spans="2:15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</row>
    <row r="122" spans="2:15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</row>
    <row r="123" spans="2:15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2:15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</row>
    <row r="125" spans="2:15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</row>
    <row r="126" spans="2:15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</row>
    <row r="127" spans="2:15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</row>
    <row r="128" spans="2:15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</row>
    <row r="129" spans="4:15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</row>
    <row r="130" spans="4:15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</row>
    <row r="131" spans="4:15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</row>
    <row r="132" spans="4:15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</row>
    <row r="133" spans="4:15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</row>
    <row r="134" spans="4:15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</row>
    <row r="135" spans="4:15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</row>
    <row r="136" spans="4:15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</row>
    <row r="137" spans="4:15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</row>
    <row r="138" spans="4:15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</row>
    <row r="139" spans="4:15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</row>
    <row r="140" spans="4:15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</row>
    <row r="141" spans="4:15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</row>
    <row r="142" spans="4:15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</row>
    <row r="143" spans="4:15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</row>
    <row r="144" spans="4:15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</row>
    <row r="145" spans="4:15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</row>
    <row r="146" spans="4:15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</row>
    <row r="147" spans="4:15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</row>
    <row r="148" spans="4:15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</row>
    <row r="149" spans="4:15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4:15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4:15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4:15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4:15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4" spans="4:15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</row>
    <row r="155" spans="4:15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4:15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4:15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4:15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4:15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4:15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4:15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4:15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4:15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4:15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4:15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4:15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4:15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4:15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4:15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4:15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4:15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4:15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</sheetData>
  <mergeCells count="58">
    <mergeCell ref="D102:E102"/>
    <mergeCell ref="F102:G102"/>
    <mergeCell ref="H102:I102"/>
    <mergeCell ref="J102:K102"/>
    <mergeCell ref="L102:M102"/>
    <mergeCell ref="N102:O102"/>
    <mergeCell ref="N54:O54"/>
    <mergeCell ref="J70:K70"/>
    <mergeCell ref="L70:M70"/>
    <mergeCell ref="N70:O70"/>
    <mergeCell ref="N86:O86"/>
    <mergeCell ref="L54:M54"/>
    <mergeCell ref="D86:E86"/>
    <mergeCell ref="F86:G86"/>
    <mergeCell ref="H86:I86"/>
    <mergeCell ref="J86:K86"/>
    <mergeCell ref="L86:M86"/>
    <mergeCell ref="D42:E42"/>
    <mergeCell ref="D43:E43"/>
    <mergeCell ref="D44:E44"/>
    <mergeCell ref="D45:E45"/>
    <mergeCell ref="J54:K54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17:E17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honeticPr fontId="39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173"/>
  <sheetViews>
    <sheetView topLeftCell="J31" workbookViewId="0">
      <selection activeCell="AL52" sqref="AL52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7" width="6.88671875" style="2" customWidth="1"/>
    <col min="18" max="18" width="6.88671875" style="2" hidden="1" customWidth="1"/>
    <col min="19" max="35" width="0" style="2" hidden="1" customWidth="1"/>
    <col min="36" max="16384" width="9" style="2"/>
  </cols>
  <sheetData>
    <row r="1" spans="1:14" ht="21" x14ac:dyDescent="0.25">
      <c r="A1" s="1" t="s">
        <v>109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253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255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255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255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255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255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255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254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252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252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254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254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254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254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254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254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254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254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267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267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267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267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267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267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267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267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267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267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267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267">
        <v>40815</v>
      </c>
      <c r="E35" s="155">
        <f t="shared" ref="E35:E45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267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267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267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267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267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267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267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267">
        <v>84053</v>
      </c>
      <c r="E43" s="103">
        <f t="shared" si="1"/>
        <v>31.23771632194396</v>
      </c>
      <c r="I43" s="226"/>
      <c r="J43" s="3"/>
      <c r="L43" s="3"/>
      <c r="N43" s="3"/>
    </row>
    <row r="44" spans="2:14" ht="13.8" thickBot="1" x14ac:dyDescent="0.25">
      <c r="B44" s="109" t="s">
        <v>102</v>
      </c>
      <c r="C44" s="169">
        <v>375139</v>
      </c>
      <c r="D44" s="268">
        <v>58195</v>
      </c>
      <c r="E44" s="103">
        <f t="shared" si="1"/>
        <v>15.512916545600429</v>
      </c>
      <c r="I44" s="226"/>
      <c r="J44" s="3"/>
      <c r="L44" s="3"/>
      <c r="N44" s="3"/>
    </row>
    <row r="45" spans="2:14" ht="13.8" thickBot="1" x14ac:dyDescent="0.25">
      <c r="B45" s="248" t="s">
        <v>103</v>
      </c>
      <c r="C45" s="249">
        <v>283743</v>
      </c>
      <c r="D45" s="266">
        <v>61099</v>
      </c>
      <c r="E45" s="250">
        <f t="shared" si="1"/>
        <v>21.533218440631135</v>
      </c>
      <c r="I45" s="226"/>
      <c r="J45" s="3"/>
      <c r="L45" s="3"/>
      <c r="N45" s="3"/>
    </row>
    <row r="46" spans="2:14" ht="16.5" customHeight="1" x14ac:dyDescent="0.2">
      <c r="B46" s="96" t="s">
        <v>12</v>
      </c>
      <c r="C46" s="97">
        <f>SUM(C6:C45)</f>
        <v>9958929.7239165027</v>
      </c>
      <c r="D46" s="256">
        <f>SUM(D6:D45)</f>
        <v>1453308.7904439999</v>
      </c>
      <c r="E46" s="106">
        <f>D46/C46*100</f>
        <v>14.593021848059228</v>
      </c>
      <c r="J46" s="3"/>
      <c r="L46" s="3"/>
      <c r="N46" s="3"/>
    </row>
    <row r="47" spans="2:14" x14ac:dyDescent="0.2">
      <c r="B47" s="17"/>
      <c r="C47" s="18"/>
      <c r="D47" s="18"/>
      <c r="E47" s="20"/>
      <c r="J47" s="3"/>
      <c r="L47" s="3"/>
      <c r="N47" s="3"/>
    </row>
    <row r="48" spans="2:14" x14ac:dyDescent="0.2">
      <c r="B48" s="21" t="s">
        <v>13</v>
      </c>
      <c r="C48" s="18"/>
      <c r="D48" s="18"/>
      <c r="E48" s="20"/>
      <c r="J48" s="3"/>
      <c r="L48" s="3"/>
      <c r="N48" s="3"/>
    </row>
    <row r="49" spans="1:23" x14ac:dyDescent="0.2">
      <c r="B49" s="21" t="s">
        <v>14</v>
      </c>
      <c r="J49" s="3"/>
      <c r="L49" s="3"/>
      <c r="N49" s="3"/>
    </row>
    <row r="50" spans="1:23" x14ac:dyDescent="0.2">
      <c r="B50" s="21" t="s">
        <v>34</v>
      </c>
      <c r="J50" s="3"/>
      <c r="L50" s="3"/>
      <c r="N50" s="3"/>
    </row>
    <row r="51" spans="1:23" ht="25.5" customHeight="1" x14ac:dyDescent="0.2">
      <c r="J51" s="3"/>
      <c r="L51" s="3"/>
      <c r="N51" s="3"/>
    </row>
    <row r="52" spans="1:23" ht="14.4" x14ac:dyDescent="0.2">
      <c r="A52" s="4" t="s">
        <v>15</v>
      </c>
      <c r="U52" s="2">
        <v>4</v>
      </c>
      <c r="V52" s="2">
        <v>5</v>
      </c>
      <c r="W52" s="2">
        <v>6</v>
      </c>
    </row>
    <row r="53" spans="1:23" x14ac:dyDescent="0.2">
      <c r="J53" s="3"/>
      <c r="L53" s="3"/>
      <c r="N53" s="3" t="s">
        <v>16</v>
      </c>
      <c r="T53" s="2">
        <f>SUM(U53:W53)</f>
        <v>97228</v>
      </c>
      <c r="U53" s="2">
        <v>46198</v>
      </c>
      <c r="V53" s="2">
        <v>23400</v>
      </c>
      <c r="W53" s="2">
        <v>27630</v>
      </c>
    </row>
    <row r="54" spans="1:23" ht="16.8" thickBot="1" x14ac:dyDescent="0.25">
      <c r="B54" s="22" t="s">
        <v>17</v>
      </c>
      <c r="C54" s="22"/>
      <c r="J54" s="3"/>
      <c r="L54" s="3"/>
      <c r="N54" s="3"/>
      <c r="T54" s="2">
        <f t="shared" ref="T54:T67" si="2">SUM(U54:W54)</f>
        <v>397109</v>
      </c>
      <c r="U54" s="2">
        <v>61496</v>
      </c>
      <c r="V54" s="2">
        <v>160316</v>
      </c>
      <c r="W54" s="2">
        <v>175297</v>
      </c>
    </row>
    <row r="55" spans="1:23" ht="16.8" thickBot="1" x14ac:dyDescent="0.25">
      <c r="B55" s="22"/>
      <c r="C55" s="22"/>
      <c r="D55" s="23">
        <v>2008</v>
      </c>
      <c r="E55" s="25">
        <v>2009</v>
      </c>
      <c r="F55" s="24"/>
      <c r="G55" s="25">
        <v>2010</v>
      </c>
      <c r="H55" s="24"/>
      <c r="I55" s="518">
        <v>2011</v>
      </c>
      <c r="J55" s="521"/>
      <c r="K55" s="518">
        <v>2012</v>
      </c>
      <c r="L55" s="521"/>
      <c r="M55" s="518">
        <v>2013</v>
      </c>
      <c r="N55" s="521"/>
      <c r="O55" s="551">
        <v>2014</v>
      </c>
      <c r="P55" s="552"/>
      <c r="T55" s="2">
        <f t="shared" si="2"/>
        <v>1683392</v>
      </c>
      <c r="U55" s="2">
        <v>865989</v>
      </c>
      <c r="V55" s="2">
        <v>348963</v>
      </c>
      <c r="W55" s="2">
        <v>468440</v>
      </c>
    </row>
    <row r="56" spans="1:23" x14ac:dyDescent="0.2">
      <c r="B56" s="27" t="s">
        <v>18</v>
      </c>
      <c r="C56" s="28"/>
      <c r="D56" s="29">
        <v>74465.86815699999</v>
      </c>
      <c r="E56" s="31">
        <v>58963.207877999972</v>
      </c>
      <c r="F56" s="32">
        <f t="shared" ref="F56:F65" si="3">(E56/D56-1)*100</f>
        <v>-20.818477864670847</v>
      </c>
      <c r="G56" s="33">
        <v>65085.726096999992</v>
      </c>
      <c r="H56" s="34">
        <f>(G56/E56-1)*100</f>
        <v>10.383624703167516</v>
      </c>
      <c r="I56" s="31">
        <v>52162.666859999998</v>
      </c>
      <c r="J56" s="206">
        <f>(I56/G56-1)*100</f>
        <v>-19.855442985671257</v>
      </c>
      <c r="K56" s="31">
        <v>71372.129297000007</v>
      </c>
      <c r="L56" s="206">
        <f>(K56/I56-1)*100</f>
        <v>36.826074266019624</v>
      </c>
      <c r="M56" s="31">
        <v>83754.063877999986</v>
      </c>
      <c r="N56" s="206">
        <f>(M56/K56-1)*100</f>
        <v>17.348416956253576</v>
      </c>
      <c r="O56" s="273">
        <v>97228</v>
      </c>
      <c r="P56" s="274">
        <f t="shared" ref="P56:P64" si="4">(O56/M56-1)*100</f>
        <v>16.08750130814758</v>
      </c>
      <c r="T56" s="2">
        <f t="shared" si="2"/>
        <v>77322</v>
      </c>
      <c r="U56" s="2">
        <v>17125</v>
      </c>
      <c r="V56" s="2">
        <v>24173</v>
      </c>
      <c r="W56" s="2">
        <v>36024</v>
      </c>
    </row>
    <row r="57" spans="1:23" x14ac:dyDescent="0.2">
      <c r="B57" s="36" t="s">
        <v>20</v>
      </c>
      <c r="C57" s="37"/>
      <c r="D57" s="38">
        <v>123756.788416</v>
      </c>
      <c r="E57" s="40">
        <v>64109.766524999999</v>
      </c>
      <c r="F57" s="41">
        <f t="shared" si="3"/>
        <v>-48.196969761772266</v>
      </c>
      <c r="G57" s="42">
        <v>73314.204068549996</v>
      </c>
      <c r="H57" s="43">
        <f t="shared" ref="H57:H68" si="5">(G57/E57-1)*100</f>
        <v>14.357309412382069</v>
      </c>
      <c r="I57" s="40">
        <v>138795.73865499999</v>
      </c>
      <c r="J57" s="207">
        <f t="shared" ref="J57:J68" si="6">(I57/G57-1)*100</f>
        <v>89.316300188192272</v>
      </c>
      <c r="K57" s="40">
        <v>210852.80018000002</v>
      </c>
      <c r="L57" s="207">
        <f t="shared" ref="L57:L65" si="7">(K57/I57-1)*100</f>
        <v>51.915903343480821</v>
      </c>
      <c r="M57" s="40">
        <v>261840.39718900001</v>
      </c>
      <c r="N57" s="207">
        <f t="shared" ref="N57:P65" si="8">(M57/K57-1)*100</f>
        <v>24.181607721345454</v>
      </c>
      <c r="O57" s="273">
        <v>397109</v>
      </c>
      <c r="P57" s="274">
        <f t="shared" si="4"/>
        <v>51.660707921001681</v>
      </c>
      <c r="T57" s="2">
        <f t="shared" si="2"/>
        <v>266510</v>
      </c>
      <c r="U57" s="2">
        <v>79706</v>
      </c>
      <c r="V57" s="2">
        <v>78909</v>
      </c>
      <c r="W57" s="2">
        <v>107895</v>
      </c>
    </row>
    <row r="58" spans="1:23" x14ac:dyDescent="0.2">
      <c r="B58" s="36" t="s">
        <v>21</v>
      </c>
      <c r="C58" s="37"/>
      <c r="D58" s="38">
        <v>1169438.2871020001</v>
      </c>
      <c r="E58" s="40">
        <v>763654.2381190001</v>
      </c>
      <c r="F58" s="41">
        <f t="shared" si="3"/>
        <v>-34.699056244222902</v>
      </c>
      <c r="G58" s="42">
        <v>707206.43444054993</v>
      </c>
      <c r="H58" s="43">
        <f t="shared" si="5"/>
        <v>-7.391801270885356</v>
      </c>
      <c r="I58" s="40">
        <v>866631.61487274989</v>
      </c>
      <c r="J58" s="207">
        <f t="shared" si="6"/>
        <v>22.542948235237215</v>
      </c>
      <c r="K58" s="40">
        <v>902865.58918500005</v>
      </c>
      <c r="L58" s="207">
        <f t="shared" si="7"/>
        <v>4.1810122883147338</v>
      </c>
      <c r="M58" s="40">
        <v>931063.18361599999</v>
      </c>
      <c r="N58" s="207">
        <f t="shared" si="8"/>
        <v>3.1231220647641944</v>
      </c>
      <c r="O58" s="273">
        <v>1683392</v>
      </c>
      <c r="P58" s="274">
        <f t="shared" si="4"/>
        <v>80.803196777919666</v>
      </c>
      <c r="T58" s="2">
        <f t="shared" si="2"/>
        <v>324805</v>
      </c>
      <c r="U58" s="2">
        <v>116456</v>
      </c>
      <c r="V58" s="2">
        <v>74160</v>
      </c>
      <c r="W58" s="2">
        <v>134189</v>
      </c>
    </row>
    <row r="59" spans="1:23" x14ac:dyDescent="0.2">
      <c r="B59" s="36" t="s">
        <v>22</v>
      </c>
      <c r="C59" s="37"/>
      <c r="D59" s="38">
        <v>82149.387164999993</v>
      </c>
      <c r="E59" s="40">
        <v>92729.870196050004</v>
      </c>
      <c r="F59" s="41">
        <f t="shared" si="3"/>
        <v>12.879564164975132</v>
      </c>
      <c r="G59" s="42">
        <v>36770.895344900004</v>
      </c>
      <c r="H59" s="43">
        <f t="shared" si="5"/>
        <v>-60.346223641682265</v>
      </c>
      <c r="I59" s="40">
        <v>53816.136776799998</v>
      </c>
      <c r="J59" s="207">
        <f t="shared" si="6"/>
        <v>46.355252631247424</v>
      </c>
      <c r="K59" s="40">
        <v>66521.404869999998</v>
      </c>
      <c r="L59" s="207">
        <f t="shared" si="7"/>
        <v>23.608658766968958</v>
      </c>
      <c r="M59" s="40">
        <v>68074.046228849998</v>
      </c>
      <c r="N59" s="207">
        <f t="shared" si="8"/>
        <v>2.3340477578371432</v>
      </c>
      <c r="O59" s="273">
        <v>77322</v>
      </c>
      <c r="P59" s="274">
        <f t="shared" si="4"/>
        <v>13.585138953045938</v>
      </c>
      <c r="T59" s="2">
        <f t="shared" si="2"/>
        <v>99035</v>
      </c>
      <c r="U59" s="2">
        <v>32505</v>
      </c>
      <c r="V59" s="2">
        <v>24733</v>
      </c>
      <c r="W59" s="2">
        <v>41797</v>
      </c>
    </row>
    <row r="60" spans="1:23" x14ac:dyDescent="0.2">
      <c r="B60" s="36" t="s">
        <v>23</v>
      </c>
      <c r="C60" s="37"/>
      <c r="D60" s="38">
        <v>225821.92133399996</v>
      </c>
      <c r="E60" s="40">
        <v>145672.13092700002</v>
      </c>
      <c r="F60" s="41">
        <f t="shared" si="3"/>
        <v>-35.492475634575392</v>
      </c>
      <c r="G60" s="42">
        <v>134343.03707299998</v>
      </c>
      <c r="H60" s="43">
        <f t="shared" si="5"/>
        <v>-7.777118232503466</v>
      </c>
      <c r="I60" s="40">
        <v>168834.638656</v>
      </c>
      <c r="J60" s="207">
        <f t="shared" si="6"/>
        <v>25.674275596626405</v>
      </c>
      <c r="K60" s="40">
        <v>183752.44197099999</v>
      </c>
      <c r="L60" s="207">
        <f t="shared" si="7"/>
        <v>8.835748063165493</v>
      </c>
      <c r="M60" s="40">
        <v>224090.79685500002</v>
      </c>
      <c r="N60" s="207">
        <f t="shared" si="8"/>
        <v>21.95255445387021</v>
      </c>
      <c r="O60" s="273">
        <v>266510</v>
      </c>
      <c r="P60" s="274">
        <f t="shared" si="4"/>
        <v>18.929471330519519</v>
      </c>
      <c r="T60" s="2">
        <f t="shared" si="2"/>
        <v>50578</v>
      </c>
      <c r="U60" s="2">
        <v>18275</v>
      </c>
      <c r="V60" s="2">
        <v>12412</v>
      </c>
      <c r="W60" s="2">
        <v>19891</v>
      </c>
    </row>
    <row r="61" spans="1:23" x14ac:dyDescent="0.2">
      <c r="B61" s="36" t="s">
        <v>24</v>
      </c>
      <c r="C61" s="37"/>
      <c r="D61" s="38">
        <v>424786.96062999999</v>
      </c>
      <c r="E61" s="40">
        <v>303027.62434599979</v>
      </c>
      <c r="F61" s="41">
        <f t="shared" si="3"/>
        <v>-28.663623785301549</v>
      </c>
      <c r="G61" s="42">
        <v>246619.43998300011</v>
      </c>
      <c r="H61" s="43">
        <f t="shared" si="5"/>
        <v>-18.614865388837387</v>
      </c>
      <c r="I61" s="40">
        <v>243332.118472</v>
      </c>
      <c r="J61" s="207">
        <f t="shared" si="6"/>
        <v>-1.3329531164399278</v>
      </c>
      <c r="K61" s="40">
        <v>278852.95514899999</v>
      </c>
      <c r="L61" s="207">
        <f t="shared" si="7"/>
        <v>14.597676993917808</v>
      </c>
      <c r="M61" s="40">
        <v>339882.65114329988</v>
      </c>
      <c r="N61" s="207">
        <f t="shared" si="8"/>
        <v>21.885977848680071</v>
      </c>
      <c r="O61" s="273">
        <v>324805</v>
      </c>
      <c r="P61" s="274">
        <f t="shared" si="4"/>
        <v>-4.4361343812582277</v>
      </c>
      <c r="T61" s="2">
        <f t="shared" si="2"/>
        <v>173411</v>
      </c>
      <c r="U61" s="2">
        <v>62059</v>
      </c>
      <c r="V61" s="2">
        <v>32924</v>
      </c>
      <c r="W61" s="2">
        <v>78428</v>
      </c>
    </row>
    <row r="62" spans="1:23" x14ac:dyDescent="0.2">
      <c r="B62" s="36" t="s">
        <v>25</v>
      </c>
      <c r="C62" s="37"/>
      <c r="D62" s="38">
        <v>91998.580067000003</v>
      </c>
      <c r="E62" s="40">
        <v>72420.745972999983</v>
      </c>
      <c r="F62" s="41">
        <f t="shared" si="3"/>
        <v>-21.280582895672985</v>
      </c>
      <c r="G62" s="42">
        <v>63603.039643999997</v>
      </c>
      <c r="H62" s="43">
        <f t="shared" si="5"/>
        <v>-12.175663493286049</v>
      </c>
      <c r="I62" s="40">
        <v>83922.548986000009</v>
      </c>
      <c r="J62" s="207">
        <f t="shared" si="6"/>
        <v>31.947387193650979</v>
      </c>
      <c r="K62" s="40">
        <v>73510.594003000006</v>
      </c>
      <c r="L62" s="207">
        <f t="shared" si="7"/>
        <v>-12.406623855928078</v>
      </c>
      <c r="M62" s="40">
        <v>90504.567083999995</v>
      </c>
      <c r="N62" s="207">
        <f t="shared" si="8"/>
        <v>23.117719713034091</v>
      </c>
      <c r="O62" s="273">
        <v>99035</v>
      </c>
      <c r="P62" s="274">
        <f t="shared" si="4"/>
        <v>9.4254170710331699</v>
      </c>
      <c r="T62" s="2">
        <f t="shared" si="2"/>
        <v>3169405</v>
      </c>
      <c r="U62" s="2">
        <f>SUM(U52:U61)</f>
        <v>1299813</v>
      </c>
      <c r="V62" s="2">
        <f t="shared" ref="V62:W62" si="9">SUM(V52:V61)</f>
        <v>779995</v>
      </c>
      <c r="W62" s="2">
        <f t="shared" si="9"/>
        <v>1089597</v>
      </c>
    </row>
    <row r="63" spans="1:23" x14ac:dyDescent="0.2">
      <c r="B63" s="36" t="s">
        <v>26</v>
      </c>
      <c r="C63" s="37"/>
      <c r="D63" s="38">
        <v>40942.404685999994</v>
      </c>
      <c r="E63" s="40">
        <v>35465.734689000004</v>
      </c>
      <c r="F63" s="41">
        <f t="shared" si="3"/>
        <v>-13.37652255406655</v>
      </c>
      <c r="G63" s="42">
        <v>26863.497335999997</v>
      </c>
      <c r="H63" s="43">
        <f t="shared" si="5"/>
        <v>-24.255065990972025</v>
      </c>
      <c r="I63" s="40">
        <v>28227.763467499997</v>
      </c>
      <c r="J63" s="207">
        <f t="shared" si="6"/>
        <v>5.0785127283919707</v>
      </c>
      <c r="K63" s="40">
        <v>34797.793954000008</v>
      </c>
      <c r="L63" s="207">
        <f t="shared" si="7"/>
        <v>23.275065678031524</v>
      </c>
      <c r="M63" s="40">
        <v>42747.456858999998</v>
      </c>
      <c r="N63" s="207">
        <f t="shared" si="8"/>
        <v>22.845307135012138</v>
      </c>
      <c r="O63" s="273">
        <v>50578</v>
      </c>
      <c r="P63" s="274">
        <f t="shared" si="4"/>
        <v>18.31814970146317</v>
      </c>
    </row>
    <row r="64" spans="1:23" ht="13.8" thickBot="1" x14ac:dyDescent="0.25">
      <c r="B64" s="36" t="s">
        <v>27</v>
      </c>
      <c r="C64" s="45"/>
      <c r="D64" s="38">
        <v>173321.351245</v>
      </c>
      <c r="E64" s="40">
        <v>91957.925027000019</v>
      </c>
      <c r="F64" s="41">
        <f t="shared" si="3"/>
        <v>-46.943683298999872</v>
      </c>
      <c r="G64" s="42">
        <v>125849.024</v>
      </c>
      <c r="H64" s="43">
        <f t="shared" si="5"/>
        <v>36.855006203162063</v>
      </c>
      <c r="I64" s="40">
        <v>126708.88219915002</v>
      </c>
      <c r="J64" s="207">
        <f t="shared" si="6"/>
        <v>0.6832458225103144</v>
      </c>
      <c r="K64" s="40">
        <v>135836.60093099999</v>
      </c>
      <c r="L64" s="207">
        <f t="shared" si="7"/>
        <v>7.2036928851631821</v>
      </c>
      <c r="M64" s="40">
        <v>204765.990911</v>
      </c>
      <c r="N64" s="207">
        <f t="shared" si="8"/>
        <v>50.744342472919811</v>
      </c>
      <c r="O64" s="277">
        <v>173411</v>
      </c>
      <c r="P64" s="278">
        <f t="shared" si="4"/>
        <v>-15.312596965688607</v>
      </c>
      <c r="S64" s="2" t="s">
        <v>104</v>
      </c>
      <c r="T64" s="2">
        <f>SUM(U64:W64)</f>
        <v>39172</v>
      </c>
      <c r="U64" s="2">
        <v>15068</v>
      </c>
      <c r="V64" s="2">
        <v>12304</v>
      </c>
      <c r="W64" s="2">
        <v>11800</v>
      </c>
    </row>
    <row r="65" spans="2:23" ht="14.4" thickTop="1" thickBot="1" x14ac:dyDescent="0.25">
      <c r="B65" s="46" t="s">
        <v>28</v>
      </c>
      <c r="C65" s="47"/>
      <c r="D65" s="48">
        <v>2406681.5488019995</v>
      </c>
      <c r="E65" s="50">
        <v>1628001.2436800501</v>
      </c>
      <c r="F65" s="51">
        <f t="shared" si="3"/>
        <v>-32.354937258299152</v>
      </c>
      <c r="G65" s="52">
        <v>1479655.2979870001</v>
      </c>
      <c r="H65" s="53">
        <f t="shared" si="5"/>
        <v>-9.1121518652970028</v>
      </c>
      <c r="I65" s="50">
        <v>1762432.1089452</v>
      </c>
      <c r="J65" s="208">
        <f t="shared" si="6"/>
        <v>19.110992360376365</v>
      </c>
      <c r="K65" s="50">
        <v>1958362.3095399998</v>
      </c>
      <c r="L65" s="208">
        <f t="shared" si="7"/>
        <v>11.117035351339698</v>
      </c>
      <c r="M65" s="50">
        <v>2246723.1537641501</v>
      </c>
      <c r="N65" s="208">
        <f t="shared" si="8"/>
        <v>14.724591196400393</v>
      </c>
      <c r="O65" s="275">
        <v>3169405</v>
      </c>
      <c r="P65" s="276">
        <f t="shared" si="8"/>
        <v>41.067892352023549</v>
      </c>
      <c r="S65" s="2" t="s">
        <v>105</v>
      </c>
      <c r="T65" s="2">
        <f t="shared" si="2"/>
        <v>113743</v>
      </c>
      <c r="U65" s="2">
        <v>22138</v>
      </c>
      <c r="V65" s="2">
        <v>34623</v>
      </c>
      <c r="W65" s="2">
        <v>56982</v>
      </c>
    </row>
    <row r="66" spans="2:23" ht="12" customHeight="1" thickBot="1" x14ac:dyDescent="0.25">
      <c r="D66" s="55"/>
      <c r="E66" s="57"/>
      <c r="F66" s="58"/>
      <c r="G66" s="55"/>
      <c r="H66" s="59"/>
      <c r="I66" s="55"/>
      <c r="J66" s="60"/>
      <c r="K66" s="55"/>
      <c r="L66" s="60"/>
      <c r="M66" s="55"/>
      <c r="N66" s="60"/>
      <c r="O66" s="269"/>
      <c r="P66" s="270"/>
      <c r="S66" s="2" t="s">
        <v>106</v>
      </c>
      <c r="T66" s="2">
        <f t="shared" si="2"/>
        <v>203769</v>
      </c>
      <c r="U66" s="2">
        <v>16249</v>
      </c>
      <c r="V66" s="2">
        <v>99043</v>
      </c>
      <c r="W66" s="2">
        <v>88477</v>
      </c>
    </row>
    <row r="67" spans="2:23" x14ac:dyDescent="0.2">
      <c r="B67" s="61" t="s">
        <v>29</v>
      </c>
      <c r="C67" s="62"/>
      <c r="D67" s="38">
        <v>304986.14908800001</v>
      </c>
      <c r="E67" s="31">
        <v>148632.11752500001</v>
      </c>
      <c r="F67" s="41">
        <f>(E67/D67-1)*100</f>
        <v>-51.26594503735511</v>
      </c>
      <c r="G67" s="42">
        <v>150024.44353804999</v>
      </c>
      <c r="H67" s="43">
        <f t="shared" si="5"/>
        <v>0.93675985798682415</v>
      </c>
      <c r="I67" s="40">
        <v>326871.2629643</v>
      </c>
      <c r="J67" s="207">
        <f t="shared" si="6"/>
        <v>117.87867047238683</v>
      </c>
      <c r="K67" s="40">
        <v>404012.08252400008</v>
      </c>
      <c r="L67" s="207">
        <f>(K67/I67-1)*100</f>
        <v>23.599755714262717</v>
      </c>
      <c r="M67" s="40">
        <v>428129.34528349998</v>
      </c>
      <c r="N67" s="271">
        <f>(M67/K67-1)*100</f>
        <v>5.969440965436279</v>
      </c>
      <c r="O67" s="281">
        <f>O57+T67+T68</f>
        <v>565145</v>
      </c>
      <c r="P67" s="279">
        <f t="shared" ref="P67:P68" si="10">(O67/M67-1)*100</f>
        <v>32.003331756147332</v>
      </c>
      <c r="S67" s="2" t="s">
        <v>107</v>
      </c>
      <c r="T67" s="2">
        <f t="shared" si="2"/>
        <v>40106</v>
      </c>
      <c r="U67" s="2">
        <v>14407</v>
      </c>
      <c r="V67" s="2">
        <v>12549</v>
      </c>
      <c r="W67" s="2">
        <v>13150</v>
      </c>
    </row>
    <row r="68" spans="2:23" ht="13.8" thickBot="1" x14ac:dyDescent="0.25">
      <c r="B68" s="63" t="s">
        <v>30</v>
      </c>
      <c r="C68" s="64"/>
      <c r="D68" s="65">
        <v>80232.032361999998</v>
      </c>
      <c r="E68" s="67">
        <v>46979.442605000004</v>
      </c>
      <c r="F68" s="68">
        <f>(E68/D68-1)*100</f>
        <v>-41.445528398143004</v>
      </c>
      <c r="G68" s="69">
        <v>46955.239882549999</v>
      </c>
      <c r="H68" s="70">
        <f t="shared" si="5"/>
        <v>-5.1517687541546842E-2</v>
      </c>
      <c r="I68" s="67">
        <v>122295.344843</v>
      </c>
      <c r="J68" s="209">
        <f t="shared" si="6"/>
        <v>160.45089993981412</v>
      </c>
      <c r="K68" s="67">
        <v>182683.08608799998</v>
      </c>
      <c r="L68" s="209">
        <f>(K68/I68-1)*100</f>
        <v>49.378609891099615</v>
      </c>
      <c r="M68" s="67">
        <v>224642.03215800005</v>
      </c>
      <c r="N68" s="272">
        <f>(M68/K68-1)*100</f>
        <v>22.968161403726285</v>
      </c>
      <c r="O68" s="282">
        <f>T64+T65+T66</f>
        <v>356684</v>
      </c>
      <c r="P68" s="280">
        <f t="shared" si="10"/>
        <v>58.778834296303614</v>
      </c>
      <c r="S68" s="2" t="s">
        <v>108</v>
      </c>
      <c r="T68" s="2">
        <f>SUM(U68:W68)</f>
        <v>127930</v>
      </c>
      <c r="U68" s="2">
        <v>60056</v>
      </c>
      <c r="V68" s="2">
        <v>26016</v>
      </c>
      <c r="W68" s="2">
        <v>41858</v>
      </c>
    </row>
    <row r="69" spans="2:23" x14ac:dyDescent="0.2"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spans="2:23" ht="16.8" thickBot="1" x14ac:dyDescent="0.25">
      <c r="B70" s="22" t="s">
        <v>31</v>
      </c>
      <c r="C70" s="2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spans="2:23" ht="13.8" thickBot="1" x14ac:dyDescent="0.25">
      <c r="D71" s="23">
        <v>2008</v>
      </c>
      <c r="E71" s="25">
        <v>2009</v>
      </c>
      <c r="F71" s="24"/>
      <c r="G71" s="25">
        <v>2010</v>
      </c>
      <c r="H71" s="24"/>
      <c r="I71" s="518">
        <v>2011</v>
      </c>
      <c r="J71" s="521"/>
      <c r="K71" s="518">
        <v>2012</v>
      </c>
      <c r="L71" s="521"/>
      <c r="M71" s="518">
        <v>2013</v>
      </c>
      <c r="N71" s="517"/>
    </row>
    <row r="72" spans="2:23" x14ac:dyDescent="0.2">
      <c r="B72" s="27" t="s">
        <v>18</v>
      </c>
      <c r="C72" s="28"/>
      <c r="D72" s="29">
        <v>107370.51606099999</v>
      </c>
      <c r="E72" s="73">
        <v>53973.204406000004</v>
      </c>
      <c r="F72" s="32">
        <f t="shared" ref="F72:F81" si="11">(E72/D72-1)*100</f>
        <v>-49.731819883089301</v>
      </c>
      <c r="G72" s="33">
        <v>50534.686978000005</v>
      </c>
      <c r="H72" s="74">
        <f>(G72/E72-1)*100</f>
        <v>-6.3707861444256775</v>
      </c>
      <c r="I72" s="31">
        <v>51523.208510999997</v>
      </c>
      <c r="J72" s="211">
        <f>(I72/G72-1)*100</f>
        <v>1.9561247770869539</v>
      </c>
      <c r="K72" s="31">
        <v>98968.325317999988</v>
      </c>
      <c r="L72" s="206">
        <f>(K72/I72-1)*100</f>
        <v>92.084942258342963</v>
      </c>
      <c r="M72" s="31">
        <v>130115.432594</v>
      </c>
      <c r="N72" s="35">
        <f>(M72/K72-1)*100</f>
        <v>31.471793804653881</v>
      </c>
    </row>
    <row r="73" spans="2:23" x14ac:dyDescent="0.2">
      <c r="B73" s="36" t="s">
        <v>20</v>
      </c>
      <c r="C73" s="37"/>
      <c r="D73" s="38">
        <v>145430.75646899999</v>
      </c>
      <c r="E73" s="75">
        <v>96278.060667850004</v>
      </c>
      <c r="F73" s="41">
        <f t="shared" si="11"/>
        <v>-33.798006002689931</v>
      </c>
      <c r="G73" s="42">
        <v>138276.50044130001</v>
      </c>
      <c r="H73" s="76">
        <f t="shared" ref="H73:J81" si="12">(G73/E73-1)*100</f>
        <v>43.622025082474991</v>
      </c>
      <c r="I73" s="40">
        <v>373960.712917</v>
      </c>
      <c r="J73" s="212">
        <f t="shared" si="12"/>
        <v>170.44415480832237</v>
      </c>
      <c r="K73" s="40">
        <v>233728.78730700002</v>
      </c>
      <c r="L73" s="207">
        <f t="shared" ref="L73:L80" si="13">(K73/I73-1)*100</f>
        <v>-37.499106394399305</v>
      </c>
      <c r="M73" s="40">
        <v>451159.11825399997</v>
      </c>
      <c r="N73" s="44">
        <f t="shared" ref="N73:N80" si="14">(M73/K73-1)*100</f>
        <v>93.026765531199956</v>
      </c>
    </row>
    <row r="74" spans="2:23" x14ac:dyDescent="0.2">
      <c r="B74" s="36" t="s">
        <v>21</v>
      </c>
      <c r="C74" s="37"/>
      <c r="D74" s="38">
        <v>1624229.9840030004</v>
      </c>
      <c r="E74" s="75">
        <v>1434605.1259187507</v>
      </c>
      <c r="F74" s="41">
        <f t="shared" si="11"/>
        <v>-11.674754188252901</v>
      </c>
      <c r="G74" s="42">
        <v>1172599.0142699501</v>
      </c>
      <c r="H74" s="76">
        <f t="shared" si="12"/>
        <v>-18.26329119526925</v>
      </c>
      <c r="I74" s="40">
        <v>1083908.1906834</v>
      </c>
      <c r="J74" s="212">
        <f t="shared" si="12"/>
        <v>-7.5636106211267933</v>
      </c>
      <c r="K74" s="40">
        <v>1150309.8317710003</v>
      </c>
      <c r="L74" s="207">
        <f t="shared" si="13"/>
        <v>6.1261314988065863</v>
      </c>
      <c r="M74" s="40">
        <v>1602266.2021930502</v>
      </c>
      <c r="N74" s="44">
        <f t="shared" si="14"/>
        <v>39.289968488422325</v>
      </c>
    </row>
    <row r="75" spans="2:23" x14ac:dyDescent="0.2">
      <c r="B75" s="36" t="s">
        <v>22</v>
      </c>
      <c r="C75" s="37"/>
      <c r="D75" s="38">
        <v>83654.760868000012</v>
      </c>
      <c r="E75" s="75">
        <v>78045.871555999998</v>
      </c>
      <c r="F75" s="41">
        <f t="shared" si="11"/>
        <v>-6.7048058637694918</v>
      </c>
      <c r="G75" s="42">
        <v>62504.740647400002</v>
      </c>
      <c r="H75" s="76">
        <f t="shared" si="12"/>
        <v>-19.912816141016275</v>
      </c>
      <c r="I75" s="40">
        <v>68356.702199999985</v>
      </c>
      <c r="J75" s="212">
        <f t="shared" si="12"/>
        <v>9.3624283406148479</v>
      </c>
      <c r="K75" s="40">
        <v>70899.061984</v>
      </c>
      <c r="L75" s="207">
        <f t="shared" si="13"/>
        <v>3.7192545897862361</v>
      </c>
      <c r="M75" s="40">
        <v>96621.92969260001</v>
      </c>
      <c r="N75" s="44">
        <f t="shared" si="14"/>
        <v>36.28097042300076</v>
      </c>
    </row>
    <row r="76" spans="2:23" x14ac:dyDescent="0.2">
      <c r="B76" s="36" t="s">
        <v>23</v>
      </c>
      <c r="C76" s="37"/>
      <c r="D76" s="38">
        <v>362217.08108199947</v>
      </c>
      <c r="E76" s="75">
        <v>221173.40723000001</v>
      </c>
      <c r="F76" s="41">
        <f t="shared" si="11"/>
        <v>-38.93899024051538</v>
      </c>
      <c r="G76" s="42">
        <v>231292.07339500001</v>
      </c>
      <c r="H76" s="76">
        <f t="shared" si="12"/>
        <v>4.5749922161652634</v>
      </c>
      <c r="I76" s="40">
        <v>233336.693661</v>
      </c>
      <c r="J76" s="212">
        <f t="shared" si="12"/>
        <v>0.8839992810770525</v>
      </c>
      <c r="K76" s="40">
        <v>286657.67228700005</v>
      </c>
      <c r="L76" s="207">
        <f t="shared" si="13"/>
        <v>22.851518888609391</v>
      </c>
      <c r="M76" s="40">
        <v>332934.79825199995</v>
      </c>
      <c r="N76" s="44">
        <f t="shared" si="14"/>
        <v>16.143689996431519</v>
      </c>
    </row>
    <row r="77" spans="2:23" x14ac:dyDescent="0.2">
      <c r="B77" s="36" t="s">
        <v>24</v>
      </c>
      <c r="C77" s="37"/>
      <c r="D77" s="38">
        <v>582095.835632</v>
      </c>
      <c r="E77" s="75">
        <v>342593.71078199986</v>
      </c>
      <c r="F77" s="41">
        <f t="shared" si="11"/>
        <v>-41.144792693795004</v>
      </c>
      <c r="G77" s="42">
        <v>361166.725286</v>
      </c>
      <c r="H77" s="76">
        <f t="shared" si="12"/>
        <v>5.4212946471216883</v>
      </c>
      <c r="I77" s="40">
        <v>318082.3917255</v>
      </c>
      <c r="J77" s="212">
        <f t="shared" si="12"/>
        <v>-11.929209017354092</v>
      </c>
      <c r="K77" s="40">
        <v>348991.59079000005</v>
      </c>
      <c r="L77" s="207">
        <f t="shared" si="13"/>
        <v>9.717356216050522</v>
      </c>
      <c r="M77" s="40">
        <v>609515.34236299992</v>
      </c>
      <c r="N77" s="44">
        <f t="shared" si="14"/>
        <v>74.650438133268878</v>
      </c>
    </row>
    <row r="78" spans="2:23" x14ac:dyDescent="0.2">
      <c r="B78" s="36" t="s">
        <v>25</v>
      </c>
      <c r="C78" s="37"/>
      <c r="D78" s="38">
        <v>134339.52297800002</v>
      </c>
      <c r="E78" s="75">
        <v>133160.07847899999</v>
      </c>
      <c r="F78" s="41">
        <f t="shared" si="11"/>
        <v>-0.87795793289602297</v>
      </c>
      <c r="G78" s="42">
        <v>101561.90542299999</v>
      </c>
      <c r="H78" s="76">
        <f t="shared" si="12"/>
        <v>-23.729464128382283</v>
      </c>
      <c r="I78" s="40">
        <v>106085.06821100001</v>
      </c>
      <c r="J78" s="212">
        <f t="shared" si="12"/>
        <v>4.4536017408902229</v>
      </c>
      <c r="K78" s="40">
        <v>83629.522797999991</v>
      </c>
      <c r="L78" s="207">
        <f t="shared" si="13"/>
        <v>-21.167489253375994</v>
      </c>
      <c r="M78" s="40">
        <v>193028.92836705002</v>
      </c>
      <c r="N78" s="44">
        <f t="shared" si="14"/>
        <v>130.81433674241453</v>
      </c>
    </row>
    <row r="79" spans="2:23" x14ac:dyDescent="0.2">
      <c r="B79" s="36" t="s">
        <v>26</v>
      </c>
      <c r="C79" s="37"/>
      <c r="D79" s="38">
        <v>39582.165209999999</v>
      </c>
      <c r="E79" s="75">
        <v>44396.500935999997</v>
      </c>
      <c r="F79" s="41">
        <f t="shared" si="11"/>
        <v>12.162891293232514</v>
      </c>
      <c r="G79" s="42">
        <v>45108.793073000008</v>
      </c>
      <c r="H79" s="76">
        <f t="shared" si="12"/>
        <v>1.6043880080252704</v>
      </c>
      <c r="I79" s="40">
        <v>43654.617416000008</v>
      </c>
      <c r="J79" s="212">
        <f t="shared" si="12"/>
        <v>-3.2237077472826448</v>
      </c>
      <c r="K79" s="40">
        <v>44633.086684000002</v>
      </c>
      <c r="L79" s="207">
        <f t="shared" si="13"/>
        <v>2.2413877979408747</v>
      </c>
      <c r="M79" s="40">
        <v>62242.411947999994</v>
      </c>
      <c r="N79" s="44">
        <f t="shared" si="14"/>
        <v>39.453523321550946</v>
      </c>
    </row>
    <row r="80" spans="2:23" ht="13.8" thickBot="1" x14ac:dyDescent="0.25">
      <c r="B80" s="36" t="s">
        <v>27</v>
      </c>
      <c r="C80" s="45"/>
      <c r="D80" s="38">
        <v>230226.56920900004</v>
      </c>
      <c r="E80" s="75">
        <v>163110.24317845001</v>
      </c>
      <c r="F80" s="41">
        <f t="shared" si="11"/>
        <v>-29.152293873441572</v>
      </c>
      <c r="G80" s="42">
        <v>179265.77039354999</v>
      </c>
      <c r="H80" s="76">
        <f t="shared" si="12"/>
        <v>9.9046674815052036</v>
      </c>
      <c r="I80" s="40">
        <v>133779.22550815</v>
      </c>
      <c r="J80" s="212">
        <f t="shared" si="12"/>
        <v>-25.373803814047371</v>
      </c>
      <c r="K80" s="40">
        <v>183200.597175</v>
      </c>
      <c r="L80" s="207">
        <f t="shared" si="13"/>
        <v>36.942486009413457</v>
      </c>
      <c r="M80" s="40">
        <v>328203.96683200006</v>
      </c>
      <c r="N80" s="44">
        <f t="shared" si="14"/>
        <v>79.150052943597913</v>
      </c>
    </row>
    <row r="81" spans="2:14" ht="14.4" thickTop="1" thickBot="1" x14ac:dyDescent="0.25">
      <c r="B81" s="46" t="s">
        <v>28</v>
      </c>
      <c r="C81" s="47"/>
      <c r="D81" s="48">
        <v>3309147.1915120003</v>
      </c>
      <c r="E81" s="77">
        <v>2567336.2031540503</v>
      </c>
      <c r="F81" s="51">
        <f t="shared" si="11"/>
        <v>-22.416983755231669</v>
      </c>
      <c r="G81" s="52">
        <v>2342310.2099072002</v>
      </c>
      <c r="H81" s="51">
        <f t="shared" si="12"/>
        <v>-8.7649600769232663</v>
      </c>
      <c r="I81" s="50">
        <v>2412686.8108330499</v>
      </c>
      <c r="J81" s="213">
        <f t="shared" si="12"/>
        <v>3.0045807181380058</v>
      </c>
      <c r="K81" s="50">
        <v>2501018.4761140002</v>
      </c>
      <c r="L81" s="208">
        <f>(K81/I81-1)*100</f>
        <v>3.6611326793157595</v>
      </c>
      <c r="M81" s="50">
        <v>3806088.1304957005</v>
      </c>
      <c r="N81" s="54">
        <f>(M81/K81-1)*100</f>
        <v>52.18152791935686</v>
      </c>
    </row>
    <row r="82" spans="2:14" ht="13.8" thickBot="1" x14ac:dyDescent="0.25">
      <c r="D82" s="55"/>
      <c r="E82" s="78"/>
      <c r="F82" s="58"/>
      <c r="G82" s="55"/>
      <c r="H82" s="58"/>
      <c r="I82" s="55"/>
      <c r="J82" s="58"/>
      <c r="K82" s="55"/>
      <c r="L82" s="60"/>
      <c r="M82" s="55"/>
      <c r="N82" s="60"/>
    </row>
    <row r="83" spans="2:14" x14ac:dyDescent="0.2">
      <c r="B83" s="61" t="s">
        <v>29</v>
      </c>
      <c r="C83" s="62"/>
      <c r="D83" s="38">
        <v>368567.65716599993</v>
      </c>
      <c r="E83" s="73">
        <v>240773.58560310001</v>
      </c>
      <c r="F83" s="41">
        <f>(E83/D83-1)*100</f>
        <v>-34.673164906963741</v>
      </c>
      <c r="G83" s="42">
        <v>316551.86205380003</v>
      </c>
      <c r="H83" s="76">
        <f>(G83/E83-1)*100</f>
        <v>31.472836300081397</v>
      </c>
      <c r="I83" s="40">
        <v>561706.72904250002</v>
      </c>
      <c r="J83" s="211">
        <f>(I83/G83-1)*100</f>
        <v>77.445403542448403</v>
      </c>
      <c r="K83" s="40">
        <v>456038.43638500001</v>
      </c>
      <c r="L83" s="207">
        <f>(K83/I83-1)*100</f>
        <v>-18.812004057281804</v>
      </c>
      <c r="M83" s="40">
        <v>681921.62443400011</v>
      </c>
      <c r="N83" s="44">
        <f>(M83/K83-1)*100</f>
        <v>49.531611817540622</v>
      </c>
    </row>
    <row r="84" spans="2:14" ht="13.8" thickBot="1" x14ac:dyDescent="0.25">
      <c r="B84" s="63" t="s">
        <v>30</v>
      </c>
      <c r="C84" s="64"/>
      <c r="D84" s="65">
        <v>105136.04275699999</v>
      </c>
      <c r="E84" s="79">
        <v>62645.514655850006</v>
      </c>
      <c r="F84" s="68">
        <f>(E84/D84-1)*100</f>
        <v>-40.414806366031833</v>
      </c>
      <c r="G84" s="69">
        <v>92002.308190299998</v>
      </c>
      <c r="H84" s="80">
        <f>(G84/E84-1)*100</f>
        <v>46.861764478629887</v>
      </c>
      <c r="I84" s="67">
        <v>328324.096104</v>
      </c>
      <c r="J84" s="214">
        <f>(I84/G84-1)*100</f>
        <v>256.86506410783284</v>
      </c>
      <c r="K84" s="67">
        <v>208403.14594700001</v>
      </c>
      <c r="L84" s="209">
        <f>(K84/I84-1)*100</f>
        <v>-36.52517484400957</v>
      </c>
      <c r="M84" s="67">
        <v>370973.369145</v>
      </c>
      <c r="N84" s="71">
        <f>(M84/K84-1)*100</f>
        <v>78.00756675685885</v>
      </c>
    </row>
    <row r="85" spans="2:14" x14ac:dyDescent="0.2">
      <c r="D85" s="72"/>
      <c r="E85" s="72"/>
      <c r="F85" s="72"/>
      <c r="G85" s="72"/>
      <c r="H85" s="72"/>
      <c r="I85" s="72"/>
      <c r="J85" s="72"/>
      <c r="K85" s="193"/>
      <c r="L85" s="193"/>
      <c r="M85" s="193"/>
      <c r="N85" s="193"/>
    </row>
    <row r="86" spans="2:14" ht="16.8" thickBot="1" x14ac:dyDescent="0.25">
      <c r="B86" s="111" t="s">
        <v>40</v>
      </c>
      <c r="C86" s="111"/>
      <c r="D86" s="112"/>
      <c r="E86" s="112"/>
      <c r="F86" s="112"/>
      <c r="G86" s="112"/>
      <c r="H86" s="112"/>
      <c r="I86" s="112"/>
      <c r="J86" s="112"/>
      <c r="K86" s="194"/>
      <c r="L86" s="194"/>
      <c r="M86" s="194"/>
      <c r="N86" s="194"/>
    </row>
    <row r="87" spans="2:14" ht="13.8" thickBot="1" x14ac:dyDescent="0.25">
      <c r="B87" s="113"/>
      <c r="C87" s="113"/>
      <c r="D87" s="251">
        <v>2008</v>
      </c>
      <c r="E87" s="480">
        <v>2009</v>
      </c>
      <c r="F87" s="481"/>
      <c r="G87" s="480">
        <v>2010</v>
      </c>
      <c r="H87" s="481"/>
      <c r="I87" s="480">
        <v>2011</v>
      </c>
      <c r="J87" s="531"/>
      <c r="K87" s="518">
        <v>2012</v>
      </c>
      <c r="L87" s="521"/>
      <c r="M87" s="518">
        <v>2013</v>
      </c>
      <c r="N87" s="517"/>
    </row>
    <row r="88" spans="2:14" x14ac:dyDescent="0.2">
      <c r="B88" s="27" t="s">
        <v>18</v>
      </c>
      <c r="C88" s="28"/>
      <c r="D88" s="114">
        <v>53444.585279999978</v>
      </c>
      <c r="E88" s="116">
        <v>54017.350069000022</v>
      </c>
      <c r="F88" s="117">
        <v>1.0716984442844746</v>
      </c>
      <c r="G88" s="116">
        <v>66585.52833999999</v>
      </c>
      <c r="H88" s="118">
        <v>23.266928597840852</v>
      </c>
      <c r="I88" s="116">
        <v>62035.042321000015</v>
      </c>
      <c r="J88" s="221">
        <v>-6.8340465750518886</v>
      </c>
      <c r="K88" s="31">
        <v>60045.938540000017</v>
      </c>
      <c r="L88" s="206">
        <f>(K88/I88-1)*100</f>
        <v>-3.2064196405434675</v>
      </c>
      <c r="M88" s="31">
        <v>56709</v>
      </c>
      <c r="N88" s="35">
        <f>(M88/K88-1)*100</f>
        <v>-5.5573093220569696</v>
      </c>
    </row>
    <row r="89" spans="2:14" x14ac:dyDescent="0.2">
      <c r="B89" s="36" t="s">
        <v>20</v>
      </c>
      <c r="C89" s="37"/>
      <c r="D89" s="120">
        <v>121628.25643100002</v>
      </c>
      <c r="E89" s="122">
        <v>117532.23590285002</v>
      </c>
      <c r="F89" s="123">
        <v>-3.3676553856329283</v>
      </c>
      <c r="G89" s="122">
        <v>99714.388515999992</v>
      </c>
      <c r="H89" s="124">
        <v>-15.159966327517104</v>
      </c>
      <c r="I89" s="122">
        <v>293183.78359140002</v>
      </c>
      <c r="J89" s="222">
        <v>194.02354861189997</v>
      </c>
      <c r="K89" s="40">
        <v>219811.99767299945</v>
      </c>
      <c r="L89" s="207">
        <f t="shared" ref="L89:L96" si="15">(K89/I89-1)*100</f>
        <v>-25.025867740576079</v>
      </c>
      <c r="M89" s="40">
        <v>339041</v>
      </c>
      <c r="N89" s="44">
        <f t="shared" ref="N89:N96" si="16">(M89/K89-1)*100</f>
        <v>54.241353333392681</v>
      </c>
    </row>
    <row r="90" spans="2:14" x14ac:dyDescent="0.2">
      <c r="B90" s="36" t="s">
        <v>21</v>
      </c>
      <c r="C90" s="37"/>
      <c r="D90" s="120">
        <v>1221382.0205289498</v>
      </c>
      <c r="E90" s="122">
        <v>940021.02486449992</v>
      </c>
      <c r="F90" s="123">
        <v>-23.036281109050506</v>
      </c>
      <c r="G90" s="122">
        <v>953375.41664025001</v>
      </c>
      <c r="H90" s="124">
        <v>1.420648200679886</v>
      </c>
      <c r="I90" s="122">
        <v>994620.81650249986</v>
      </c>
      <c r="J90" s="222">
        <v>4.326249569933438</v>
      </c>
      <c r="K90" s="40">
        <v>1071460.2768880003</v>
      </c>
      <c r="L90" s="207">
        <f t="shared" si="15"/>
        <v>7.7255029364557082</v>
      </c>
      <c r="M90" s="40">
        <v>1272596</v>
      </c>
      <c r="N90" s="44">
        <f t="shared" si="16"/>
        <v>18.77211199058053</v>
      </c>
    </row>
    <row r="91" spans="2:14" x14ac:dyDescent="0.2">
      <c r="B91" s="36" t="s">
        <v>22</v>
      </c>
      <c r="C91" s="37"/>
      <c r="D91" s="120">
        <v>68016.381769</v>
      </c>
      <c r="E91" s="122">
        <v>83876.646071850002</v>
      </c>
      <c r="F91" s="123">
        <v>23.318300518712199</v>
      </c>
      <c r="G91" s="122">
        <v>50543.124562999998</v>
      </c>
      <c r="H91" s="124">
        <v>-39.741123506888918</v>
      </c>
      <c r="I91" s="122">
        <v>71434.732357999994</v>
      </c>
      <c r="J91" s="222">
        <v>41.334222954418735</v>
      </c>
      <c r="K91" s="40">
        <v>67409.96755300001</v>
      </c>
      <c r="L91" s="207">
        <f t="shared" si="15"/>
        <v>-5.6341847615941294</v>
      </c>
      <c r="M91" s="40">
        <v>50016</v>
      </c>
      <c r="N91" s="44">
        <f t="shared" si="16"/>
        <v>-25.803257566211222</v>
      </c>
    </row>
    <row r="92" spans="2:14" x14ac:dyDescent="0.2">
      <c r="B92" s="36" t="s">
        <v>23</v>
      </c>
      <c r="C92" s="37"/>
      <c r="D92" s="120">
        <v>221881.16794200012</v>
      </c>
      <c r="E92" s="122">
        <v>184200.12901040004</v>
      </c>
      <c r="F92" s="123">
        <v>-16.982531361764753</v>
      </c>
      <c r="G92" s="122">
        <v>223198.84149604998</v>
      </c>
      <c r="H92" s="124">
        <v>21.171924631740112</v>
      </c>
      <c r="I92" s="122">
        <v>186740.94260005001</v>
      </c>
      <c r="J92" s="222">
        <v>-16.334268875067249</v>
      </c>
      <c r="K92" s="40">
        <v>195327.06949300002</v>
      </c>
      <c r="L92" s="207">
        <f t="shared" si="15"/>
        <v>4.5978813073356051</v>
      </c>
      <c r="M92" s="40">
        <v>249928</v>
      </c>
      <c r="N92" s="44">
        <f t="shared" si="16"/>
        <v>27.953591198969342</v>
      </c>
    </row>
    <row r="93" spans="2:14" x14ac:dyDescent="0.2">
      <c r="B93" s="36" t="s">
        <v>24</v>
      </c>
      <c r="C93" s="37"/>
      <c r="D93" s="120">
        <v>398800.02155499975</v>
      </c>
      <c r="E93" s="122">
        <v>347440.06374999951</v>
      </c>
      <c r="F93" s="123">
        <v>-12.878624631146629</v>
      </c>
      <c r="G93" s="122">
        <v>316515.96923499997</v>
      </c>
      <c r="H93" s="124">
        <v>-8.9005551579828701</v>
      </c>
      <c r="I93" s="122">
        <v>322078.1246745002</v>
      </c>
      <c r="J93" s="222">
        <v>1.7573064174119413</v>
      </c>
      <c r="K93" s="40">
        <v>356467.81787499983</v>
      </c>
      <c r="L93" s="207">
        <f t="shared" si="15"/>
        <v>10.677438349858349</v>
      </c>
      <c r="M93" s="40">
        <v>379021</v>
      </c>
      <c r="N93" s="44">
        <f t="shared" si="16"/>
        <v>6.3268494360713134</v>
      </c>
    </row>
    <row r="94" spans="2:14" x14ac:dyDescent="0.2">
      <c r="B94" s="36" t="s">
        <v>25</v>
      </c>
      <c r="C94" s="37"/>
      <c r="D94" s="120">
        <v>101797.67403700003</v>
      </c>
      <c r="E94" s="122">
        <v>72492.425079349996</v>
      </c>
      <c r="F94" s="123">
        <v>-28.787739243431599</v>
      </c>
      <c r="G94" s="122">
        <v>103802.66258100001</v>
      </c>
      <c r="H94" s="124">
        <v>43.191047157517382</v>
      </c>
      <c r="I94" s="122">
        <v>80907.649993200001</v>
      </c>
      <c r="J94" s="222">
        <v>-22.056286436712945</v>
      </c>
      <c r="K94" s="40">
        <v>107323.95753000001</v>
      </c>
      <c r="L94" s="207">
        <f t="shared" si="15"/>
        <v>32.649950331050533</v>
      </c>
      <c r="M94" s="40">
        <v>118207</v>
      </c>
      <c r="N94" s="44">
        <f t="shared" si="16"/>
        <v>10.140366345471264</v>
      </c>
    </row>
    <row r="95" spans="2:14" x14ac:dyDescent="0.2">
      <c r="B95" s="36" t="s">
        <v>26</v>
      </c>
      <c r="C95" s="37"/>
      <c r="D95" s="120">
        <v>65276.025896999978</v>
      </c>
      <c r="E95" s="122">
        <v>48442.493092000004</v>
      </c>
      <c r="F95" s="123">
        <v>-25.788231703262475</v>
      </c>
      <c r="G95" s="122">
        <v>50248.268401000001</v>
      </c>
      <c r="H95" s="124">
        <v>3.7276679909321375</v>
      </c>
      <c r="I95" s="122">
        <v>77566.337591999996</v>
      </c>
      <c r="J95" s="222">
        <v>54.366190239614973</v>
      </c>
      <c r="K95" s="40">
        <v>38040.992983000004</v>
      </c>
      <c r="L95" s="207">
        <f>(K95/I95-1)*100</f>
        <v>-50.956827195972366</v>
      </c>
      <c r="M95" s="40">
        <v>39315</v>
      </c>
      <c r="N95" s="44">
        <f t="shared" si="16"/>
        <v>3.349037228258811</v>
      </c>
    </row>
    <row r="96" spans="2:14" ht="13.8" thickBot="1" x14ac:dyDescent="0.25">
      <c r="B96" s="36" t="s">
        <v>27</v>
      </c>
      <c r="C96" s="126"/>
      <c r="D96" s="127">
        <v>221951.63098799973</v>
      </c>
      <c r="E96" s="128">
        <v>114886.82613100004</v>
      </c>
      <c r="F96" s="123">
        <v>-48.237899573167972</v>
      </c>
      <c r="G96" s="128">
        <v>150099.82486200001</v>
      </c>
      <c r="H96" s="124">
        <v>30.650162352686316</v>
      </c>
      <c r="I96" s="128">
        <v>170390.11517284997</v>
      </c>
      <c r="J96" s="222">
        <v>13.517864081123744</v>
      </c>
      <c r="K96" s="40">
        <v>150862.95837900002</v>
      </c>
      <c r="L96" s="207">
        <f t="shared" si="15"/>
        <v>-11.46026386216178</v>
      </c>
      <c r="M96" s="40">
        <v>150369</v>
      </c>
      <c r="N96" s="44">
        <f t="shared" si="16"/>
        <v>-0.32742190946507543</v>
      </c>
    </row>
    <row r="97" spans="2:14" ht="14.4" thickTop="1" thickBot="1" x14ac:dyDescent="0.25">
      <c r="B97" s="46" t="s">
        <v>28</v>
      </c>
      <c r="C97" s="47"/>
      <c r="D97" s="129">
        <v>2474177.7644279497</v>
      </c>
      <c r="E97" s="131">
        <v>1962909.1939709494</v>
      </c>
      <c r="F97" s="132">
        <v>-20.66418095771747</v>
      </c>
      <c r="G97" s="133">
        <v>2014084.0246342998</v>
      </c>
      <c r="H97" s="134">
        <v>2.6070910880917619</v>
      </c>
      <c r="I97" s="135">
        <v>2258957.5448055002</v>
      </c>
      <c r="J97" s="223">
        <v>12.158058808676685</v>
      </c>
      <c r="K97" s="50">
        <v>2266750.9769139998</v>
      </c>
      <c r="L97" s="208">
        <f>(K97/I97-1)*100</f>
        <v>0.34500126513756779</v>
      </c>
      <c r="M97" s="50">
        <f>SUM(M88:M96)</f>
        <v>2655202</v>
      </c>
      <c r="N97" s="54">
        <f>(M97/K97-1)*100</f>
        <v>17.136907716914074</v>
      </c>
    </row>
    <row r="98" spans="2:14" ht="13.8" thickBot="1" x14ac:dyDescent="0.25">
      <c r="B98" s="113"/>
      <c r="C98" s="113"/>
      <c r="D98" s="137"/>
      <c r="E98" s="139"/>
      <c r="F98" s="140"/>
      <c r="G98" s="137"/>
      <c r="H98" s="140"/>
      <c r="I98" s="137"/>
      <c r="J98" s="140"/>
      <c r="K98" s="55"/>
      <c r="L98" s="60"/>
      <c r="M98" s="55"/>
      <c r="N98" s="60"/>
    </row>
    <row r="99" spans="2:14" x14ac:dyDescent="0.2">
      <c r="B99" s="61" t="s">
        <v>29</v>
      </c>
      <c r="C99" s="141"/>
      <c r="D99" s="142">
        <v>287912.20654295001</v>
      </c>
      <c r="E99" s="143">
        <v>232667.47026034998</v>
      </c>
      <c r="F99" s="118">
        <f>(E99/D99-1)*100</f>
        <v>-19.188049352245429</v>
      </c>
      <c r="G99" s="143">
        <v>279246.23513749999</v>
      </c>
      <c r="H99" s="124">
        <f>(G99/E99-1)*100</f>
        <v>20.019457307473786</v>
      </c>
      <c r="I99" s="143">
        <v>482556.00152489997</v>
      </c>
      <c r="J99" s="221">
        <f>(I99/G99-1)*100</f>
        <v>72.806627558395149</v>
      </c>
      <c r="K99" s="40">
        <v>364832.5149789995</v>
      </c>
      <c r="L99" s="207">
        <f>(K99/I99-1)*100</f>
        <v>-24.395818552435077</v>
      </c>
      <c r="M99" s="31">
        <v>521798</v>
      </c>
      <c r="N99" s="44">
        <f>(M99/K99-1)*100</f>
        <v>43.023984589212326</v>
      </c>
    </row>
    <row r="100" spans="2:14" ht="13.8" thickBot="1" x14ac:dyDescent="0.25">
      <c r="B100" s="63" t="s">
        <v>30</v>
      </c>
      <c r="C100" s="64"/>
      <c r="D100" s="144">
        <v>79203.550057</v>
      </c>
      <c r="E100" s="146">
        <v>67487.316524850001</v>
      </c>
      <c r="F100" s="147">
        <f>(E100/D100-1)*100</f>
        <v>-14.792561095706237</v>
      </c>
      <c r="G100" s="148">
        <v>59935.335682999998</v>
      </c>
      <c r="H100" s="147">
        <f>(G100/E100-1)*100</f>
        <v>-11.190222445826892</v>
      </c>
      <c r="I100" s="148">
        <v>266699.5017894</v>
      </c>
      <c r="J100" s="224">
        <f>(I100/G100-1)*100</f>
        <v>344.97874042114756</v>
      </c>
      <c r="K100" s="67">
        <v>194938.66773999951</v>
      </c>
      <c r="L100" s="209">
        <f>(K100/I100-1)*100</f>
        <v>-26.90699966363891</v>
      </c>
      <c r="M100" s="67">
        <v>307561</v>
      </c>
      <c r="N100" s="71">
        <f>(M100/K100-1)*100</f>
        <v>57.773213270448288</v>
      </c>
    </row>
    <row r="101" spans="2:14" x14ac:dyDescent="0.2">
      <c r="D101" s="72"/>
      <c r="E101" s="72"/>
      <c r="F101" s="72"/>
      <c r="G101" s="72"/>
      <c r="H101" s="72"/>
      <c r="I101" s="72"/>
      <c r="J101" s="72"/>
      <c r="K101" s="193"/>
      <c r="L101" s="193"/>
      <c r="M101" s="193"/>
      <c r="N101" s="193"/>
    </row>
    <row r="102" spans="2:14" ht="16.8" thickBot="1" x14ac:dyDescent="0.25">
      <c r="B102" s="111" t="s">
        <v>47</v>
      </c>
      <c r="C102" s="111"/>
      <c r="D102" s="112"/>
      <c r="E102" s="112"/>
      <c r="F102" s="112"/>
      <c r="G102" s="112"/>
      <c r="H102" s="112"/>
      <c r="I102" s="112"/>
      <c r="J102" s="112"/>
      <c r="K102" s="194"/>
      <c r="L102" s="194"/>
      <c r="M102" s="194"/>
      <c r="N102" s="194"/>
    </row>
    <row r="103" spans="2:14" ht="13.8" thickBot="1" x14ac:dyDescent="0.25">
      <c r="B103" s="113"/>
      <c r="C103" s="113"/>
      <c r="D103" s="251">
        <v>2008</v>
      </c>
      <c r="E103" s="480">
        <v>2009</v>
      </c>
      <c r="F103" s="499"/>
      <c r="G103" s="480">
        <v>2010</v>
      </c>
      <c r="H103" s="499"/>
      <c r="I103" s="480">
        <v>2011</v>
      </c>
      <c r="J103" s="532"/>
      <c r="K103" s="518">
        <v>2012</v>
      </c>
      <c r="L103" s="517"/>
      <c r="M103" s="518">
        <v>2013</v>
      </c>
      <c r="N103" s="517"/>
    </row>
    <row r="104" spans="2:14" x14ac:dyDescent="0.2">
      <c r="B104" s="27" t="s">
        <v>18</v>
      </c>
      <c r="C104" s="28"/>
      <c r="D104" s="114">
        <v>79255.920432000014</v>
      </c>
      <c r="E104" s="116">
        <v>98025.107815999989</v>
      </c>
      <c r="F104" s="117">
        <f t="shared" ref="F104:F113" si="17">(E104/D104-1)*100</f>
        <v>23.681748040644557</v>
      </c>
      <c r="G104" s="116">
        <v>91924.151431000006</v>
      </c>
      <c r="H104" s="118">
        <f>(G104/E104-1)*100</f>
        <v>-6.2238711294782867</v>
      </c>
      <c r="I104" s="116">
        <v>94869.93936027179</v>
      </c>
      <c r="J104" s="221">
        <f>(I104/G104-1)*100</f>
        <v>3.2045853928637458</v>
      </c>
      <c r="K104" s="31">
        <v>98312.731281</v>
      </c>
      <c r="L104" s="35">
        <f>(K104/I104-1)*100</f>
        <v>3.6289597568457399</v>
      </c>
      <c r="M104" s="31">
        <v>99243</v>
      </c>
      <c r="N104" s="35">
        <f>(M104/K104-1)*100</f>
        <v>0.94623423322568456</v>
      </c>
    </row>
    <row r="105" spans="2:14" x14ac:dyDescent="0.2">
      <c r="B105" s="36" t="s">
        <v>20</v>
      </c>
      <c r="C105" s="37"/>
      <c r="D105" s="120">
        <v>147037.83482299998</v>
      </c>
      <c r="E105" s="122">
        <v>137341.64728164999</v>
      </c>
      <c r="F105" s="123">
        <f t="shared" si="17"/>
        <v>-6.5943486946893559</v>
      </c>
      <c r="G105" s="122">
        <v>126641.38852399999</v>
      </c>
      <c r="H105" s="124">
        <f t="shared" ref="H105:J116" si="18">(G105/E105-1)*100</f>
        <v>-7.7909788978333001</v>
      </c>
      <c r="I105" s="122">
        <v>316110.79758519115</v>
      </c>
      <c r="J105" s="222">
        <f t="shared" si="18"/>
        <v>149.61096942275276</v>
      </c>
      <c r="K105" s="40">
        <v>408661.36415899999</v>
      </c>
      <c r="L105" s="44">
        <f t="shared" ref="L105:L112" si="19">(K105/I105-1)*100</f>
        <v>29.277888411536047</v>
      </c>
      <c r="M105" s="40">
        <v>495441</v>
      </c>
      <c r="N105" s="44">
        <f t="shared" ref="N105:N112" si="20">(M105/K105-1)*100</f>
        <v>21.235096696646917</v>
      </c>
    </row>
    <row r="106" spans="2:14" x14ac:dyDescent="0.2">
      <c r="B106" s="36" t="s">
        <v>21</v>
      </c>
      <c r="C106" s="37"/>
      <c r="D106" s="120">
        <v>1447233.8929808997</v>
      </c>
      <c r="E106" s="122">
        <v>1590580.6768415999</v>
      </c>
      <c r="F106" s="123">
        <f t="shared" si="17"/>
        <v>9.9048802378063137</v>
      </c>
      <c r="G106" s="122">
        <v>1641889.6840395499</v>
      </c>
      <c r="H106" s="124">
        <f t="shared" si="18"/>
        <v>3.2258035033993826</v>
      </c>
      <c r="I106" s="122">
        <v>1577865.4254916655</v>
      </c>
      <c r="J106" s="222">
        <f t="shared" si="18"/>
        <v>-3.8994251057333673</v>
      </c>
      <c r="K106" s="40">
        <v>1499346.3462266</v>
      </c>
      <c r="L106" s="44">
        <f t="shared" si="19"/>
        <v>-4.9762849224355588</v>
      </c>
      <c r="M106" s="40">
        <v>1415189</v>
      </c>
      <c r="N106" s="44">
        <f t="shared" si="20"/>
        <v>-5.6129356928369845</v>
      </c>
    </row>
    <row r="107" spans="2:14" x14ac:dyDescent="0.2">
      <c r="B107" s="36" t="s">
        <v>22</v>
      </c>
      <c r="C107" s="37"/>
      <c r="D107" s="120">
        <v>110958.42792799999</v>
      </c>
      <c r="E107" s="122">
        <v>106915.58119900001</v>
      </c>
      <c r="F107" s="123">
        <f t="shared" si="17"/>
        <v>-3.6435688613246642</v>
      </c>
      <c r="G107" s="122">
        <v>87775.741068949996</v>
      </c>
      <c r="H107" s="124">
        <f t="shared" si="18"/>
        <v>-17.901824893441287</v>
      </c>
      <c r="I107" s="122">
        <v>105418.83233391627</v>
      </c>
      <c r="J107" s="222">
        <f t="shared" si="18"/>
        <v>20.100190610874137</v>
      </c>
      <c r="K107" s="40">
        <v>98933.554613999993</v>
      </c>
      <c r="L107" s="44">
        <f t="shared" si="19"/>
        <v>-6.1519157216369358</v>
      </c>
      <c r="M107" s="40">
        <v>104164</v>
      </c>
      <c r="N107" s="44">
        <f t="shared" si="20"/>
        <v>5.2868265033103823</v>
      </c>
    </row>
    <row r="108" spans="2:14" x14ac:dyDescent="0.2">
      <c r="B108" s="36" t="s">
        <v>23</v>
      </c>
      <c r="C108" s="37"/>
      <c r="D108" s="120">
        <v>267436.32068899996</v>
      </c>
      <c r="E108" s="122">
        <v>254632.54022800003</v>
      </c>
      <c r="F108" s="123">
        <f t="shared" si="17"/>
        <v>-4.787599690278932</v>
      </c>
      <c r="G108" s="122">
        <v>277024.14939499996</v>
      </c>
      <c r="H108" s="124">
        <f t="shared" si="18"/>
        <v>8.7936950819209159</v>
      </c>
      <c r="I108" s="122">
        <v>255652.14946063413</v>
      </c>
      <c r="J108" s="222">
        <f t="shared" si="18"/>
        <v>-7.7148508464120136</v>
      </c>
      <c r="K108" s="40">
        <v>322853.14548499999</v>
      </c>
      <c r="L108" s="44">
        <f>(K108/I108-1)*100</f>
        <v>26.286106401273823</v>
      </c>
      <c r="M108" s="40">
        <v>237701</v>
      </c>
      <c r="N108" s="44">
        <f t="shared" si="20"/>
        <v>-26.374884889872085</v>
      </c>
    </row>
    <row r="109" spans="2:14" x14ac:dyDescent="0.2">
      <c r="B109" s="36" t="s">
        <v>24</v>
      </c>
      <c r="C109" s="37"/>
      <c r="D109" s="120">
        <v>496716.98117200029</v>
      </c>
      <c r="E109" s="122">
        <v>747980.94460499997</v>
      </c>
      <c r="F109" s="123">
        <f t="shared" si="17"/>
        <v>50.584935276451404</v>
      </c>
      <c r="G109" s="122">
        <v>511562.36411879992</v>
      </c>
      <c r="H109" s="124">
        <f t="shared" si="18"/>
        <v>-31.607567303876969</v>
      </c>
      <c r="I109" s="122">
        <v>538017.89564082678</v>
      </c>
      <c r="J109" s="222">
        <f t="shared" si="18"/>
        <v>5.1715163932355201</v>
      </c>
      <c r="K109" s="40">
        <v>463866.48420700006</v>
      </c>
      <c r="L109" s="44">
        <f t="shared" si="19"/>
        <v>-13.782331783872326</v>
      </c>
      <c r="M109" s="40">
        <v>417570</v>
      </c>
      <c r="N109" s="44">
        <f t="shared" si="20"/>
        <v>-9.9805624642500099</v>
      </c>
    </row>
    <row r="110" spans="2:14" x14ac:dyDescent="0.2">
      <c r="B110" s="36" t="s">
        <v>25</v>
      </c>
      <c r="C110" s="37"/>
      <c r="D110" s="120">
        <v>125699.43210400001</v>
      </c>
      <c r="E110" s="122">
        <v>110484.701256</v>
      </c>
      <c r="F110" s="123">
        <f t="shared" si="17"/>
        <v>-12.104056950242848</v>
      </c>
      <c r="G110" s="122">
        <v>146513.17196400001</v>
      </c>
      <c r="H110" s="124">
        <f t="shared" si="18"/>
        <v>32.609465653095057</v>
      </c>
      <c r="I110" s="122">
        <v>147777.23009031441</v>
      </c>
      <c r="J110" s="222">
        <f t="shared" si="18"/>
        <v>0.86276073978179824</v>
      </c>
      <c r="K110" s="40">
        <v>138314.99673099996</v>
      </c>
      <c r="L110" s="44">
        <f t="shared" si="19"/>
        <v>-6.4030387858343136</v>
      </c>
      <c r="M110" s="40">
        <v>165136</v>
      </c>
      <c r="N110" s="44">
        <f t="shared" si="20"/>
        <v>19.391247444528737</v>
      </c>
    </row>
    <row r="111" spans="2:14" x14ac:dyDescent="0.2">
      <c r="B111" s="36" t="s">
        <v>26</v>
      </c>
      <c r="C111" s="37"/>
      <c r="D111" s="120">
        <v>49846.676443999997</v>
      </c>
      <c r="E111" s="122">
        <v>62103.559461999997</v>
      </c>
      <c r="F111" s="123">
        <f t="shared" si="17"/>
        <v>24.589168009566166</v>
      </c>
      <c r="G111" s="122">
        <v>51260.099941050008</v>
      </c>
      <c r="H111" s="124">
        <f t="shared" si="18"/>
        <v>-17.460286680644931</v>
      </c>
      <c r="I111" s="122">
        <v>85166.97897335951</v>
      </c>
      <c r="J111" s="222">
        <f t="shared" si="18"/>
        <v>66.146728296087986</v>
      </c>
      <c r="K111" s="40">
        <v>69821.971416999993</v>
      </c>
      <c r="L111" s="44">
        <f t="shared" si="19"/>
        <v>-18.017555326412925</v>
      </c>
      <c r="M111" s="40">
        <v>57751</v>
      </c>
      <c r="N111" s="44">
        <f t="shared" si="20"/>
        <v>-17.28821339762543</v>
      </c>
    </row>
    <row r="112" spans="2:14" ht="13.8" thickBot="1" x14ac:dyDescent="0.25">
      <c r="B112" s="36" t="s">
        <v>27</v>
      </c>
      <c r="C112" s="126"/>
      <c r="D112" s="127">
        <v>143758.13536600003</v>
      </c>
      <c r="E112" s="128">
        <v>209526.63715155001</v>
      </c>
      <c r="F112" s="123">
        <f t="shared" si="17"/>
        <v>45.749412106735463</v>
      </c>
      <c r="G112" s="128">
        <v>237624.47111245</v>
      </c>
      <c r="H112" s="124">
        <f t="shared" si="18"/>
        <v>13.410148868364136</v>
      </c>
      <c r="I112" s="128">
        <v>170138.81608852025</v>
      </c>
      <c r="J112" s="222">
        <f t="shared" si="18"/>
        <v>-28.40012844973101</v>
      </c>
      <c r="K112" s="40">
        <v>220824.04221199997</v>
      </c>
      <c r="L112" s="44">
        <f t="shared" si="19"/>
        <v>29.790512999167152</v>
      </c>
      <c r="M112" s="40">
        <v>221846</v>
      </c>
      <c r="N112" s="44">
        <f t="shared" si="20"/>
        <v>0.46279280904517606</v>
      </c>
    </row>
    <row r="113" spans="2:14" ht="14.4" thickTop="1" thickBot="1" x14ac:dyDescent="0.25">
      <c r="B113" s="46" t="s">
        <v>28</v>
      </c>
      <c r="C113" s="47"/>
      <c r="D113" s="129">
        <v>2867943.6219389001</v>
      </c>
      <c r="E113" s="131">
        <v>3317591.3958408004</v>
      </c>
      <c r="F113" s="132">
        <f t="shared" si="17"/>
        <v>15.678403524470674</v>
      </c>
      <c r="G113" s="133">
        <v>3172215.2215948002</v>
      </c>
      <c r="H113" s="134">
        <f t="shared" si="18"/>
        <v>-4.381979481507436</v>
      </c>
      <c r="I113" s="135">
        <v>3291018.0650247</v>
      </c>
      <c r="J113" s="223">
        <f t="shared" si="18"/>
        <v>3.7451066567347535</v>
      </c>
      <c r="K113" s="50">
        <v>3320934.6363325999</v>
      </c>
      <c r="L113" s="54">
        <f>(K113/I113-1)*100</f>
        <v>0.90903698238056219</v>
      </c>
      <c r="M113" s="50">
        <v>3214041</v>
      </c>
      <c r="N113" s="54">
        <f>(M113/K113-1)*100</f>
        <v>-3.2187816996797514</v>
      </c>
    </row>
    <row r="114" spans="2:14" ht="13.8" thickBot="1" x14ac:dyDescent="0.25">
      <c r="B114" s="113"/>
      <c r="C114" s="113"/>
      <c r="D114" s="137"/>
      <c r="E114" s="139"/>
      <c r="F114" s="140"/>
      <c r="G114" s="137"/>
      <c r="H114" s="140"/>
      <c r="I114" s="137"/>
      <c r="J114" s="140"/>
      <c r="K114" s="210"/>
      <c r="L114" s="60"/>
      <c r="M114" s="55"/>
      <c r="N114" s="60"/>
    </row>
    <row r="115" spans="2:14" x14ac:dyDescent="0.2">
      <c r="B115" s="61" t="s">
        <v>29</v>
      </c>
      <c r="C115" s="141"/>
      <c r="D115" s="142">
        <v>265845.68167664995</v>
      </c>
      <c r="E115" s="143">
        <v>337613.81898740004</v>
      </c>
      <c r="F115" s="118">
        <f>(E115/D115-1)*100</f>
        <v>26.996164413173428</v>
      </c>
      <c r="G115" s="143">
        <v>329155.45673099993</v>
      </c>
      <c r="H115" s="124">
        <f>(G115/E115-1)*100</f>
        <v>-2.5053365060023758</v>
      </c>
      <c r="I115" s="143">
        <v>548667.5142502964</v>
      </c>
      <c r="J115" s="221">
        <f>(I115/G115-1)*100</f>
        <v>66.689478491219802</v>
      </c>
      <c r="K115" s="40">
        <v>628710.45961700007</v>
      </c>
      <c r="L115" s="44">
        <f>(K115/I115-1)*100</f>
        <v>14.588606631117029</v>
      </c>
      <c r="M115" s="31">
        <v>707904</v>
      </c>
      <c r="N115" s="44">
        <f>(M115/K115-1)*100</f>
        <v>12.596186236704776</v>
      </c>
    </row>
    <row r="116" spans="2:14" ht="13.8" thickBot="1" x14ac:dyDescent="0.25">
      <c r="B116" s="63" t="s">
        <v>30</v>
      </c>
      <c r="C116" s="64"/>
      <c r="D116" s="144">
        <v>99569.05785099999</v>
      </c>
      <c r="E116" s="146">
        <v>84319.914841649996</v>
      </c>
      <c r="F116" s="147">
        <f>(E116/D116-1)*100</f>
        <v>-15.315142413187798</v>
      </c>
      <c r="G116" s="148">
        <v>83348.967363000003</v>
      </c>
      <c r="H116" s="147">
        <f t="shared" si="18"/>
        <v>-1.1515043397202218</v>
      </c>
      <c r="I116" s="148">
        <v>267670.18400914996</v>
      </c>
      <c r="J116" s="224">
        <f t="shared" si="18"/>
        <v>221.14397151844406</v>
      </c>
      <c r="K116" s="67">
        <v>357972.82371100003</v>
      </c>
      <c r="L116" s="71">
        <f>(K116/I116-1)*100</f>
        <v>33.736532903778027</v>
      </c>
      <c r="M116" s="67">
        <v>461783</v>
      </c>
      <c r="N116" s="71">
        <f>(M116/K116-1)*100</f>
        <v>28.999457336685541</v>
      </c>
    </row>
    <row r="117" spans="2:14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8" spans="2:14" x14ac:dyDescent="0.2">
      <c r="B118" s="21" t="s">
        <v>33</v>
      </c>
      <c r="C118" s="9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spans="2:14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spans="2:14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2:14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2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</sheetData>
  <mergeCells count="17">
    <mergeCell ref="O55:P55"/>
    <mergeCell ref="M103:N103"/>
    <mergeCell ref="I71:J71"/>
    <mergeCell ref="K71:L71"/>
    <mergeCell ref="M71:N71"/>
    <mergeCell ref="E103:F103"/>
    <mergeCell ref="G103:H103"/>
    <mergeCell ref="I103:J103"/>
    <mergeCell ref="K103:L103"/>
    <mergeCell ref="M55:N55"/>
    <mergeCell ref="I55:J55"/>
    <mergeCell ref="K55:L55"/>
    <mergeCell ref="E87:F87"/>
    <mergeCell ref="G87:H87"/>
    <mergeCell ref="I87:J87"/>
    <mergeCell ref="K87:L87"/>
    <mergeCell ref="M87:N87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W174"/>
  <sheetViews>
    <sheetView topLeftCell="A61" workbookViewId="0">
      <selection activeCell="AL52" sqref="AL52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7" width="6.88671875" style="2" customWidth="1"/>
    <col min="18" max="18" width="6.88671875" style="2" hidden="1" customWidth="1"/>
    <col min="19" max="27" width="0" style="2" hidden="1" customWidth="1"/>
    <col min="28" max="16384" width="9" style="2"/>
  </cols>
  <sheetData>
    <row r="1" spans="1:14" ht="21" x14ac:dyDescent="0.25">
      <c r="A1" s="1" t="s">
        <v>126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261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264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264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264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264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264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264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265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263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263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265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265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265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265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265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265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265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265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267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267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267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267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267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267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267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267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267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267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267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267">
        <v>40815</v>
      </c>
      <c r="E35" s="155">
        <f t="shared" ref="E35:E46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267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267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267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267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267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267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267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267">
        <v>84053</v>
      </c>
      <c r="E43" s="103">
        <f t="shared" si="1"/>
        <v>31.23771632194396</v>
      </c>
      <c r="I43" s="226"/>
      <c r="J43" s="3"/>
      <c r="L43" s="3"/>
      <c r="N43" s="3"/>
    </row>
    <row r="44" spans="2:14" x14ac:dyDescent="0.2">
      <c r="B44" s="109" t="s">
        <v>102</v>
      </c>
      <c r="C44" s="169">
        <v>375139</v>
      </c>
      <c r="D44" s="262">
        <v>58195</v>
      </c>
      <c r="E44" s="103">
        <f t="shared" si="1"/>
        <v>15.512916545600429</v>
      </c>
      <c r="I44" s="226"/>
      <c r="J44" s="3"/>
      <c r="L44" s="3"/>
      <c r="N44" s="3"/>
    </row>
    <row r="45" spans="2:14" ht="13.8" thickBot="1" x14ac:dyDescent="0.25">
      <c r="B45" s="230" t="s">
        <v>103</v>
      </c>
      <c r="C45" s="231">
        <v>283743</v>
      </c>
      <c r="D45" s="268">
        <v>61099</v>
      </c>
      <c r="E45" s="232">
        <f t="shared" si="1"/>
        <v>21.533218440631135</v>
      </c>
      <c r="I45" s="226"/>
      <c r="J45" s="3"/>
      <c r="L45" s="3"/>
      <c r="N45" s="3"/>
    </row>
    <row r="46" spans="2:14" ht="13.8" thickBot="1" x14ac:dyDescent="0.25">
      <c r="B46" s="294" t="s">
        <v>123</v>
      </c>
      <c r="C46" s="249">
        <v>325345.11008700007</v>
      </c>
      <c r="D46" s="266">
        <v>26674.569562000001</v>
      </c>
      <c r="E46" s="295">
        <f t="shared" si="1"/>
        <v>8.1988536895074251</v>
      </c>
      <c r="I46" s="226"/>
      <c r="J46" s="3"/>
      <c r="L46" s="3"/>
      <c r="N46" s="3"/>
    </row>
    <row r="47" spans="2:14" ht="16.5" customHeight="1" x14ac:dyDescent="0.2">
      <c r="B47" s="96" t="s">
        <v>12</v>
      </c>
      <c r="C47" s="97">
        <f>SUM(C6:C46)</f>
        <v>10284274.834003503</v>
      </c>
      <c r="D47" s="259">
        <f>SUM(D6:D46)</f>
        <v>1479983.3600059999</v>
      </c>
      <c r="E47" s="106">
        <f>D47/C47*100</f>
        <v>14.39074104780479</v>
      </c>
      <c r="J47" s="3"/>
      <c r="L47" s="3"/>
      <c r="N47" s="3"/>
    </row>
    <row r="48" spans="2:14" x14ac:dyDescent="0.2">
      <c r="B48" s="17"/>
      <c r="C48" s="18"/>
      <c r="D48" s="18"/>
      <c r="E48" s="20"/>
      <c r="J48" s="3"/>
      <c r="L48" s="3"/>
      <c r="N48" s="3"/>
    </row>
    <row r="49" spans="1:23" x14ac:dyDescent="0.2">
      <c r="B49" s="21" t="s">
        <v>13</v>
      </c>
      <c r="C49" s="18"/>
      <c r="D49" s="18"/>
      <c r="E49" s="20"/>
      <c r="J49" s="3"/>
      <c r="L49" s="3"/>
      <c r="N49" s="3"/>
    </row>
    <row r="50" spans="1:23" x14ac:dyDescent="0.2">
      <c r="B50" s="21" t="s">
        <v>14</v>
      </c>
      <c r="J50" s="3"/>
      <c r="L50" s="3"/>
      <c r="N50" s="3"/>
    </row>
    <row r="51" spans="1:23" x14ac:dyDescent="0.2">
      <c r="B51" s="21" t="s">
        <v>34</v>
      </c>
      <c r="J51" s="3"/>
      <c r="L51" s="3"/>
      <c r="N51" s="3"/>
    </row>
    <row r="52" spans="1:23" ht="25.5" customHeight="1" x14ac:dyDescent="0.2">
      <c r="J52" s="3"/>
      <c r="L52" s="3"/>
      <c r="N52" s="3"/>
    </row>
    <row r="53" spans="1:23" ht="14.4" x14ac:dyDescent="0.2">
      <c r="A53" s="4" t="s">
        <v>15</v>
      </c>
      <c r="U53" s="2">
        <v>4</v>
      </c>
      <c r="V53" s="2">
        <v>5</v>
      </c>
      <c r="W53" s="2">
        <v>6</v>
      </c>
    </row>
    <row r="54" spans="1:23" x14ac:dyDescent="0.2">
      <c r="J54" s="3"/>
      <c r="L54" s="3"/>
      <c r="N54" s="3" t="s">
        <v>16</v>
      </c>
      <c r="T54" s="2">
        <f>SUM(U54:W54)</f>
        <v>97228</v>
      </c>
      <c r="U54" s="2">
        <v>46198</v>
      </c>
      <c r="V54" s="2">
        <v>23400</v>
      </c>
      <c r="W54" s="2">
        <v>27630</v>
      </c>
    </row>
    <row r="55" spans="1:23" ht="16.8" thickBot="1" x14ac:dyDescent="0.25">
      <c r="B55" s="22" t="s">
        <v>17</v>
      </c>
      <c r="C55" s="22"/>
      <c r="J55" s="3"/>
      <c r="L55" s="3"/>
      <c r="N55" s="3"/>
      <c r="T55" s="2">
        <f t="shared" ref="T55:T68" si="2">SUM(U55:W55)</f>
        <v>397109</v>
      </c>
      <c r="U55" s="2">
        <v>61496</v>
      </c>
      <c r="V55" s="2">
        <v>160316</v>
      </c>
      <c r="W55" s="2">
        <v>175297</v>
      </c>
    </row>
    <row r="56" spans="1:23" ht="16.8" thickBot="1" x14ac:dyDescent="0.25">
      <c r="B56" s="22"/>
      <c r="C56" s="22"/>
      <c r="D56" s="23">
        <v>2008</v>
      </c>
      <c r="E56" s="25">
        <v>2009</v>
      </c>
      <c r="F56" s="24"/>
      <c r="G56" s="25">
        <v>2010</v>
      </c>
      <c r="H56" s="24"/>
      <c r="I56" s="518">
        <v>2011</v>
      </c>
      <c r="J56" s="521"/>
      <c r="K56" s="518">
        <v>2012</v>
      </c>
      <c r="L56" s="521"/>
      <c r="M56" s="518">
        <v>2013</v>
      </c>
      <c r="N56" s="521"/>
      <c r="O56" s="551">
        <v>2014</v>
      </c>
      <c r="P56" s="552"/>
      <c r="T56" s="2">
        <f t="shared" si="2"/>
        <v>1683392</v>
      </c>
      <c r="U56" s="2">
        <v>865989</v>
      </c>
      <c r="V56" s="2">
        <v>348963</v>
      </c>
      <c r="W56" s="2">
        <v>468440</v>
      </c>
    </row>
    <row r="57" spans="1:23" x14ac:dyDescent="0.2">
      <c r="B57" s="27" t="s">
        <v>18</v>
      </c>
      <c r="C57" s="28"/>
      <c r="D57" s="29">
        <v>74465.86815699999</v>
      </c>
      <c r="E57" s="31">
        <v>58963.207877999972</v>
      </c>
      <c r="F57" s="32">
        <f t="shared" ref="F57:F66" si="3">(E57/D57-1)*100</f>
        <v>-20.818477864670847</v>
      </c>
      <c r="G57" s="33">
        <v>65085.726096999992</v>
      </c>
      <c r="H57" s="34">
        <f>(G57/E57-1)*100</f>
        <v>10.383624703167516</v>
      </c>
      <c r="I57" s="31">
        <v>52162.666859999998</v>
      </c>
      <c r="J57" s="206">
        <f>(I57/G57-1)*100</f>
        <v>-19.855442985671257</v>
      </c>
      <c r="K57" s="31">
        <v>71372.129297000007</v>
      </c>
      <c r="L57" s="206">
        <f>(K57/I57-1)*100</f>
        <v>36.826074266019624</v>
      </c>
      <c r="M57" s="31">
        <v>83754.063877999986</v>
      </c>
      <c r="N57" s="206">
        <f>(M57/K57-1)*100</f>
        <v>17.348416956253576</v>
      </c>
      <c r="O57" s="273">
        <v>97228</v>
      </c>
      <c r="P57" s="274">
        <f t="shared" ref="P57:P65" si="4">(O57/M57-1)*100</f>
        <v>16.08750130814758</v>
      </c>
      <c r="T57" s="2">
        <f t="shared" si="2"/>
        <v>77322</v>
      </c>
      <c r="U57" s="2">
        <v>17125</v>
      </c>
      <c r="V57" s="2">
        <v>24173</v>
      </c>
      <c r="W57" s="2">
        <v>36024</v>
      </c>
    </row>
    <row r="58" spans="1:23" x14ac:dyDescent="0.2">
      <c r="B58" s="36" t="s">
        <v>20</v>
      </c>
      <c r="C58" s="37"/>
      <c r="D58" s="38">
        <v>123756.788416</v>
      </c>
      <c r="E58" s="40">
        <v>64109.766524999999</v>
      </c>
      <c r="F58" s="41">
        <f t="shared" si="3"/>
        <v>-48.196969761772266</v>
      </c>
      <c r="G58" s="42">
        <v>73314.204068549996</v>
      </c>
      <c r="H58" s="43">
        <f t="shared" ref="H58:H69" si="5">(G58/E58-1)*100</f>
        <v>14.357309412382069</v>
      </c>
      <c r="I58" s="40">
        <v>138795.73865499999</v>
      </c>
      <c r="J58" s="207">
        <f t="shared" ref="J58:J69" si="6">(I58/G58-1)*100</f>
        <v>89.316300188192272</v>
      </c>
      <c r="K58" s="40">
        <v>210852.80018000002</v>
      </c>
      <c r="L58" s="207">
        <f t="shared" ref="L58:L66" si="7">(K58/I58-1)*100</f>
        <v>51.915903343480821</v>
      </c>
      <c r="M58" s="40">
        <v>261840.39718900001</v>
      </c>
      <c r="N58" s="207">
        <f t="shared" ref="N58:P66" si="8">(M58/K58-1)*100</f>
        <v>24.181607721345454</v>
      </c>
      <c r="O58" s="273">
        <v>397109</v>
      </c>
      <c r="P58" s="274">
        <f t="shared" si="4"/>
        <v>51.660707921001681</v>
      </c>
      <c r="T58" s="2">
        <f t="shared" si="2"/>
        <v>266510</v>
      </c>
      <c r="U58" s="2">
        <v>79706</v>
      </c>
      <c r="V58" s="2">
        <v>78909</v>
      </c>
      <c r="W58" s="2">
        <v>107895</v>
      </c>
    </row>
    <row r="59" spans="1:23" x14ac:dyDescent="0.2">
      <c r="B59" s="36" t="s">
        <v>21</v>
      </c>
      <c r="C59" s="37"/>
      <c r="D59" s="38">
        <v>1169438.2871020001</v>
      </c>
      <c r="E59" s="40">
        <v>763654.2381190001</v>
      </c>
      <c r="F59" s="41">
        <f t="shared" si="3"/>
        <v>-34.699056244222902</v>
      </c>
      <c r="G59" s="42">
        <v>707206.43444054993</v>
      </c>
      <c r="H59" s="43">
        <f t="shared" si="5"/>
        <v>-7.391801270885356</v>
      </c>
      <c r="I59" s="40">
        <v>866631.61487274989</v>
      </c>
      <c r="J59" s="207">
        <f t="shared" si="6"/>
        <v>22.542948235237215</v>
      </c>
      <c r="K59" s="40">
        <v>902865.58918500005</v>
      </c>
      <c r="L59" s="207">
        <f t="shared" si="7"/>
        <v>4.1810122883147338</v>
      </c>
      <c r="M59" s="40">
        <v>931063.18361599999</v>
      </c>
      <c r="N59" s="207">
        <f t="shared" si="8"/>
        <v>3.1231220647641944</v>
      </c>
      <c r="O59" s="273">
        <v>1683392</v>
      </c>
      <c r="P59" s="274">
        <f t="shared" si="4"/>
        <v>80.803196777919666</v>
      </c>
      <c r="T59" s="2">
        <f t="shared" si="2"/>
        <v>324805</v>
      </c>
      <c r="U59" s="2">
        <v>116456</v>
      </c>
      <c r="V59" s="2">
        <v>74160</v>
      </c>
      <c r="W59" s="2">
        <v>134189</v>
      </c>
    </row>
    <row r="60" spans="1:23" x14ac:dyDescent="0.2">
      <c r="B60" s="36" t="s">
        <v>22</v>
      </c>
      <c r="C60" s="37"/>
      <c r="D60" s="38">
        <v>82149.387164999993</v>
      </c>
      <c r="E60" s="40">
        <v>92729.870196050004</v>
      </c>
      <c r="F60" s="41">
        <f t="shared" si="3"/>
        <v>12.879564164975132</v>
      </c>
      <c r="G60" s="42">
        <v>36770.895344900004</v>
      </c>
      <c r="H60" s="43">
        <f t="shared" si="5"/>
        <v>-60.346223641682265</v>
      </c>
      <c r="I60" s="40">
        <v>53816.136776799998</v>
      </c>
      <c r="J60" s="207">
        <f t="shared" si="6"/>
        <v>46.355252631247424</v>
      </c>
      <c r="K60" s="40">
        <v>66521.404869999998</v>
      </c>
      <c r="L60" s="207">
        <f t="shared" si="7"/>
        <v>23.608658766968958</v>
      </c>
      <c r="M60" s="40">
        <v>68074.046228849998</v>
      </c>
      <c r="N60" s="207">
        <f t="shared" si="8"/>
        <v>2.3340477578371432</v>
      </c>
      <c r="O60" s="273">
        <v>77322</v>
      </c>
      <c r="P60" s="274">
        <f t="shared" si="4"/>
        <v>13.585138953045938</v>
      </c>
      <c r="T60" s="2">
        <f t="shared" si="2"/>
        <v>99035</v>
      </c>
      <c r="U60" s="2">
        <v>32505</v>
      </c>
      <c r="V60" s="2">
        <v>24733</v>
      </c>
      <c r="W60" s="2">
        <v>41797</v>
      </c>
    </row>
    <row r="61" spans="1:23" x14ac:dyDescent="0.2">
      <c r="B61" s="36" t="s">
        <v>23</v>
      </c>
      <c r="C61" s="37"/>
      <c r="D61" s="38">
        <v>225821.92133399996</v>
      </c>
      <c r="E61" s="40">
        <v>145672.13092700002</v>
      </c>
      <c r="F61" s="41">
        <f t="shared" si="3"/>
        <v>-35.492475634575392</v>
      </c>
      <c r="G61" s="42">
        <v>134343.03707299998</v>
      </c>
      <c r="H61" s="43">
        <f t="shared" si="5"/>
        <v>-7.777118232503466</v>
      </c>
      <c r="I61" s="40">
        <v>168834.638656</v>
      </c>
      <c r="J61" s="207">
        <f t="shared" si="6"/>
        <v>25.674275596626405</v>
      </c>
      <c r="K61" s="40">
        <v>183752.44197099999</v>
      </c>
      <c r="L61" s="207">
        <f t="shared" si="7"/>
        <v>8.835748063165493</v>
      </c>
      <c r="M61" s="40">
        <v>224090.79685500002</v>
      </c>
      <c r="N61" s="207">
        <f t="shared" si="8"/>
        <v>21.95255445387021</v>
      </c>
      <c r="O61" s="273">
        <v>266510</v>
      </c>
      <c r="P61" s="274">
        <f t="shared" si="4"/>
        <v>18.929471330519519</v>
      </c>
      <c r="T61" s="2">
        <f t="shared" si="2"/>
        <v>50578</v>
      </c>
      <c r="U61" s="2">
        <v>18275</v>
      </c>
      <c r="V61" s="2">
        <v>12412</v>
      </c>
      <c r="W61" s="2">
        <v>19891</v>
      </c>
    </row>
    <row r="62" spans="1:23" x14ac:dyDescent="0.2">
      <c r="B62" s="36" t="s">
        <v>24</v>
      </c>
      <c r="C62" s="37"/>
      <c r="D62" s="38">
        <v>424786.96062999999</v>
      </c>
      <c r="E62" s="40">
        <v>303027.62434599979</v>
      </c>
      <c r="F62" s="41">
        <f t="shared" si="3"/>
        <v>-28.663623785301549</v>
      </c>
      <c r="G62" s="42">
        <v>246619.43998300011</v>
      </c>
      <c r="H62" s="43">
        <f t="shared" si="5"/>
        <v>-18.614865388837387</v>
      </c>
      <c r="I62" s="40">
        <v>243332.118472</v>
      </c>
      <c r="J62" s="207">
        <f t="shared" si="6"/>
        <v>-1.3329531164399278</v>
      </c>
      <c r="K62" s="40">
        <v>278852.95514899999</v>
      </c>
      <c r="L62" s="207">
        <f t="shared" si="7"/>
        <v>14.597676993917808</v>
      </c>
      <c r="M62" s="40">
        <v>339882.65114329988</v>
      </c>
      <c r="N62" s="207">
        <f t="shared" si="8"/>
        <v>21.885977848680071</v>
      </c>
      <c r="O62" s="273">
        <v>324805</v>
      </c>
      <c r="P62" s="274">
        <f t="shared" si="4"/>
        <v>-4.4361343812582277</v>
      </c>
      <c r="T62" s="2">
        <f t="shared" si="2"/>
        <v>173411</v>
      </c>
      <c r="U62" s="2">
        <v>62059</v>
      </c>
      <c r="V62" s="2">
        <v>32924</v>
      </c>
      <c r="W62" s="2">
        <v>78428</v>
      </c>
    </row>
    <row r="63" spans="1:23" x14ac:dyDescent="0.2">
      <c r="B63" s="36" t="s">
        <v>25</v>
      </c>
      <c r="C63" s="37"/>
      <c r="D63" s="38">
        <v>91998.580067000003</v>
      </c>
      <c r="E63" s="40">
        <v>72420.745972999983</v>
      </c>
      <c r="F63" s="41">
        <f t="shared" si="3"/>
        <v>-21.280582895672985</v>
      </c>
      <c r="G63" s="42">
        <v>63603.039643999997</v>
      </c>
      <c r="H63" s="43">
        <f t="shared" si="5"/>
        <v>-12.175663493286049</v>
      </c>
      <c r="I63" s="40">
        <v>83922.548986000009</v>
      </c>
      <c r="J63" s="207">
        <f t="shared" si="6"/>
        <v>31.947387193650979</v>
      </c>
      <c r="K63" s="40">
        <v>73510.594003000006</v>
      </c>
      <c r="L63" s="207">
        <f t="shared" si="7"/>
        <v>-12.406623855928078</v>
      </c>
      <c r="M63" s="40">
        <v>90504.567083999995</v>
      </c>
      <c r="N63" s="207">
        <f t="shared" si="8"/>
        <v>23.117719713034091</v>
      </c>
      <c r="O63" s="273">
        <v>99035</v>
      </c>
      <c r="P63" s="274">
        <f t="shared" si="4"/>
        <v>9.4254170710331699</v>
      </c>
      <c r="T63" s="2">
        <f t="shared" si="2"/>
        <v>3169405</v>
      </c>
      <c r="U63" s="2">
        <f>SUM(U53:U62)</f>
        <v>1299813</v>
      </c>
      <c r="V63" s="2">
        <f t="shared" ref="V63:W63" si="9">SUM(V53:V62)</f>
        <v>779995</v>
      </c>
      <c r="W63" s="2">
        <f t="shared" si="9"/>
        <v>1089597</v>
      </c>
    </row>
    <row r="64" spans="1:23" x14ac:dyDescent="0.2">
      <c r="B64" s="36" t="s">
        <v>26</v>
      </c>
      <c r="C64" s="37"/>
      <c r="D64" s="38">
        <v>40942.404685999994</v>
      </c>
      <c r="E64" s="40">
        <v>35465.734689000004</v>
      </c>
      <c r="F64" s="41">
        <f t="shared" si="3"/>
        <v>-13.37652255406655</v>
      </c>
      <c r="G64" s="42">
        <v>26863.497335999997</v>
      </c>
      <c r="H64" s="43">
        <f t="shared" si="5"/>
        <v>-24.255065990972025</v>
      </c>
      <c r="I64" s="40">
        <v>28227.763467499997</v>
      </c>
      <c r="J64" s="207">
        <f t="shared" si="6"/>
        <v>5.0785127283919707</v>
      </c>
      <c r="K64" s="40">
        <v>34797.793954000008</v>
      </c>
      <c r="L64" s="207">
        <f t="shared" si="7"/>
        <v>23.275065678031524</v>
      </c>
      <c r="M64" s="40">
        <v>42747.456858999998</v>
      </c>
      <c r="N64" s="207">
        <f t="shared" si="8"/>
        <v>22.845307135012138</v>
      </c>
      <c r="O64" s="273">
        <v>50578</v>
      </c>
      <c r="P64" s="274">
        <f t="shared" si="4"/>
        <v>18.31814970146317</v>
      </c>
    </row>
    <row r="65" spans="2:23" ht="13.8" thickBot="1" x14ac:dyDescent="0.25">
      <c r="B65" s="36" t="s">
        <v>27</v>
      </c>
      <c r="C65" s="45"/>
      <c r="D65" s="38">
        <v>173321.351245</v>
      </c>
      <c r="E65" s="40">
        <v>91957.925027000019</v>
      </c>
      <c r="F65" s="41">
        <f t="shared" si="3"/>
        <v>-46.943683298999872</v>
      </c>
      <c r="G65" s="42">
        <v>125849.024</v>
      </c>
      <c r="H65" s="43">
        <f t="shared" si="5"/>
        <v>36.855006203162063</v>
      </c>
      <c r="I65" s="40">
        <v>126708.88219915002</v>
      </c>
      <c r="J65" s="207">
        <f t="shared" si="6"/>
        <v>0.6832458225103144</v>
      </c>
      <c r="K65" s="40">
        <v>135836.60093099999</v>
      </c>
      <c r="L65" s="207">
        <f t="shared" si="7"/>
        <v>7.2036928851631821</v>
      </c>
      <c r="M65" s="40">
        <v>204765.990911</v>
      </c>
      <c r="N65" s="207">
        <f t="shared" si="8"/>
        <v>50.744342472919811</v>
      </c>
      <c r="O65" s="277">
        <v>173411</v>
      </c>
      <c r="P65" s="278">
        <f t="shared" si="4"/>
        <v>-15.312596965688607</v>
      </c>
      <c r="S65" s="2" t="s">
        <v>104</v>
      </c>
      <c r="T65" s="2">
        <f>SUM(U65:W65)</f>
        <v>39172</v>
      </c>
      <c r="U65" s="2">
        <v>15068</v>
      </c>
      <c r="V65" s="2">
        <v>12304</v>
      </c>
      <c r="W65" s="2">
        <v>11800</v>
      </c>
    </row>
    <row r="66" spans="2:23" ht="14.4" thickTop="1" thickBot="1" x14ac:dyDescent="0.25">
      <c r="B66" s="46" t="s">
        <v>28</v>
      </c>
      <c r="C66" s="47"/>
      <c r="D66" s="48">
        <v>2406681.5488019995</v>
      </c>
      <c r="E66" s="50">
        <v>1628001.2436800501</v>
      </c>
      <c r="F66" s="51">
        <f t="shared" si="3"/>
        <v>-32.354937258299152</v>
      </c>
      <c r="G66" s="52">
        <v>1479655.2979870001</v>
      </c>
      <c r="H66" s="53">
        <f t="shared" si="5"/>
        <v>-9.1121518652970028</v>
      </c>
      <c r="I66" s="50">
        <v>1762432.1089452</v>
      </c>
      <c r="J66" s="208">
        <f t="shared" si="6"/>
        <v>19.110992360376365</v>
      </c>
      <c r="K66" s="50">
        <v>1958362.3095399998</v>
      </c>
      <c r="L66" s="208">
        <f t="shared" si="7"/>
        <v>11.117035351339698</v>
      </c>
      <c r="M66" s="50">
        <v>2246723.1537641501</v>
      </c>
      <c r="N66" s="208">
        <f t="shared" si="8"/>
        <v>14.724591196400393</v>
      </c>
      <c r="O66" s="275">
        <v>3169405</v>
      </c>
      <c r="P66" s="276">
        <f t="shared" si="8"/>
        <v>41.067892352023549</v>
      </c>
      <c r="S66" s="2" t="s">
        <v>105</v>
      </c>
      <c r="T66" s="2">
        <f t="shared" si="2"/>
        <v>113743</v>
      </c>
      <c r="U66" s="2">
        <v>22138</v>
      </c>
      <c r="V66" s="2">
        <v>34623</v>
      </c>
      <c r="W66" s="2">
        <v>56982</v>
      </c>
    </row>
    <row r="67" spans="2:23" ht="12" customHeight="1" thickBot="1" x14ac:dyDescent="0.25">
      <c r="D67" s="55"/>
      <c r="E67" s="57"/>
      <c r="F67" s="58"/>
      <c r="G67" s="55"/>
      <c r="H67" s="59"/>
      <c r="I67" s="55"/>
      <c r="J67" s="60"/>
      <c r="K67" s="55"/>
      <c r="L67" s="60"/>
      <c r="M67" s="55"/>
      <c r="N67" s="60"/>
      <c r="O67" s="269"/>
      <c r="P67" s="270"/>
      <c r="S67" s="2" t="s">
        <v>106</v>
      </c>
      <c r="T67" s="2">
        <f t="shared" si="2"/>
        <v>203769</v>
      </c>
      <c r="U67" s="2">
        <v>16249</v>
      </c>
      <c r="V67" s="2">
        <v>99043</v>
      </c>
      <c r="W67" s="2">
        <v>88477</v>
      </c>
    </row>
    <row r="68" spans="2:23" x14ac:dyDescent="0.2">
      <c r="B68" s="61" t="s">
        <v>29</v>
      </c>
      <c r="C68" s="62"/>
      <c r="D68" s="38">
        <v>304986.14908800001</v>
      </c>
      <c r="E68" s="31">
        <v>148632.11752500001</v>
      </c>
      <c r="F68" s="41">
        <f>(E68/D68-1)*100</f>
        <v>-51.26594503735511</v>
      </c>
      <c r="G68" s="42">
        <v>150024.44353804999</v>
      </c>
      <c r="H68" s="43">
        <f t="shared" si="5"/>
        <v>0.93675985798682415</v>
      </c>
      <c r="I68" s="40">
        <v>326871.2629643</v>
      </c>
      <c r="J68" s="207">
        <f t="shared" si="6"/>
        <v>117.87867047238683</v>
      </c>
      <c r="K68" s="40">
        <v>404012.08252400008</v>
      </c>
      <c r="L68" s="207">
        <f>(K68/I68-1)*100</f>
        <v>23.599755714262717</v>
      </c>
      <c r="M68" s="40">
        <v>428129.34528349998</v>
      </c>
      <c r="N68" s="271">
        <f>(M68/K68-1)*100</f>
        <v>5.969440965436279</v>
      </c>
      <c r="O68" s="281">
        <f>O58+T68+T69</f>
        <v>565145</v>
      </c>
      <c r="P68" s="279">
        <f t="shared" ref="P68:P69" si="10">(O68/M68-1)*100</f>
        <v>32.003331756147332</v>
      </c>
      <c r="S68" s="2" t="s">
        <v>107</v>
      </c>
      <c r="T68" s="2">
        <f t="shared" si="2"/>
        <v>40106</v>
      </c>
      <c r="U68" s="2">
        <v>14407</v>
      </c>
      <c r="V68" s="2">
        <v>12549</v>
      </c>
      <c r="W68" s="2">
        <v>13150</v>
      </c>
    </row>
    <row r="69" spans="2:23" ht="13.8" thickBot="1" x14ac:dyDescent="0.25">
      <c r="B69" s="63" t="s">
        <v>30</v>
      </c>
      <c r="C69" s="64"/>
      <c r="D69" s="65">
        <v>80232.032361999998</v>
      </c>
      <c r="E69" s="67">
        <v>46979.442605000004</v>
      </c>
      <c r="F69" s="68">
        <f>(E69/D69-1)*100</f>
        <v>-41.445528398143004</v>
      </c>
      <c r="G69" s="69">
        <v>46955.239882549999</v>
      </c>
      <c r="H69" s="70">
        <f t="shared" si="5"/>
        <v>-5.1517687541546842E-2</v>
      </c>
      <c r="I69" s="67">
        <v>122295.344843</v>
      </c>
      <c r="J69" s="209">
        <f t="shared" si="6"/>
        <v>160.45089993981412</v>
      </c>
      <c r="K69" s="67">
        <v>182683.08608799998</v>
      </c>
      <c r="L69" s="209">
        <f>(K69/I69-1)*100</f>
        <v>49.378609891099615</v>
      </c>
      <c r="M69" s="67">
        <v>224642.03215800005</v>
      </c>
      <c r="N69" s="272">
        <f>(M69/K69-1)*100</f>
        <v>22.968161403726285</v>
      </c>
      <c r="O69" s="282">
        <f>T65+T66+T67</f>
        <v>356684</v>
      </c>
      <c r="P69" s="280">
        <f t="shared" si="10"/>
        <v>58.778834296303614</v>
      </c>
      <c r="S69" s="2" t="s">
        <v>108</v>
      </c>
      <c r="T69" s="2">
        <f>SUM(U69:W69)</f>
        <v>127930</v>
      </c>
      <c r="U69" s="2">
        <v>60056</v>
      </c>
      <c r="V69" s="2">
        <v>26016</v>
      </c>
      <c r="W69" s="2">
        <v>41858</v>
      </c>
    </row>
    <row r="70" spans="2:23" x14ac:dyDescent="0.2"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spans="2:23" ht="16.8" thickBot="1" x14ac:dyDescent="0.25">
      <c r="B71" s="22" t="s">
        <v>31</v>
      </c>
      <c r="C71" s="2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spans="2:23" ht="13.8" thickBot="1" x14ac:dyDescent="0.25">
      <c r="D72" s="23">
        <v>2008</v>
      </c>
      <c r="E72" s="25">
        <v>2009</v>
      </c>
      <c r="F72" s="24"/>
      <c r="G72" s="25">
        <v>2010</v>
      </c>
      <c r="H72" s="24"/>
      <c r="I72" s="518">
        <v>2011</v>
      </c>
      <c r="J72" s="521"/>
      <c r="K72" s="518">
        <v>2012</v>
      </c>
      <c r="L72" s="521"/>
      <c r="M72" s="518">
        <v>2013</v>
      </c>
      <c r="N72" s="517"/>
    </row>
    <row r="73" spans="2:23" x14ac:dyDescent="0.2">
      <c r="B73" s="27" t="s">
        <v>18</v>
      </c>
      <c r="C73" s="28"/>
      <c r="D73" s="29">
        <v>107370.51606099999</v>
      </c>
      <c r="E73" s="73">
        <v>53973.204406000004</v>
      </c>
      <c r="F73" s="32">
        <f t="shared" ref="F73:F82" si="11">(E73/D73-1)*100</f>
        <v>-49.731819883089301</v>
      </c>
      <c r="G73" s="33">
        <v>50534.686978000005</v>
      </c>
      <c r="H73" s="74">
        <f>(G73/E73-1)*100</f>
        <v>-6.3707861444256775</v>
      </c>
      <c r="I73" s="31">
        <v>51523.208510999997</v>
      </c>
      <c r="J73" s="211">
        <f>(I73/G73-1)*100</f>
        <v>1.9561247770869539</v>
      </c>
      <c r="K73" s="31">
        <v>98968.325317999988</v>
      </c>
      <c r="L73" s="206">
        <f>(K73/I73-1)*100</f>
        <v>92.084942258342963</v>
      </c>
      <c r="M73" s="31">
        <v>130115.432594</v>
      </c>
      <c r="N73" s="35">
        <f>(M73/K73-1)*100</f>
        <v>31.471793804653881</v>
      </c>
    </row>
    <row r="74" spans="2:23" x14ac:dyDescent="0.2">
      <c r="B74" s="36" t="s">
        <v>20</v>
      </c>
      <c r="C74" s="37"/>
      <c r="D74" s="38">
        <v>145430.75646899999</v>
      </c>
      <c r="E74" s="75">
        <v>96278.060667850004</v>
      </c>
      <c r="F74" s="41">
        <f t="shared" si="11"/>
        <v>-33.798006002689931</v>
      </c>
      <c r="G74" s="42">
        <v>138276.50044130001</v>
      </c>
      <c r="H74" s="76">
        <f t="shared" ref="H74:J82" si="12">(G74/E74-1)*100</f>
        <v>43.622025082474991</v>
      </c>
      <c r="I74" s="40">
        <v>373960.712917</v>
      </c>
      <c r="J74" s="212">
        <f t="shared" si="12"/>
        <v>170.44415480832237</v>
      </c>
      <c r="K74" s="40">
        <v>233728.78730700002</v>
      </c>
      <c r="L74" s="207">
        <f t="shared" ref="L74:L81" si="13">(K74/I74-1)*100</f>
        <v>-37.499106394399305</v>
      </c>
      <c r="M74" s="40">
        <v>451159.11825399997</v>
      </c>
      <c r="N74" s="44">
        <f t="shared" ref="N74:N81" si="14">(M74/K74-1)*100</f>
        <v>93.026765531199956</v>
      </c>
    </row>
    <row r="75" spans="2:23" x14ac:dyDescent="0.2">
      <c r="B75" s="36" t="s">
        <v>21</v>
      </c>
      <c r="C75" s="37"/>
      <c r="D75" s="38">
        <v>1624229.9840030004</v>
      </c>
      <c r="E75" s="75">
        <v>1434605.1259187507</v>
      </c>
      <c r="F75" s="41">
        <f t="shared" si="11"/>
        <v>-11.674754188252901</v>
      </c>
      <c r="G75" s="42">
        <v>1172599.0142699501</v>
      </c>
      <c r="H75" s="76">
        <f t="shared" si="12"/>
        <v>-18.26329119526925</v>
      </c>
      <c r="I75" s="40">
        <v>1083908.1906834</v>
      </c>
      <c r="J75" s="212">
        <f t="shared" si="12"/>
        <v>-7.5636106211267933</v>
      </c>
      <c r="K75" s="40">
        <v>1150309.8317710003</v>
      </c>
      <c r="L75" s="207">
        <f t="shared" si="13"/>
        <v>6.1261314988065863</v>
      </c>
      <c r="M75" s="40">
        <v>1602266.2021930502</v>
      </c>
      <c r="N75" s="44">
        <f t="shared" si="14"/>
        <v>39.289968488422325</v>
      </c>
    </row>
    <row r="76" spans="2:23" x14ac:dyDescent="0.2">
      <c r="B76" s="36" t="s">
        <v>22</v>
      </c>
      <c r="C76" s="37"/>
      <c r="D76" s="38">
        <v>83654.760868000012</v>
      </c>
      <c r="E76" s="75">
        <v>78045.871555999998</v>
      </c>
      <c r="F76" s="41">
        <f t="shared" si="11"/>
        <v>-6.7048058637694918</v>
      </c>
      <c r="G76" s="42">
        <v>62504.740647400002</v>
      </c>
      <c r="H76" s="76">
        <f t="shared" si="12"/>
        <v>-19.912816141016275</v>
      </c>
      <c r="I76" s="40">
        <v>68356.702199999985</v>
      </c>
      <c r="J76" s="212">
        <f t="shared" si="12"/>
        <v>9.3624283406148479</v>
      </c>
      <c r="K76" s="40">
        <v>70899.061984</v>
      </c>
      <c r="L76" s="207">
        <f t="shared" si="13"/>
        <v>3.7192545897862361</v>
      </c>
      <c r="M76" s="40">
        <v>96621.92969260001</v>
      </c>
      <c r="N76" s="44">
        <f t="shared" si="14"/>
        <v>36.28097042300076</v>
      </c>
    </row>
    <row r="77" spans="2:23" x14ac:dyDescent="0.2">
      <c r="B77" s="36" t="s">
        <v>23</v>
      </c>
      <c r="C77" s="37"/>
      <c r="D77" s="38">
        <v>362217.08108199947</v>
      </c>
      <c r="E77" s="75">
        <v>221173.40723000001</v>
      </c>
      <c r="F77" s="41">
        <f t="shared" si="11"/>
        <v>-38.93899024051538</v>
      </c>
      <c r="G77" s="42">
        <v>231292.07339500001</v>
      </c>
      <c r="H77" s="76">
        <f t="shared" si="12"/>
        <v>4.5749922161652634</v>
      </c>
      <c r="I77" s="40">
        <v>233336.693661</v>
      </c>
      <c r="J77" s="212">
        <f t="shared" si="12"/>
        <v>0.8839992810770525</v>
      </c>
      <c r="K77" s="40">
        <v>286657.67228700005</v>
      </c>
      <c r="L77" s="207">
        <f t="shared" si="13"/>
        <v>22.851518888609391</v>
      </c>
      <c r="M77" s="40">
        <v>332934.79825199995</v>
      </c>
      <c r="N77" s="44">
        <f t="shared" si="14"/>
        <v>16.143689996431519</v>
      </c>
    </row>
    <row r="78" spans="2:23" x14ac:dyDescent="0.2">
      <c r="B78" s="36" t="s">
        <v>24</v>
      </c>
      <c r="C78" s="37"/>
      <c r="D78" s="38">
        <v>582095.835632</v>
      </c>
      <c r="E78" s="75">
        <v>342593.71078199986</v>
      </c>
      <c r="F78" s="41">
        <f t="shared" si="11"/>
        <v>-41.144792693795004</v>
      </c>
      <c r="G78" s="42">
        <v>361166.725286</v>
      </c>
      <c r="H78" s="76">
        <f t="shared" si="12"/>
        <v>5.4212946471216883</v>
      </c>
      <c r="I78" s="40">
        <v>318082.3917255</v>
      </c>
      <c r="J78" s="212">
        <f t="shared" si="12"/>
        <v>-11.929209017354092</v>
      </c>
      <c r="K78" s="40">
        <v>348991.59079000005</v>
      </c>
      <c r="L78" s="207">
        <f t="shared" si="13"/>
        <v>9.717356216050522</v>
      </c>
      <c r="M78" s="40">
        <v>609515.34236299992</v>
      </c>
      <c r="N78" s="44">
        <f t="shared" si="14"/>
        <v>74.650438133268878</v>
      </c>
    </row>
    <row r="79" spans="2:23" x14ac:dyDescent="0.2">
      <c r="B79" s="36" t="s">
        <v>25</v>
      </c>
      <c r="C79" s="37"/>
      <c r="D79" s="38">
        <v>134339.52297800002</v>
      </c>
      <c r="E79" s="75">
        <v>133160.07847899999</v>
      </c>
      <c r="F79" s="41">
        <f t="shared" si="11"/>
        <v>-0.87795793289602297</v>
      </c>
      <c r="G79" s="42">
        <v>101561.90542299999</v>
      </c>
      <c r="H79" s="76">
        <f t="shared" si="12"/>
        <v>-23.729464128382283</v>
      </c>
      <c r="I79" s="40">
        <v>106085.06821100001</v>
      </c>
      <c r="J79" s="212">
        <f t="shared" si="12"/>
        <v>4.4536017408902229</v>
      </c>
      <c r="K79" s="40">
        <v>83629.522797999991</v>
      </c>
      <c r="L79" s="207">
        <f t="shared" si="13"/>
        <v>-21.167489253375994</v>
      </c>
      <c r="M79" s="40">
        <v>193028.92836705002</v>
      </c>
      <c r="N79" s="44">
        <f t="shared" si="14"/>
        <v>130.81433674241453</v>
      </c>
    </row>
    <row r="80" spans="2:23" x14ac:dyDescent="0.2">
      <c r="B80" s="36" t="s">
        <v>26</v>
      </c>
      <c r="C80" s="37"/>
      <c r="D80" s="38">
        <v>39582.165209999999</v>
      </c>
      <c r="E80" s="75">
        <v>44396.500935999997</v>
      </c>
      <c r="F80" s="41">
        <f t="shared" si="11"/>
        <v>12.162891293232514</v>
      </c>
      <c r="G80" s="42">
        <v>45108.793073000008</v>
      </c>
      <c r="H80" s="76">
        <f t="shared" si="12"/>
        <v>1.6043880080252704</v>
      </c>
      <c r="I80" s="40">
        <v>43654.617416000008</v>
      </c>
      <c r="J80" s="212">
        <f t="shared" si="12"/>
        <v>-3.2237077472826448</v>
      </c>
      <c r="K80" s="40">
        <v>44633.086684000002</v>
      </c>
      <c r="L80" s="207">
        <f t="shared" si="13"/>
        <v>2.2413877979408747</v>
      </c>
      <c r="M80" s="40">
        <v>62242.411947999994</v>
      </c>
      <c r="N80" s="44">
        <f t="shared" si="14"/>
        <v>39.453523321550946</v>
      </c>
    </row>
    <row r="81" spans="2:14" ht="13.8" thickBot="1" x14ac:dyDescent="0.25">
      <c r="B81" s="36" t="s">
        <v>27</v>
      </c>
      <c r="C81" s="45"/>
      <c r="D81" s="38">
        <v>230226.56920900004</v>
      </c>
      <c r="E81" s="75">
        <v>163110.24317845001</v>
      </c>
      <c r="F81" s="41">
        <f t="shared" si="11"/>
        <v>-29.152293873441572</v>
      </c>
      <c r="G81" s="42">
        <v>179265.77039354999</v>
      </c>
      <c r="H81" s="76">
        <f t="shared" si="12"/>
        <v>9.9046674815052036</v>
      </c>
      <c r="I81" s="40">
        <v>133779.22550815</v>
      </c>
      <c r="J81" s="212">
        <f t="shared" si="12"/>
        <v>-25.373803814047371</v>
      </c>
      <c r="K81" s="40">
        <v>183200.597175</v>
      </c>
      <c r="L81" s="207">
        <f t="shared" si="13"/>
        <v>36.942486009413457</v>
      </c>
      <c r="M81" s="40">
        <v>328203.96683200006</v>
      </c>
      <c r="N81" s="44">
        <f t="shared" si="14"/>
        <v>79.150052943597913</v>
      </c>
    </row>
    <row r="82" spans="2:14" ht="14.4" thickTop="1" thickBot="1" x14ac:dyDescent="0.25">
      <c r="B82" s="46" t="s">
        <v>28</v>
      </c>
      <c r="C82" s="47"/>
      <c r="D82" s="48">
        <v>3309147.1915120003</v>
      </c>
      <c r="E82" s="77">
        <v>2567336.2031540503</v>
      </c>
      <c r="F82" s="51">
        <f t="shared" si="11"/>
        <v>-22.416983755231669</v>
      </c>
      <c r="G82" s="52">
        <v>2342310.2099072002</v>
      </c>
      <c r="H82" s="51">
        <f t="shared" si="12"/>
        <v>-8.7649600769232663</v>
      </c>
      <c r="I82" s="50">
        <v>2412686.8108330499</v>
      </c>
      <c r="J82" s="213">
        <f t="shared" si="12"/>
        <v>3.0045807181380058</v>
      </c>
      <c r="K82" s="50">
        <v>2501018.4761140002</v>
      </c>
      <c r="L82" s="208">
        <f>(K82/I82-1)*100</f>
        <v>3.6611326793157595</v>
      </c>
      <c r="M82" s="50">
        <v>3806088.1304957005</v>
      </c>
      <c r="N82" s="54">
        <f>(M82/K82-1)*100</f>
        <v>52.18152791935686</v>
      </c>
    </row>
    <row r="83" spans="2:14" ht="13.8" thickBot="1" x14ac:dyDescent="0.25">
      <c r="D83" s="55"/>
      <c r="E83" s="78"/>
      <c r="F83" s="58"/>
      <c r="G83" s="55"/>
      <c r="H83" s="58"/>
      <c r="I83" s="55"/>
      <c r="J83" s="58"/>
      <c r="K83" s="55"/>
      <c r="L83" s="60"/>
      <c r="M83" s="55"/>
      <c r="N83" s="60"/>
    </row>
    <row r="84" spans="2:14" x14ac:dyDescent="0.2">
      <c r="B84" s="61" t="s">
        <v>29</v>
      </c>
      <c r="C84" s="62"/>
      <c r="D84" s="38">
        <v>368567.65716599993</v>
      </c>
      <c r="E84" s="73">
        <v>240773.58560310001</v>
      </c>
      <c r="F84" s="41">
        <f>(E84/D84-1)*100</f>
        <v>-34.673164906963741</v>
      </c>
      <c r="G84" s="42">
        <v>316551.86205380003</v>
      </c>
      <c r="H84" s="76">
        <f>(G84/E84-1)*100</f>
        <v>31.472836300081397</v>
      </c>
      <c r="I84" s="40">
        <v>561706.72904250002</v>
      </c>
      <c r="J84" s="211">
        <f>(I84/G84-1)*100</f>
        <v>77.445403542448403</v>
      </c>
      <c r="K84" s="40">
        <v>456038.43638500001</v>
      </c>
      <c r="L84" s="207">
        <f>(K84/I84-1)*100</f>
        <v>-18.812004057281804</v>
      </c>
      <c r="M84" s="40">
        <v>681921.62443400011</v>
      </c>
      <c r="N84" s="44">
        <f>(M84/K84-1)*100</f>
        <v>49.531611817540622</v>
      </c>
    </row>
    <row r="85" spans="2:14" ht="13.8" thickBot="1" x14ac:dyDescent="0.25">
      <c r="B85" s="63" t="s">
        <v>30</v>
      </c>
      <c r="C85" s="64"/>
      <c r="D85" s="65">
        <v>105136.04275699999</v>
      </c>
      <c r="E85" s="79">
        <v>62645.514655850006</v>
      </c>
      <c r="F85" s="68">
        <f>(E85/D85-1)*100</f>
        <v>-40.414806366031833</v>
      </c>
      <c r="G85" s="69">
        <v>92002.308190299998</v>
      </c>
      <c r="H85" s="80">
        <f>(G85/E85-1)*100</f>
        <v>46.861764478629887</v>
      </c>
      <c r="I85" s="67">
        <v>328324.096104</v>
      </c>
      <c r="J85" s="214">
        <f>(I85/G85-1)*100</f>
        <v>256.86506410783284</v>
      </c>
      <c r="K85" s="67">
        <v>208403.14594700001</v>
      </c>
      <c r="L85" s="209">
        <f>(K85/I85-1)*100</f>
        <v>-36.52517484400957</v>
      </c>
      <c r="M85" s="67">
        <v>370973.369145</v>
      </c>
      <c r="N85" s="71">
        <f>(M85/K85-1)*100</f>
        <v>78.00756675685885</v>
      </c>
    </row>
    <row r="86" spans="2:14" x14ac:dyDescent="0.2">
      <c r="D86" s="72"/>
      <c r="E86" s="72"/>
      <c r="F86" s="72"/>
      <c r="G86" s="72"/>
      <c r="H86" s="72"/>
      <c r="I86" s="72"/>
      <c r="J86" s="72"/>
      <c r="K86" s="193"/>
      <c r="L86" s="193"/>
      <c r="M86" s="193"/>
      <c r="N86" s="193"/>
    </row>
    <row r="87" spans="2:14" ht="16.8" thickBot="1" x14ac:dyDescent="0.25">
      <c r="B87" s="111" t="s">
        <v>40</v>
      </c>
      <c r="C87" s="111"/>
      <c r="D87" s="112"/>
      <c r="E87" s="112"/>
      <c r="F87" s="112"/>
      <c r="G87" s="112"/>
      <c r="H87" s="112"/>
      <c r="I87" s="112"/>
      <c r="J87" s="112"/>
      <c r="K87" s="194"/>
      <c r="L87" s="194"/>
      <c r="M87" s="194"/>
      <c r="N87" s="194"/>
    </row>
    <row r="88" spans="2:14" ht="13.8" thickBot="1" x14ac:dyDescent="0.25">
      <c r="B88" s="113"/>
      <c r="C88" s="113"/>
      <c r="D88" s="260">
        <v>2008</v>
      </c>
      <c r="E88" s="480">
        <v>2009</v>
      </c>
      <c r="F88" s="481"/>
      <c r="G88" s="480">
        <v>2010</v>
      </c>
      <c r="H88" s="481"/>
      <c r="I88" s="480">
        <v>2011</v>
      </c>
      <c r="J88" s="531"/>
      <c r="K88" s="518">
        <v>2012</v>
      </c>
      <c r="L88" s="521"/>
      <c r="M88" s="518">
        <v>2013</v>
      </c>
      <c r="N88" s="517"/>
    </row>
    <row r="89" spans="2:14" x14ac:dyDescent="0.2">
      <c r="B89" s="27" t="s">
        <v>18</v>
      </c>
      <c r="C89" s="28"/>
      <c r="D89" s="114">
        <v>53444.585279999978</v>
      </c>
      <c r="E89" s="116">
        <v>54017.350069000022</v>
      </c>
      <c r="F89" s="117">
        <v>1.0716984442844746</v>
      </c>
      <c r="G89" s="116">
        <v>66585.52833999999</v>
      </c>
      <c r="H89" s="118">
        <v>23.266928597840852</v>
      </c>
      <c r="I89" s="116">
        <v>62035.042321000015</v>
      </c>
      <c r="J89" s="221">
        <v>-6.8340465750518886</v>
      </c>
      <c r="K89" s="31">
        <v>60045.938540000017</v>
      </c>
      <c r="L89" s="206">
        <f>(K89/I89-1)*100</f>
        <v>-3.2064196405434675</v>
      </c>
      <c r="M89" s="31">
        <v>56709</v>
      </c>
      <c r="N89" s="35">
        <f>(M89/K89-1)*100</f>
        <v>-5.5573093220569696</v>
      </c>
    </row>
    <row r="90" spans="2:14" x14ac:dyDescent="0.2">
      <c r="B90" s="36" t="s">
        <v>20</v>
      </c>
      <c r="C90" s="37"/>
      <c r="D90" s="120">
        <v>121628.25643100002</v>
      </c>
      <c r="E90" s="122">
        <v>117532.23590285002</v>
      </c>
      <c r="F90" s="123">
        <v>-3.3676553856329283</v>
      </c>
      <c r="G90" s="122">
        <v>99714.388515999992</v>
      </c>
      <c r="H90" s="124">
        <v>-15.159966327517104</v>
      </c>
      <c r="I90" s="122">
        <v>293183.78359140002</v>
      </c>
      <c r="J90" s="222">
        <v>194.02354861189997</v>
      </c>
      <c r="K90" s="40">
        <v>219811.99767299945</v>
      </c>
      <c r="L90" s="207">
        <f t="shared" ref="L90:L97" si="15">(K90/I90-1)*100</f>
        <v>-25.025867740576079</v>
      </c>
      <c r="M90" s="40">
        <v>339041</v>
      </c>
      <c r="N90" s="44">
        <f t="shared" ref="N90:N97" si="16">(M90/K90-1)*100</f>
        <v>54.241353333392681</v>
      </c>
    </row>
    <row r="91" spans="2:14" x14ac:dyDescent="0.2">
      <c r="B91" s="36" t="s">
        <v>21</v>
      </c>
      <c r="C91" s="37"/>
      <c r="D91" s="120">
        <v>1221382.0205289498</v>
      </c>
      <c r="E91" s="122">
        <v>940021.02486449992</v>
      </c>
      <c r="F91" s="123">
        <v>-23.036281109050506</v>
      </c>
      <c r="G91" s="122">
        <v>953375.41664025001</v>
      </c>
      <c r="H91" s="124">
        <v>1.420648200679886</v>
      </c>
      <c r="I91" s="122">
        <v>994620.81650249986</v>
      </c>
      <c r="J91" s="222">
        <v>4.326249569933438</v>
      </c>
      <c r="K91" s="40">
        <v>1071460.2768880003</v>
      </c>
      <c r="L91" s="207">
        <f t="shared" si="15"/>
        <v>7.7255029364557082</v>
      </c>
      <c r="M91" s="40">
        <v>1272596</v>
      </c>
      <c r="N91" s="44">
        <f t="shared" si="16"/>
        <v>18.77211199058053</v>
      </c>
    </row>
    <row r="92" spans="2:14" x14ac:dyDescent="0.2">
      <c r="B92" s="36" t="s">
        <v>22</v>
      </c>
      <c r="C92" s="37"/>
      <c r="D92" s="120">
        <v>68016.381769</v>
      </c>
      <c r="E92" s="122">
        <v>83876.646071850002</v>
      </c>
      <c r="F92" s="123">
        <v>23.318300518712199</v>
      </c>
      <c r="G92" s="122">
        <v>50543.124562999998</v>
      </c>
      <c r="H92" s="124">
        <v>-39.741123506888918</v>
      </c>
      <c r="I92" s="122">
        <v>71434.732357999994</v>
      </c>
      <c r="J92" s="222">
        <v>41.334222954418735</v>
      </c>
      <c r="K92" s="40">
        <v>67409.96755300001</v>
      </c>
      <c r="L92" s="207">
        <f t="shared" si="15"/>
        <v>-5.6341847615941294</v>
      </c>
      <c r="M92" s="40">
        <v>50016</v>
      </c>
      <c r="N92" s="44">
        <f t="shared" si="16"/>
        <v>-25.803257566211222</v>
      </c>
    </row>
    <row r="93" spans="2:14" x14ac:dyDescent="0.2">
      <c r="B93" s="36" t="s">
        <v>23</v>
      </c>
      <c r="C93" s="37"/>
      <c r="D93" s="120">
        <v>221881.16794200012</v>
      </c>
      <c r="E93" s="122">
        <v>184200.12901040004</v>
      </c>
      <c r="F93" s="123">
        <v>-16.982531361764753</v>
      </c>
      <c r="G93" s="122">
        <v>223198.84149604998</v>
      </c>
      <c r="H93" s="124">
        <v>21.171924631740112</v>
      </c>
      <c r="I93" s="122">
        <v>186740.94260005001</v>
      </c>
      <c r="J93" s="222">
        <v>-16.334268875067249</v>
      </c>
      <c r="K93" s="40">
        <v>195327.06949300002</v>
      </c>
      <c r="L93" s="207">
        <f t="shared" si="15"/>
        <v>4.5978813073356051</v>
      </c>
      <c r="M93" s="40">
        <v>249928</v>
      </c>
      <c r="N93" s="44">
        <f t="shared" si="16"/>
        <v>27.953591198969342</v>
      </c>
    </row>
    <row r="94" spans="2:14" x14ac:dyDescent="0.2">
      <c r="B94" s="36" t="s">
        <v>24</v>
      </c>
      <c r="C94" s="37"/>
      <c r="D94" s="120">
        <v>398800.02155499975</v>
      </c>
      <c r="E94" s="122">
        <v>347440.06374999951</v>
      </c>
      <c r="F94" s="123">
        <v>-12.878624631146629</v>
      </c>
      <c r="G94" s="122">
        <v>316515.96923499997</v>
      </c>
      <c r="H94" s="124">
        <v>-8.9005551579828701</v>
      </c>
      <c r="I94" s="122">
        <v>322078.1246745002</v>
      </c>
      <c r="J94" s="222">
        <v>1.7573064174119413</v>
      </c>
      <c r="K94" s="40">
        <v>356467.81787499983</v>
      </c>
      <c r="L94" s="207">
        <f t="shared" si="15"/>
        <v>10.677438349858349</v>
      </c>
      <c r="M94" s="40">
        <v>379021</v>
      </c>
      <c r="N94" s="44">
        <f t="shared" si="16"/>
        <v>6.3268494360713134</v>
      </c>
    </row>
    <row r="95" spans="2:14" x14ac:dyDescent="0.2">
      <c r="B95" s="36" t="s">
        <v>25</v>
      </c>
      <c r="C95" s="37"/>
      <c r="D95" s="120">
        <v>101797.67403700003</v>
      </c>
      <c r="E95" s="122">
        <v>72492.425079349996</v>
      </c>
      <c r="F95" s="123">
        <v>-28.787739243431599</v>
      </c>
      <c r="G95" s="122">
        <v>103802.66258100001</v>
      </c>
      <c r="H95" s="124">
        <v>43.191047157517382</v>
      </c>
      <c r="I95" s="122">
        <v>80907.649993200001</v>
      </c>
      <c r="J95" s="222">
        <v>-22.056286436712945</v>
      </c>
      <c r="K95" s="40">
        <v>107323.95753000001</v>
      </c>
      <c r="L95" s="207">
        <f t="shared" si="15"/>
        <v>32.649950331050533</v>
      </c>
      <c r="M95" s="40">
        <v>118207</v>
      </c>
      <c r="N95" s="44">
        <f t="shared" si="16"/>
        <v>10.140366345471264</v>
      </c>
    </row>
    <row r="96" spans="2:14" x14ac:dyDescent="0.2">
      <c r="B96" s="36" t="s">
        <v>26</v>
      </c>
      <c r="C96" s="37"/>
      <c r="D96" s="120">
        <v>65276.025896999978</v>
      </c>
      <c r="E96" s="122">
        <v>48442.493092000004</v>
      </c>
      <c r="F96" s="123">
        <v>-25.788231703262475</v>
      </c>
      <c r="G96" s="122">
        <v>50248.268401000001</v>
      </c>
      <c r="H96" s="124">
        <v>3.7276679909321375</v>
      </c>
      <c r="I96" s="122">
        <v>77566.337591999996</v>
      </c>
      <c r="J96" s="222">
        <v>54.366190239614973</v>
      </c>
      <c r="K96" s="40">
        <v>38040.992983000004</v>
      </c>
      <c r="L96" s="207">
        <f>(K96/I96-1)*100</f>
        <v>-50.956827195972366</v>
      </c>
      <c r="M96" s="40">
        <v>39315</v>
      </c>
      <c r="N96" s="44">
        <f t="shared" si="16"/>
        <v>3.349037228258811</v>
      </c>
    </row>
    <row r="97" spans="2:14" ht="13.8" thickBot="1" x14ac:dyDescent="0.25">
      <c r="B97" s="36" t="s">
        <v>27</v>
      </c>
      <c r="C97" s="126"/>
      <c r="D97" s="127">
        <v>221951.63098799973</v>
      </c>
      <c r="E97" s="128">
        <v>114886.82613100004</v>
      </c>
      <c r="F97" s="123">
        <v>-48.237899573167972</v>
      </c>
      <c r="G97" s="128">
        <v>150099.82486200001</v>
      </c>
      <c r="H97" s="124">
        <v>30.650162352686316</v>
      </c>
      <c r="I97" s="128">
        <v>170390.11517284997</v>
      </c>
      <c r="J97" s="222">
        <v>13.517864081123744</v>
      </c>
      <c r="K97" s="40">
        <v>150862.95837900002</v>
      </c>
      <c r="L97" s="207">
        <f t="shared" si="15"/>
        <v>-11.46026386216178</v>
      </c>
      <c r="M97" s="40">
        <v>150369</v>
      </c>
      <c r="N97" s="44">
        <f t="shared" si="16"/>
        <v>-0.32742190946507543</v>
      </c>
    </row>
    <row r="98" spans="2:14" ht="14.4" thickTop="1" thickBot="1" x14ac:dyDescent="0.25">
      <c r="B98" s="46" t="s">
        <v>28</v>
      </c>
      <c r="C98" s="47"/>
      <c r="D98" s="129">
        <v>2474177.7644279497</v>
      </c>
      <c r="E98" s="131">
        <v>1962909.1939709494</v>
      </c>
      <c r="F98" s="132">
        <v>-20.66418095771747</v>
      </c>
      <c r="G98" s="133">
        <v>2014084.0246342998</v>
      </c>
      <c r="H98" s="134">
        <v>2.6070910880917619</v>
      </c>
      <c r="I98" s="135">
        <v>2258957.5448055002</v>
      </c>
      <c r="J98" s="223">
        <v>12.158058808676685</v>
      </c>
      <c r="K98" s="50">
        <v>2266750.9769139998</v>
      </c>
      <c r="L98" s="208">
        <f>(K98/I98-1)*100</f>
        <v>0.34500126513756779</v>
      </c>
      <c r="M98" s="50">
        <f>SUM(M89:M97)</f>
        <v>2655202</v>
      </c>
      <c r="N98" s="54">
        <f>(M98/K98-1)*100</f>
        <v>17.136907716914074</v>
      </c>
    </row>
    <row r="99" spans="2:14" ht="13.8" thickBot="1" x14ac:dyDescent="0.25">
      <c r="B99" s="113"/>
      <c r="C99" s="113"/>
      <c r="D99" s="137"/>
      <c r="E99" s="139"/>
      <c r="F99" s="140"/>
      <c r="G99" s="137"/>
      <c r="H99" s="140"/>
      <c r="I99" s="137"/>
      <c r="J99" s="140"/>
      <c r="K99" s="55"/>
      <c r="L99" s="60"/>
      <c r="M99" s="55"/>
      <c r="N99" s="60"/>
    </row>
    <row r="100" spans="2:14" x14ac:dyDescent="0.2">
      <c r="B100" s="61" t="s">
        <v>29</v>
      </c>
      <c r="C100" s="141"/>
      <c r="D100" s="142">
        <v>287912.20654295001</v>
      </c>
      <c r="E100" s="143">
        <v>232667.47026034998</v>
      </c>
      <c r="F100" s="118">
        <f>(E100/D100-1)*100</f>
        <v>-19.188049352245429</v>
      </c>
      <c r="G100" s="143">
        <v>279246.23513749999</v>
      </c>
      <c r="H100" s="124">
        <f>(G100/E100-1)*100</f>
        <v>20.019457307473786</v>
      </c>
      <c r="I100" s="143">
        <v>482556.00152489997</v>
      </c>
      <c r="J100" s="221">
        <f>(I100/G100-1)*100</f>
        <v>72.806627558395149</v>
      </c>
      <c r="K100" s="40">
        <v>364832.5149789995</v>
      </c>
      <c r="L100" s="207">
        <f>(K100/I100-1)*100</f>
        <v>-24.395818552435077</v>
      </c>
      <c r="M100" s="31">
        <v>521798</v>
      </c>
      <c r="N100" s="44">
        <f>(M100/K100-1)*100</f>
        <v>43.023984589212326</v>
      </c>
    </row>
    <row r="101" spans="2:14" ht="13.8" thickBot="1" x14ac:dyDescent="0.25">
      <c r="B101" s="63" t="s">
        <v>30</v>
      </c>
      <c r="C101" s="64"/>
      <c r="D101" s="144">
        <v>79203.550057</v>
      </c>
      <c r="E101" s="146">
        <v>67487.316524850001</v>
      </c>
      <c r="F101" s="147">
        <f>(E101/D101-1)*100</f>
        <v>-14.792561095706237</v>
      </c>
      <c r="G101" s="148">
        <v>59935.335682999998</v>
      </c>
      <c r="H101" s="147">
        <f>(G101/E101-1)*100</f>
        <v>-11.190222445826892</v>
      </c>
      <c r="I101" s="148">
        <v>266699.5017894</v>
      </c>
      <c r="J101" s="224">
        <f>(I101/G101-1)*100</f>
        <v>344.97874042114756</v>
      </c>
      <c r="K101" s="67">
        <v>194938.66773999951</v>
      </c>
      <c r="L101" s="209">
        <f>(K101/I101-1)*100</f>
        <v>-26.90699966363891</v>
      </c>
      <c r="M101" s="67">
        <v>307561</v>
      </c>
      <c r="N101" s="71">
        <f>(M101/K101-1)*100</f>
        <v>57.773213270448288</v>
      </c>
    </row>
    <row r="102" spans="2:14" x14ac:dyDescent="0.2">
      <c r="D102" s="72"/>
      <c r="E102" s="72"/>
      <c r="F102" s="72"/>
      <c r="G102" s="72"/>
      <c r="H102" s="72"/>
      <c r="I102" s="72"/>
      <c r="J102" s="72"/>
      <c r="K102" s="193"/>
      <c r="L102" s="193"/>
      <c r="M102" s="193"/>
      <c r="N102" s="193"/>
    </row>
    <row r="103" spans="2:14" ht="16.8" thickBot="1" x14ac:dyDescent="0.25">
      <c r="B103" s="111" t="s">
        <v>47</v>
      </c>
      <c r="C103" s="111"/>
      <c r="D103" s="112"/>
      <c r="E103" s="112"/>
      <c r="F103" s="112"/>
      <c r="G103" s="112"/>
      <c r="H103" s="112"/>
      <c r="I103" s="112"/>
      <c r="J103" s="112"/>
      <c r="K103" s="194"/>
      <c r="L103" s="194"/>
      <c r="M103" s="194"/>
      <c r="N103" s="194"/>
    </row>
    <row r="104" spans="2:14" ht="13.8" thickBot="1" x14ac:dyDescent="0.25">
      <c r="B104" s="113"/>
      <c r="C104" s="113"/>
      <c r="D104" s="260">
        <v>2008</v>
      </c>
      <c r="E104" s="480">
        <v>2009</v>
      </c>
      <c r="F104" s="499"/>
      <c r="G104" s="480">
        <v>2010</v>
      </c>
      <c r="H104" s="499"/>
      <c r="I104" s="480">
        <v>2011</v>
      </c>
      <c r="J104" s="532"/>
      <c r="K104" s="518">
        <v>2012</v>
      </c>
      <c r="L104" s="517"/>
      <c r="M104" s="518">
        <v>2013</v>
      </c>
      <c r="N104" s="517"/>
    </row>
    <row r="105" spans="2:14" x14ac:dyDescent="0.2">
      <c r="B105" s="27" t="s">
        <v>18</v>
      </c>
      <c r="C105" s="28"/>
      <c r="D105" s="114">
        <v>79255.920432000014</v>
      </c>
      <c r="E105" s="116">
        <v>98025.107815999989</v>
      </c>
      <c r="F105" s="117">
        <f t="shared" ref="F105:F114" si="17">(E105/D105-1)*100</f>
        <v>23.681748040644557</v>
      </c>
      <c r="G105" s="116">
        <v>91924.151431000006</v>
      </c>
      <c r="H105" s="118">
        <f>(G105/E105-1)*100</f>
        <v>-6.2238711294782867</v>
      </c>
      <c r="I105" s="116">
        <v>94869.93936027179</v>
      </c>
      <c r="J105" s="221">
        <f>(I105/G105-1)*100</f>
        <v>3.2045853928637458</v>
      </c>
      <c r="K105" s="31">
        <v>98312.731281</v>
      </c>
      <c r="L105" s="35">
        <f>(K105/I105-1)*100</f>
        <v>3.6289597568457399</v>
      </c>
      <c r="M105" s="31">
        <v>99243</v>
      </c>
      <c r="N105" s="35">
        <f>(M105/K105-1)*100</f>
        <v>0.94623423322568456</v>
      </c>
    </row>
    <row r="106" spans="2:14" x14ac:dyDescent="0.2">
      <c r="B106" s="36" t="s">
        <v>20</v>
      </c>
      <c r="C106" s="37"/>
      <c r="D106" s="120">
        <v>147037.83482299998</v>
      </c>
      <c r="E106" s="122">
        <v>137341.64728164999</v>
      </c>
      <c r="F106" s="123">
        <f t="shared" si="17"/>
        <v>-6.5943486946893559</v>
      </c>
      <c r="G106" s="122">
        <v>126641.38852399999</v>
      </c>
      <c r="H106" s="124">
        <f t="shared" ref="H106:J117" si="18">(G106/E106-1)*100</f>
        <v>-7.7909788978333001</v>
      </c>
      <c r="I106" s="122">
        <v>316110.79758519115</v>
      </c>
      <c r="J106" s="222">
        <f t="shared" si="18"/>
        <v>149.61096942275276</v>
      </c>
      <c r="K106" s="40">
        <v>408661.36415899999</v>
      </c>
      <c r="L106" s="44">
        <f t="shared" ref="L106:L113" si="19">(K106/I106-1)*100</f>
        <v>29.277888411536047</v>
      </c>
      <c r="M106" s="40">
        <v>495441</v>
      </c>
      <c r="N106" s="44">
        <f t="shared" ref="N106:N113" si="20">(M106/K106-1)*100</f>
        <v>21.235096696646917</v>
      </c>
    </row>
    <row r="107" spans="2:14" x14ac:dyDescent="0.2">
      <c r="B107" s="36" t="s">
        <v>21</v>
      </c>
      <c r="C107" s="37"/>
      <c r="D107" s="120">
        <v>1447233.8929808997</v>
      </c>
      <c r="E107" s="122">
        <v>1590580.6768415999</v>
      </c>
      <c r="F107" s="123">
        <f t="shared" si="17"/>
        <v>9.9048802378063137</v>
      </c>
      <c r="G107" s="122">
        <v>1641889.6840395499</v>
      </c>
      <c r="H107" s="124">
        <f t="shared" si="18"/>
        <v>3.2258035033993826</v>
      </c>
      <c r="I107" s="122">
        <v>1577865.4254916655</v>
      </c>
      <c r="J107" s="222">
        <f t="shared" si="18"/>
        <v>-3.8994251057333673</v>
      </c>
      <c r="K107" s="40">
        <v>1499346.3462266</v>
      </c>
      <c r="L107" s="44">
        <f t="shared" si="19"/>
        <v>-4.9762849224355588</v>
      </c>
      <c r="M107" s="40">
        <v>1415189</v>
      </c>
      <c r="N107" s="44">
        <f t="shared" si="20"/>
        <v>-5.6129356928369845</v>
      </c>
    </row>
    <row r="108" spans="2:14" x14ac:dyDescent="0.2">
      <c r="B108" s="36" t="s">
        <v>22</v>
      </c>
      <c r="C108" s="37"/>
      <c r="D108" s="120">
        <v>110958.42792799999</v>
      </c>
      <c r="E108" s="122">
        <v>106915.58119900001</v>
      </c>
      <c r="F108" s="123">
        <f t="shared" si="17"/>
        <v>-3.6435688613246642</v>
      </c>
      <c r="G108" s="122">
        <v>87775.741068949996</v>
      </c>
      <c r="H108" s="124">
        <f t="shared" si="18"/>
        <v>-17.901824893441287</v>
      </c>
      <c r="I108" s="122">
        <v>105418.83233391627</v>
      </c>
      <c r="J108" s="222">
        <f t="shared" si="18"/>
        <v>20.100190610874137</v>
      </c>
      <c r="K108" s="40">
        <v>98933.554613999993</v>
      </c>
      <c r="L108" s="44">
        <f t="shared" si="19"/>
        <v>-6.1519157216369358</v>
      </c>
      <c r="M108" s="40">
        <v>104164</v>
      </c>
      <c r="N108" s="44">
        <f t="shared" si="20"/>
        <v>5.2868265033103823</v>
      </c>
    </row>
    <row r="109" spans="2:14" x14ac:dyDescent="0.2">
      <c r="B109" s="36" t="s">
        <v>23</v>
      </c>
      <c r="C109" s="37"/>
      <c r="D109" s="120">
        <v>267436.32068899996</v>
      </c>
      <c r="E109" s="122">
        <v>254632.54022800003</v>
      </c>
      <c r="F109" s="123">
        <f t="shared" si="17"/>
        <v>-4.787599690278932</v>
      </c>
      <c r="G109" s="122">
        <v>277024.14939499996</v>
      </c>
      <c r="H109" s="124">
        <f t="shared" si="18"/>
        <v>8.7936950819209159</v>
      </c>
      <c r="I109" s="122">
        <v>255652.14946063413</v>
      </c>
      <c r="J109" s="222">
        <f t="shared" si="18"/>
        <v>-7.7148508464120136</v>
      </c>
      <c r="K109" s="40">
        <v>322853.14548499999</v>
      </c>
      <c r="L109" s="44">
        <f>(K109/I109-1)*100</f>
        <v>26.286106401273823</v>
      </c>
      <c r="M109" s="40">
        <v>237701</v>
      </c>
      <c r="N109" s="44">
        <f t="shared" si="20"/>
        <v>-26.374884889872085</v>
      </c>
    </row>
    <row r="110" spans="2:14" x14ac:dyDescent="0.2">
      <c r="B110" s="36" t="s">
        <v>24</v>
      </c>
      <c r="C110" s="37"/>
      <c r="D110" s="120">
        <v>496716.98117200029</v>
      </c>
      <c r="E110" s="122">
        <v>747980.94460499997</v>
      </c>
      <c r="F110" s="123">
        <f t="shared" si="17"/>
        <v>50.584935276451404</v>
      </c>
      <c r="G110" s="122">
        <v>511562.36411879992</v>
      </c>
      <c r="H110" s="124">
        <f t="shared" si="18"/>
        <v>-31.607567303876969</v>
      </c>
      <c r="I110" s="122">
        <v>538017.89564082678</v>
      </c>
      <c r="J110" s="222">
        <f t="shared" si="18"/>
        <v>5.1715163932355201</v>
      </c>
      <c r="K110" s="40">
        <v>463866.48420700006</v>
      </c>
      <c r="L110" s="44">
        <f t="shared" si="19"/>
        <v>-13.782331783872326</v>
      </c>
      <c r="M110" s="40">
        <v>417570</v>
      </c>
      <c r="N110" s="44">
        <f t="shared" si="20"/>
        <v>-9.9805624642500099</v>
      </c>
    </row>
    <row r="111" spans="2:14" x14ac:dyDescent="0.2">
      <c r="B111" s="36" t="s">
        <v>25</v>
      </c>
      <c r="C111" s="37"/>
      <c r="D111" s="120">
        <v>125699.43210400001</v>
      </c>
      <c r="E111" s="122">
        <v>110484.701256</v>
      </c>
      <c r="F111" s="123">
        <f t="shared" si="17"/>
        <v>-12.104056950242848</v>
      </c>
      <c r="G111" s="122">
        <v>146513.17196400001</v>
      </c>
      <c r="H111" s="124">
        <f t="shared" si="18"/>
        <v>32.609465653095057</v>
      </c>
      <c r="I111" s="122">
        <v>147777.23009031441</v>
      </c>
      <c r="J111" s="222">
        <f t="shared" si="18"/>
        <v>0.86276073978179824</v>
      </c>
      <c r="K111" s="40">
        <v>138314.99673099996</v>
      </c>
      <c r="L111" s="44">
        <f t="shared" si="19"/>
        <v>-6.4030387858343136</v>
      </c>
      <c r="M111" s="40">
        <v>165136</v>
      </c>
      <c r="N111" s="44">
        <f t="shared" si="20"/>
        <v>19.391247444528737</v>
      </c>
    </row>
    <row r="112" spans="2:14" x14ac:dyDescent="0.2">
      <c r="B112" s="36" t="s">
        <v>26</v>
      </c>
      <c r="C112" s="37"/>
      <c r="D112" s="120">
        <v>49846.676443999997</v>
      </c>
      <c r="E112" s="122">
        <v>62103.559461999997</v>
      </c>
      <c r="F112" s="123">
        <f t="shared" si="17"/>
        <v>24.589168009566166</v>
      </c>
      <c r="G112" s="122">
        <v>51260.099941050008</v>
      </c>
      <c r="H112" s="124">
        <f t="shared" si="18"/>
        <v>-17.460286680644931</v>
      </c>
      <c r="I112" s="122">
        <v>85166.97897335951</v>
      </c>
      <c r="J112" s="222">
        <f t="shared" si="18"/>
        <v>66.146728296087986</v>
      </c>
      <c r="K112" s="40">
        <v>69821.971416999993</v>
      </c>
      <c r="L112" s="44">
        <f t="shared" si="19"/>
        <v>-18.017555326412925</v>
      </c>
      <c r="M112" s="40">
        <v>57751</v>
      </c>
      <c r="N112" s="44">
        <f t="shared" si="20"/>
        <v>-17.28821339762543</v>
      </c>
    </row>
    <row r="113" spans="2:14" ht="13.8" thickBot="1" x14ac:dyDescent="0.25">
      <c r="B113" s="36" t="s">
        <v>27</v>
      </c>
      <c r="C113" s="126"/>
      <c r="D113" s="127">
        <v>143758.13536600003</v>
      </c>
      <c r="E113" s="128">
        <v>209526.63715155001</v>
      </c>
      <c r="F113" s="123">
        <f t="shared" si="17"/>
        <v>45.749412106735463</v>
      </c>
      <c r="G113" s="128">
        <v>237624.47111245</v>
      </c>
      <c r="H113" s="124">
        <f t="shared" si="18"/>
        <v>13.410148868364136</v>
      </c>
      <c r="I113" s="128">
        <v>170138.81608852025</v>
      </c>
      <c r="J113" s="222">
        <f t="shared" si="18"/>
        <v>-28.40012844973101</v>
      </c>
      <c r="K113" s="40">
        <v>220824.04221199997</v>
      </c>
      <c r="L113" s="44">
        <f t="shared" si="19"/>
        <v>29.790512999167152</v>
      </c>
      <c r="M113" s="40">
        <v>221846</v>
      </c>
      <c r="N113" s="44">
        <f t="shared" si="20"/>
        <v>0.46279280904517606</v>
      </c>
    </row>
    <row r="114" spans="2:14" ht="14.4" thickTop="1" thickBot="1" x14ac:dyDescent="0.25">
      <c r="B114" s="46" t="s">
        <v>28</v>
      </c>
      <c r="C114" s="47"/>
      <c r="D114" s="129">
        <v>2867943.6219389001</v>
      </c>
      <c r="E114" s="131">
        <v>3317591.3958408004</v>
      </c>
      <c r="F114" s="132">
        <f t="shared" si="17"/>
        <v>15.678403524470674</v>
      </c>
      <c r="G114" s="133">
        <v>3172215.2215948002</v>
      </c>
      <c r="H114" s="134">
        <f t="shared" si="18"/>
        <v>-4.381979481507436</v>
      </c>
      <c r="I114" s="135">
        <v>3291018.0650247</v>
      </c>
      <c r="J114" s="223">
        <f t="shared" si="18"/>
        <v>3.7451066567347535</v>
      </c>
      <c r="K114" s="50">
        <v>3320934.6363325999</v>
      </c>
      <c r="L114" s="54">
        <f>(K114/I114-1)*100</f>
        <v>0.90903698238056219</v>
      </c>
      <c r="M114" s="50">
        <v>3214041</v>
      </c>
      <c r="N114" s="54">
        <f>(M114/K114-1)*100</f>
        <v>-3.2187816996797514</v>
      </c>
    </row>
    <row r="115" spans="2:14" ht="13.8" thickBot="1" x14ac:dyDescent="0.25">
      <c r="B115" s="113"/>
      <c r="C115" s="113"/>
      <c r="D115" s="137"/>
      <c r="E115" s="139"/>
      <c r="F115" s="140"/>
      <c r="G115" s="137"/>
      <c r="H115" s="140"/>
      <c r="I115" s="137"/>
      <c r="J115" s="140"/>
      <c r="K115" s="210"/>
      <c r="L115" s="60"/>
      <c r="M115" s="55"/>
      <c r="N115" s="60"/>
    </row>
    <row r="116" spans="2:14" x14ac:dyDescent="0.2">
      <c r="B116" s="61" t="s">
        <v>29</v>
      </c>
      <c r="C116" s="141"/>
      <c r="D116" s="142">
        <v>265845.68167664995</v>
      </c>
      <c r="E116" s="143">
        <v>337613.81898740004</v>
      </c>
      <c r="F116" s="118">
        <f>(E116/D116-1)*100</f>
        <v>26.996164413173428</v>
      </c>
      <c r="G116" s="143">
        <v>329155.45673099993</v>
      </c>
      <c r="H116" s="124">
        <f>(G116/E116-1)*100</f>
        <v>-2.5053365060023758</v>
      </c>
      <c r="I116" s="143">
        <v>548667.5142502964</v>
      </c>
      <c r="J116" s="221">
        <f>(I116/G116-1)*100</f>
        <v>66.689478491219802</v>
      </c>
      <c r="K116" s="40">
        <v>628710.45961700007</v>
      </c>
      <c r="L116" s="44">
        <f>(K116/I116-1)*100</f>
        <v>14.588606631117029</v>
      </c>
      <c r="M116" s="31">
        <v>707904</v>
      </c>
      <c r="N116" s="44">
        <f>(M116/K116-1)*100</f>
        <v>12.596186236704776</v>
      </c>
    </row>
    <row r="117" spans="2:14" ht="13.8" thickBot="1" x14ac:dyDescent="0.25">
      <c r="B117" s="63" t="s">
        <v>30</v>
      </c>
      <c r="C117" s="64"/>
      <c r="D117" s="144">
        <v>99569.05785099999</v>
      </c>
      <c r="E117" s="146">
        <v>84319.914841649996</v>
      </c>
      <c r="F117" s="147">
        <f>(E117/D117-1)*100</f>
        <v>-15.315142413187798</v>
      </c>
      <c r="G117" s="148">
        <v>83348.967363000003</v>
      </c>
      <c r="H117" s="147">
        <f t="shared" si="18"/>
        <v>-1.1515043397202218</v>
      </c>
      <c r="I117" s="148">
        <v>267670.18400914996</v>
      </c>
      <c r="J117" s="224">
        <f t="shared" si="18"/>
        <v>221.14397151844406</v>
      </c>
      <c r="K117" s="67">
        <v>357972.82371100003</v>
      </c>
      <c r="L117" s="71">
        <f>(K117/I117-1)*100</f>
        <v>33.736532903778027</v>
      </c>
      <c r="M117" s="67">
        <v>461783</v>
      </c>
      <c r="N117" s="71">
        <f>(M117/K117-1)*100</f>
        <v>28.999457336685541</v>
      </c>
    </row>
    <row r="118" spans="2:14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spans="2:14" x14ac:dyDescent="0.2">
      <c r="B119" s="21" t="s">
        <v>33</v>
      </c>
      <c r="C119" s="9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spans="2:14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2:14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2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4:14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</sheetData>
  <mergeCells count="17">
    <mergeCell ref="I56:J56"/>
    <mergeCell ref="K56:L56"/>
    <mergeCell ref="M56:N56"/>
    <mergeCell ref="O56:P56"/>
    <mergeCell ref="I72:J72"/>
    <mergeCell ref="K72:L72"/>
    <mergeCell ref="M72:N72"/>
    <mergeCell ref="E104:F104"/>
    <mergeCell ref="G104:H104"/>
    <mergeCell ref="I104:J104"/>
    <mergeCell ref="K104:L104"/>
    <mergeCell ref="M104:N104"/>
    <mergeCell ref="E88:F88"/>
    <mergeCell ref="G88:H88"/>
    <mergeCell ref="I88:J88"/>
    <mergeCell ref="K88:L88"/>
    <mergeCell ref="M88:N88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C175"/>
  <sheetViews>
    <sheetView topLeftCell="A55" workbookViewId="0">
      <selection activeCell="AP64" sqref="AP64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7" width="6.88671875" style="2" customWidth="1"/>
    <col min="18" max="18" width="6.88671875" style="2" hidden="1" customWidth="1"/>
    <col min="19" max="36" width="0" style="2" hidden="1" customWidth="1"/>
    <col min="37" max="16384" width="9" style="2"/>
  </cols>
  <sheetData>
    <row r="1" spans="1:14" ht="21" x14ac:dyDescent="0.25">
      <c r="A1" s="1" t="s">
        <v>127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290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292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292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292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292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292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292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291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289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289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291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291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291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291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291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291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291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291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293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293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293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293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293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293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293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293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293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293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293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293">
        <v>40815</v>
      </c>
      <c r="E35" s="155">
        <f t="shared" ref="E35:E47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293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293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293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293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293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293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293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293">
        <v>84053</v>
      </c>
      <c r="E43" s="103">
        <f t="shared" si="1"/>
        <v>31.23771632194396</v>
      </c>
      <c r="I43" s="226"/>
      <c r="J43" s="3"/>
      <c r="L43" s="3"/>
      <c r="N43" s="3"/>
    </row>
    <row r="44" spans="2:14" x14ac:dyDescent="0.2">
      <c r="B44" s="109" t="s">
        <v>102</v>
      </c>
      <c r="C44" s="169">
        <v>375139</v>
      </c>
      <c r="D44" s="288">
        <v>58195</v>
      </c>
      <c r="E44" s="103">
        <f t="shared" si="1"/>
        <v>15.512916545600429</v>
      </c>
      <c r="I44" s="226"/>
      <c r="J44" s="3"/>
      <c r="L44" s="3"/>
      <c r="N44" s="3"/>
    </row>
    <row r="45" spans="2:14" x14ac:dyDescent="0.2">
      <c r="B45" s="109" t="s">
        <v>103</v>
      </c>
      <c r="C45" s="169">
        <v>283743</v>
      </c>
      <c r="D45" s="288">
        <v>61099</v>
      </c>
      <c r="E45" s="103">
        <f t="shared" si="1"/>
        <v>21.533218440631135</v>
      </c>
      <c r="I45" s="226"/>
      <c r="J45" s="3"/>
      <c r="L45" s="3"/>
      <c r="N45" s="3"/>
    </row>
    <row r="46" spans="2:14" ht="13.8" thickBot="1" x14ac:dyDescent="0.25">
      <c r="B46" s="230" t="s">
        <v>123</v>
      </c>
      <c r="C46" s="231">
        <v>325345.11008700007</v>
      </c>
      <c r="D46" s="268">
        <v>26674.569562000001</v>
      </c>
      <c r="E46" s="232">
        <f t="shared" si="1"/>
        <v>8.1988536895074251</v>
      </c>
      <c r="I46" s="226"/>
      <c r="J46" s="3"/>
      <c r="L46" s="3"/>
      <c r="N46" s="3"/>
    </row>
    <row r="47" spans="2:14" ht="13.8" thickBot="1" x14ac:dyDescent="0.25">
      <c r="B47" s="294" t="s">
        <v>124</v>
      </c>
      <c r="C47" s="249">
        <v>279097.07079920004</v>
      </c>
      <c r="D47" s="266">
        <v>25640</v>
      </c>
      <c r="E47" s="295">
        <f t="shared" si="1"/>
        <v>9.1867678605795984</v>
      </c>
      <c r="I47" s="226"/>
      <c r="J47" s="3"/>
      <c r="L47" s="3"/>
      <c r="N47" s="3"/>
    </row>
    <row r="48" spans="2:14" ht="16.5" customHeight="1" x14ac:dyDescent="0.2">
      <c r="B48" s="96" t="s">
        <v>12</v>
      </c>
      <c r="C48" s="97">
        <f>SUM(C6:C47)</f>
        <v>10563371.904802702</v>
      </c>
      <c r="D48" s="286">
        <f>SUM(D6:D47)</f>
        <v>1505623.3600059999</v>
      </c>
      <c r="E48" s="106">
        <f>D48/C48*100</f>
        <v>14.253245777718563</v>
      </c>
      <c r="J48" s="3"/>
      <c r="L48" s="3"/>
      <c r="N48" s="3"/>
    </row>
    <row r="49" spans="1:25" x14ac:dyDescent="0.2">
      <c r="B49" s="17"/>
      <c r="C49" s="18"/>
      <c r="D49" s="18"/>
      <c r="E49" s="20"/>
      <c r="J49" s="3"/>
      <c r="L49" s="3"/>
      <c r="N49" s="3"/>
    </row>
    <row r="50" spans="1:25" x14ac:dyDescent="0.2">
      <c r="B50" s="21" t="s">
        <v>13</v>
      </c>
      <c r="C50" s="18"/>
      <c r="D50" s="18"/>
      <c r="E50" s="20"/>
      <c r="J50" s="3"/>
      <c r="L50" s="3"/>
      <c r="N50" s="3"/>
    </row>
    <row r="51" spans="1:25" x14ac:dyDescent="0.2">
      <c r="B51" s="21" t="s">
        <v>14</v>
      </c>
      <c r="J51" s="3"/>
      <c r="L51" s="3"/>
      <c r="N51" s="3"/>
    </row>
    <row r="52" spans="1:25" x14ac:dyDescent="0.2">
      <c r="B52" s="21" t="s">
        <v>34</v>
      </c>
      <c r="J52" s="3"/>
      <c r="L52" s="3"/>
      <c r="N52" s="3"/>
    </row>
    <row r="53" spans="1:25" ht="25.5" customHeight="1" x14ac:dyDescent="0.2">
      <c r="J53" s="3"/>
      <c r="L53" s="3"/>
      <c r="N53" s="3"/>
    </row>
    <row r="54" spans="1:25" ht="14.4" x14ac:dyDescent="0.2">
      <c r="A54" s="4" t="s">
        <v>15</v>
      </c>
      <c r="U54" s="2">
        <v>4</v>
      </c>
      <c r="V54" s="2">
        <v>5</v>
      </c>
      <c r="W54" s="2">
        <v>6</v>
      </c>
      <c r="Y54" s="2">
        <v>7</v>
      </c>
    </row>
    <row r="55" spans="1:25" x14ac:dyDescent="0.2">
      <c r="J55" s="3"/>
      <c r="L55" s="3"/>
      <c r="N55" s="3" t="s">
        <v>16</v>
      </c>
      <c r="T55" s="2">
        <f>SUM(U55:W55)</f>
        <v>97228</v>
      </c>
      <c r="U55" s="2">
        <v>46198</v>
      </c>
      <c r="V55" s="2">
        <v>23400</v>
      </c>
      <c r="W55" s="2">
        <v>27630</v>
      </c>
    </row>
    <row r="56" spans="1:25" ht="16.8" thickBot="1" x14ac:dyDescent="0.25">
      <c r="B56" s="22" t="s">
        <v>17</v>
      </c>
      <c r="C56" s="22"/>
      <c r="J56" s="3"/>
      <c r="L56" s="3"/>
      <c r="N56" s="3"/>
      <c r="T56" s="2">
        <f t="shared" ref="T56:T69" si="2">SUM(U56:W56)</f>
        <v>397109</v>
      </c>
      <c r="U56" s="2">
        <v>61496</v>
      </c>
      <c r="V56" s="2">
        <v>160316</v>
      </c>
      <c r="W56" s="2">
        <v>175297</v>
      </c>
    </row>
    <row r="57" spans="1:25" ht="16.8" thickBot="1" x14ac:dyDescent="0.25">
      <c r="B57" s="22"/>
      <c r="C57" s="22"/>
      <c r="D57" s="23">
        <v>2008</v>
      </c>
      <c r="E57" s="25">
        <v>2009</v>
      </c>
      <c r="F57" s="24"/>
      <c r="G57" s="25">
        <v>2010</v>
      </c>
      <c r="H57" s="24"/>
      <c r="I57" s="518">
        <v>2011</v>
      </c>
      <c r="J57" s="521"/>
      <c r="K57" s="518">
        <v>2012</v>
      </c>
      <c r="L57" s="521"/>
      <c r="M57" s="518">
        <v>2013</v>
      </c>
      <c r="N57" s="521"/>
      <c r="O57" s="551">
        <v>2014</v>
      </c>
      <c r="P57" s="552"/>
      <c r="T57" s="2">
        <f t="shared" si="2"/>
        <v>1683392</v>
      </c>
      <c r="U57" s="2">
        <v>865989</v>
      </c>
      <c r="V57" s="2">
        <v>348963</v>
      </c>
      <c r="W57" s="2">
        <v>468440</v>
      </c>
    </row>
    <row r="58" spans="1:25" x14ac:dyDescent="0.2">
      <c r="B58" s="27" t="s">
        <v>18</v>
      </c>
      <c r="C58" s="28"/>
      <c r="D58" s="29">
        <v>74465.86815699999</v>
      </c>
      <c r="E58" s="31">
        <v>58963.207877999972</v>
      </c>
      <c r="F58" s="32">
        <f t="shared" ref="F58:F67" si="3">(E58/D58-1)*100</f>
        <v>-20.818477864670847</v>
      </c>
      <c r="G58" s="33">
        <v>65085.726096999992</v>
      </c>
      <c r="H58" s="34">
        <f>(G58/E58-1)*100</f>
        <v>10.383624703167516</v>
      </c>
      <c r="I58" s="31">
        <v>52162.666859999998</v>
      </c>
      <c r="J58" s="206">
        <f>(I58/G58-1)*100</f>
        <v>-19.855442985671257</v>
      </c>
      <c r="K58" s="31">
        <v>71372.129297000007</v>
      </c>
      <c r="L58" s="206">
        <f>(K58/I58-1)*100</f>
        <v>36.826074266019624</v>
      </c>
      <c r="M58" s="31">
        <v>83754.063877999986</v>
      </c>
      <c r="N58" s="206">
        <f>(M58/K58-1)*100</f>
        <v>17.348416956253576</v>
      </c>
      <c r="O58" s="273">
        <v>97228</v>
      </c>
      <c r="P58" s="274">
        <f t="shared" ref="P58:P66" si="4">(O58/M58-1)*100</f>
        <v>16.08750130814758</v>
      </c>
      <c r="T58" s="2">
        <f t="shared" si="2"/>
        <v>77322</v>
      </c>
      <c r="U58" s="2">
        <v>17125</v>
      </c>
      <c r="V58" s="2">
        <v>24173</v>
      </c>
      <c r="W58" s="2">
        <v>36024</v>
      </c>
    </row>
    <row r="59" spans="1:25" x14ac:dyDescent="0.2">
      <c r="B59" s="36" t="s">
        <v>20</v>
      </c>
      <c r="C59" s="37"/>
      <c r="D59" s="38">
        <v>123756.788416</v>
      </c>
      <c r="E59" s="40">
        <v>64109.766524999999</v>
      </c>
      <c r="F59" s="41">
        <f t="shared" si="3"/>
        <v>-48.196969761772266</v>
      </c>
      <c r="G59" s="42">
        <v>73314.204068549996</v>
      </c>
      <c r="H59" s="43">
        <f t="shared" ref="H59:H70" si="5">(G59/E59-1)*100</f>
        <v>14.357309412382069</v>
      </c>
      <c r="I59" s="40">
        <v>138795.73865499999</v>
      </c>
      <c r="J59" s="207">
        <f t="shared" ref="J59:J70" si="6">(I59/G59-1)*100</f>
        <v>89.316300188192272</v>
      </c>
      <c r="K59" s="40">
        <v>210852.80018000002</v>
      </c>
      <c r="L59" s="207">
        <f t="shared" ref="L59:L67" si="7">(K59/I59-1)*100</f>
        <v>51.915903343480821</v>
      </c>
      <c r="M59" s="40">
        <v>261840.39718900001</v>
      </c>
      <c r="N59" s="207">
        <f t="shared" ref="N59:P67" si="8">(M59/K59-1)*100</f>
        <v>24.181607721345454</v>
      </c>
      <c r="O59" s="273">
        <v>397109</v>
      </c>
      <c r="P59" s="274">
        <f t="shared" si="4"/>
        <v>51.660707921001681</v>
      </c>
      <c r="T59" s="2">
        <f t="shared" si="2"/>
        <v>266510</v>
      </c>
      <c r="U59" s="2">
        <v>79706</v>
      </c>
      <c r="V59" s="2">
        <v>78909</v>
      </c>
      <c r="W59" s="2">
        <v>107895</v>
      </c>
    </row>
    <row r="60" spans="1:25" x14ac:dyDescent="0.2">
      <c r="B60" s="36" t="s">
        <v>21</v>
      </c>
      <c r="C60" s="37"/>
      <c r="D60" s="38">
        <v>1169438.2871020001</v>
      </c>
      <c r="E60" s="40">
        <v>763654.2381190001</v>
      </c>
      <c r="F60" s="41">
        <f t="shared" si="3"/>
        <v>-34.699056244222902</v>
      </c>
      <c r="G60" s="42">
        <v>707206.43444054993</v>
      </c>
      <c r="H60" s="43">
        <f t="shared" si="5"/>
        <v>-7.391801270885356</v>
      </c>
      <c r="I60" s="40">
        <v>866631.61487274989</v>
      </c>
      <c r="J60" s="207">
        <f t="shared" si="6"/>
        <v>22.542948235237215</v>
      </c>
      <c r="K60" s="40">
        <v>902865.58918500005</v>
      </c>
      <c r="L60" s="207">
        <f t="shared" si="7"/>
        <v>4.1810122883147338</v>
      </c>
      <c r="M60" s="40">
        <v>931063.18361599999</v>
      </c>
      <c r="N60" s="207">
        <f t="shared" si="8"/>
        <v>3.1231220647641944</v>
      </c>
      <c r="O60" s="273">
        <v>1683392</v>
      </c>
      <c r="P60" s="274">
        <f t="shared" si="4"/>
        <v>80.803196777919666</v>
      </c>
      <c r="T60" s="2">
        <f t="shared" si="2"/>
        <v>324805</v>
      </c>
      <c r="U60" s="2">
        <v>116456</v>
      </c>
      <c r="V60" s="2">
        <v>74160</v>
      </c>
      <c r="W60" s="2">
        <v>134189</v>
      </c>
    </row>
    <row r="61" spans="1:25" x14ac:dyDescent="0.2">
      <c r="B61" s="36" t="s">
        <v>22</v>
      </c>
      <c r="C61" s="37"/>
      <c r="D61" s="38">
        <v>82149.387164999993</v>
      </c>
      <c r="E61" s="40">
        <v>92729.870196050004</v>
      </c>
      <c r="F61" s="41">
        <f t="shared" si="3"/>
        <v>12.879564164975132</v>
      </c>
      <c r="G61" s="42">
        <v>36770.895344900004</v>
      </c>
      <c r="H61" s="43">
        <f t="shared" si="5"/>
        <v>-60.346223641682265</v>
      </c>
      <c r="I61" s="40">
        <v>53816.136776799998</v>
      </c>
      <c r="J61" s="207">
        <f t="shared" si="6"/>
        <v>46.355252631247424</v>
      </c>
      <c r="K61" s="40">
        <v>66521.404869999998</v>
      </c>
      <c r="L61" s="207">
        <f t="shared" si="7"/>
        <v>23.608658766968958</v>
      </c>
      <c r="M61" s="40">
        <v>68074.046228849998</v>
      </c>
      <c r="N61" s="207">
        <f t="shared" si="8"/>
        <v>2.3340477578371432</v>
      </c>
      <c r="O61" s="273">
        <v>77322</v>
      </c>
      <c r="P61" s="274">
        <f t="shared" si="4"/>
        <v>13.585138953045938</v>
      </c>
      <c r="T61" s="2">
        <f t="shared" si="2"/>
        <v>99035</v>
      </c>
      <c r="U61" s="2">
        <v>32505</v>
      </c>
      <c r="V61" s="2">
        <v>24733</v>
      </c>
      <c r="W61" s="2">
        <v>41797</v>
      </c>
    </row>
    <row r="62" spans="1:25" x14ac:dyDescent="0.2">
      <c r="B62" s="36" t="s">
        <v>23</v>
      </c>
      <c r="C62" s="37"/>
      <c r="D62" s="38">
        <v>225821.92133399996</v>
      </c>
      <c r="E62" s="40">
        <v>145672.13092700002</v>
      </c>
      <c r="F62" s="41">
        <f t="shared" si="3"/>
        <v>-35.492475634575392</v>
      </c>
      <c r="G62" s="42">
        <v>134343.03707299998</v>
      </c>
      <c r="H62" s="43">
        <f t="shared" si="5"/>
        <v>-7.777118232503466</v>
      </c>
      <c r="I62" s="40">
        <v>168834.638656</v>
      </c>
      <c r="J62" s="207">
        <f t="shared" si="6"/>
        <v>25.674275596626405</v>
      </c>
      <c r="K62" s="40">
        <v>183752.44197099999</v>
      </c>
      <c r="L62" s="207">
        <f t="shared" si="7"/>
        <v>8.835748063165493</v>
      </c>
      <c r="M62" s="40">
        <v>224090.79685500002</v>
      </c>
      <c r="N62" s="207">
        <f t="shared" si="8"/>
        <v>21.95255445387021</v>
      </c>
      <c r="O62" s="273">
        <v>266510</v>
      </c>
      <c r="P62" s="274">
        <f t="shared" si="4"/>
        <v>18.929471330519519</v>
      </c>
      <c r="T62" s="2">
        <f t="shared" si="2"/>
        <v>50578</v>
      </c>
      <c r="U62" s="2">
        <v>18275</v>
      </c>
      <c r="V62" s="2">
        <v>12412</v>
      </c>
      <c r="W62" s="2">
        <v>19891</v>
      </c>
    </row>
    <row r="63" spans="1:25" x14ac:dyDescent="0.2">
      <c r="B63" s="36" t="s">
        <v>24</v>
      </c>
      <c r="C63" s="37"/>
      <c r="D63" s="38">
        <v>424786.96062999999</v>
      </c>
      <c r="E63" s="40">
        <v>303027.62434599979</v>
      </c>
      <c r="F63" s="41">
        <f t="shared" si="3"/>
        <v>-28.663623785301549</v>
      </c>
      <c r="G63" s="42">
        <v>246619.43998300011</v>
      </c>
      <c r="H63" s="43">
        <f t="shared" si="5"/>
        <v>-18.614865388837387</v>
      </c>
      <c r="I63" s="40">
        <v>243332.118472</v>
      </c>
      <c r="J63" s="207">
        <f t="shared" si="6"/>
        <v>-1.3329531164399278</v>
      </c>
      <c r="K63" s="40">
        <v>278852.95514899999</v>
      </c>
      <c r="L63" s="207">
        <f t="shared" si="7"/>
        <v>14.597676993917808</v>
      </c>
      <c r="M63" s="40">
        <v>339882.65114329988</v>
      </c>
      <c r="N63" s="207">
        <f t="shared" si="8"/>
        <v>21.885977848680071</v>
      </c>
      <c r="O63" s="273">
        <v>324805</v>
      </c>
      <c r="P63" s="274">
        <f t="shared" si="4"/>
        <v>-4.4361343812582277</v>
      </c>
      <c r="T63" s="2">
        <f t="shared" si="2"/>
        <v>173411</v>
      </c>
      <c r="U63" s="2">
        <v>62059</v>
      </c>
      <c r="V63" s="2">
        <v>32924</v>
      </c>
      <c r="W63" s="2">
        <v>78428</v>
      </c>
    </row>
    <row r="64" spans="1:25" x14ac:dyDescent="0.2">
      <c r="B64" s="36" t="s">
        <v>25</v>
      </c>
      <c r="C64" s="37"/>
      <c r="D64" s="38">
        <v>91998.580067000003</v>
      </c>
      <c r="E64" s="40">
        <v>72420.745972999983</v>
      </c>
      <c r="F64" s="41">
        <f t="shared" si="3"/>
        <v>-21.280582895672985</v>
      </c>
      <c r="G64" s="42">
        <v>63603.039643999997</v>
      </c>
      <c r="H64" s="43">
        <f t="shared" si="5"/>
        <v>-12.175663493286049</v>
      </c>
      <c r="I64" s="40">
        <v>83922.548986000009</v>
      </c>
      <c r="J64" s="207">
        <f t="shared" si="6"/>
        <v>31.947387193650979</v>
      </c>
      <c r="K64" s="40">
        <v>73510.594003000006</v>
      </c>
      <c r="L64" s="207">
        <f t="shared" si="7"/>
        <v>-12.406623855928078</v>
      </c>
      <c r="M64" s="40">
        <v>90504.567083999995</v>
      </c>
      <c r="N64" s="207">
        <f t="shared" si="8"/>
        <v>23.117719713034091</v>
      </c>
      <c r="O64" s="273">
        <v>99035</v>
      </c>
      <c r="P64" s="274">
        <f t="shared" si="4"/>
        <v>9.4254170710331699</v>
      </c>
      <c r="T64" s="2">
        <f t="shared" si="2"/>
        <v>3169390</v>
      </c>
      <c r="U64" s="2">
        <f>SUM(U55:U63)</f>
        <v>1299809</v>
      </c>
      <c r="V64" s="2">
        <f>SUM(V55:V63)</f>
        <v>779990</v>
      </c>
      <c r="W64" s="2">
        <f>SUM(W55:W63)</f>
        <v>1089591</v>
      </c>
    </row>
    <row r="65" spans="2:29" x14ac:dyDescent="0.2">
      <c r="B65" s="36" t="s">
        <v>26</v>
      </c>
      <c r="C65" s="37"/>
      <c r="D65" s="38">
        <v>40942.404685999994</v>
      </c>
      <c r="E65" s="40">
        <v>35465.734689000004</v>
      </c>
      <c r="F65" s="41">
        <f t="shared" si="3"/>
        <v>-13.37652255406655</v>
      </c>
      <c r="G65" s="42">
        <v>26863.497335999997</v>
      </c>
      <c r="H65" s="43">
        <f t="shared" si="5"/>
        <v>-24.255065990972025</v>
      </c>
      <c r="I65" s="40">
        <v>28227.763467499997</v>
      </c>
      <c r="J65" s="207">
        <f t="shared" si="6"/>
        <v>5.0785127283919707</v>
      </c>
      <c r="K65" s="40">
        <v>34797.793954000008</v>
      </c>
      <c r="L65" s="207">
        <f t="shared" si="7"/>
        <v>23.275065678031524</v>
      </c>
      <c r="M65" s="40">
        <v>42747.456858999998</v>
      </c>
      <c r="N65" s="207">
        <f t="shared" si="8"/>
        <v>22.845307135012138</v>
      </c>
      <c r="O65" s="273">
        <v>50578</v>
      </c>
      <c r="P65" s="274">
        <f t="shared" si="4"/>
        <v>18.31814970146317</v>
      </c>
    </row>
    <row r="66" spans="2:29" ht="13.8" thickBot="1" x14ac:dyDescent="0.25">
      <c r="B66" s="36" t="s">
        <v>27</v>
      </c>
      <c r="C66" s="45"/>
      <c r="D66" s="38">
        <v>173321.351245</v>
      </c>
      <c r="E66" s="40">
        <v>91957.925027000019</v>
      </c>
      <c r="F66" s="41">
        <f t="shared" si="3"/>
        <v>-46.943683298999872</v>
      </c>
      <c r="G66" s="42">
        <v>125849.024</v>
      </c>
      <c r="H66" s="43">
        <f t="shared" si="5"/>
        <v>36.855006203162063</v>
      </c>
      <c r="I66" s="40">
        <v>126708.88219915002</v>
      </c>
      <c r="J66" s="207">
        <f t="shared" si="6"/>
        <v>0.6832458225103144</v>
      </c>
      <c r="K66" s="40">
        <v>135836.60093099999</v>
      </c>
      <c r="L66" s="207">
        <f t="shared" si="7"/>
        <v>7.2036928851631821</v>
      </c>
      <c r="M66" s="40">
        <v>204765.990911</v>
      </c>
      <c r="N66" s="207">
        <f t="shared" si="8"/>
        <v>50.744342472919811</v>
      </c>
      <c r="O66" s="277">
        <v>173411</v>
      </c>
      <c r="P66" s="278">
        <f t="shared" si="4"/>
        <v>-15.312596965688607</v>
      </c>
      <c r="S66" s="2" t="s">
        <v>104</v>
      </c>
      <c r="T66" s="2">
        <f>SUM(U66:W66)</f>
        <v>39172</v>
      </c>
      <c r="U66" s="2">
        <v>15068</v>
      </c>
      <c r="V66" s="2">
        <v>12304</v>
      </c>
      <c r="W66" s="2">
        <v>11800</v>
      </c>
    </row>
    <row r="67" spans="2:29" ht="14.4" thickTop="1" thickBot="1" x14ac:dyDescent="0.25">
      <c r="B67" s="46" t="s">
        <v>28</v>
      </c>
      <c r="C67" s="47"/>
      <c r="D67" s="48">
        <v>2406681.5488019995</v>
      </c>
      <c r="E67" s="50">
        <v>1628001.2436800501</v>
      </c>
      <c r="F67" s="51">
        <f t="shared" si="3"/>
        <v>-32.354937258299152</v>
      </c>
      <c r="G67" s="52">
        <v>1479655.2979870001</v>
      </c>
      <c r="H67" s="53">
        <f t="shared" si="5"/>
        <v>-9.1121518652970028</v>
      </c>
      <c r="I67" s="50">
        <v>1762432.1089452</v>
      </c>
      <c r="J67" s="208">
        <f t="shared" si="6"/>
        <v>19.110992360376365</v>
      </c>
      <c r="K67" s="50">
        <v>1958362.3095399998</v>
      </c>
      <c r="L67" s="208">
        <f t="shared" si="7"/>
        <v>11.117035351339698</v>
      </c>
      <c r="M67" s="50">
        <v>2246723.1537641501</v>
      </c>
      <c r="N67" s="208">
        <f t="shared" si="8"/>
        <v>14.724591196400393</v>
      </c>
      <c r="O67" s="275">
        <v>3169405</v>
      </c>
      <c r="P67" s="276">
        <f t="shared" si="8"/>
        <v>41.067892352023549</v>
      </c>
      <c r="S67" s="2" t="s">
        <v>105</v>
      </c>
      <c r="T67" s="2">
        <f t="shared" si="2"/>
        <v>113743</v>
      </c>
      <c r="U67" s="2">
        <v>22138</v>
      </c>
      <c r="V67" s="2">
        <v>34623</v>
      </c>
      <c r="W67" s="2">
        <v>56982</v>
      </c>
    </row>
    <row r="68" spans="2:29" ht="12" customHeight="1" thickBot="1" x14ac:dyDescent="0.25">
      <c r="D68" s="55"/>
      <c r="E68" s="57"/>
      <c r="F68" s="58"/>
      <c r="G68" s="55"/>
      <c r="H68" s="59"/>
      <c r="I68" s="55"/>
      <c r="J68" s="60"/>
      <c r="K68" s="55"/>
      <c r="L68" s="60"/>
      <c r="M68" s="55"/>
      <c r="N68" s="60"/>
      <c r="O68" s="269"/>
      <c r="P68" s="270"/>
      <c r="S68" s="2" t="s">
        <v>106</v>
      </c>
      <c r="T68" s="2">
        <f t="shared" si="2"/>
        <v>203769</v>
      </c>
      <c r="U68" s="2">
        <v>16249</v>
      </c>
      <c r="V68" s="2">
        <v>99043</v>
      </c>
      <c r="W68" s="2">
        <v>88477</v>
      </c>
    </row>
    <row r="69" spans="2:29" x14ac:dyDescent="0.2">
      <c r="B69" s="61" t="s">
        <v>29</v>
      </c>
      <c r="C69" s="62"/>
      <c r="D69" s="38">
        <v>304986.14908800001</v>
      </c>
      <c r="E69" s="31">
        <v>148632.11752500001</v>
      </c>
      <c r="F69" s="41">
        <f>(E69/D69-1)*100</f>
        <v>-51.26594503735511</v>
      </c>
      <c r="G69" s="42">
        <v>150024.44353804999</v>
      </c>
      <c r="H69" s="43">
        <f t="shared" si="5"/>
        <v>0.93675985798682415</v>
      </c>
      <c r="I69" s="40">
        <v>326871.2629643</v>
      </c>
      <c r="J69" s="207">
        <f t="shared" si="6"/>
        <v>117.87867047238683</v>
      </c>
      <c r="K69" s="40">
        <v>404012.08252400008</v>
      </c>
      <c r="L69" s="207">
        <f>(K69/I69-1)*100</f>
        <v>23.599755714262717</v>
      </c>
      <c r="M69" s="40">
        <v>428129.34528349998</v>
      </c>
      <c r="N69" s="271">
        <f>(M69/K69-1)*100</f>
        <v>5.969440965436279</v>
      </c>
      <c r="O69" s="281">
        <f>O59+T69+T70</f>
        <v>565145</v>
      </c>
      <c r="P69" s="279">
        <f t="shared" ref="P69:P70" si="9">(O69/M69-1)*100</f>
        <v>32.003331756147332</v>
      </c>
      <c r="S69" s="2" t="s">
        <v>107</v>
      </c>
      <c r="T69" s="2">
        <f t="shared" si="2"/>
        <v>40106</v>
      </c>
      <c r="U69" s="2">
        <v>14407</v>
      </c>
      <c r="V69" s="2">
        <v>12549</v>
      </c>
      <c r="W69" s="2">
        <v>13150</v>
      </c>
    </row>
    <row r="70" spans="2:29" ht="13.8" thickBot="1" x14ac:dyDescent="0.25">
      <c r="B70" s="63" t="s">
        <v>30</v>
      </c>
      <c r="C70" s="64"/>
      <c r="D70" s="65">
        <v>80232.032361999998</v>
      </c>
      <c r="E70" s="67">
        <v>46979.442605000004</v>
      </c>
      <c r="F70" s="68">
        <f>(E70/D70-1)*100</f>
        <v>-41.445528398143004</v>
      </c>
      <c r="G70" s="69">
        <v>46955.239882549999</v>
      </c>
      <c r="H70" s="70">
        <f t="shared" si="5"/>
        <v>-5.1517687541546842E-2</v>
      </c>
      <c r="I70" s="67">
        <v>122295.344843</v>
      </c>
      <c r="J70" s="209">
        <f t="shared" si="6"/>
        <v>160.45089993981412</v>
      </c>
      <c r="K70" s="67">
        <v>182683.08608799998</v>
      </c>
      <c r="L70" s="209">
        <f>(K70/I70-1)*100</f>
        <v>49.378609891099615</v>
      </c>
      <c r="M70" s="67">
        <v>224642.03215800005</v>
      </c>
      <c r="N70" s="272">
        <f>(M70/K70-1)*100</f>
        <v>22.968161403726285</v>
      </c>
      <c r="O70" s="282">
        <f>T66+T67+T68</f>
        <v>356684</v>
      </c>
      <c r="P70" s="280">
        <f t="shared" si="9"/>
        <v>58.778834296303614</v>
      </c>
      <c r="S70" s="2" t="s">
        <v>108</v>
      </c>
      <c r="T70" s="2">
        <f>SUM(U70:W70)</f>
        <v>127930</v>
      </c>
      <c r="U70" s="2">
        <v>60056</v>
      </c>
      <c r="V70" s="2">
        <v>26016</v>
      </c>
      <c r="W70" s="2">
        <v>41858</v>
      </c>
      <c r="Z70" s="2" t="s">
        <v>125</v>
      </c>
      <c r="AA70" s="2">
        <v>7</v>
      </c>
      <c r="AB70" s="2">
        <v>8</v>
      </c>
      <c r="AC70" s="2">
        <v>9</v>
      </c>
    </row>
    <row r="71" spans="2:29" x14ac:dyDescent="0.2"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Y71" s="27" t="s">
        <v>18</v>
      </c>
      <c r="Z71" s="2">
        <f>SUM(AA71:AC71)</f>
        <v>57371</v>
      </c>
      <c r="AA71" s="2">
        <v>29224</v>
      </c>
      <c r="AB71" s="2">
        <v>28147</v>
      </c>
      <c r="AC71" s="2">
        <v>0</v>
      </c>
    </row>
    <row r="72" spans="2:29" ht="16.8" thickBot="1" x14ac:dyDescent="0.25">
      <c r="B72" s="22" t="s">
        <v>31</v>
      </c>
      <c r="C72" s="2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Y72" s="36" t="s">
        <v>20</v>
      </c>
      <c r="Z72" s="2">
        <f t="shared" ref="Z72:Z80" si="10">SUM(AA72:AC72)</f>
        <v>226541</v>
      </c>
      <c r="AA72" s="2">
        <v>141995</v>
      </c>
      <c r="AB72" s="2">
        <v>84546</v>
      </c>
      <c r="AC72" s="2">
        <v>0</v>
      </c>
    </row>
    <row r="73" spans="2:29" ht="13.8" thickBot="1" x14ac:dyDescent="0.25">
      <c r="D73" s="23">
        <v>2008</v>
      </c>
      <c r="E73" s="25">
        <v>2009</v>
      </c>
      <c r="F73" s="24"/>
      <c r="G73" s="25">
        <v>2010</v>
      </c>
      <c r="H73" s="24"/>
      <c r="I73" s="518">
        <v>2011</v>
      </c>
      <c r="J73" s="521"/>
      <c r="K73" s="518">
        <v>2012</v>
      </c>
      <c r="L73" s="521"/>
      <c r="M73" s="518">
        <v>2013</v>
      </c>
      <c r="N73" s="517"/>
      <c r="Y73" s="36" t="s">
        <v>21</v>
      </c>
      <c r="Z73" s="2">
        <f t="shared" si="10"/>
        <v>832206</v>
      </c>
      <c r="AA73" s="2">
        <v>379127</v>
      </c>
      <c r="AB73" s="2">
        <v>453079</v>
      </c>
      <c r="AC73" s="2">
        <v>0</v>
      </c>
    </row>
    <row r="74" spans="2:29" x14ac:dyDescent="0.2">
      <c r="B74" s="27" t="s">
        <v>18</v>
      </c>
      <c r="C74" s="28"/>
      <c r="D74" s="29">
        <v>107370.51606099999</v>
      </c>
      <c r="E74" s="73">
        <v>53973.204406000004</v>
      </c>
      <c r="F74" s="32">
        <f t="shared" ref="F74:F83" si="11">(E74/D74-1)*100</f>
        <v>-49.731819883089301</v>
      </c>
      <c r="G74" s="33">
        <v>50534.686978000005</v>
      </c>
      <c r="H74" s="74">
        <f>(G74/E74-1)*100</f>
        <v>-6.3707861444256775</v>
      </c>
      <c r="I74" s="31">
        <v>51523.208510999997</v>
      </c>
      <c r="J74" s="211">
        <f>(I74/G74-1)*100</f>
        <v>1.9561247770869539</v>
      </c>
      <c r="K74" s="31">
        <v>98968.325317999988</v>
      </c>
      <c r="L74" s="206">
        <f>(K74/I74-1)*100</f>
        <v>92.084942258342963</v>
      </c>
      <c r="M74" s="31">
        <v>130115.432594</v>
      </c>
      <c r="N74" s="35">
        <f>(M74/K74-1)*100</f>
        <v>31.471793804653881</v>
      </c>
      <c r="Y74" s="36" t="s">
        <v>22</v>
      </c>
      <c r="Z74" s="2">
        <f t="shared" si="10"/>
        <v>39907</v>
      </c>
      <c r="AA74" s="2">
        <v>27541</v>
      </c>
      <c r="AB74" s="2">
        <v>12366</v>
      </c>
      <c r="AC74" s="2">
        <v>0</v>
      </c>
    </row>
    <row r="75" spans="2:29" x14ac:dyDescent="0.2">
      <c r="B75" s="36" t="s">
        <v>20</v>
      </c>
      <c r="C75" s="37"/>
      <c r="D75" s="38">
        <v>145430.75646899999</v>
      </c>
      <c r="E75" s="75">
        <v>96278.060667850004</v>
      </c>
      <c r="F75" s="41">
        <f t="shared" si="11"/>
        <v>-33.798006002689931</v>
      </c>
      <c r="G75" s="42">
        <v>138276.50044130001</v>
      </c>
      <c r="H75" s="76">
        <f t="shared" ref="H75:J83" si="12">(G75/E75-1)*100</f>
        <v>43.622025082474991</v>
      </c>
      <c r="I75" s="40">
        <v>373960.712917</v>
      </c>
      <c r="J75" s="212">
        <f t="shared" si="12"/>
        <v>170.44415480832237</v>
      </c>
      <c r="K75" s="40">
        <v>233728.78730700002</v>
      </c>
      <c r="L75" s="207">
        <f t="shared" ref="L75:L82" si="13">(K75/I75-1)*100</f>
        <v>-37.499106394399305</v>
      </c>
      <c r="M75" s="40">
        <v>451159.11825399997</v>
      </c>
      <c r="N75" s="44">
        <f t="shared" ref="N75:N82" si="14">(M75/K75-1)*100</f>
        <v>93.026765531199956</v>
      </c>
      <c r="Y75" s="36" t="s">
        <v>23</v>
      </c>
      <c r="Z75" s="2">
        <f t="shared" si="10"/>
        <v>150297</v>
      </c>
      <c r="AA75" s="2">
        <v>78003</v>
      </c>
      <c r="AB75" s="2">
        <v>72294</v>
      </c>
      <c r="AC75" s="2">
        <v>0</v>
      </c>
    </row>
    <row r="76" spans="2:29" x14ac:dyDescent="0.2">
      <c r="B76" s="36" t="s">
        <v>21</v>
      </c>
      <c r="C76" s="37"/>
      <c r="D76" s="38">
        <v>1624229.9840030004</v>
      </c>
      <c r="E76" s="75">
        <v>1434605.1259187507</v>
      </c>
      <c r="F76" s="41">
        <f t="shared" si="11"/>
        <v>-11.674754188252901</v>
      </c>
      <c r="G76" s="42">
        <v>1172599.0142699501</v>
      </c>
      <c r="H76" s="76">
        <f t="shared" si="12"/>
        <v>-18.26329119526925</v>
      </c>
      <c r="I76" s="40">
        <v>1083908.1906834</v>
      </c>
      <c r="J76" s="212">
        <f t="shared" si="12"/>
        <v>-7.5636106211267933</v>
      </c>
      <c r="K76" s="40">
        <v>1150309.8317710003</v>
      </c>
      <c r="L76" s="207">
        <f t="shared" si="13"/>
        <v>6.1261314988065863</v>
      </c>
      <c r="M76" s="40">
        <v>1602266.2021930502</v>
      </c>
      <c r="N76" s="44">
        <f t="shared" si="14"/>
        <v>39.289968488422325</v>
      </c>
      <c r="Y76" s="36" t="s">
        <v>24</v>
      </c>
      <c r="Z76" s="2">
        <f t="shared" si="10"/>
        <v>269121</v>
      </c>
      <c r="AA76" s="2">
        <v>151649</v>
      </c>
      <c r="AB76" s="2">
        <v>117472</v>
      </c>
      <c r="AC76" s="2">
        <v>0</v>
      </c>
    </row>
    <row r="77" spans="2:29" x14ac:dyDescent="0.2">
      <c r="B77" s="36" t="s">
        <v>22</v>
      </c>
      <c r="C77" s="37"/>
      <c r="D77" s="38">
        <v>83654.760868000012</v>
      </c>
      <c r="E77" s="75">
        <v>78045.871555999998</v>
      </c>
      <c r="F77" s="41">
        <f t="shared" si="11"/>
        <v>-6.7048058637694918</v>
      </c>
      <c r="G77" s="42">
        <v>62504.740647400002</v>
      </c>
      <c r="H77" s="76">
        <f t="shared" si="12"/>
        <v>-19.912816141016275</v>
      </c>
      <c r="I77" s="40">
        <v>68356.702199999985</v>
      </c>
      <c r="J77" s="212">
        <f t="shared" si="12"/>
        <v>9.3624283406148479</v>
      </c>
      <c r="K77" s="40">
        <v>70899.061984</v>
      </c>
      <c r="L77" s="207">
        <f t="shared" si="13"/>
        <v>3.7192545897862361</v>
      </c>
      <c r="M77" s="40">
        <v>96621.92969260001</v>
      </c>
      <c r="N77" s="44">
        <f t="shared" si="14"/>
        <v>36.28097042300076</v>
      </c>
      <c r="Y77" s="36" t="s">
        <v>25</v>
      </c>
      <c r="Z77" s="2">
        <f t="shared" si="10"/>
        <v>75518</v>
      </c>
      <c r="AA77" s="2">
        <v>34461</v>
      </c>
      <c r="AB77" s="2">
        <v>41057</v>
      </c>
      <c r="AC77" s="2">
        <v>0</v>
      </c>
    </row>
    <row r="78" spans="2:29" x14ac:dyDescent="0.2">
      <c r="B78" s="36" t="s">
        <v>23</v>
      </c>
      <c r="C78" s="37"/>
      <c r="D78" s="38">
        <v>362217.08108199947</v>
      </c>
      <c r="E78" s="75">
        <v>221173.40723000001</v>
      </c>
      <c r="F78" s="41">
        <f t="shared" si="11"/>
        <v>-38.93899024051538</v>
      </c>
      <c r="G78" s="42">
        <v>231292.07339500001</v>
      </c>
      <c r="H78" s="76">
        <f t="shared" si="12"/>
        <v>4.5749922161652634</v>
      </c>
      <c r="I78" s="40">
        <v>233336.693661</v>
      </c>
      <c r="J78" s="212">
        <f t="shared" si="12"/>
        <v>0.8839992810770525</v>
      </c>
      <c r="K78" s="40">
        <v>286657.67228700005</v>
      </c>
      <c r="L78" s="207">
        <f t="shared" si="13"/>
        <v>22.851518888609391</v>
      </c>
      <c r="M78" s="40">
        <v>332934.79825199995</v>
      </c>
      <c r="N78" s="44">
        <f t="shared" si="14"/>
        <v>16.143689996431519</v>
      </c>
      <c r="Y78" s="36" t="s">
        <v>26</v>
      </c>
      <c r="Z78" s="2">
        <f t="shared" si="10"/>
        <v>51021</v>
      </c>
      <c r="AA78" s="2">
        <v>30030</v>
      </c>
      <c r="AB78" s="2">
        <v>20991</v>
      </c>
      <c r="AC78" s="2">
        <v>0</v>
      </c>
    </row>
    <row r="79" spans="2:29" x14ac:dyDescent="0.2">
      <c r="B79" s="36" t="s">
        <v>24</v>
      </c>
      <c r="C79" s="37"/>
      <c r="D79" s="38">
        <v>582095.835632</v>
      </c>
      <c r="E79" s="75">
        <v>342593.71078199986</v>
      </c>
      <c r="F79" s="41">
        <f t="shared" si="11"/>
        <v>-41.144792693795004</v>
      </c>
      <c r="G79" s="42">
        <v>361166.725286</v>
      </c>
      <c r="H79" s="76">
        <f t="shared" si="12"/>
        <v>5.4212946471216883</v>
      </c>
      <c r="I79" s="40">
        <v>318082.3917255</v>
      </c>
      <c r="J79" s="212">
        <f t="shared" si="12"/>
        <v>-11.929209017354092</v>
      </c>
      <c r="K79" s="40">
        <v>348991.59079000005</v>
      </c>
      <c r="L79" s="207">
        <f t="shared" si="13"/>
        <v>9.717356216050522</v>
      </c>
      <c r="M79" s="40">
        <v>609515.34236299992</v>
      </c>
      <c r="N79" s="44">
        <f t="shared" si="14"/>
        <v>74.650438133268878</v>
      </c>
      <c r="Y79" s="36" t="s">
        <v>27</v>
      </c>
      <c r="Z79" s="2">
        <f t="shared" si="10"/>
        <v>107161</v>
      </c>
      <c r="AA79" s="2">
        <v>57891</v>
      </c>
      <c r="AB79" s="2">
        <v>49270</v>
      </c>
      <c r="AC79" s="2">
        <v>0</v>
      </c>
    </row>
    <row r="80" spans="2:29" x14ac:dyDescent="0.2">
      <c r="B80" s="36" t="s">
        <v>25</v>
      </c>
      <c r="C80" s="37"/>
      <c r="D80" s="38">
        <v>134339.52297800002</v>
      </c>
      <c r="E80" s="75">
        <v>133160.07847899999</v>
      </c>
      <c r="F80" s="41">
        <f t="shared" si="11"/>
        <v>-0.87795793289602297</v>
      </c>
      <c r="G80" s="42">
        <v>101561.90542299999</v>
      </c>
      <c r="H80" s="76">
        <f t="shared" si="12"/>
        <v>-23.729464128382283</v>
      </c>
      <c r="I80" s="40">
        <v>106085.06821100001</v>
      </c>
      <c r="J80" s="212">
        <f t="shared" si="12"/>
        <v>4.4536017408902229</v>
      </c>
      <c r="K80" s="40">
        <v>83629.522797999991</v>
      </c>
      <c r="L80" s="207">
        <f t="shared" si="13"/>
        <v>-21.167489253375994</v>
      </c>
      <c r="M80" s="40">
        <v>193028.92836705002</v>
      </c>
      <c r="N80" s="44">
        <f t="shared" si="14"/>
        <v>130.81433674241453</v>
      </c>
      <c r="Z80" s="2">
        <f t="shared" si="10"/>
        <v>1809143</v>
      </c>
      <c r="AA80" s="2">
        <f>SUM(AA71:AA79)</f>
        <v>929921</v>
      </c>
      <c r="AB80" s="2">
        <f>SUM(AB71:AB79)</f>
        <v>879222</v>
      </c>
      <c r="AC80" s="2">
        <f>SUM(AC71:AC79)</f>
        <v>0</v>
      </c>
    </row>
    <row r="81" spans="2:29" x14ac:dyDescent="0.2">
      <c r="B81" s="36" t="s">
        <v>26</v>
      </c>
      <c r="C81" s="37"/>
      <c r="D81" s="38">
        <v>39582.165209999999</v>
      </c>
      <c r="E81" s="75">
        <v>44396.500935999997</v>
      </c>
      <c r="F81" s="41">
        <f t="shared" si="11"/>
        <v>12.162891293232514</v>
      </c>
      <c r="G81" s="42">
        <v>45108.793073000008</v>
      </c>
      <c r="H81" s="76">
        <f t="shared" si="12"/>
        <v>1.6043880080252704</v>
      </c>
      <c r="I81" s="40">
        <v>43654.617416000008</v>
      </c>
      <c r="J81" s="212">
        <f t="shared" si="12"/>
        <v>-3.2237077472826448</v>
      </c>
      <c r="K81" s="40">
        <v>44633.086684000002</v>
      </c>
      <c r="L81" s="207">
        <f t="shared" si="13"/>
        <v>2.2413877979408747</v>
      </c>
      <c r="M81" s="40">
        <v>62242.411947999994</v>
      </c>
      <c r="N81" s="44">
        <f t="shared" si="14"/>
        <v>39.453523321550946</v>
      </c>
    </row>
    <row r="82" spans="2:29" ht="13.8" thickBot="1" x14ac:dyDescent="0.25">
      <c r="B82" s="36" t="s">
        <v>27</v>
      </c>
      <c r="C82" s="45"/>
      <c r="D82" s="38">
        <v>230226.56920900004</v>
      </c>
      <c r="E82" s="75">
        <v>163110.24317845001</v>
      </c>
      <c r="F82" s="41">
        <f t="shared" si="11"/>
        <v>-29.152293873441572</v>
      </c>
      <c r="G82" s="42">
        <v>179265.77039354999</v>
      </c>
      <c r="H82" s="76">
        <f t="shared" si="12"/>
        <v>9.9046674815052036</v>
      </c>
      <c r="I82" s="40">
        <v>133779.22550815</v>
      </c>
      <c r="J82" s="212">
        <f t="shared" si="12"/>
        <v>-25.373803814047371</v>
      </c>
      <c r="K82" s="40">
        <v>183200.597175</v>
      </c>
      <c r="L82" s="207">
        <f t="shared" si="13"/>
        <v>36.942486009413457</v>
      </c>
      <c r="M82" s="40">
        <v>328203.96683200006</v>
      </c>
      <c r="N82" s="44">
        <f t="shared" si="14"/>
        <v>79.150052943597913</v>
      </c>
      <c r="Y82" s="2" t="s">
        <v>104</v>
      </c>
      <c r="Z82" s="2">
        <f>SUM(AA82:AC82)</f>
        <v>30069</v>
      </c>
      <c r="AA82" s="2">
        <v>21883</v>
      </c>
      <c r="AB82" s="2">
        <v>8186</v>
      </c>
      <c r="AC82" s="2">
        <v>0</v>
      </c>
    </row>
    <row r="83" spans="2:29" ht="14.4" thickTop="1" thickBot="1" x14ac:dyDescent="0.25">
      <c r="B83" s="46" t="s">
        <v>28</v>
      </c>
      <c r="C83" s="47"/>
      <c r="D83" s="48">
        <v>3309147.1915120003</v>
      </c>
      <c r="E83" s="77">
        <v>2567336.2031540503</v>
      </c>
      <c r="F83" s="51">
        <f t="shared" si="11"/>
        <v>-22.416983755231669</v>
      </c>
      <c r="G83" s="52">
        <v>2342310.2099072002</v>
      </c>
      <c r="H83" s="51">
        <f t="shared" si="12"/>
        <v>-8.7649600769232663</v>
      </c>
      <c r="I83" s="50">
        <v>2412686.8108330499</v>
      </c>
      <c r="J83" s="213">
        <f t="shared" si="12"/>
        <v>3.0045807181380058</v>
      </c>
      <c r="K83" s="50">
        <v>2501018.4761140002</v>
      </c>
      <c r="L83" s="208">
        <f>(K83/I83-1)*100</f>
        <v>3.6611326793157595</v>
      </c>
      <c r="M83" s="50">
        <v>3806088.1304957005</v>
      </c>
      <c r="N83" s="54">
        <f>(M83/K83-1)*100</f>
        <v>52.18152791935686</v>
      </c>
      <c r="Y83" s="2" t="s">
        <v>105</v>
      </c>
      <c r="Z83" s="2">
        <f t="shared" ref="Z83:Z85" si="15">SUM(AA83:AC83)</f>
        <v>93328</v>
      </c>
      <c r="AA83" s="2">
        <v>56851</v>
      </c>
      <c r="AB83" s="2">
        <v>36477</v>
      </c>
      <c r="AC83" s="2">
        <v>0</v>
      </c>
    </row>
    <row r="84" spans="2:29" ht="13.8" thickBot="1" x14ac:dyDescent="0.25">
      <c r="D84" s="55"/>
      <c r="E84" s="78"/>
      <c r="F84" s="58"/>
      <c r="G84" s="55"/>
      <c r="H84" s="58"/>
      <c r="I84" s="55"/>
      <c r="J84" s="58"/>
      <c r="K84" s="55"/>
      <c r="L84" s="60"/>
      <c r="M84" s="55"/>
      <c r="N84" s="60"/>
      <c r="Y84" s="2" t="s">
        <v>106</v>
      </c>
      <c r="Z84" s="2">
        <f t="shared" si="15"/>
        <v>90619</v>
      </c>
      <c r="AA84" s="2">
        <v>54181</v>
      </c>
      <c r="AB84" s="2">
        <v>36438</v>
      </c>
      <c r="AC84" s="2">
        <v>0</v>
      </c>
    </row>
    <row r="85" spans="2:29" x14ac:dyDescent="0.2">
      <c r="B85" s="61" t="s">
        <v>29</v>
      </c>
      <c r="C85" s="62"/>
      <c r="D85" s="38">
        <v>368567.65716599993</v>
      </c>
      <c r="E85" s="73">
        <v>240773.58560310001</v>
      </c>
      <c r="F85" s="41">
        <f>(E85/D85-1)*100</f>
        <v>-34.673164906963741</v>
      </c>
      <c r="G85" s="42">
        <v>316551.86205380003</v>
      </c>
      <c r="H85" s="76">
        <f>(G85/E85-1)*100</f>
        <v>31.472836300081397</v>
      </c>
      <c r="I85" s="40">
        <v>561706.72904250002</v>
      </c>
      <c r="J85" s="211">
        <f>(I85/G85-1)*100</f>
        <v>77.445403542448403</v>
      </c>
      <c r="K85" s="40">
        <v>456038.43638500001</v>
      </c>
      <c r="L85" s="207">
        <f>(K85/I85-1)*100</f>
        <v>-18.812004057281804</v>
      </c>
      <c r="M85" s="40">
        <v>681921.62443400011</v>
      </c>
      <c r="N85" s="44">
        <f>(M85/K85-1)*100</f>
        <v>49.531611817540622</v>
      </c>
      <c r="Y85" s="2" t="s">
        <v>107</v>
      </c>
      <c r="Z85" s="2">
        <f t="shared" si="15"/>
        <v>26315</v>
      </c>
      <c r="AA85" s="2">
        <v>10461</v>
      </c>
      <c r="AB85" s="2">
        <v>15854</v>
      </c>
      <c r="AC85" s="2">
        <v>0</v>
      </c>
    </row>
    <row r="86" spans="2:29" ht="13.8" thickBot="1" x14ac:dyDescent="0.25">
      <c r="B86" s="63" t="s">
        <v>30</v>
      </c>
      <c r="C86" s="64"/>
      <c r="D86" s="65">
        <v>105136.04275699999</v>
      </c>
      <c r="E86" s="79">
        <v>62645.514655850006</v>
      </c>
      <c r="F86" s="68">
        <f>(E86/D86-1)*100</f>
        <v>-40.414806366031833</v>
      </c>
      <c r="G86" s="69">
        <v>92002.308190299998</v>
      </c>
      <c r="H86" s="80">
        <f>(G86/E86-1)*100</f>
        <v>46.861764478629887</v>
      </c>
      <c r="I86" s="67">
        <v>328324.096104</v>
      </c>
      <c r="J86" s="214">
        <f>(I86/G86-1)*100</f>
        <v>256.86506410783284</v>
      </c>
      <c r="K86" s="67">
        <v>208403.14594700001</v>
      </c>
      <c r="L86" s="209">
        <f>(K86/I86-1)*100</f>
        <v>-36.52517484400957</v>
      </c>
      <c r="M86" s="67">
        <v>370973.369145</v>
      </c>
      <c r="N86" s="71">
        <f>(M86/K86-1)*100</f>
        <v>78.00756675685885</v>
      </c>
      <c r="Y86" s="2" t="s">
        <v>108</v>
      </c>
      <c r="Z86" s="2">
        <f>SUM(AA86:AC86)</f>
        <v>76986</v>
      </c>
      <c r="AA86" s="2">
        <v>35195</v>
      </c>
      <c r="AB86" s="2">
        <v>41791</v>
      </c>
      <c r="AC86" s="2">
        <v>0</v>
      </c>
    </row>
    <row r="87" spans="2:29" x14ac:dyDescent="0.2">
      <c r="D87" s="72"/>
      <c r="E87" s="72"/>
      <c r="F87" s="72"/>
      <c r="G87" s="72"/>
      <c r="H87" s="72"/>
      <c r="I87" s="72"/>
      <c r="J87" s="72"/>
      <c r="K87" s="193"/>
      <c r="L87" s="193"/>
      <c r="M87" s="193"/>
      <c r="N87" s="193"/>
    </row>
    <row r="88" spans="2:29" ht="16.8" thickBot="1" x14ac:dyDescent="0.25">
      <c r="B88" s="111" t="s">
        <v>40</v>
      </c>
      <c r="C88" s="111"/>
      <c r="D88" s="112"/>
      <c r="E88" s="112"/>
      <c r="F88" s="112"/>
      <c r="G88" s="112"/>
      <c r="H88" s="112"/>
      <c r="I88" s="112"/>
      <c r="J88" s="112"/>
      <c r="K88" s="194"/>
      <c r="L88" s="194"/>
      <c r="M88" s="194"/>
      <c r="N88" s="194"/>
    </row>
    <row r="89" spans="2:29" ht="13.8" thickBot="1" x14ac:dyDescent="0.25">
      <c r="B89" s="113"/>
      <c r="C89" s="113"/>
      <c r="D89" s="287">
        <v>2008</v>
      </c>
      <c r="E89" s="480">
        <v>2009</v>
      </c>
      <c r="F89" s="481"/>
      <c r="G89" s="480">
        <v>2010</v>
      </c>
      <c r="H89" s="481"/>
      <c r="I89" s="480">
        <v>2011</v>
      </c>
      <c r="J89" s="531"/>
      <c r="K89" s="518">
        <v>2012</v>
      </c>
      <c r="L89" s="521"/>
      <c r="M89" s="518">
        <v>2013</v>
      </c>
      <c r="N89" s="517"/>
    </row>
    <row r="90" spans="2:29" x14ac:dyDescent="0.2">
      <c r="B90" s="27" t="s">
        <v>18</v>
      </c>
      <c r="C90" s="28"/>
      <c r="D90" s="114">
        <v>53444.585279999978</v>
      </c>
      <c r="E90" s="116">
        <v>54017.350069000022</v>
      </c>
      <c r="F90" s="117">
        <v>1.0716984442844746</v>
      </c>
      <c r="G90" s="116">
        <v>66585.52833999999</v>
      </c>
      <c r="H90" s="118">
        <v>23.266928597840852</v>
      </c>
      <c r="I90" s="116">
        <v>62035.042321000015</v>
      </c>
      <c r="J90" s="221">
        <v>-6.8340465750518886</v>
      </c>
      <c r="K90" s="31">
        <v>60045.938540000017</v>
      </c>
      <c r="L90" s="206">
        <f>(K90/I90-1)*100</f>
        <v>-3.2064196405434675</v>
      </c>
      <c r="M90" s="31">
        <v>56709</v>
      </c>
      <c r="N90" s="35">
        <f>(M90/K90-1)*100</f>
        <v>-5.5573093220569696</v>
      </c>
    </row>
    <row r="91" spans="2:29" x14ac:dyDescent="0.2">
      <c r="B91" s="36" t="s">
        <v>20</v>
      </c>
      <c r="C91" s="37"/>
      <c r="D91" s="120">
        <v>121628.25643100002</v>
      </c>
      <c r="E91" s="122">
        <v>117532.23590285002</v>
      </c>
      <c r="F91" s="123">
        <v>-3.3676553856329283</v>
      </c>
      <c r="G91" s="122">
        <v>99714.388515999992</v>
      </c>
      <c r="H91" s="124">
        <v>-15.159966327517104</v>
      </c>
      <c r="I91" s="122">
        <v>293183.78359140002</v>
      </c>
      <c r="J91" s="222">
        <v>194.02354861189997</v>
      </c>
      <c r="K91" s="40">
        <v>219811.99767299945</v>
      </c>
      <c r="L91" s="207">
        <f t="shared" ref="L91:L98" si="16">(K91/I91-1)*100</f>
        <v>-25.025867740576079</v>
      </c>
      <c r="M91" s="40">
        <v>339041</v>
      </c>
      <c r="N91" s="44">
        <f t="shared" ref="N91:N98" si="17">(M91/K91-1)*100</f>
        <v>54.241353333392681</v>
      </c>
    </row>
    <row r="92" spans="2:29" x14ac:dyDescent="0.2">
      <c r="B92" s="36" t="s">
        <v>21</v>
      </c>
      <c r="C92" s="37"/>
      <c r="D92" s="120">
        <v>1221382.0205289498</v>
      </c>
      <c r="E92" s="122">
        <v>940021.02486449992</v>
      </c>
      <c r="F92" s="123">
        <v>-23.036281109050506</v>
      </c>
      <c r="G92" s="122">
        <v>953375.41664025001</v>
      </c>
      <c r="H92" s="124">
        <v>1.420648200679886</v>
      </c>
      <c r="I92" s="122">
        <v>994620.81650249986</v>
      </c>
      <c r="J92" s="222">
        <v>4.326249569933438</v>
      </c>
      <c r="K92" s="40">
        <v>1071460.2768880003</v>
      </c>
      <c r="L92" s="207">
        <f t="shared" si="16"/>
        <v>7.7255029364557082</v>
      </c>
      <c r="M92" s="40">
        <v>1272596</v>
      </c>
      <c r="N92" s="44">
        <f t="shared" si="17"/>
        <v>18.77211199058053</v>
      </c>
    </row>
    <row r="93" spans="2:29" x14ac:dyDescent="0.2">
      <c r="B93" s="36" t="s">
        <v>22</v>
      </c>
      <c r="C93" s="37"/>
      <c r="D93" s="120">
        <v>68016.381769</v>
      </c>
      <c r="E93" s="122">
        <v>83876.646071850002</v>
      </c>
      <c r="F93" s="123">
        <v>23.318300518712199</v>
      </c>
      <c r="G93" s="122">
        <v>50543.124562999998</v>
      </c>
      <c r="H93" s="124">
        <v>-39.741123506888918</v>
      </c>
      <c r="I93" s="122">
        <v>71434.732357999994</v>
      </c>
      <c r="J93" s="222">
        <v>41.334222954418735</v>
      </c>
      <c r="K93" s="40">
        <v>67409.96755300001</v>
      </c>
      <c r="L93" s="207">
        <f t="shared" si="16"/>
        <v>-5.6341847615941294</v>
      </c>
      <c r="M93" s="40">
        <v>50016</v>
      </c>
      <c r="N93" s="44">
        <f t="shared" si="17"/>
        <v>-25.803257566211222</v>
      </c>
    </row>
    <row r="94" spans="2:29" x14ac:dyDescent="0.2">
      <c r="B94" s="36" t="s">
        <v>23</v>
      </c>
      <c r="C94" s="37"/>
      <c r="D94" s="120">
        <v>221881.16794200012</v>
      </c>
      <c r="E94" s="122">
        <v>184200.12901040004</v>
      </c>
      <c r="F94" s="123">
        <v>-16.982531361764753</v>
      </c>
      <c r="G94" s="122">
        <v>223198.84149604998</v>
      </c>
      <c r="H94" s="124">
        <v>21.171924631740112</v>
      </c>
      <c r="I94" s="122">
        <v>186740.94260005001</v>
      </c>
      <c r="J94" s="222">
        <v>-16.334268875067249</v>
      </c>
      <c r="K94" s="40">
        <v>195327.06949300002</v>
      </c>
      <c r="L94" s="207">
        <f t="shared" si="16"/>
        <v>4.5978813073356051</v>
      </c>
      <c r="M94" s="40">
        <v>249928</v>
      </c>
      <c r="N94" s="44">
        <f t="shared" si="17"/>
        <v>27.953591198969342</v>
      </c>
    </row>
    <row r="95" spans="2:29" x14ac:dyDescent="0.2">
      <c r="B95" s="36" t="s">
        <v>24</v>
      </c>
      <c r="C95" s="37"/>
      <c r="D95" s="120">
        <v>398800.02155499975</v>
      </c>
      <c r="E95" s="122">
        <v>347440.06374999951</v>
      </c>
      <c r="F95" s="123">
        <v>-12.878624631146629</v>
      </c>
      <c r="G95" s="122">
        <v>316515.96923499997</v>
      </c>
      <c r="H95" s="124">
        <v>-8.9005551579828701</v>
      </c>
      <c r="I95" s="122">
        <v>322078.1246745002</v>
      </c>
      <c r="J95" s="222">
        <v>1.7573064174119413</v>
      </c>
      <c r="K95" s="40">
        <v>356467.81787499983</v>
      </c>
      <c r="L95" s="207">
        <f t="shared" si="16"/>
        <v>10.677438349858349</v>
      </c>
      <c r="M95" s="40">
        <v>379021</v>
      </c>
      <c r="N95" s="44">
        <f t="shared" si="17"/>
        <v>6.3268494360713134</v>
      </c>
    </row>
    <row r="96" spans="2:29" x14ac:dyDescent="0.2">
      <c r="B96" s="36" t="s">
        <v>25</v>
      </c>
      <c r="C96" s="37"/>
      <c r="D96" s="120">
        <v>101797.67403700003</v>
      </c>
      <c r="E96" s="122">
        <v>72492.425079349996</v>
      </c>
      <c r="F96" s="123">
        <v>-28.787739243431599</v>
      </c>
      <c r="G96" s="122">
        <v>103802.66258100001</v>
      </c>
      <c r="H96" s="124">
        <v>43.191047157517382</v>
      </c>
      <c r="I96" s="122">
        <v>80907.649993200001</v>
      </c>
      <c r="J96" s="222">
        <v>-22.056286436712945</v>
      </c>
      <c r="K96" s="40">
        <v>107323.95753000001</v>
      </c>
      <c r="L96" s="207">
        <f t="shared" si="16"/>
        <v>32.649950331050533</v>
      </c>
      <c r="M96" s="40">
        <v>118207</v>
      </c>
      <c r="N96" s="44">
        <f t="shared" si="17"/>
        <v>10.140366345471264</v>
      </c>
    </row>
    <row r="97" spans="2:14" x14ac:dyDescent="0.2">
      <c r="B97" s="36" t="s">
        <v>26</v>
      </c>
      <c r="C97" s="37"/>
      <c r="D97" s="120">
        <v>65276.025896999978</v>
      </c>
      <c r="E97" s="122">
        <v>48442.493092000004</v>
      </c>
      <c r="F97" s="123">
        <v>-25.788231703262475</v>
      </c>
      <c r="G97" s="122">
        <v>50248.268401000001</v>
      </c>
      <c r="H97" s="124">
        <v>3.7276679909321375</v>
      </c>
      <c r="I97" s="122">
        <v>77566.337591999996</v>
      </c>
      <c r="J97" s="222">
        <v>54.366190239614973</v>
      </c>
      <c r="K97" s="40">
        <v>38040.992983000004</v>
      </c>
      <c r="L97" s="207">
        <f>(K97/I97-1)*100</f>
        <v>-50.956827195972366</v>
      </c>
      <c r="M97" s="40">
        <v>39315</v>
      </c>
      <c r="N97" s="44">
        <f t="shared" si="17"/>
        <v>3.349037228258811</v>
      </c>
    </row>
    <row r="98" spans="2:14" ht="13.8" thickBot="1" x14ac:dyDescent="0.25">
      <c r="B98" s="36" t="s">
        <v>27</v>
      </c>
      <c r="C98" s="126"/>
      <c r="D98" s="127">
        <v>221951.63098799973</v>
      </c>
      <c r="E98" s="128">
        <v>114886.82613100004</v>
      </c>
      <c r="F98" s="123">
        <v>-48.237899573167972</v>
      </c>
      <c r="G98" s="128">
        <v>150099.82486200001</v>
      </c>
      <c r="H98" s="124">
        <v>30.650162352686316</v>
      </c>
      <c r="I98" s="128">
        <v>170390.11517284997</v>
      </c>
      <c r="J98" s="222">
        <v>13.517864081123744</v>
      </c>
      <c r="K98" s="40">
        <v>150862.95837900002</v>
      </c>
      <c r="L98" s="207">
        <f t="shared" si="16"/>
        <v>-11.46026386216178</v>
      </c>
      <c r="M98" s="40">
        <v>150369</v>
      </c>
      <c r="N98" s="44">
        <f t="shared" si="17"/>
        <v>-0.32742190946507543</v>
      </c>
    </row>
    <row r="99" spans="2:14" ht="14.4" thickTop="1" thickBot="1" x14ac:dyDescent="0.25">
      <c r="B99" s="46" t="s">
        <v>28</v>
      </c>
      <c r="C99" s="47"/>
      <c r="D99" s="129">
        <v>2474177.7644279497</v>
      </c>
      <c r="E99" s="131">
        <v>1962909.1939709494</v>
      </c>
      <c r="F99" s="132">
        <v>-20.66418095771747</v>
      </c>
      <c r="G99" s="133">
        <v>2014084.0246342998</v>
      </c>
      <c r="H99" s="134">
        <v>2.6070910880917619</v>
      </c>
      <c r="I99" s="135">
        <v>2258957.5448055002</v>
      </c>
      <c r="J99" s="223">
        <v>12.158058808676685</v>
      </c>
      <c r="K99" s="50">
        <v>2266750.9769139998</v>
      </c>
      <c r="L99" s="208">
        <f>(K99/I99-1)*100</f>
        <v>0.34500126513756779</v>
      </c>
      <c r="M99" s="50">
        <f>SUM(M90:M98)</f>
        <v>2655202</v>
      </c>
      <c r="N99" s="54">
        <f>(M99/K99-1)*100</f>
        <v>17.136907716914074</v>
      </c>
    </row>
    <row r="100" spans="2:14" ht="13.8" thickBot="1" x14ac:dyDescent="0.25">
      <c r="B100" s="113"/>
      <c r="C100" s="113"/>
      <c r="D100" s="137"/>
      <c r="E100" s="139"/>
      <c r="F100" s="140"/>
      <c r="G100" s="137"/>
      <c r="H100" s="140"/>
      <c r="I100" s="137"/>
      <c r="J100" s="140"/>
      <c r="K100" s="55"/>
      <c r="L100" s="60"/>
      <c r="M100" s="55"/>
      <c r="N100" s="60"/>
    </row>
    <row r="101" spans="2:14" x14ac:dyDescent="0.2">
      <c r="B101" s="61" t="s">
        <v>29</v>
      </c>
      <c r="C101" s="141"/>
      <c r="D101" s="142">
        <v>287912.20654295001</v>
      </c>
      <c r="E101" s="143">
        <v>232667.47026034998</v>
      </c>
      <c r="F101" s="118">
        <f>(E101/D101-1)*100</f>
        <v>-19.188049352245429</v>
      </c>
      <c r="G101" s="143">
        <v>279246.23513749999</v>
      </c>
      <c r="H101" s="124">
        <f>(G101/E101-1)*100</f>
        <v>20.019457307473786</v>
      </c>
      <c r="I101" s="143">
        <v>482556.00152489997</v>
      </c>
      <c r="J101" s="221">
        <f>(I101/G101-1)*100</f>
        <v>72.806627558395149</v>
      </c>
      <c r="K101" s="40">
        <v>364832.5149789995</v>
      </c>
      <c r="L101" s="207">
        <f>(K101/I101-1)*100</f>
        <v>-24.395818552435077</v>
      </c>
      <c r="M101" s="31">
        <v>521798</v>
      </c>
      <c r="N101" s="44">
        <f>(M101/K101-1)*100</f>
        <v>43.023984589212326</v>
      </c>
    </row>
    <row r="102" spans="2:14" ht="13.8" thickBot="1" x14ac:dyDescent="0.25">
      <c r="B102" s="63" t="s">
        <v>30</v>
      </c>
      <c r="C102" s="64"/>
      <c r="D102" s="144">
        <v>79203.550057</v>
      </c>
      <c r="E102" s="146">
        <v>67487.316524850001</v>
      </c>
      <c r="F102" s="147">
        <f>(E102/D102-1)*100</f>
        <v>-14.792561095706237</v>
      </c>
      <c r="G102" s="148">
        <v>59935.335682999998</v>
      </c>
      <c r="H102" s="147">
        <f>(G102/E102-1)*100</f>
        <v>-11.190222445826892</v>
      </c>
      <c r="I102" s="148">
        <v>266699.5017894</v>
      </c>
      <c r="J102" s="224">
        <f>(I102/G102-1)*100</f>
        <v>344.97874042114756</v>
      </c>
      <c r="K102" s="67">
        <v>194938.66773999951</v>
      </c>
      <c r="L102" s="209">
        <f>(K102/I102-1)*100</f>
        <v>-26.90699966363891</v>
      </c>
      <c r="M102" s="67">
        <v>307561</v>
      </c>
      <c r="N102" s="71">
        <f>(M102/K102-1)*100</f>
        <v>57.773213270448288</v>
      </c>
    </row>
    <row r="103" spans="2:14" x14ac:dyDescent="0.2">
      <c r="D103" s="72"/>
      <c r="E103" s="72"/>
      <c r="F103" s="72"/>
      <c r="G103" s="72"/>
      <c r="H103" s="72"/>
      <c r="I103" s="72"/>
      <c r="J103" s="72"/>
      <c r="K103" s="193"/>
      <c r="L103" s="193"/>
      <c r="M103" s="193"/>
      <c r="N103" s="193"/>
    </row>
    <row r="104" spans="2:14" ht="16.8" thickBot="1" x14ac:dyDescent="0.25">
      <c r="B104" s="111" t="s">
        <v>47</v>
      </c>
      <c r="C104" s="111"/>
      <c r="D104" s="112"/>
      <c r="E104" s="112"/>
      <c r="F104" s="112"/>
      <c r="G104" s="112"/>
      <c r="H104" s="112"/>
      <c r="I104" s="112"/>
      <c r="J104" s="112"/>
      <c r="K104" s="194"/>
      <c r="L104" s="194"/>
      <c r="M104" s="194"/>
      <c r="N104" s="194"/>
    </row>
    <row r="105" spans="2:14" ht="13.8" thickBot="1" x14ac:dyDescent="0.25">
      <c r="B105" s="113"/>
      <c r="C105" s="113"/>
      <c r="D105" s="287">
        <v>2008</v>
      </c>
      <c r="E105" s="480">
        <v>2009</v>
      </c>
      <c r="F105" s="499"/>
      <c r="G105" s="480">
        <v>2010</v>
      </c>
      <c r="H105" s="499"/>
      <c r="I105" s="480">
        <v>2011</v>
      </c>
      <c r="J105" s="532"/>
      <c r="K105" s="518">
        <v>2012</v>
      </c>
      <c r="L105" s="517"/>
      <c r="M105" s="518">
        <v>2013</v>
      </c>
      <c r="N105" s="517"/>
    </row>
    <row r="106" spans="2:14" x14ac:dyDescent="0.2">
      <c r="B106" s="27" t="s">
        <v>18</v>
      </c>
      <c r="C106" s="28"/>
      <c r="D106" s="114">
        <v>79255.920432000014</v>
      </c>
      <c r="E106" s="116">
        <v>98025.107815999989</v>
      </c>
      <c r="F106" s="117">
        <f t="shared" ref="F106:F115" si="18">(E106/D106-1)*100</f>
        <v>23.681748040644557</v>
      </c>
      <c r="G106" s="116">
        <v>91924.151431000006</v>
      </c>
      <c r="H106" s="118">
        <f>(G106/E106-1)*100</f>
        <v>-6.2238711294782867</v>
      </c>
      <c r="I106" s="116">
        <v>94869.93936027179</v>
      </c>
      <c r="J106" s="221">
        <f>(I106/G106-1)*100</f>
        <v>3.2045853928637458</v>
      </c>
      <c r="K106" s="31">
        <v>98312.731281</v>
      </c>
      <c r="L106" s="35">
        <f>(K106/I106-1)*100</f>
        <v>3.6289597568457399</v>
      </c>
      <c r="M106" s="31">
        <v>99243</v>
      </c>
      <c r="N106" s="35">
        <f>(M106/K106-1)*100</f>
        <v>0.94623423322568456</v>
      </c>
    </row>
    <row r="107" spans="2:14" x14ac:dyDescent="0.2">
      <c r="B107" s="36" t="s">
        <v>20</v>
      </c>
      <c r="C107" s="37"/>
      <c r="D107" s="120">
        <v>147037.83482299998</v>
      </c>
      <c r="E107" s="122">
        <v>137341.64728164999</v>
      </c>
      <c r="F107" s="123">
        <f t="shared" si="18"/>
        <v>-6.5943486946893559</v>
      </c>
      <c r="G107" s="122">
        <v>126641.38852399999</v>
      </c>
      <c r="H107" s="124">
        <f t="shared" ref="H107:J118" si="19">(G107/E107-1)*100</f>
        <v>-7.7909788978333001</v>
      </c>
      <c r="I107" s="122">
        <v>316110.79758519115</v>
      </c>
      <c r="J107" s="222">
        <f t="shared" si="19"/>
        <v>149.61096942275276</v>
      </c>
      <c r="K107" s="40">
        <v>408661.36415899999</v>
      </c>
      <c r="L107" s="44">
        <f t="shared" ref="L107:L114" si="20">(K107/I107-1)*100</f>
        <v>29.277888411536047</v>
      </c>
      <c r="M107" s="40">
        <v>495441</v>
      </c>
      <c r="N107" s="44">
        <f t="shared" ref="N107:N114" si="21">(M107/K107-1)*100</f>
        <v>21.235096696646917</v>
      </c>
    </row>
    <row r="108" spans="2:14" x14ac:dyDescent="0.2">
      <c r="B108" s="36" t="s">
        <v>21</v>
      </c>
      <c r="C108" s="37"/>
      <c r="D108" s="120">
        <v>1447233.8929808997</v>
      </c>
      <c r="E108" s="122">
        <v>1590580.6768415999</v>
      </c>
      <c r="F108" s="123">
        <f t="shared" si="18"/>
        <v>9.9048802378063137</v>
      </c>
      <c r="G108" s="122">
        <v>1641889.6840395499</v>
      </c>
      <c r="H108" s="124">
        <f t="shared" si="19"/>
        <v>3.2258035033993826</v>
      </c>
      <c r="I108" s="122">
        <v>1577865.4254916655</v>
      </c>
      <c r="J108" s="222">
        <f t="shared" si="19"/>
        <v>-3.8994251057333673</v>
      </c>
      <c r="K108" s="40">
        <v>1499346.3462266</v>
      </c>
      <c r="L108" s="44">
        <f t="shared" si="20"/>
        <v>-4.9762849224355588</v>
      </c>
      <c r="M108" s="40">
        <v>1415189</v>
      </c>
      <c r="N108" s="44">
        <f t="shared" si="21"/>
        <v>-5.6129356928369845</v>
      </c>
    </row>
    <row r="109" spans="2:14" x14ac:dyDescent="0.2">
      <c r="B109" s="36" t="s">
        <v>22</v>
      </c>
      <c r="C109" s="37"/>
      <c r="D109" s="120">
        <v>110958.42792799999</v>
      </c>
      <c r="E109" s="122">
        <v>106915.58119900001</v>
      </c>
      <c r="F109" s="123">
        <f t="shared" si="18"/>
        <v>-3.6435688613246642</v>
      </c>
      <c r="G109" s="122">
        <v>87775.741068949996</v>
      </c>
      <c r="H109" s="124">
        <f t="shared" si="19"/>
        <v>-17.901824893441287</v>
      </c>
      <c r="I109" s="122">
        <v>105418.83233391627</v>
      </c>
      <c r="J109" s="222">
        <f t="shared" si="19"/>
        <v>20.100190610874137</v>
      </c>
      <c r="K109" s="40">
        <v>98933.554613999993</v>
      </c>
      <c r="L109" s="44">
        <f t="shared" si="20"/>
        <v>-6.1519157216369358</v>
      </c>
      <c r="M109" s="40">
        <v>104164</v>
      </c>
      <c r="N109" s="44">
        <f t="shared" si="21"/>
        <v>5.2868265033103823</v>
      </c>
    </row>
    <row r="110" spans="2:14" x14ac:dyDescent="0.2">
      <c r="B110" s="36" t="s">
        <v>23</v>
      </c>
      <c r="C110" s="37"/>
      <c r="D110" s="120">
        <v>267436.32068899996</v>
      </c>
      <c r="E110" s="122">
        <v>254632.54022800003</v>
      </c>
      <c r="F110" s="123">
        <f t="shared" si="18"/>
        <v>-4.787599690278932</v>
      </c>
      <c r="G110" s="122">
        <v>277024.14939499996</v>
      </c>
      <c r="H110" s="124">
        <f t="shared" si="19"/>
        <v>8.7936950819209159</v>
      </c>
      <c r="I110" s="122">
        <v>255652.14946063413</v>
      </c>
      <c r="J110" s="222">
        <f t="shared" si="19"/>
        <v>-7.7148508464120136</v>
      </c>
      <c r="K110" s="40">
        <v>322853.14548499999</v>
      </c>
      <c r="L110" s="44">
        <f>(K110/I110-1)*100</f>
        <v>26.286106401273823</v>
      </c>
      <c r="M110" s="40">
        <v>237701</v>
      </c>
      <c r="N110" s="44">
        <f t="shared" si="21"/>
        <v>-26.374884889872085</v>
      </c>
    </row>
    <row r="111" spans="2:14" x14ac:dyDescent="0.2">
      <c r="B111" s="36" t="s">
        <v>24</v>
      </c>
      <c r="C111" s="37"/>
      <c r="D111" s="120">
        <v>496716.98117200029</v>
      </c>
      <c r="E111" s="122">
        <v>747980.94460499997</v>
      </c>
      <c r="F111" s="123">
        <f t="shared" si="18"/>
        <v>50.584935276451404</v>
      </c>
      <c r="G111" s="122">
        <v>511562.36411879992</v>
      </c>
      <c r="H111" s="124">
        <f t="shared" si="19"/>
        <v>-31.607567303876969</v>
      </c>
      <c r="I111" s="122">
        <v>538017.89564082678</v>
      </c>
      <c r="J111" s="222">
        <f t="shared" si="19"/>
        <v>5.1715163932355201</v>
      </c>
      <c r="K111" s="40">
        <v>463866.48420700006</v>
      </c>
      <c r="L111" s="44">
        <f t="shared" si="20"/>
        <v>-13.782331783872326</v>
      </c>
      <c r="M111" s="40">
        <v>417570</v>
      </c>
      <c r="N111" s="44">
        <f t="shared" si="21"/>
        <v>-9.9805624642500099</v>
      </c>
    </row>
    <row r="112" spans="2:14" x14ac:dyDescent="0.2">
      <c r="B112" s="36" t="s">
        <v>25</v>
      </c>
      <c r="C112" s="37"/>
      <c r="D112" s="120">
        <v>125699.43210400001</v>
      </c>
      <c r="E112" s="122">
        <v>110484.701256</v>
      </c>
      <c r="F112" s="123">
        <f t="shared" si="18"/>
        <v>-12.104056950242848</v>
      </c>
      <c r="G112" s="122">
        <v>146513.17196400001</v>
      </c>
      <c r="H112" s="124">
        <f t="shared" si="19"/>
        <v>32.609465653095057</v>
      </c>
      <c r="I112" s="122">
        <v>147777.23009031441</v>
      </c>
      <c r="J112" s="222">
        <f t="shared" si="19"/>
        <v>0.86276073978179824</v>
      </c>
      <c r="K112" s="40">
        <v>138314.99673099996</v>
      </c>
      <c r="L112" s="44">
        <f t="shared" si="20"/>
        <v>-6.4030387858343136</v>
      </c>
      <c r="M112" s="40">
        <v>165136</v>
      </c>
      <c r="N112" s="44">
        <f t="shared" si="21"/>
        <v>19.391247444528737</v>
      </c>
    </row>
    <row r="113" spans="2:14" x14ac:dyDescent="0.2">
      <c r="B113" s="36" t="s">
        <v>26</v>
      </c>
      <c r="C113" s="37"/>
      <c r="D113" s="120">
        <v>49846.676443999997</v>
      </c>
      <c r="E113" s="122">
        <v>62103.559461999997</v>
      </c>
      <c r="F113" s="123">
        <f t="shared" si="18"/>
        <v>24.589168009566166</v>
      </c>
      <c r="G113" s="122">
        <v>51260.099941050008</v>
      </c>
      <c r="H113" s="124">
        <f t="shared" si="19"/>
        <v>-17.460286680644931</v>
      </c>
      <c r="I113" s="122">
        <v>85166.97897335951</v>
      </c>
      <c r="J113" s="222">
        <f t="shared" si="19"/>
        <v>66.146728296087986</v>
      </c>
      <c r="K113" s="40">
        <v>69821.971416999993</v>
      </c>
      <c r="L113" s="44">
        <f t="shared" si="20"/>
        <v>-18.017555326412925</v>
      </c>
      <c r="M113" s="40">
        <v>57751</v>
      </c>
      <c r="N113" s="44">
        <f t="shared" si="21"/>
        <v>-17.28821339762543</v>
      </c>
    </row>
    <row r="114" spans="2:14" ht="13.8" thickBot="1" x14ac:dyDescent="0.25">
      <c r="B114" s="36" t="s">
        <v>27</v>
      </c>
      <c r="C114" s="126"/>
      <c r="D114" s="127">
        <v>143758.13536600003</v>
      </c>
      <c r="E114" s="128">
        <v>209526.63715155001</v>
      </c>
      <c r="F114" s="123">
        <f t="shared" si="18"/>
        <v>45.749412106735463</v>
      </c>
      <c r="G114" s="128">
        <v>237624.47111245</v>
      </c>
      <c r="H114" s="124">
        <f t="shared" si="19"/>
        <v>13.410148868364136</v>
      </c>
      <c r="I114" s="128">
        <v>170138.81608852025</v>
      </c>
      <c r="J114" s="222">
        <f t="shared" si="19"/>
        <v>-28.40012844973101</v>
      </c>
      <c r="K114" s="40">
        <v>220824.04221199997</v>
      </c>
      <c r="L114" s="44">
        <f t="shared" si="20"/>
        <v>29.790512999167152</v>
      </c>
      <c r="M114" s="40">
        <v>221846</v>
      </c>
      <c r="N114" s="44">
        <f t="shared" si="21"/>
        <v>0.46279280904517606</v>
      </c>
    </row>
    <row r="115" spans="2:14" ht="14.4" thickTop="1" thickBot="1" x14ac:dyDescent="0.25">
      <c r="B115" s="46" t="s">
        <v>28</v>
      </c>
      <c r="C115" s="47"/>
      <c r="D115" s="129">
        <v>2867943.6219389001</v>
      </c>
      <c r="E115" s="131">
        <v>3317591.3958408004</v>
      </c>
      <c r="F115" s="132">
        <f t="shared" si="18"/>
        <v>15.678403524470674</v>
      </c>
      <c r="G115" s="133">
        <v>3172215.2215948002</v>
      </c>
      <c r="H115" s="134">
        <f t="shared" si="19"/>
        <v>-4.381979481507436</v>
      </c>
      <c r="I115" s="135">
        <v>3291018.0650247</v>
      </c>
      <c r="J115" s="223">
        <f t="shared" si="19"/>
        <v>3.7451066567347535</v>
      </c>
      <c r="K115" s="50">
        <v>3320934.6363325999</v>
      </c>
      <c r="L115" s="54">
        <f>(K115/I115-1)*100</f>
        <v>0.90903698238056219</v>
      </c>
      <c r="M115" s="50">
        <v>3214041</v>
      </c>
      <c r="N115" s="54">
        <f>(M115/K115-1)*100</f>
        <v>-3.2187816996797514</v>
      </c>
    </row>
    <row r="116" spans="2:14" ht="13.8" thickBot="1" x14ac:dyDescent="0.25">
      <c r="B116" s="113"/>
      <c r="C116" s="113"/>
      <c r="D116" s="137"/>
      <c r="E116" s="139"/>
      <c r="F116" s="140"/>
      <c r="G116" s="137"/>
      <c r="H116" s="140"/>
      <c r="I116" s="137"/>
      <c r="J116" s="140"/>
      <c r="K116" s="210"/>
      <c r="L116" s="60"/>
      <c r="M116" s="55"/>
      <c r="N116" s="60"/>
    </row>
    <row r="117" spans="2:14" x14ac:dyDescent="0.2">
      <c r="B117" s="61" t="s">
        <v>29</v>
      </c>
      <c r="C117" s="141"/>
      <c r="D117" s="142">
        <v>265845.68167664995</v>
      </c>
      <c r="E117" s="143">
        <v>337613.81898740004</v>
      </c>
      <c r="F117" s="118">
        <f>(E117/D117-1)*100</f>
        <v>26.996164413173428</v>
      </c>
      <c r="G117" s="143">
        <v>329155.45673099993</v>
      </c>
      <c r="H117" s="124">
        <f>(G117/E117-1)*100</f>
        <v>-2.5053365060023758</v>
      </c>
      <c r="I117" s="143">
        <v>548667.5142502964</v>
      </c>
      <c r="J117" s="221">
        <f>(I117/G117-1)*100</f>
        <v>66.689478491219802</v>
      </c>
      <c r="K117" s="40">
        <v>628710.45961700007</v>
      </c>
      <c r="L117" s="44">
        <f>(K117/I117-1)*100</f>
        <v>14.588606631117029</v>
      </c>
      <c r="M117" s="31">
        <v>707904</v>
      </c>
      <c r="N117" s="44">
        <f>(M117/K117-1)*100</f>
        <v>12.596186236704776</v>
      </c>
    </row>
    <row r="118" spans="2:14" ht="13.8" thickBot="1" x14ac:dyDescent="0.25">
      <c r="B118" s="63" t="s">
        <v>30</v>
      </c>
      <c r="C118" s="64"/>
      <c r="D118" s="144">
        <v>99569.05785099999</v>
      </c>
      <c r="E118" s="146">
        <v>84319.914841649996</v>
      </c>
      <c r="F118" s="147">
        <f>(E118/D118-1)*100</f>
        <v>-15.315142413187798</v>
      </c>
      <c r="G118" s="148">
        <v>83348.967363000003</v>
      </c>
      <c r="H118" s="147">
        <f t="shared" si="19"/>
        <v>-1.1515043397202218</v>
      </c>
      <c r="I118" s="148">
        <v>267670.18400914996</v>
      </c>
      <c r="J118" s="224">
        <f t="shared" si="19"/>
        <v>221.14397151844406</v>
      </c>
      <c r="K118" s="67">
        <v>357972.82371100003</v>
      </c>
      <c r="L118" s="71">
        <f>(K118/I118-1)*100</f>
        <v>33.736532903778027</v>
      </c>
      <c r="M118" s="67">
        <v>461783</v>
      </c>
      <c r="N118" s="71">
        <f>(M118/K118-1)*100</f>
        <v>28.999457336685541</v>
      </c>
    </row>
    <row r="119" spans="2:14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spans="2:14" x14ac:dyDescent="0.2">
      <c r="B120" s="21" t="s">
        <v>33</v>
      </c>
      <c r="C120" s="9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2:14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2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4:14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spans="4:14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</sheetData>
  <mergeCells count="17">
    <mergeCell ref="E89:F89"/>
    <mergeCell ref="G89:H89"/>
    <mergeCell ref="I89:J89"/>
    <mergeCell ref="K89:L89"/>
    <mergeCell ref="M89:N89"/>
    <mergeCell ref="E105:F105"/>
    <mergeCell ref="G105:H105"/>
    <mergeCell ref="I105:J105"/>
    <mergeCell ref="K105:L105"/>
    <mergeCell ref="M105:N105"/>
    <mergeCell ref="I57:J57"/>
    <mergeCell ref="K57:L57"/>
    <mergeCell ref="M57:N57"/>
    <mergeCell ref="O57:P57"/>
    <mergeCell ref="I73:J73"/>
    <mergeCell ref="K73:L73"/>
    <mergeCell ref="M73:N73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C176"/>
  <sheetViews>
    <sheetView topLeftCell="A82" workbookViewId="0">
      <selection activeCell="P99" sqref="P99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7" width="6.88671875" style="2" customWidth="1"/>
    <col min="18" max="18" width="6.88671875" style="2" hidden="1" customWidth="1"/>
    <col min="19" max="34" width="0" style="2" hidden="1" customWidth="1"/>
    <col min="35" max="16384" width="9" style="2"/>
  </cols>
  <sheetData>
    <row r="1" spans="1:14" ht="21" x14ac:dyDescent="0.25">
      <c r="A1" s="1" t="s">
        <v>129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298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301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301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301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301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301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301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302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300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300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302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302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302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302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302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302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302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302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303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303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303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303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303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303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303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303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303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303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303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303">
        <v>40815</v>
      </c>
      <c r="E35" s="155">
        <f t="shared" ref="E35:E48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303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303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303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303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303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303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303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303">
        <v>84053</v>
      </c>
      <c r="E43" s="103">
        <f t="shared" si="1"/>
        <v>31.23771632194396</v>
      </c>
      <c r="I43" s="226"/>
      <c r="J43" s="3"/>
      <c r="L43" s="3"/>
      <c r="N43" s="3"/>
    </row>
    <row r="44" spans="2:14" x14ac:dyDescent="0.2">
      <c r="B44" s="109" t="s">
        <v>102</v>
      </c>
      <c r="C44" s="169">
        <v>375139</v>
      </c>
      <c r="D44" s="299">
        <v>58195</v>
      </c>
      <c r="E44" s="103">
        <f t="shared" si="1"/>
        <v>15.512916545600429</v>
      </c>
      <c r="I44" s="226"/>
      <c r="J44" s="3"/>
      <c r="L44" s="3"/>
      <c r="N44" s="3"/>
    </row>
    <row r="45" spans="2:14" x14ac:dyDescent="0.2">
      <c r="B45" s="109" t="s">
        <v>103</v>
      </c>
      <c r="C45" s="169">
        <v>283743</v>
      </c>
      <c r="D45" s="299">
        <v>61099</v>
      </c>
      <c r="E45" s="103">
        <f t="shared" si="1"/>
        <v>21.533218440631135</v>
      </c>
      <c r="I45" s="226"/>
      <c r="J45" s="3"/>
      <c r="L45" s="3"/>
      <c r="N45" s="3"/>
    </row>
    <row r="46" spans="2:14" x14ac:dyDescent="0.2">
      <c r="B46" s="109" t="s">
        <v>123</v>
      </c>
      <c r="C46" s="169">
        <v>325345.11008700007</v>
      </c>
      <c r="D46" s="299">
        <v>26674.569562000001</v>
      </c>
      <c r="E46" s="103">
        <f t="shared" si="1"/>
        <v>8.1988536895074251</v>
      </c>
      <c r="I46" s="226"/>
      <c r="J46" s="3"/>
      <c r="L46" s="3"/>
      <c r="N46" s="3"/>
    </row>
    <row r="47" spans="2:14" ht="13.8" thickBot="1" x14ac:dyDescent="0.25">
      <c r="B47" s="109" t="s">
        <v>124</v>
      </c>
      <c r="C47" s="169">
        <v>279097.07079920004</v>
      </c>
      <c r="D47" s="299">
        <v>25640</v>
      </c>
      <c r="E47" s="103">
        <f t="shared" si="1"/>
        <v>9.1867678605795984</v>
      </c>
      <c r="I47" s="226"/>
      <c r="J47" s="3"/>
      <c r="L47" s="3"/>
      <c r="N47" s="3"/>
    </row>
    <row r="48" spans="2:14" ht="13.8" thickBot="1" x14ac:dyDescent="0.25">
      <c r="B48" s="294" t="s">
        <v>128</v>
      </c>
      <c r="C48" s="249">
        <v>291313.24937099998</v>
      </c>
      <c r="D48" s="266">
        <v>28954.091820000001</v>
      </c>
      <c r="E48" s="295">
        <f t="shared" si="1"/>
        <v>9.9391606397983345</v>
      </c>
      <c r="I48" s="226"/>
      <c r="J48" s="3"/>
      <c r="L48" s="3"/>
      <c r="N48" s="3"/>
    </row>
    <row r="49" spans="1:25" ht="16.5" customHeight="1" x14ac:dyDescent="0.2">
      <c r="B49" s="96" t="s">
        <v>12</v>
      </c>
      <c r="C49" s="97">
        <f>SUM(C6:C48)</f>
        <v>10854685.154173702</v>
      </c>
      <c r="D49" s="296">
        <f>SUM(D6:D48)</f>
        <v>1534577.4518259999</v>
      </c>
      <c r="E49" s="106">
        <f>D49/C49*100</f>
        <v>14.137466264840896</v>
      </c>
      <c r="J49" s="3"/>
      <c r="L49" s="3"/>
      <c r="N49" s="3"/>
    </row>
    <row r="50" spans="1:25" x14ac:dyDescent="0.2">
      <c r="B50" s="17"/>
      <c r="C50" s="18"/>
      <c r="D50" s="18"/>
      <c r="E50" s="20"/>
      <c r="J50" s="3"/>
      <c r="L50" s="3"/>
      <c r="N50" s="3"/>
    </row>
    <row r="51" spans="1:25" x14ac:dyDescent="0.2">
      <c r="B51" s="21" t="s">
        <v>13</v>
      </c>
      <c r="C51" s="18"/>
      <c r="D51" s="18"/>
      <c r="E51" s="20"/>
      <c r="J51" s="3"/>
      <c r="L51" s="3"/>
      <c r="N51" s="3"/>
    </row>
    <row r="52" spans="1:25" x14ac:dyDescent="0.2">
      <c r="B52" s="21" t="s">
        <v>14</v>
      </c>
      <c r="J52" s="3"/>
      <c r="L52" s="3"/>
      <c r="N52" s="3"/>
    </row>
    <row r="53" spans="1:25" x14ac:dyDescent="0.2">
      <c r="B53" s="21" t="s">
        <v>34</v>
      </c>
      <c r="J53" s="3"/>
      <c r="L53" s="3"/>
      <c r="N53" s="3"/>
    </row>
    <row r="54" spans="1:25" ht="25.5" customHeight="1" x14ac:dyDescent="0.2">
      <c r="J54" s="3"/>
      <c r="L54" s="3"/>
      <c r="N54" s="3"/>
    </row>
    <row r="55" spans="1:25" ht="14.4" x14ac:dyDescent="0.2">
      <c r="A55" s="4" t="s">
        <v>15</v>
      </c>
      <c r="U55" s="2">
        <v>4</v>
      </c>
      <c r="V55" s="2">
        <v>5</v>
      </c>
      <c r="W55" s="2">
        <v>6</v>
      </c>
      <c r="Y55" s="2">
        <v>7</v>
      </c>
    </row>
    <row r="56" spans="1:25" x14ac:dyDescent="0.2">
      <c r="J56" s="3"/>
      <c r="L56" s="3"/>
      <c r="N56" s="3" t="s">
        <v>16</v>
      </c>
      <c r="T56" s="2">
        <f>SUM(U56:W56)</f>
        <v>97228</v>
      </c>
      <c r="U56" s="2">
        <v>46198</v>
      </c>
      <c r="V56" s="2">
        <v>23400</v>
      </c>
      <c r="W56" s="2">
        <v>27630</v>
      </c>
    </row>
    <row r="57" spans="1:25" ht="16.8" thickBot="1" x14ac:dyDescent="0.25">
      <c r="B57" s="22" t="s">
        <v>17</v>
      </c>
      <c r="C57" s="22"/>
      <c r="J57" s="3"/>
      <c r="L57" s="3"/>
      <c r="N57" s="3"/>
      <c r="T57" s="2">
        <f t="shared" ref="T57:T70" si="2">SUM(U57:W57)</f>
        <v>397109</v>
      </c>
      <c r="U57" s="2">
        <v>61496</v>
      </c>
      <c r="V57" s="2">
        <v>160316</v>
      </c>
      <c r="W57" s="2">
        <v>175297</v>
      </c>
    </row>
    <row r="58" spans="1:25" ht="16.8" thickBot="1" x14ac:dyDescent="0.25">
      <c r="B58" s="22"/>
      <c r="C58" s="22"/>
      <c r="D58" s="23">
        <v>2008</v>
      </c>
      <c r="E58" s="25">
        <v>2009</v>
      </c>
      <c r="F58" s="24"/>
      <c r="G58" s="25">
        <v>2010</v>
      </c>
      <c r="H58" s="24"/>
      <c r="I58" s="518">
        <v>2011</v>
      </c>
      <c r="J58" s="521"/>
      <c r="K58" s="518">
        <v>2012</v>
      </c>
      <c r="L58" s="521"/>
      <c r="M58" s="518">
        <v>2013</v>
      </c>
      <c r="N58" s="521"/>
      <c r="O58" s="551">
        <v>2014</v>
      </c>
      <c r="P58" s="552"/>
      <c r="T58" s="2">
        <f t="shared" si="2"/>
        <v>1683392</v>
      </c>
      <c r="U58" s="2">
        <v>865989</v>
      </c>
      <c r="V58" s="2">
        <v>348963</v>
      </c>
      <c r="W58" s="2">
        <v>468440</v>
      </c>
    </row>
    <row r="59" spans="1:25" x14ac:dyDescent="0.2">
      <c r="B59" s="27" t="s">
        <v>18</v>
      </c>
      <c r="C59" s="28"/>
      <c r="D59" s="29">
        <v>74465.86815699999</v>
      </c>
      <c r="E59" s="31">
        <v>58963.207877999972</v>
      </c>
      <c r="F59" s="32">
        <f t="shared" ref="F59:F68" si="3">(E59/D59-1)*100</f>
        <v>-20.818477864670847</v>
      </c>
      <c r="G59" s="33">
        <v>65085.726096999992</v>
      </c>
      <c r="H59" s="34">
        <f>(G59/E59-1)*100</f>
        <v>10.383624703167516</v>
      </c>
      <c r="I59" s="31">
        <v>52162.666859999998</v>
      </c>
      <c r="J59" s="206">
        <f>(I59/G59-1)*100</f>
        <v>-19.855442985671257</v>
      </c>
      <c r="K59" s="31">
        <v>71372.129297000007</v>
      </c>
      <c r="L59" s="206">
        <f>(K59/I59-1)*100</f>
        <v>36.826074266019624</v>
      </c>
      <c r="M59" s="31">
        <v>83754.063877999986</v>
      </c>
      <c r="N59" s="206">
        <f>(M59/K59-1)*100</f>
        <v>17.348416956253576</v>
      </c>
      <c r="O59" s="273">
        <v>97228</v>
      </c>
      <c r="P59" s="274">
        <f t="shared" ref="P59:P67" si="4">(O59/M59-1)*100</f>
        <v>16.08750130814758</v>
      </c>
      <c r="T59" s="2">
        <f t="shared" si="2"/>
        <v>77322</v>
      </c>
      <c r="U59" s="2">
        <v>17125</v>
      </c>
      <c r="V59" s="2">
        <v>24173</v>
      </c>
      <c r="W59" s="2">
        <v>36024</v>
      </c>
    </row>
    <row r="60" spans="1:25" x14ac:dyDescent="0.2">
      <c r="B60" s="36" t="s">
        <v>20</v>
      </c>
      <c r="C60" s="37"/>
      <c r="D60" s="38">
        <v>123756.788416</v>
      </c>
      <c r="E60" s="40">
        <v>64109.766524999999</v>
      </c>
      <c r="F60" s="41">
        <f t="shared" si="3"/>
        <v>-48.196969761772266</v>
      </c>
      <c r="G60" s="42">
        <v>73314.204068549996</v>
      </c>
      <c r="H60" s="43">
        <f t="shared" ref="H60:H71" si="5">(G60/E60-1)*100</f>
        <v>14.357309412382069</v>
      </c>
      <c r="I60" s="40">
        <v>138795.73865499999</v>
      </c>
      <c r="J60" s="207">
        <f t="shared" ref="J60:J71" si="6">(I60/G60-1)*100</f>
        <v>89.316300188192272</v>
      </c>
      <c r="K60" s="40">
        <v>210852.80018000002</v>
      </c>
      <c r="L60" s="207">
        <f t="shared" ref="L60:L68" si="7">(K60/I60-1)*100</f>
        <v>51.915903343480821</v>
      </c>
      <c r="M60" s="40">
        <v>261840.39718900001</v>
      </c>
      <c r="N60" s="207">
        <f t="shared" ref="N60:P68" si="8">(M60/K60-1)*100</f>
        <v>24.181607721345454</v>
      </c>
      <c r="O60" s="273">
        <v>397109</v>
      </c>
      <c r="P60" s="274">
        <f t="shared" si="4"/>
        <v>51.660707921001681</v>
      </c>
      <c r="T60" s="2">
        <f t="shared" si="2"/>
        <v>266510</v>
      </c>
      <c r="U60" s="2">
        <v>79706</v>
      </c>
      <c r="V60" s="2">
        <v>78909</v>
      </c>
      <c r="W60" s="2">
        <v>107895</v>
      </c>
    </row>
    <row r="61" spans="1:25" x14ac:dyDescent="0.2">
      <c r="B61" s="36" t="s">
        <v>21</v>
      </c>
      <c r="C61" s="37"/>
      <c r="D61" s="38">
        <v>1169438.2871020001</v>
      </c>
      <c r="E61" s="40">
        <v>763654.2381190001</v>
      </c>
      <c r="F61" s="41">
        <f t="shared" si="3"/>
        <v>-34.699056244222902</v>
      </c>
      <c r="G61" s="42">
        <v>707206.43444054993</v>
      </c>
      <c r="H61" s="43">
        <f t="shared" si="5"/>
        <v>-7.391801270885356</v>
      </c>
      <c r="I61" s="40">
        <v>866631.61487274989</v>
      </c>
      <c r="J61" s="207">
        <f t="shared" si="6"/>
        <v>22.542948235237215</v>
      </c>
      <c r="K61" s="40">
        <v>902865.58918500005</v>
      </c>
      <c r="L61" s="207">
        <f t="shared" si="7"/>
        <v>4.1810122883147338</v>
      </c>
      <c r="M61" s="40">
        <v>931063.18361599999</v>
      </c>
      <c r="N61" s="207">
        <f t="shared" si="8"/>
        <v>3.1231220647641944</v>
      </c>
      <c r="O61" s="273">
        <v>1683392</v>
      </c>
      <c r="P61" s="274">
        <f t="shared" si="4"/>
        <v>80.803196777919666</v>
      </c>
      <c r="T61" s="2">
        <f t="shared" si="2"/>
        <v>324805</v>
      </c>
      <c r="U61" s="2">
        <v>116456</v>
      </c>
      <c r="V61" s="2">
        <v>74160</v>
      </c>
      <c r="W61" s="2">
        <v>134189</v>
      </c>
    </row>
    <row r="62" spans="1:25" x14ac:dyDescent="0.2">
      <c r="B62" s="36" t="s">
        <v>22</v>
      </c>
      <c r="C62" s="37"/>
      <c r="D62" s="38">
        <v>82149.387164999993</v>
      </c>
      <c r="E62" s="40">
        <v>92729.870196050004</v>
      </c>
      <c r="F62" s="41">
        <f t="shared" si="3"/>
        <v>12.879564164975132</v>
      </c>
      <c r="G62" s="42">
        <v>36770.895344900004</v>
      </c>
      <c r="H62" s="43">
        <f t="shared" si="5"/>
        <v>-60.346223641682265</v>
      </c>
      <c r="I62" s="40">
        <v>53816.136776799998</v>
      </c>
      <c r="J62" s="207">
        <f t="shared" si="6"/>
        <v>46.355252631247424</v>
      </c>
      <c r="K62" s="40">
        <v>66521.404869999998</v>
      </c>
      <c r="L62" s="207">
        <f t="shared" si="7"/>
        <v>23.608658766968958</v>
      </c>
      <c r="M62" s="40">
        <v>68074.046228849998</v>
      </c>
      <c r="N62" s="207">
        <f t="shared" si="8"/>
        <v>2.3340477578371432</v>
      </c>
      <c r="O62" s="273">
        <v>77322</v>
      </c>
      <c r="P62" s="274">
        <f t="shared" si="4"/>
        <v>13.585138953045938</v>
      </c>
      <c r="T62" s="2">
        <f t="shared" si="2"/>
        <v>99035</v>
      </c>
      <c r="U62" s="2">
        <v>32505</v>
      </c>
      <c r="V62" s="2">
        <v>24733</v>
      </c>
      <c r="W62" s="2">
        <v>41797</v>
      </c>
    </row>
    <row r="63" spans="1:25" x14ac:dyDescent="0.2">
      <c r="B63" s="36" t="s">
        <v>23</v>
      </c>
      <c r="C63" s="37"/>
      <c r="D63" s="38">
        <v>225821.92133399996</v>
      </c>
      <c r="E63" s="40">
        <v>145672.13092700002</v>
      </c>
      <c r="F63" s="41">
        <f t="shared" si="3"/>
        <v>-35.492475634575392</v>
      </c>
      <c r="G63" s="42">
        <v>134343.03707299998</v>
      </c>
      <c r="H63" s="43">
        <f t="shared" si="5"/>
        <v>-7.777118232503466</v>
      </c>
      <c r="I63" s="40">
        <v>168834.638656</v>
      </c>
      <c r="J63" s="207">
        <f t="shared" si="6"/>
        <v>25.674275596626405</v>
      </c>
      <c r="K63" s="40">
        <v>183752.44197099999</v>
      </c>
      <c r="L63" s="207">
        <f t="shared" si="7"/>
        <v>8.835748063165493</v>
      </c>
      <c r="M63" s="40">
        <v>224090.79685500002</v>
      </c>
      <c r="N63" s="207">
        <f t="shared" si="8"/>
        <v>21.95255445387021</v>
      </c>
      <c r="O63" s="273">
        <v>266510</v>
      </c>
      <c r="P63" s="274">
        <f t="shared" si="4"/>
        <v>18.929471330519519</v>
      </c>
      <c r="T63" s="2">
        <f t="shared" si="2"/>
        <v>50578</v>
      </c>
      <c r="U63" s="2">
        <v>18275</v>
      </c>
      <c r="V63" s="2">
        <v>12412</v>
      </c>
      <c r="W63" s="2">
        <v>19891</v>
      </c>
    </row>
    <row r="64" spans="1:25" x14ac:dyDescent="0.2">
      <c r="B64" s="36" t="s">
        <v>24</v>
      </c>
      <c r="C64" s="37"/>
      <c r="D64" s="38">
        <v>424786.96062999999</v>
      </c>
      <c r="E64" s="40">
        <v>303027.62434599979</v>
      </c>
      <c r="F64" s="41">
        <f t="shared" si="3"/>
        <v>-28.663623785301549</v>
      </c>
      <c r="G64" s="42">
        <v>246619.43998300011</v>
      </c>
      <c r="H64" s="43">
        <f t="shared" si="5"/>
        <v>-18.614865388837387</v>
      </c>
      <c r="I64" s="40">
        <v>243332.118472</v>
      </c>
      <c r="J64" s="207">
        <f t="shared" si="6"/>
        <v>-1.3329531164399278</v>
      </c>
      <c r="K64" s="40">
        <v>278852.95514899999</v>
      </c>
      <c r="L64" s="207">
        <f t="shared" si="7"/>
        <v>14.597676993917808</v>
      </c>
      <c r="M64" s="40">
        <v>339882.65114329988</v>
      </c>
      <c r="N64" s="207">
        <f t="shared" si="8"/>
        <v>21.885977848680071</v>
      </c>
      <c r="O64" s="273">
        <v>324805</v>
      </c>
      <c r="P64" s="274">
        <f t="shared" si="4"/>
        <v>-4.4361343812582277</v>
      </c>
      <c r="T64" s="2">
        <f t="shared" si="2"/>
        <v>173411</v>
      </c>
      <c r="U64" s="2">
        <v>62059</v>
      </c>
      <c r="V64" s="2">
        <v>32924</v>
      </c>
      <c r="W64" s="2">
        <v>78428</v>
      </c>
    </row>
    <row r="65" spans="2:29" x14ac:dyDescent="0.2">
      <c r="B65" s="36" t="s">
        <v>25</v>
      </c>
      <c r="C65" s="37"/>
      <c r="D65" s="38">
        <v>91998.580067000003</v>
      </c>
      <c r="E65" s="40">
        <v>72420.745972999983</v>
      </c>
      <c r="F65" s="41">
        <f t="shared" si="3"/>
        <v>-21.280582895672985</v>
      </c>
      <c r="G65" s="42">
        <v>63603.039643999997</v>
      </c>
      <c r="H65" s="43">
        <f t="shared" si="5"/>
        <v>-12.175663493286049</v>
      </c>
      <c r="I65" s="40">
        <v>83922.548986000009</v>
      </c>
      <c r="J65" s="207">
        <f t="shared" si="6"/>
        <v>31.947387193650979</v>
      </c>
      <c r="K65" s="40">
        <v>73510.594003000006</v>
      </c>
      <c r="L65" s="207">
        <f t="shared" si="7"/>
        <v>-12.406623855928078</v>
      </c>
      <c r="M65" s="40">
        <v>90504.567083999995</v>
      </c>
      <c r="N65" s="207">
        <f t="shared" si="8"/>
        <v>23.117719713034091</v>
      </c>
      <c r="O65" s="273">
        <v>99035</v>
      </c>
      <c r="P65" s="274">
        <f t="shared" si="4"/>
        <v>9.4254170710331699</v>
      </c>
      <c r="T65" s="2">
        <f t="shared" si="2"/>
        <v>3169390</v>
      </c>
      <c r="U65" s="2">
        <f>SUM(U56:U64)</f>
        <v>1299809</v>
      </c>
      <c r="V65" s="2">
        <f>SUM(V56:V64)</f>
        <v>779990</v>
      </c>
      <c r="W65" s="2">
        <f>SUM(W56:W64)</f>
        <v>1089591</v>
      </c>
    </row>
    <row r="66" spans="2:29" x14ac:dyDescent="0.2">
      <c r="B66" s="36" t="s">
        <v>26</v>
      </c>
      <c r="C66" s="37"/>
      <c r="D66" s="38">
        <v>40942.404685999994</v>
      </c>
      <c r="E66" s="40">
        <v>35465.734689000004</v>
      </c>
      <c r="F66" s="41">
        <f t="shared" si="3"/>
        <v>-13.37652255406655</v>
      </c>
      <c r="G66" s="42">
        <v>26863.497335999997</v>
      </c>
      <c r="H66" s="43">
        <f t="shared" si="5"/>
        <v>-24.255065990972025</v>
      </c>
      <c r="I66" s="40">
        <v>28227.763467499997</v>
      </c>
      <c r="J66" s="207">
        <f t="shared" si="6"/>
        <v>5.0785127283919707</v>
      </c>
      <c r="K66" s="40">
        <v>34797.793954000008</v>
      </c>
      <c r="L66" s="207">
        <f t="shared" si="7"/>
        <v>23.275065678031524</v>
      </c>
      <c r="M66" s="40">
        <v>42747.456858999998</v>
      </c>
      <c r="N66" s="207">
        <f t="shared" si="8"/>
        <v>22.845307135012138</v>
      </c>
      <c r="O66" s="273">
        <v>50578</v>
      </c>
      <c r="P66" s="274">
        <f t="shared" si="4"/>
        <v>18.31814970146317</v>
      </c>
    </row>
    <row r="67" spans="2:29" ht="13.8" thickBot="1" x14ac:dyDescent="0.25">
      <c r="B67" s="36" t="s">
        <v>27</v>
      </c>
      <c r="C67" s="45"/>
      <c r="D67" s="38">
        <v>173321.351245</v>
      </c>
      <c r="E67" s="40">
        <v>91957.925027000019</v>
      </c>
      <c r="F67" s="41">
        <f t="shared" si="3"/>
        <v>-46.943683298999872</v>
      </c>
      <c r="G67" s="42">
        <v>125849.024</v>
      </c>
      <c r="H67" s="43">
        <f t="shared" si="5"/>
        <v>36.855006203162063</v>
      </c>
      <c r="I67" s="40">
        <v>126708.88219915002</v>
      </c>
      <c r="J67" s="207">
        <f t="shared" si="6"/>
        <v>0.6832458225103144</v>
      </c>
      <c r="K67" s="40">
        <v>135836.60093099999</v>
      </c>
      <c r="L67" s="207">
        <f t="shared" si="7"/>
        <v>7.2036928851631821</v>
      </c>
      <c r="M67" s="40">
        <v>204765.990911</v>
      </c>
      <c r="N67" s="207">
        <f t="shared" si="8"/>
        <v>50.744342472919811</v>
      </c>
      <c r="O67" s="277">
        <v>173411</v>
      </c>
      <c r="P67" s="278">
        <f t="shared" si="4"/>
        <v>-15.312596965688607</v>
      </c>
      <c r="S67" s="2" t="s">
        <v>104</v>
      </c>
      <c r="T67" s="2">
        <f>SUM(U67:W67)</f>
        <v>39172</v>
      </c>
      <c r="U67" s="2">
        <v>15068</v>
      </c>
      <c r="V67" s="2">
        <v>12304</v>
      </c>
      <c r="W67" s="2">
        <v>11800</v>
      </c>
    </row>
    <row r="68" spans="2:29" ht="14.4" thickTop="1" thickBot="1" x14ac:dyDescent="0.25">
      <c r="B68" s="46" t="s">
        <v>28</v>
      </c>
      <c r="C68" s="47"/>
      <c r="D68" s="48">
        <v>2406681.5488019995</v>
      </c>
      <c r="E68" s="50">
        <v>1628001.2436800501</v>
      </c>
      <c r="F68" s="51">
        <f t="shared" si="3"/>
        <v>-32.354937258299152</v>
      </c>
      <c r="G68" s="52">
        <v>1479655.2979870001</v>
      </c>
      <c r="H68" s="53">
        <f t="shared" si="5"/>
        <v>-9.1121518652970028</v>
      </c>
      <c r="I68" s="50">
        <v>1762432.1089452</v>
      </c>
      <c r="J68" s="208">
        <f t="shared" si="6"/>
        <v>19.110992360376365</v>
      </c>
      <c r="K68" s="50">
        <v>1958362.3095399998</v>
      </c>
      <c r="L68" s="208">
        <f t="shared" si="7"/>
        <v>11.117035351339698</v>
      </c>
      <c r="M68" s="50">
        <v>2246723.1537641501</v>
      </c>
      <c r="N68" s="208">
        <f t="shared" si="8"/>
        <v>14.724591196400393</v>
      </c>
      <c r="O68" s="275">
        <v>3169405</v>
      </c>
      <c r="P68" s="276">
        <f t="shared" si="8"/>
        <v>41.067892352023549</v>
      </c>
      <c r="S68" s="2" t="s">
        <v>105</v>
      </c>
      <c r="T68" s="2">
        <f t="shared" si="2"/>
        <v>113743</v>
      </c>
      <c r="U68" s="2">
        <v>22138</v>
      </c>
      <c r="V68" s="2">
        <v>34623</v>
      </c>
      <c r="W68" s="2">
        <v>56982</v>
      </c>
    </row>
    <row r="69" spans="2:29" ht="12" customHeight="1" thickBot="1" x14ac:dyDescent="0.25">
      <c r="D69" s="55"/>
      <c r="E69" s="57"/>
      <c r="F69" s="58"/>
      <c r="G69" s="55"/>
      <c r="H69" s="59"/>
      <c r="I69" s="55"/>
      <c r="J69" s="60"/>
      <c r="K69" s="55"/>
      <c r="L69" s="60"/>
      <c r="M69" s="55"/>
      <c r="N69" s="60"/>
      <c r="O69" s="269"/>
      <c r="P69" s="270"/>
      <c r="S69" s="2" t="s">
        <v>106</v>
      </c>
      <c r="T69" s="2">
        <f t="shared" si="2"/>
        <v>203769</v>
      </c>
      <c r="U69" s="2">
        <v>16249</v>
      </c>
      <c r="V69" s="2">
        <v>99043</v>
      </c>
      <c r="W69" s="2">
        <v>88477</v>
      </c>
    </row>
    <row r="70" spans="2:29" x14ac:dyDescent="0.2">
      <c r="B70" s="61" t="s">
        <v>29</v>
      </c>
      <c r="C70" s="62"/>
      <c r="D70" s="38">
        <v>304986.14908800001</v>
      </c>
      <c r="E70" s="31">
        <v>148632.11752500001</v>
      </c>
      <c r="F70" s="41">
        <f>(E70/D70-1)*100</f>
        <v>-51.26594503735511</v>
      </c>
      <c r="G70" s="42">
        <v>150024.44353804999</v>
      </c>
      <c r="H70" s="43">
        <f t="shared" si="5"/>
        <v>0.93675985798682415</v>
      </c>
      <c r="I70" s="40">
        <v>326871.2629643</v>
      </c>
      <c r="J70" s="207">
        <f t="shared" si="6"/>
        <v>117.87867047238683</v>
      </c>
      <c r="K70" s="40">
        <v>404012.08252400008</v>
      </c>
      <c r="L70" s="207">
        <f>(K70/I70-1)*100</f>
        <v>23.599755714262717</v>
      </c>
      <c r="M70" s="40">
        <v>428129.34528349998</v>
      </c>
      <c r="N70" s="271">
        <f>(M70/K70-1)*100</f>
        <v>5.969440965436279</v>
      </c>
      <c r="O70" s="281">
        <f>O60+T70+T71</f>
        <v>565145</v>
      </c>
      <c r="P70" s="279">
        <f t="shared" ref="P70:P71" si="9">(O70/M70-1)*100</f>
        <v>32.003331756147332</v>
      </c>
      <c r="S70" s="2" t="s">
        <v>107</v>
      </c>
      <c r="T70" s="2">
        <f t="shared" si="2"/>
        <v>40106</v>
      </c>
      <c r="U70" s="2">
        <v>14407</v>
      </c>
      <c r="V70" s="2">
        <v>12549</v>
      </c>
      <c r="W70" s="2">
        <v>13150</v>
      </c>
    </row>
    <row r="71" spans="2:29" ht="13.8" thickBot="1" x14ac:dyDescent="0.25">
      <c r="B71" s="63" t="s">
        <v>30</v>
      </c>
      <c r="C71" s="64"/>
      <c r="D71" s="65">
        <v>80232.032361999998</v>
      </c>
      <c r="E71" s="67">
        <v>46979.442605000004</v>
      </c>
      <c r="F71" s="68">
        <f>(E71/D71-1)*100</f>
        <v>-41.445528398143004</v>
      </c>
      <c r="G71" s="69">
        <v>46955.239882549999</v>
      </c>
      <c r="H71" s="70">
        <f t="shared" si="5"/>
        <v>-5.1517687541546842E-2</v>
      </c>
      <c r="I71" s="67">
        <v>122295.344843</v>
      </c>
      <c r="J71" s="209">
        <f t="shared" si="6"/>
        <v>160.45089993981412</v>
      </c>
      <c r="K71" s="67">
        <v>182683.08608799998</v>
      </c>
      <c r="L71" s="209">
        <f>(K71/I71-1)*100</f>
        <v>49.378609891099615</v>
      </c>
      <c r="M71" s="67">
        <v>224642.03215800005</v>
      </c>
      <c r="N71" s="272">
        <f>(M71/K71-1)*100</f>
        <v>22.968161403726285</v>
      </c>
      <c r="O71" s="282">
        <f>T67+T68+T69</f>
        <v>356684</v>
      </c>
      <c r="P71" s="280">
        <f t="shared" si="9"/>
        <v>58.778834296303614</v>
      </c>
      <c r="S71" s="2" t="s">
        <v>108</v>
      </c>
      <c r="T71" s="2">
        <f>SUM(U71:W71)</f>
        <v>127930</v>
      </c>
      <c r="U71" s="2">
        <v>60056</v>
      </c>
      <c r="V71" s="2">
        <v>26016</v>
      </c>
      <c r="W71" s="2">
        <v>41858</v>
      </c>
      <c r="Z71" s="2" t="s">
        <v>125</v>
      </c>
      <c r="AA71" s="2">
        <v>7</v>
      </c>
      <c r="AB71" s="2">
        <v>8</v>
      </c>
      <c r="AC71" s="2">
        <v>9</v>
      </c>
    </row>
    <row r="72" spans="2:29" x14ac:dyDescent="0.2"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Y72" s="27" t="s">
        <v>18</v>
      </c>
      <c r="Z72" s="2">
        <f>SUM(AA72:AC72)</f>
        <v>82911</v>
      </c>
      <c r="AA72" s="2">
        <v>29224</v>
      </c>
      <c r="AB72" s="2">
        <v>28147</v>
      </c>
      <c r="AC72" s="2">
        <v>25540</v>
      </c>
    </row>
    <row r="73" spans="2:29" ht="16.8" thickBot="1" x14ac:dyDescent="0.25">
      <c r="B73" s="22" t="s">
        <v>31</v>
      </c>
      <c r="C73" s="2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Y73" s="36" t="s">
        <v>20</v>
      </c>
      <c r="Z73" s="2">
        <f t="shared" ref="Z73:Z81" si="10">SUM(AA73:AC73)</f>
        <v>386197</v>
      </c>
      <c r="AA73" s="2">
        <v>141995</v>
      </c>
      <c r="AB73" s="2">
        <v>84546</v>
      </c>
      <c r="AC73" s="2">
        <v>159656</v>
      </c>
    </row>
    <row r="74" spans="2:29" ht="13.8" thickBot="1" x14ac:dyDescent="0.25">
      <c r="D74" s="23">
        <v>2008</v>
      </c>
      <c r="E74" s="25">
        <v>2009</v>
      </c>
      <c r="F74" s="24"/>
      <c r="G74" s="25">
        <v>2010</v>
      </c>
      <c r="H74" s="24"/>
      <c r="I74" s="518">
        <v>2011</v>
      </c>
      <c r="J74" s="521"/>
      <c r="K74" s="518">
        <v>2012</v>
      </c>
      <c r="L74" s="521"/>
      <c r="M74" s="518">
        <v>2013</v>
      </c>
      <c r="N74" s="517"/>
      <c r="O74" s="518">
        <v>2014</v>
      </c>
      <c r="P74" s="517"/>
      <c r="Y74" s="36" t="s">
        <v>21</v>
      </c>
      <c r="Z74" s="2">
        <f t="shared" si="10"/>
        <v>1360167</v>
      </c>
      <c r="AA74" s="2">
        <v>379127</v>
      </c>
      <c r="AB74" s="2">
        <v>453079</v>
      </c>
      <c r="AC74" s="2">
        <v>527961</v>
      </c>
    </row>
    <row r="75" spans="2:29" x14ac:dyDescent="0.2">
      <c r="B75" s="27" t="s">
        <v>18</v>
      </c>
      <c r="C75" s="28"/>
      <c r="D75" s="29">
        <v>107370.51606099999</v>
      </c>
      <c r="E75" s="73">
        <v>53973.204406000004</v>
      </c>
      <c r="F75" s="32">
        <f t="shared" ref="F75:F84" si="11">(E75/D75-1)*100</f>
        <v>-49.731819883089301</v>
      </c>
      <c r="G75" s="33">
        <v>50534.686978000005</v>
      </c>
      <c r="H75" s="74">
        <f>(G75/E75-1)*100</f>
        <v>-6.3707861444256775</v>
      </c>
      <c r="I75" s="31">
        <v>51523.208510999997</v>
      </c>
      <c r="J75" s="211">
        <f>(I75/G75-1)*100</f>
        <v>1.9561247770869539</v>
      </c>
      <c r="K75" s="31">
        <v>98968.325317999988</v>
      </c>
      <c r="L75" s="206">
        <f>(K75/I75-1)*100</f>
        <v>92.084942258342963</v>
      </c>
      <c r="M75" s="31">
        <v>130115.432594</v>
      </c>
      <c r="N75" s="35">
        <f>(M75/K75-1)*100</f>
        <v>31.471793804653881</v>
      </c>
      <c r="O75" s="31">
        <v>82911</v>
      </c>
      <c r="P75" s="35">
        <f>(O75/M75-1)*100</f>
        <v>-36.278888409257561</v>
      </c>
      <c r="Y75" s="36" t="s">
        <v>22</v>
      </c>
      <c r="Z75" s="2">
        <f t="shared" si="10"/>
        <v>96253</v>
      </c>
      <c r="AA75" s="2">
        <v>27541</v>
      </c>
      <c r="AB75" s="2">
        <v>12366</v>
      </c>
      <c r="AC75" s="2">
        <v>56346</v>
      </c>
    </row>
    <row r="76" spans="2:29" x14ac:dyDescent="0.2">
      <c r="B76" s="36" t="s">
        <v>20</v>
      </c>
      <c r="C76" s="37"/>
      <c r="D76" s="38">
        <v>145430.75646899999</v>
      </c>
      <c r="E76" s="75">
        <v>96278.060667850004</v>
      </c>
      <c r="F76" s="41">
        <f t="shared" si="11"/>
        <v>-33.798006002689931</v>
      </c>
      <c r="G76" s="42">
        <v>138276.50044130001</v>
      </c>
      <c r="H76" s="76">
        <f t="shared" ref="H76:J84" si="12">(G76/E76-1)*100</f>
        <v>43.622025082474991</v>
      </c>
      <c r="I76" s="40">
        <v>373960.712917</v>
      </c>
      <c r="J76" s="212">
        <f t="shared" si="12"/>
        <v>170.44415480832237</v>
      </c>
      <c r="K76" s="40">
        <v>233728.78730700002</v>
      </c>
      <c r="L76" s="207">
        <f t="shared" ref="L76:L83" si="13">(K76/I76-1)*100</f>
        <v>-37.499106394399305</v>
      </c>
      <c r="M76" s="40">
        <v>451159.11825399997</v>
      </c>
      <c r="N76" s="44">
        <f t="shared" ref="N76:N83" si="14">(M76/K76-1)*100</f>
        <v>93.026765531199956</v>
      </c>
      <c r="O76" s="40">
        <v>386197</v>
      </c>
      <c r="P76" s="44">
        <f t="shared" ref="P76:P83" si="15">(O76/M76-1)*100</f>
        <v>-14.39893723203588</v>
      </c>
      <c r="Y76" s="36" t="s">
        <v>23</v>
      </c>
      <c r="Z76" s="2">
        <f t="shared" si="10"/>
        <v>273509</v>
      </c>
      <c r="AA76" s="2">
        <v>78003</v>
      </c>
      <c r="AB76" s="2">
        <v>72294</v>
      </c>
      <c r="AC76" s="2">
        <v>123212</v>
      </c>
    </row>
    <row r="77" spans="2:29" x14ac:dyDescent="0.2">
      <c r="B77" s="36" t="s">
        <v>21</v>
      </c>
      <c r="C77" s="37"/>
      <c r="D77" s="38">
        <v>1624229.9840030004</v>
      </c>
      <c r="E77" s="75">
        <v>1434605.1259187507</v>
      </c>
      <c r="F77" s="41">
        <f t="shared" si="11"/>
        <v>-11.674754188252901</v>
      </c>
      <c r="G77" s="42">
        <v>1172599.0142699501</v>
      </c>
      <c r="H77" s="76">
        <f t="shared" si="12"/>
        <v>-18.26329119526925</v>
      </c>
      <c r="I77" s="40">
        <v>1083908.1906834</v>
      </c>
      <c r="J77" s="212">
        <f t="shared" si="12"/>
        <v>-7.5636106211267933</v>
      </c>
      <c r="K77" s="40">
        <v>1150309.8317710003</v>
      </c>
      <c r="L77" s="207">
        <f t="shared" si="13"/>
        <v>6.1261314988065863</v>
      </c>
      <c r="M77" s="40">
        <v>1602266.2021930502</v>
      </c>
      <c r="N77" s="44">
        <f t="shared" si="14"/>
        <v>39.289968488422325</v>
      </c>
      <c r="O77" s="40">
        <v>1360167</v>
      </c>
      <c r="P77" s="44">
        <f t="shared" si="15"/>
        <v>-15.109798974832312</v>
      </c>
      <c r="Y77" s="36" t="s">
        <v>24</v>
      </c>
      <c r="Z77" s="2">
        <f t="shared" si="10"/>
        <v>455090</v>
      </c>
      <c r="AA77" s="2">
        <v>151649</v>
      </c>
      <c r="AB77" s="2">
        <v>117472</v>
      </c>
      <c r="AC77" s="2">
        <v>185969</v>
      </c>
    </row>
    <row r="78" spans="2:29" x14ac:dyDescent="0.2">
      <c r="B78" s="36" t="s">
        <v>22</v>
      </c>
      <c r="C78" s="37"/>
      <c r="D78" s="38">
        <v>83654.760868000012</v>
      </c>
      <c r="E78" s="75">
        <v>78045.871555999998</v>
      </c>
      <c r="F78" s="41">
        <f t="shared" si="11"/>
        <v>-6.7048058637694918</v>
      </c>
      <c r="G78" s="42">
        <v>62504.740647400002</v>
      </c>
      <c r="H78" s="76">
        <f t="shared" si="12"/>
        <v>-19.912816141016275</v>
      </c>
      <c r="I78" s="40">
        <v>68356.702199999985</v>
      </c>
      <c r="J78" s="212">
        <f t="shared" si="12"/>
        <v>9.3624283406148479</v>
      </c>
      <c r="K78" s="40">
        <v>70899.061984</v>
      </c>
      <c r="L78" s="207">
        <f t="shared" si="13"/>
        <v>3.7192545897862361</v>
      </c>
      <c r="M78" s="40">
        <v>96621.92969260001</v>
      </c>
      <c r="N78" s="44">
        <f t="shared" si="14"/>
        <v>36.28097042300076</v>
      </c>
      <c r="O78" s="40">
        <v>96253</v>
      </c>
      <c r="P78" s="44">
        <f t="shared" si="15"/>
        <v>-0.38182811477037726</v>
      </c>
      <c r="Y78" s="36" t="s">
        <v>25</v>
      </c>
      <c r="Z78" s="2">
        <f t="shared" si="10"/>
        <v>121710</v>
      </c>
      <c r="AA78" s="2">
        <v>34461</v>
      </c>
      <c r="AB78" s="2">
        <v>41057</v>
      </c>
      <c r="AC78" s="2">
        <v>46192</v>
      </c>
    </row>
    <row r="79" spans="2:29" x14ac:dyDescent="0.2">
      <c r="B79" s="36" t="s">
        <v>23</v>
      </c>
      <c r="C79" s="37"/>
      <c r="D79" s="38">
        <v>362217.08108199947</v>
      </c>
      <c r="E79" s="75">
        <v>221173.40723000001</v>
      </c>
      <c r="F79" s="41">
        <f t="shared" si="11"/>
        <v>-38.93899024051538</v>
      </c>
      <c r="G79" s="42">
        <v>231292.07339500001</v>
      </c>
      <c r="H79" s="76">
        <f t="shared" si="12"/>
        <v>4.5749922161652634</v>
      </c>
      <c r="I79" s="40">
        <v>233336.693661</v>
      </c>
      <c r="J79" s="212">
        <f t="shared" si="12"/>
        <v>0.8839992810770525</v>
      </c>
      <c r="K79" s="40">
        <v>286657.67228700005</v>
      </c>
      <c r="L79" s="207">
        <f t="shared" si="13"/>
        <v>22.851518888609391</v>
      </c>
      <c r="M79" s="40">
        <v>332934.79825199995</v>
      </c>
      <c r="N79" s="44">
        <f t="shared" si="14"/>
        <v>16.143689996431519</v>
      </c>
      <c r="O79" s="40">
        <v>273509</v>
      </c>
      <c r="P79" s="44">
        <f t="shared" si="15"/>
        <v>-17.849079929163871</v>
      </c>
      <c r="Y79" s="36" t="s">
        <v>26</v>
      </c>
      <c r="Z79" s="2">
        <f t="shared" si="10"/>
        <v>83094</v>
      </c>
      <c r="AA79" s="2">
        <v>30030</v>
      </c>
      <c r="AB79" s="2">
        <v>20991</v>
      </c>
      <c r="AC79" s="2">
        <v>32073</v>
      </c>
    </row>
    <row r="80" spans="2:29" x14ac:dyDescent="0.2">
      <c r="B80" s="36" t="s">
        <v>24</v>
      </c>
      <c r="C80" s="37"/>
      <c r="D80" s="38">
        <v>582095.835632</v>
      </c>
      <c r="E80" s="75">
        <v>342593.71078199986</v>
      </c>
      <c r="F80" s="41">
        <f t="shared" si="11"/>
        <v>-41.144792693795004</v>
      </c>
      <c r="G80" s="42">
        <v>361166.725286</v>
      </c>
      <c r="H80" s="76">
        <f t="shared" si="12"/>
        <v>5.4212946471216883</v>
      </c>
      <c r="I80" s="40">
        <v>318082.3917255</v>
      </c>
      <c r="J80" s="212">
        <f t="shared" si="12"/>
        <v>-11.929209017354092</v>
      </c>
      <c r="K80" s="40">
        <v>348991.59079000005</v>
      </c>
      <c r="L80" s="207">
        <f t="shared" si="13"/>
        <v>9.717356216050522</v>
      </c>
      <c r="M80" s="40">
        <v>609515.34236299992</v>
      </c>
      <c r="N80" s="44">
        <f t="shared" si="14"/>
        <v>74.650438133268878</v>
      </c>
      <c r="O80" s="40">
        <v>455090</v>
      </c>
      <c r="P80" s="44">
        <f t="shared" si="15"/>
        <v>-25.335759681506286</v>
      </c>
      <c r="Y80" s="36" t="s">
        <v>27</v>
      </c>
      <c r="Z80" s="2">
        <f t="shared" si="10"/>
        <v>184039</v>
      </c>
      <c r="AA80" s="2">
        <v>57891</v>
      </c>
      <c r="AB80" s="2">
        <v>49270</v>
      </c>
      <c r="AC80" s="2">
        <v>76878</v>
      </c>
    </row>
    <row r="81" spans="2:29" x14ac:dyDescent="0.2">
      <c r="B81" s="36" t="s">
        <v>25</v>
      </c>
      <c r="C81" s="37"/>
      <c r="D81" s="38">
        <v>134339.52297800002</v>
      </c>
      <c r="E81" s="75">
        <v>133160.07847899999</v>
      </c>
      <c r="F81" s="41">
        <f t="shared" si="11"/>
        <v>-0.87795793289602297</v>
      </c>
      <c r="G81" s="42">
        <v>101561.90542299999</v>
      </c>
      <c r="H81" s="76">
        <f t="shared" si="12"/>
        <v>-23.729464128382283</v>
      </c>
      <c r="I81" s="40">
        <v>106085.06821100001</v>
      </c>
      <c r="J81" s="212">
        <f t="shared" si="12"/>
        <v>4.4536017408902229</v>
      </c>
      <c r="K81" s="40">
        <v>83629.522797999991</v>
      </c>
      <c r="L81" s="207">
        <f t="shared" si="13"/>
        <v>-21.167489253375994</v>
      </c>
      <c r="M81" s="40">
        <v>193028.92836705002</v>
      </c>
      <c r="N81" s="44">
        <f t="shared" si="14"/>
        <v>130.81433674241453</v>
      </c>
      <c r="O81" s="40">
        <v>121710</v>
      </c>
      <c r="P81" s="44">
        <f t="shared" si="15"/>
        <v>-36.947274675552798</v>
      </c>
      <c r="Z81" s="2">
        <f t="shared" si="10"/>
        <v>3042970</v>
      </c>
      <c r="AA81" s="2">
        <f>SUM(AA72:AA80)</f>
        <v>929921</v>
      </c>
      <c r="AB81" s="2">
        <f>SUM(AB72:AB80)</f>
        <v>879222</v>
      </c>
      <c r="AC81" s="2">
        <f>SUM(AC72:AC80)</f>
        <v>1233827</v>
      </c>
    </row>
    <row r="82" spans="2:29" x14ac:dyDescent="0.2">
      <c r="B82" s="36" t="s">
        <v>26</v>
      </c>
      <c r="C82" s="37"/>
      <c r="D82" s="38">
        <v>39582.165209999999</v>
      </c>
      <c r="E82" s="75">
        <v>44396.500935999997</v>
      </c>
      <c r="F82" s="41">
        <f t="shared" si="11"/>
        <v>12.162891293232514</v>
      </c>
      <c r="G82" s="42">
        <v>45108.793073000008</v>
      </c>
      <c r="H82" s="76">
        <f t="shared" si="12"/>
        <v>1.6043880080252704</v>
      </c>
      <c r="I82" s="40">
        <v>43654.617416000008</v>
      </c>
      <c r="J82" s="212">
        <f t="shared" si="12"/>
        <v>-3.2237077472826448</v>
      </c>
      <c r="K82" s="40">
        <v>44633.086684000002</v>
      </c>
      <c r="L82" s="207">
        <f t="shared" si="13"/>
        <v>2.2413877979408747</v>
      </c>
      <c r="M82" s="40">
        <v>62242.411947999994</v>
      </c>
      <c r="N82" s="44">
        <f t="shared" si="14"/>
        <v>39.453523321550946</v>
      </c>
      <c r="O82" s="40">
        <v>83094</v>
      </c>
      <c r="P82" s="44">
        <f t="shared" si="15"/>
        <v>33.500610595586046</v>
      </c>
    </row>
    <row r="83" spans="2:29" ht="13.8" thickBot="1" x14ac:dyDescent="0.25">
      <c r="B83" s="36" t="s">
        <v>27</v>
      </c>
      <c r="C83" s="45"/>
      <c r="D83" s="38">
        <v>230226.56920900004</v>
      </c>
      <c r="E83" s="75">
        <v>163110.24317845001</v>
      </c>
      <c r="F83" s="41">
        <f t="shared" si="11"/>
        <v>-29.152293873441572</v>
      </c>
      <c r="G83" s="42">
        <v>179265.77039354999</v>
      </c>
      <c r="H83" s="76">
        <f t="shared" si="12"/>
        <v>9.9046674815052036</v>
      </c>
      <c r="I83" s="40">
        <v>133779.22550815</v>
      </c>
      <c r="J83" s="212">
        <f t="shared" si="12"/>
        <v>-25.373803814047371</v>
      </c>
      <c r="K83" s="40">
        <v>183200.597175</v>
      </c>
      <c r="L83" s="207">
        <f t="shared" si="13"/>
        <v>36.942486009413457</v>
      </c>
      <c r="M83" s="40">
        <v>328203.96683200006</v>
      </c>
      <c r="N83" s="44">
        <f t="shared" si="14"/>
        <v>79.150052943597913</v>
      </c>
      <c r="O83" s="40">
        <v>184039</v>
      </c>
      <c r="P83" s="44">
        <f t="shared" si="15"/>
        <v>-43.925418764299927</v>
      </c>
      <c r="Y83" s="2" t="s">
        <v>104</v>
      </c>
      <c r="Z83" s="2">
        <f>SUM(AA83:AC83)</f>
        <v>53162</v>
      </c>
      <c r="AA83" s="2">
        <v>21883</v>
      </c>
      <c r="AB83" s="2">
        <v>8186</v>
      </c>
      <c r="AC83" s="2">
        <v>23093</v>
      </c>
    </row>
    <row r="84" spans="2:29" ht="14.4" thickTop="1" thickBot="1" x14ac:dyDescent="0.25">
      <c r="B84" s="46" t="s">
        <v>28</v>
      </c>
      <c r="C84" s="47"/>
      <c r="D84" s="48">
        <v>3309147.1915120003</v>
      </c>
      <c r="E84" s="77">
        <v>2567336.2031540503</v>
      </c>
      <c r="F84" s="51">
        <f t="shared" si="11"/>
        <v>-22.416983755231669</v>
      </c>
      <c r="G84" s="52">
        <v>2342310.2099072002</v>
      </c>
      <c r="H84" s="51">
        <f t="shared" si="12"/>
        <v>-8.7649600769232663</v>
      </c>
      <c r="I84" s="50">
        <v>2412686.8108330499</v>
      </c>
      <c r="J84" s="213">
        <f t="shared" si="12"/>
        <v>3.0045807181380058</v>
      </c>
      <c r="K84" s="50">
        <v>2501018.4761140002</v>
      </c>
      <c r="L84" s="208">
        <f>(K84/I84-1)*100</f>
        <v>3.6611326793157595</v>
      </c>
      <c r="M84" s="50">
        <v>3806088.1304957005</v>
      </c>
      <c r="N84" s="54">
        <f>(M84/K84-1)*100</f>
        <v>52.18152791935686</v>
      </c>
      <c r="O84" s="50">
        <v>3042970</v>
      </c>
      <c r="P84" s="54">
        <f>(O84/M84-1)*100</f>
        <v>-20.049933273518626</v>
      </c>
      <c r="Y84" s="2" t="s">
        <v>105</v>
      </c>
      <c r="Z84" s="2">
        <f t="shared" ref="Z84:Z86" si="16">SUM(AA84:AC84)</f>
        <v>122521</v>
      </c>
      <c r="AA84" s="2">
        <v>56851</v>
      </c>
      <c r="AB84" s="2">
        <v>36477</v>
      </c>
      <c r="AC84" s="2">
        <v>29193</v>
      </c>
    </row>
    <row r="85" spans="2:29" ht="13.8" thickBot="1" x14ac:dyDescent="0.25">
      <c r="D85" s="55"/>
      <c r="E85" s="78"/>
      <c r="F85" s="58"/>
      <c r="G85" s="55"/>
      <c r="H85" s="58"/>
      <c r="I85" s="55"/>
      <c r="J85" s="58"/>
      <c r="K85" s="55"/>
      <c r="L85" s="60"/>
      <c r="M85" s="55"/>
      <c r="N85" s="60"/>
      <c r="Y85" s="2" t="s">
        <v>106</v>
      </c>
      <c r="Z85" s="2">
        <f t="shared" si="16"/>
        <v>184951</v>
      </c>
      <c r="AA85" s="2">
        <v>54181</v>
      </c>
      <c r="AB85" s="2">
        <v>36438</v>
      </c>
      <c r="AC85" s="2">
        <v>94332</v>
      </c>
    </row>
    <row r="86" spans="2:29" x14ac:dyDescent="0.2">
      <c r="B86" s="61" t="s">
        <v>29</v>
      </c>
      <c r="C86" s="62"/>
      <c r="D86" s="38">
        <v>368567.65716599993</v>
      </c>
      <c r="E86" s="73">
        <v>240773.58560310001</v>
      </c>
      <c r="F86" s="41">
        <f>(E86/D86-1)*100</f>
        <v>-34.673164906963741</v>
      </c>
      <c r="G86" s="42">
        <v>316551.86205380003</v>
      </c>
      <c r="H86" s="76">
        <f>(G86/E86-1)*100</f>
        <v>31.472836300081397</v>
      </c>
      <c r="I86" s="40">
        <v>561706.72904250002</v>
      </c>
      <c r="J86" s="211">
        <f>(I86/G86-1)*100</f>
        <v>77.445403542448403</v>
      </c>
      <c r="K86" s="40">
        <v>456038.43638500001</v>
      </c>
      <c r="L86" s="207">
        <f>(K86/I86-1)*100</f>
        <v>-18.812004057281804</v>
      </c>
      <c r="M86" s="40">
        <v>681921.62443400011</v>
      </c>
      <c r="N86" s="44">
        <f>(M86/K86-1)*100</f>
        <v>49.531611817540622</v>
      </c>
      <c r="O86" s="312">
        <f>Z73+Z86+Z87</f>
        <v>565037</v>
      </c>
      <c r="P86" s="35">
        <f>(O86/M86-1)*100</f>
        <v>-17.140477768396799</v>
      </c>
      <c r="Y86" s="2" t="s">
        <v>107</v>
      </c>
      <c r="Z86" s="2">
        <f t="shared" si="16"/>
        <v>57681</v>
      </c>
      <c r="AA86" s="2">
        <v>10461</v>
      </c>
      <c r="AB86" s="2">
        <v>15854</v>
      </c>
      <c r="AC86" s="2">
        <v>31366</v>
      </c>
    </row>
    <row r="87" spans="2:29" ht="13.8" thickBot="1" x14ac:dyDescent="0.25">
      <c r="B87" s="63" t="s">
        <v>30</v>
      </c>
      <c r="C87" s="64"/>
      <c r="D87" s="65">
        <v>105136.04275699999</v>
      </c>
      <c r="E87" s="79">
        <v>62645.514655850006</v>
      </c>
      <c r="F87" s="68">
        <f>(E87/D87-1)*100</f>
        <v>-40.414806366031833</v>
      </c>
      <c r="G87" s="69">
        <v>92002.308190299998</v>
      </c>
      <c r="H87" s="80">
        <f>(G87/E87-1)*100</f>
        <v>46.861764478629887</v>
      </c>
      <c r="I87" s="67">
        <v>328324.096104</v>
      </c>
      <c r="J87" s="214">
        <f>(I87/G87-1)*100</f>
        <v>256.86506410783284</v>
      </c>
      <c r="K87" s="67">
        <v>208403.14594700001</v>
      </c>
      <c r="L87" s="209">
        <f>(K87/I87-1)*100</f>
        <v>-36.52517484400957</v>
      </c>
      <c r="M87" s="67">
        <v>370973.369145</v>
      </c>
      <c r="N87" s="71">
        <f>(M87/K87-1)*100</f>
        <v>78.00756675685885</v>
      </c>
      <c r="O87" s="313">
        <f>Z83+Z84+Z85</f>
        <v>360634</v>
      </c>
      <c r="P87" s="71">
        <f>(O87/M87-1)*100</f>
        <v>-2.7870920138633237</v>
      </c>
      <c r="Y87" s="2" t="s">
        <v>108</v>
      </c>
      <c r="Z87" s="2">
        <f>SUM(AA87:AC87)</f>
        <v>121159</v>
      </c>
      <c r="AA87" s="2">
        <v>35195</v>
      </c>
      <c r="AB87" s="2">
        <v>41791</v>
      </c>
      <c r="AC87" s="2">
        <v>44173</v>
      </c>
    </row>
    <row r="88" spans="2:29" x14ac:dyDescent="0.2">
      <c r="D88" s="72"/>
      <c r="E88" s="72"/>
      <c r="F88" s="72"/>
      <c r="G88" s="72"/>
      <c r="H88" s="72"/>
      <c r="I88" s="72"/>
      <c r="J88" s="72"/>
      <c r="K88" s="193"/>
      <c r="L88" s="193"/>
      <c r="M88" s="193"/>
      <c r="N88" s="193"/>
    </row>
    <row r="89" spans="2:29" ht="16.8" thickBot="1" x14ac:dyDescent="0.25">
      <c r="B89" s="111" t="s">
        <v>40</v>
      </c>
      <c r="C89" s="111"/>
      <c r="D89" s="112"/>
      <c r="E89" s="112"/>
      <c r="F89" s="112"/>
      <c r="G89" s="112"/>
      <c r="H89" s="112"/>
      <c r="I89" s="112"/>
      <c r="J89" s="112"/>
      <c r="K89" s="194"/>
      <c r="L89" s="194"/>
      <c r="M89" s="194"/>
      <c r="N89" s="194"/>
      <c r="O89" s="192"/>
    </row>
    <row r="90" spans="2:29" ht="13.8" thickBot="1" x14ac:dyDescent="0.25">
      <c r="B90" s="113"/>
      <c r="C90" s="113"/>
      <c r="D90" s="297">
        <v>2008</v>
      </c>
      <c r="E90" s="480">
        <v>2009</v>
      </c>
      <c r="F90" s="481"/>
      <c r="G90" s="480">
        <v>2010</v>
      </c>
      <c r="H90" s="481"/>
      <c r="I90" s="480">
        <v>2011</v>
      </c>
      <c r="J90" s="531"/>
      <c r="K90" s="518">
        <v>2012</v>
      </c>
      <c r="L90" s="521"/>
      <c r="M90" s="518">
        <v>2013</v>
      </c>
      <c r="N90" s="517"/>
    </row>
    <row r="91" spans="2:29" x14ac:dyDescent="0.2">
      <c r="B91" s="27" t="s">
        <v>18</v>
      </c>
      <c r="C91" s="28"/>
      <c r="D91" s="114">
        <v>53444.585279999978</v>
      </c>
      <c r="E91" s="116">
        <v>54017.350069000022</v>
      </c>
      <c r="F91" s="117">
        <v>1.0716984442844746</v>
      </c>
      <c r="G91" s="116">
        <v>66585.52833999999</v>
      </c>
      <c r="H91" s="118">
        <v>23.266928597840852</v>
      </c>
      <c r="I91" s="116">
        <v>62035.042321000015</v>
      </c>
      <c r="J91" s="221">
        <v>-6.8340465750518886</v>
      </c>
      <c r="K91" s="31">
        <v>60045.938540000017</v>
      </c>
      <c r="L91" s="206">
        <f>(K91/I91-1)*100</f>
        <v>-3.2064196405434675</v>
      </c>
      <c r="M91" s="31">
        <v>56709</v>
      </c>
      <c r="N91" s="35">
        <f>(M91/K91-1)*100</f>
        <v>-5.5573093220569696</v>
      </c>
    </row>
    <row r="92" spans="2:29" x14ac:dyDescent="0.2">
      <c r="B92" s="36" t="s">
        <v>20</v>
      </c>
      <c r="C92" s="37"/>
      <c r="D92" s="120">
        <v>121628.25643100002</v>
      </c>
      <c r="E92" s="122">
        <v>117532.23590285002</v>
      </c>
      <c r="F92" s="123">
        <v>-3.3676553856329283</v>
      </c>
      <c r="G92" s="122">
        <v>99714.388515999992</v>
      </c>
      <c r="H92" s="124">
        <v>-15.159966327517104</v>
      </c>
      <c r="I92" s="122">
        <v>293183.78359140002</v>
      </c>
      <c r="J92" s="222">
        <v>194.02354861189997</v>
      </c>
      <c r="K92" s="40">
        <v>219811.99767299945</v>
      </c>
      <c r="L92" s="207">
        <f t="shared" ref="L92:L99" si="17">(K92/I92-1)*100</f>
        <v>-25.025867740576079</v>
      </c>
      <c r="M92" s="40">
        <v>339041</v>
      </c>
      <c r="N92" s="44">
        <f t="shared" ref="N92:N99" si="18">(M92/K92-1)*100</f>
        <v>54.241353333392681</v>
      </c>
    </row>
    <row r="93" spans="2:29" x14ac:dyDescent="0.2">
      <c r="B93" s="36" t="s">
        <v>21</v>
      </c>
      <c r="C93" s="37"/>
      <c r="D93" s="120">
        <v>1221382.0205289498</v>
      </c>
      <c r="E93" s="122">
        <v>940021.02486449992</v>
      </c>
      <c r="F93" s="123">
        <v>-23.036281109050506</v>
      </c>
      <c r="G93" s="122">
        <v>953375.41664025001</v>
      </c>
      <c r="H93" s="124">
        <v>1.420648200679886</v>
      </c>
      <c r="I93" s="122">
        <v>994620.81650249986</v>
      </c>
      <c r="J93" s="222">
        <v>4.326249569933438</v>
      </c>
      <c r="K93" s="40">
        <v>1071460.2768880003</v>
      </c>
      <c r="L93" s="207">
        <f t="shared" si="17"/>
        <v>7.7255029364557082</v>
      </c>
      <c r="M93" s="40">
        <v>1272596</v>
      </c>
      <c r="N93" s="44">
        <f t="shared" si="18"/>
        <v>18.77211199058053</v>
      </c>
    </row>
    <row r="94" spans="2:29" x14ac:dyDescent="0.2">
      <c r="B94" s="36" t="s">
        <v>22</v>
      </c>
      <c r="C94" s="37"/>
      <c r="D94" s="120">
        <v>68016.381769</v>
      </c>
      <c r="E94" s="122">
        <v>83876.646071850002</v>
      </c>
      <c r="F94" s="123">
        <v>23.318300518712199</v>
      </c>
      <c r="G94" s="122">
        <v>50543.124562999998</v>
      </c>
      <c r="H94" s="124">
        <v>-39.741123506888918</v>
      </c>
      <c r="I94" s="122">
        <v>71434.732357999994</v>
      </c>
      <c r="J94" s="222">
        <v>41.334222954418735</v>
      </c>
      <c r="K94" s="40">
        <v>67409.96755300001</v>
      </c>
      <c r="L94" s="207">
        <f t="shared" si="17"/>
        <v>-5.6341847615941294</v>
      </c>
      <c r="M94" s="40">
        <v>50016</v>
      </c>
      <c r="N94" s="44">
        <f t="shared" si="18"/>
        <v>-25.803257566211222</v>
      </c>
    </row>
    <row r="95" spans="2:29" x14ac:dyDescent="0.2">
      <c r="B95" s="36" t="s">
        <v>23</v>
      </c>
      <c r="C95" s="37"/>
      <c r="D95" s="120">
        <v>221881.16794200012</v>
      </c>
      <c r="E95" s="122">
        <v>184200.12901040004</v>
      </c>
      <c r="F95" s="123">
        <v>-16.982531361764753</v>
      </c>
      <c r="G95" s="122">
        <v>223198.84149604998</v>
      </c>
      <c r="H95" s="124">
        <v>21.171924631740112</v>
      </c>
      <c r="I95" s="122">
        <v>186740.94260005001</v>
      </c>
      <c r="J95" s="222">
        <v>-16.334268875067249</v>
      </c>
      <c r="K95" s="40">
        <v>195327.06949300002</v>
      </c>
      <c r="L95" s="207">
        <f t="shared" si="17"/>
        <v>4.5978813073356051</v>
      </c>
      <c r="M95" s="40">
        <v>249928</v>
      </c>
      <c r="N95" s="44">
        <f t="shared" si="18"/>
        <v>27.953591198969342</v>
      </c>
    </row>
    <row r="96" spans="2:29" x14ac:dyDescent="0.2">
      <c r="B96" s="36" t="s">
        <v>24</v>
      </c>
      <c r="C96" s="37"/>
      <c r="D96" s="120">
        <v>398800.02155499975</v>
      </c>
      <c r="E96" s="122">
        <v>347440.06374999951</v>
      </c>
      <c r="F96" s="123">
        <v>-12.878624631146629</v>
      </c>
      <c r="G96" s="122">
        <v>316515.96923499997</v>
      </c>
      <c r="H96" s="124">
        <v>-8.9005551579828701</v>
      </c>
      <c r="I96" s="122">
        <v>322078.1246745002</v>
      </c>
      <c r="J96" s="222">
        <v>1.7573064174119413</v>
      </c>
      <c r="K96" s="40">
        <v>356467.81787499983</v>
      </c>
      <c r="L96" s="207">
        <f t="shared" si="17"/>
        <v>10.677438349858349</v>
      </c>
      <c r="M96" s="40">
        <v>379021</v>
      </c>
      <c r="N96" s="44">
        <f t="shared" si="18"/>
        <v>6.3268494360713134</v>
      </c>
    </row>
    <row r="97" spans="2:14" x14ac:dyDescent="0.2">
      <c r="B97" s="36" t="s">
        <v>25</v>
      </c>
      <c r="C97" s="37"/>
      <c r="D97" s="120">
        <v>101797.67403700003</v>
      </c>
      <c r="E97" s="122">
        <v>72492.425079349996</v>
      </c>
      <c r="F97" s="123">
        <v>-28.787739243431599</v>
      </c>
      <c r="G97" s="122">
        <v>103802.66258100001</v>
      </c>
      <c r="H97" s="124">
        <v>43.191047157517382</v>
      </c>
      <c r="I97" s="122">
        <v>80907.649993200001</v>
      </c>
      <c r="J97" s="222">
        <v>-22.056286436712945</v>
      </c>
      <c r="K97" s="40">
        <v>107323.95753000001</v>
      </c>
      <c r="L97" s="207">
        <f t="shared" si="17"/>
        <v>32.649950331050533</v>
      </c>
      <c r="M97" s="40">
        <v>118207</v>
      </c>
      <c r="N97" s="44">
        <f t="shared" si="18"/>
        <v>10.140366345471264</v>
      </c>
    </row>
    <row r="98" spans="2:14" x14ac:dyDescent="0.2">
      <c r="B98" s="36" t="s">
        <v>26</v>
      </c>
      <c r="C98" s="37"/>
      <c r="D98" s="120">
        <v>65276.025896999978</v>
      </c>
      <c r="E98" s="122">
        <v>48442.493092000004</v>
      </c>
      <c r="F98" s="123">
        <v>-25.788231703262475</v>
      </c>
      <c r="G98" s="122">
        <v>50248.268401000001</v>
      </c>
      <c r="H98" s="124">
        <v>3.7276679909321375</v>
      </c>
      <c r="I98" s="122">
        <v>77566.337591999996</v>
      </c>
      <c r="J98" s="222">
        <v>54.366190239614973</v>
      </c>
      <c r="K98" s="40">
        <v>38040.992983000004</v>
      </c>
      <c r="L98" s="207">
        <f>(K98/I98-1)*100</f>
        <v>-50.956827195972366</v>
      </c>
      <c r="M98" s="40">
        <v>39315</v>
      </c>
      <c r="N98" s="44">
        <f t="shared" si="18"/>
        <v>3.349037228258811</v>
      </c>
    </row>
    <row r="99" spans="2:14" ht="13.8" thickBot="1" x14ac:dyDescent="0.25">
      <c r="B99" s="36" t="s">
        <v>27</v>
      </c>
      <c r="C99" s="126"/>
      <c r="D99" s="127">
        <v>221951.63098799973</v>
      </c>
      <c r="E99" s="128">
        <v>114886.82613100004</v>
      </c>
      <c r="F99" s="123">
        <v>-48.237899573167972</v>
      </c>
      <c r="G99" s="128">
        <v>150099.82486200001</v>
      </c>
      <c r="H99" s="124">
        <v>30.650162352686316</v>
      </c>
      <c r="I99" s="128">
        <v>170390.11517284997</v>
      </c>
      <c r="J99" s="222">
        <v>13.517864081123744</v>
      </c>
      <c r="K99" s="40">
        <v>150862.95837900002</v>
      </c>
      <c r="L99" s="207">
        <f t="shared" si="17"/>
        <v>-11.46026386216178</v>
      </c>
      <c r="M99" s="40">
        <v>150369</v>
      </c>
      <c r="N99" s="44">
        <f t="shared" si="18"/>
        <v>-0.32742190946507543</v>
      </c>
    </row>
    <row r="100" spans="2:14" ht="14.4" thickTop="1" thickBot="1" x14ac:dyDescent="0.25">
      <c r="B100" s="46" t="s">
        <v>28</v>
      </c>
      <c r="C100" s="47"/>
      <c r="D100" s="129">
        <v>2474177.7644279497</v>
      </c>
      <c r="E100" s="131">
        <v>1962909.1939709494</v>
      </c>
      <c r="F100" s="132">
        <v>-20.66418095771747</v>
      </c>
      <c r="G100" s="133">
        <v>2014084.0246342998</v>
      </c>
      <c r="H100" s="134">
        <v>2.6070910880917619</v>
      </c>
      <c r="I100" s="135">
        <v>2258957.5448055002</v>
      </c>
      <c r="J100" s="223">
        <v>12.158058808676685</v>
      </c>
      <c r="K100" s="50">
        <v>2266750.9769139998</v>
      </c>
      <c r="L100" s="208">
        <f>(K100/I100-1)*100</f>
        <v>0.34500126513756779</v>
      </c>
      <c r="M100" s="50">
        <f>SUM(M91:M99)</f>
        <v>2655202</v>
      </c>
      <c r="N100" s="54">
        <f>(M100/K100-1)*100</f>
        <v>17.136907716914074</v>
      </c>
    </row>
    <row r="101" spans="2:14" ht="13.8" thickBot="1" x14ac:dyDescent="0.25">
      <c r="B101" s="113"/>
      <c r="C101" s="113"/>
      <c r="D101" s="137"/>
      <c r="E101" s="139"/>
      <c r="F101" s="140"/>
      <c r="G101" s="137"/>
      <c r="H101" s="140"/>
      <c r="I101" s="137"/>
      <c r="J101" s="140"/>
      <c r="K101" s="55"/>
      <c r="L101" s="60"/>
      <c r="M101" s="55"/>
      <c r="N101" s="60"/>
    </row>
    <row r="102" spans="2:14" x14ac:dyDescent="0.2">
      <c r="B102" s="61" t="s">
        <v>29</v>
      </c>
      <c r="C102" s="141"/>
      <c r="D102" s="142">
        <v>287912.20654295001</v>
      </c>
      <c r="E102" s="143">
        <v>232667.47026034998</v>
      </c>
      <c r="F102" s="118">
        <f>(E102/D102-1)*100</f>
        <v>-19.188049352245429</v>
      </c>
      <c r="G102" s="143">
        <v>279246.23513749999</v>
      </c>
      <c r="H102" s="124">
        <f>(G102/E102-1)*100</f>
        <v>20.019457307473786</v>
      </c>
      <c r="I102" s="143">
        <v>482556.00152489997</v>
      </c>
      <c r="J102" s="221">
        <f>(I102/G102-1)*100</f>
        <v>72.806627558395149</v>
      </c>
      <c r="K102" s="40">
        <v>364832.5149789995</v>
      </c>
      <c r="L102" s="207">
        <f>(K102/I102-1)*100</f>
        <v>-24.395818552435077</v>
      </c>
      <c r="M102" s="31">
        <v>521798</v>
      </c>
      <c r="N102" s="44">
        <f>(M102/K102-1)*100</f>
        <v>43.023984589212326</v>
      </c>
    </row>
    <row r="103" spans="2:14" ht="13.8" thickBot="1" x14ac:dyDescent="0.25">
      <c r="B103" s="63" t="s">
        <v>30</v>
      </c>
      <c r="C103" s="64"/>
      <c r="D103" s="144">
        <v>79203.550057</v>
      </c>
      <c r="E103" s="146">
        <v>67487.316524850001</v>
      </c>
      <c r="F103" s="147">
        <f>(E103/D103-1)*100</f>
        <v>-14.792561095706237</v>
      </c>
      <c r="G103" s="148">
        <v>59935.335682999998</v>
      </c>
      <c r="H103" s="147">
        <f>(G103/E103-1)*100</f>
        <v>-11.190222445826892</v>
      </c>
      <c r="I103" s="148">
        <v>266699.5017894</v>
      </c>
      <c r="J103" s="224">
        <f>(I103/G103-1)*100</f>
        <v>344.97874042114756</v>
      </c>
      <c r="K103" s="67">
        <v>194938.66773999951</v>
      </c>
      <c r="L103" s="209">
        <f>(K103/I103-1)*100</f>
        <v>-26.90699966363891</v>
      </c>
      <c r="M103" s="67">
        <v>307561</v>
      </c>
      <c r="N103" s="71">
        <f>(M103/K103-1)*100</f>
        <v>57.773213270448288</v>
      </c>
    </row>
    <row r="104" spans="2:14" x14ac:dyDescent="0.2">
      <c r="D104" s="72"/>
      <c r="E104" s="72"/>
      <c r="F104" s="72"/>
      <c r="G104" s="72"/>
      <c r="H104" s="72"/>
      <c r="I104" s="72"/>
      <c r="J104" s="72"/>
      <c r="K104" s="193"/>
      <c r="L104" s="193"/>
      <c r="M104" s="193"/>
      <c r="N104" s="193"/>
    </row>
    <row r="105" spans="2:14" ht="16.8" thickBot="1" x14ac:dyDescent="0.25">
      <c r="B105" s="111" t="s">
        <v>47</v>
      </c>
      <c r="C105" s="111"/>
      <c r="D105" s="112"/>
      <c r="E105" s="112"/>
      <c r="F105" s="112"/>
      <c r="G105" s="112"/>
      <c r="H105" s="112"/>
      <c r="I105" s="112"/>
      <c r="J105" s="112"/>
      <c r="K105" s="194"/>
      <c r="L105" s="194"/>
      <c r="M105" s="194"/>
      <c r="N105" s="194"/>
    </row>
    <row r="106" spans="2:14" ht="13.8" thickBot="1" x14ac:dyDescent="0.25">
      <c r="B106" s="113"/>
      <c r="C106" s="113"/>
      <c r="D106" s="297">
        <v>2008</v>
      </c>
      <c r="E106" s="480">
        <v>2009</v>
      </c>
      <c r="F106" s="499"/>
      <c r="G106" s="480">
        <v>2010</v>
      </c>
      <c r="H106" s="499"/>
      <c r="I106" s="480">
        <v>2011</v>
      </c>
      <c r="J106" s="532"/>
      <c r="K106" s="518">
        <v>2012</v>
      </c>
      <c r="L106" s="517"/>
      <c r="M106" s="518">
        <v>2013</v>
      </c>
      <c r="N106" s="517"/>
    </row>
    <row r="107" spans="2:14" x14ac:dyDescent="0.2">
      <c r="B107" s="27" t="s">
        <v>18</v>
      </c>
      <c r="C107" s="28"/>
      <c r="D107" s="114">
        <v>79255.920432000014</v>
      </c>
      <c r="E107" s="116">
        <v>98025.107815999989</v>
      </c>
      <c r="F107" s="117">
        <f t="shared" ref="F107:F116" si="19">(E107/D107-1)*100</f>
        <v>23.681748040644557</v>
      </c>
      <c r="G107" s="116">
        <v>91924.151431000006</v>
      </c>
      <c r="H107" s="118">
        <f>(G107/E107-1)*100</f>
        <v>-6.2238711294782867</v>
      </c>
      <c r="I107" s="116">
        <v>94869.93936027179</v>
      </c>
      <c r="J107" s="221">
        <f>(I107/G107-1)*100</f>
        <v>3.2045853928637458</v>
      </c>
      <c r="K107" s="31">
        <v>98312.731281</v>
      </c>
      <c r="L107" s="35">
        <f>(K107/I107-1)*100</f>
        <v>3.6289597568457399</v>
      </c>
      <c r="M107" s="31">
        <v>99243</v>
      </c>
      <c r="N107" s="35">
        <f>(M107/K107-1)*100</f>
        <v>0.94623423322568456</v>
      </c>
    </row>
    <row r="108" spans="2:14" x14ac:dyDescent="0.2">
      <c r="B108" s="36" t="s">
        <v>20</v>
      </c>
      <c r="C108" s="37"/>
      <c r="D108" s="120">
        <v>147037.83482299998</v>
      </c>
      <c r="E108" s="122">
        <v>137341.64728164999</v>
      </c>
      <c r="F108" s="123">
        <f t="shared" si="19"/>
        <v>-6.5943486946893559</v>
      </c>
      <c r="G108" s="122">
        <v>126641.38852399999</v>
      </c>
      <c r="H108" s="124">
        <f t="shared" ref="H108:J119" si="20">(G108/E108-1)*100</f>
        <v>-7.7909788978333001</v>
      </c>
      <c r="I108" s="122">
        <v>316110.79758519115</v>
      </c>
      <c r="J108" s="222">
        <f t="shared" si="20"/>
        <v>149.61096942275276</v>
      </c>
      <c r="K108" s="40">
        <v>408661.36415899999</v>
      </c>
      <c r="L108" s="44">
        <f t="shared" ref="L108:L115" si="21">(K108/I108-1)*100</f>
        <v>29.277888411536047</v>
      </c>
      <c r="M108" s="40">
        <v>495441</v>
      </c>
      <c r="N108" s="44">
        <f t="shared" ref="N108:N115" si="22">(M108/K108-1)*100</f>
        <v>21.235096696646917</v>
      </c>
    </row>
    <row r="109" spans="2:14" x14ac:dyDescent="0.2">
      <c r="B109" s="36" t="s">
        <v>21</v>
      </c>
      <c r="C109" s="37"/>
      <c r="D109" s="120">
        <v>1447233.8929808997</v>
      </c>
      <c r="E109" s="122">
        <v>1590580.6768415999</v>
      </c>
      <c r="F109" s="123">
        <f t="shared" si="19"/>
        <v>9.9048802378063137</v>
      </c>
      <c r="G109" s="122">
        <v>1641889.6840395499</v>
      </c>
      <c r="H109" s="124">
        <f t="shared" si="20"/>
        <v>3.2258035033993826</v>
      </c>
      <c r="I109" s="122">
        <v>1577865.4254916655</v>
      </c>
      <c r="J109" s="222">
        <f t="shared" si="20"/>
        <v>-3.8994251057333673</v>
      </c>
      <c r="K109" s="40">
        <v>1499346.3462266</v>
      </c>
      <c r="L109" s="44">
        <f t="shared" si="21"/>
        <v>-4.9762849224355588</v>
      </c>
      <c r="M109" s="40">
        <v>1415189</v>
      </c>
      <c r="N109" s="44">
        <f t="shared" si="22"/>
        <v>-5.6129356928369845</v>
      </c>
    </row>
    <row r="110" spans="2:14" x14ac:dyDescent="0.2">
      <c r="B110" s="36" t="s">
        <v>22</v>
      </c>
      <c r="C110" s="37"/>
      <c r="D110" s="120">
        <v>110958.42792799999</v>
      </c>
      <c r="E110" s="122">
        <v>106915.58119900001</v>
      </c>
      <c r="F110" s="123">
        <f t="shared" si="19"/>
        <v>-3.6435688613246642</v>
      </c>
      <c r="G110" s="122">
        <v>87775.741068949996</v>
      </c>
      <c r="H110" s="124">
        <f t="shared" si="20"/>
        <v>-17.901824893441287</v>
      </c>
      <c r="I110" s="122">
        <v>105418.83233391627</v>
      </c>
      <c r="J110" s="222">
        <f t="shared" si="20"/>
        <v>20.100190610874137</v>
      </c>
      <c r="K110" s="40">
        <v>98933.554613999993</v>
      </c>
      <c r="L110" s="44">
        <f t="shared" si="21"/>
        <v>-6.1519157216369358</v>
      </c>
      <c r="M110" s="40">
        <v>104164</v>
      </c>
      <c r="N110" s="44">
        <f t="shared" si="22"/>
        <v>5.2868265033103823</v>
      </c>
    </row>
    <row r="111" spans="2:14" x14ac:dyDescent="0.2">
      <c r="B111" s="36" t="s">
        <v>23</v>
      </c>
      <c r="C111" s="37"/>
      <c r="D111" s="120">
        <v>267436.32068899996</v>
      </c>
      <c r="E111" s="122">
        <v>254632.54022800003</v>
      </c>
      <c r="F111" s="123">
        <f t="shared" si="19"/>
        <v>-4.787599690278932</v>
      </c>
      <c r="G111" s="122">
        <v>277024.14939499996</v>
      </c>
      <c r="H111" s="124">
        <f t="shared" si="20"/>
        <v>8.7936950819209159</v>
      </c>
      <c r="I111" s="122">
        <v>255652.14946063413</v>
      </c>
      <c r="J111" s="222">
        <f t="shared" si="20"/>
        <v>-7.7148508464120136</v>
      </c>
      <c r="K111" s="40">
        <v>322853.14548499999</v>
      </c>
      <c r="L111" s="44">
        <f>(K111/I111-1)*100</f>
        <v>26.286106401273823</v>
      </c>
      <c r="M111" s="40">
        <v>237701</v>
      </c>
      <c r="N111" s="44">
        <f t="shared" si="22"/>
        <v>-26.374884889872085</v>
      </c>
    </row>
    <row r="112" spans="2:14" x14ac:dyDescent="0.2">
      <c r="B112" s="36" t="s">
        <v>24</v>
      </c>
      <c r="C112" s="37"/>
      <c r="D112" s="120">
        <v>496716.98117200029</v>
      </c>
      <c r="E112" s="122">
        <v>747980.94460499997</v>
      </c>
      <c r="F112" s="123">
        <f t="shared" si="19"/>
        <v>50.584935276451404</v>
      </c>
      <c r="G112" s="122">
        <v>511562.36411879992</v>
      </c>
      <c r="H112" s="124">
        <f t="shared" si="20"/>
        <v>-31.607567303876969</v>
      </c>
      <c r="I112" s="122">
        <v>538017.89564082678</v>
      </c>
      <c r="J112" s="222">
        <f t="shared" si="20"/>
        <v>5.1715163932355201</v>
      </c>
      <c r="K112" s="40">
        <v>463866.48420700006</v>
      </c>
      <c r="L112" s="44">
        <f t="shared" si="21"/>
        <v>-13.782331783872326</v>
      </c>
      <c r="M112" s="40">
        <v>417570</v>
      </c>
      <c r="N112" s="44">
        <f t="shared" si="22"/>
        <v>-9.9805624642500099</v>
      </c>
    </row>
    <row r="113" spans="2:14" x14ac:dyDescent="0.2">
      <c r="B113" s="36" t="s">
        <v>25</v>
      </c>
      <c r="C113" s="37"/>
      <c r="D113" s="120">
        <v>125699.43210400001</v>
      </c>
      <c r="E113" s="122">
        <v>110484.701256</v>
      </c>
      <c r="F113" s="123">
        <f t="shared" si="19"/>
        <v>-12.104056950242848</v>
      </c>
      <c r="G113" s="122">
        <v>146513.17196400001</v>
      </c>
      <c r="H113" s="124">
        <f t="shared" si="20"/>
        <v>32.609465653095057</v>
      </c>
      <c r="I113" s="122">
        <v>147777.23009031441</v>
      </c>
      <c r="J113" s="222">
        <f t="shared" si="20"/>
        <v>0.86276073978179824</v>
      </c>
      <c r="K113" s="40">
        <v>138314.99673099996</v>
      </c>
      <c r="L113" s="44">
        <f t="shared" si="21"/>
        <v>-6.4030387858343136</v>
      </c>
      <c r="M113" s="40">
        <v>165136</v>
      </c>
      <c r="N113" s="44">
        <f t="shared" si="22"/>
        <v>19.391247444528737</v>
      </c>
    </row>
    <row r="114" spans="2:14" x14ac:dyDescent="0.2">
      <c r="B114" s="36" t="s">
        <v>26</v>
      </c>
      <c r="C114" s="37"/>
      <c r="D114" s="120">
        <v>49846.676443999997</v>
      </c>
      <c r="E114" s="122">
        <v>62103.559461999997</v>
      </c>
      <c r="F114" s="123">
        <f t="shared" si="19"/>
        <v>24.589168009566166</v>
      </c>
      <c r="G114" s="122">
        <v>51260.099941050008</v>
      </c>
      <c r="H114" s="124">
        <f t="shared" si="20"/>
        <v>-17.460286680644931</v>
      </c>
      <c r="I114" s="122">
        <v>85166.97897335951</v>
      </c>
      <c r="J114" s="222">
        <f t="shared" si="20"/>
        <v>66.146728296087986</v>
      </c>
      <c r="K114" s="40">
        <v>69821.971416999993</v>
      </c>
      <c r="L114" s="44">
        <f t="shared" si="21"/>
        <v>-18.017555326412925</v>
      </c>
      <c r="M114" s="40">
        <v>57751</v>
      </c>
      <c r="N114" s="44">
        <f t="shared" si="22"/>
        <v>-17.28821339762543</v>
      </c>
    </row>
    <row r="115" spans="2:14" ht="13.8" thickBot="1" x14ac:dyDescent="0.25">
      <c r="B115" s="36" t="s">
        <v>27</v>
      </c>
      <c r="C115" s="126"/>
      <c r="D115" s="127">
        <v>143758.13536600003</v>
      </c>
      <c r="E115" s="128">
        <v>209526.63715155001</v>
      </c>
      <c r="F115" s="123">
        <f t="shared" si="19"/>
        <v>45.749412106735463</v>
      </c>
      <c r="G115" s="128">
        <v>237624.47111245</v>
      </c>
      <c r="H115" s="124">
        <f t="shared" si="20"/>
        <v>13.410148868364136</v>
      </c>
      <c r="I115" s="128">
        <v>170138.81608852025</v>
      </c>
      <c r="J115" s="222">
        <f t="shared" si="20"/>
        <v>-28.40012844973101</v>
      </c>
      <c r="K115" s="40">
        <v>220824.04221199997</v>
      </c>
      <c r="L115" s="44">
        <f t="shared" si="21"/>
        <v>29.790512999167152</v>
      </c>
      <c r="M115" s="40">
        <v>221846</v>
      </c>
      <c r="N115" s="44">
        <f t="shared" si="22"/>
        <v>0.46279280904517606</v>
      </c>
    </row>
    <row r="116" spans="2:14" ht="14.4" thickTop="1" thickBot="1" x14ac:dyDescent="0.25">
      <c r="B116" s="46" t="s">
        <v>28</v>
      </c>
      <c r="C116" s="47"/>
      <c r="D116" s="129">
        <v>2867943.6219389001</v>
      </c>
      <c r="E116" s="131">
        <v>3317591.3958408004</v>
      </c>
      <c r="F116" s="132">
        <f t="shared" si="19"/>
        <v>15.678403524470674</v>
      </c>
      <c r="G116" s="133">
        <v>3172215.2215948002</v>
      </c>
      <c r="H116" s="134">
        <f t="shared" si="20"/>
        <v>-4.381979481507436</v>
      </c>
      <c r="I116" s="135">
        <v>3291018.0650247</v>
      </c>
      <c r="J116" s="223">
        <f t="shared" si="20"/>
        <v>3.7451066567347535</v>
      </c>
      <c r="K116" s="50">
        <v>3320934.6363325999</v>
      </c>
      <c r="L116" s="54">
        <f>(K116/I116-1)*100</f>
        <v>0.90903698238056219</v>
      </c>
      <c r="M116" s="50">
        <v>3214041</v>
      </c>
      <c r="N116" s="54">
        <f>(M116/K116-1)*100</f>
        <v>-3.2187816996797514</v>
      </c>
    </row>
    <row r="117" spans="2:14" ht="13.8" thickBot="1" x14ac:dyDescent="0.25">
      <c r="B117" s="113"/>
      <c r="C117" s="113"/>
      <c r="D117" s="137"/>
      <c r="E117" s="139"/>
      <c r="F117" s="140"/>
      <c r="G117" s="137"/>
      <c r="H117" s="140"/>
      <c r="I117" s="137"/>
      <c r="J117" s="140"/>
      <c r="K117" s="210"/>
      <c r="L117" s="60"/>
      <c r="M117" s="55"/>
      <c r="N117" s="60"/>
    </row>
    <row r="118" spans="2:14" x14ac:dyDescent="0.2">
      <c r="B118" s="61" t="s">
        <v>29</v>
      </c>
      <c r="C118" s="141"/>
      <c r="D118" s="142">
        <v>265845.68167664995</v>
      </c>
      <c r="E118" s="143">
        <v>337613.81898740004</v>
      </c>
      <c r="F118" s="118">
        <f>(E118/D118-1)*100</f>
        <v>26.996164413173428</v>
      </c>
      <c r="G118" s="143">
        <v>329155.45673099993</v>
      </c>
      <c r="H118" s="124">
        <f>(G118/E118-1)*100</f>
        <v>-2.5053365060023758</v>
      </c>
      <c r="I118" s="143">
        <v>548667.5142502964</v>
      </c>
      <c r="J118" s="221">
        <f>(I118/G118-1)*100</f>
        <v>66.689478491219802</v>
      </c>
      <c r="K118" s="40">
        <v>628710.45961700007</v>
      </c>
      <c r="L118" s="44">
        <f>(K118/I118-1)*100</f>
        <v>14.588606631117029</v>
      </c>
      <c r="M118" s="31">
        <v>707904</v>
      </c>
      <c r="N118" s="44">
        <f>(M118/K118-1)*100</f>
        <v>12.596186236704776</v>
      </c>
    </row>
    <row r="119" spans="2:14" ht="13.8" thickBot="1" x14ac:dyDescent="0.25">
      <c r="B119" s="63" t="s">
        <v>30</v>
      </c>
      <c r="C119" s="64"/>
      <c r="D119" s="144">
        <v>99569.05785099999</v>
      </c>
      <c r="E119" s="146">
        <v>84319.914841649996</v>
      </c>
      <c r="F119" s="147">
        <f>(E119/D119-1)*100</f>
        <v>-15.315142413187798</v>
      </c>
      <c r="G119" s="148">
        <v>83348.967363000003</v>
      </c>
      <c r="H119" s="147">
        <f t="shared" si="20"/>
        <v>-1.1515043397202218</v>
      </c>
      <c r="I119" s="148">
        <v>267670.18400914996</v>
      </c>
      <c r="J119" s="224">
        <f t="shared" si="20"/>
        <v>221.14397151844406</v>
      </c>
      <c r="K119" s="67">
        <v>357972.82371100003</v>
      </c>
      <c r="L119" s="71">
        <f>(K119/I119-1)*100</f>
        <v>33.736532903778027</v>
      </c>
      <c r="M119" s="67">
        <v>461783</v>
      </c>
      <c r="N119" s="71">
        <f>(M119/K119-1)*100</f>
        <v>28.999457336685541</v>
      </c>
    </row>
    <row r="120" spans="2:14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2:14" x14ac:dyDescent="0.2">
      <c r="B121" s="21" t="s">
        <v>33</v>
      </c>
      <c r="C121" s="9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2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4:14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spans="4:14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spans="4:14" x14ac:dyDescent="0.2"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</sheetData>
  <mergeCells count="18">
    <mergeCell ref="I58:J58"/>
    <mergeCell ref="K58:L58"/>
    <mergeCell ref="M58:N58"/>
    <mergeCell ref="O58:P58"/>
    <mergeCell ref="I74:J74"/>
    <mergeCell ref="K74:L74"/>
    <mergeCell ref="M74:N74"/>
    <mergeCell ref="O74:P74"/>
    <mergeCell ref="E106:F106"/>
    <mergeCell ref="G106:H106"/>
    <mergeCell ref="I106:J106"/>
    <mergeCell ref="K106:L106"/>
    <mergeCell ref="M106:N106"/>
    <mergeCell ref="E90:F90"/>
    <mergeCell ref="G90:H90"/>
    <mergeCell ref="I90:J90"/>
    <mergeCell ref="K90:L90"/>
    <mergeCell ref="M90:N90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C177"/>
  <sheetViews>
    <sheetView topLeftCell="A54" workbookViewId="0">
      <selection activeCell="AP64" sqref="AP64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8" width="6.88671875" style="2" customWidth="1"/>
    <col min="19" max="30" width="0" style="2" hidden="1" customWidth="1"/>
    <col min="31" max="16384" width="9" style="2"/>
  </cols>
  <sheetData>
    <row r="1" spans="1:14" ht="21" x14ac:dyDescent="0.25">
      <c r="A1" s="1" t="s">
        <v>129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308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310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310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310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310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310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310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309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307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307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309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309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309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309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309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309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309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309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311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311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311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311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311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311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311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311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311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311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311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311">
        <v>40815</v>
      </c>
      <c r="E35" s="155">
        <f t="shared" ref="E35:E49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311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311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311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311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311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311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311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311">
        <v>84053</v>
      </c>
      <c r="E43" s="103">
        <f t="shared" si="1"/>
        <v>31.23771632194396</v>
      </c>
      <c r="I43" s="226"/>
      <c r="J43" s="3"/>
      <c r="L43" s="3"/>
      <c r="N43" s="3"/>
    </row>
    <row r="44" spans="2:14" x14ac:dyDescent="0.2">
      <c r="B44" s="109" t="s">
        <v>102</v>
      </c>
      <c r="C44" s="169">
        <v>375139</v>
      </c>
      <c r="D44" s="306">
        <v>58195</v>
      </c>
      <c r="E44" s="103">
        <f t="shared" si="1"/>
        <v>15.512916545600429</v>
      </c>
      <c r="I44" s="226"/>
      <c r="J44" s="3"/>
      <c r="L44" s="3"/>
      <c r="N44" s="3"/>
    </row>
    <row r="45" spans="2:14" x14ac:dyDescent="0.2">
      <c r="B45" s="109" t="s">
        <v>103</v>
      </c>
      <c r="C45" s="169">
        <v>283743</v>
      </c>
      <c r="D45" s="306">
        <v>61099</v>
      </c>
      <c r="E45" s="103">
        <f t="shared" si="1"/>
        <v>21.533218440631135</v>
      </c>
      <c r="I45" s="226"/>
      <c r="J45" s="3"/>
      <c r="L45" s="3"/>
      <c r="N45" s="3"/>
    </row>
    <row r="46" spans="2:14" x14ac:dyDescent="0.2">
      <c r="B46" s="109" t="s">
        <v>123</v>
      </c>
      <c r="C46" s="169">
        <v>325345.11008700007</v>
      </c>
      <c r="D46" s="306">
        <v>26674.569562000001</v>
      </c>
      <c r="E46" s="103">
        <f t="shared" si="1"/>
        <v>8.1988536895074251</v>
      </c>
      <c r="I46" s="226"/>
      <c r="J46" s="3"/>
      <c r="L46" s="3"/>
      <c r="N46" s="3"/>
    </row>
    <row r="47" spans="2:14" x14ac:dyDescent="0.2">
      <c r="B47" s="109" t="s">
        <v>124</v>
      </c>
      <c r="C47" s="169">
        <v>279097.07079920004</v>
      </c>
      <c r="D47" s="306">
        <v>25640</v>
      </c>
      <c r="E47" s="103">
        <f t="shared" si="1"/>
        <v>9.1867678605795984</v>
      </c>
      <c r="I47" s="226"/>
      <c r="J47" s="3"/>
      <c r="L47" s="3"/>
      <c r="N47" s="3"/>
    </row>
    <row r="48" spans="2:14" ht="13.8" thickBot="1" x14ac:dyDescent="0.25">
      <c r="B48" s="230" t="s">
        <v>128</v>
      </c>
      <c r="C48" s="231">
        <v>291313.24937099998</v>
      </c>
      <c r="D48" s="268">
        <v>28954.091820000001</v>
      </c>
      <c r="E48" s="232">
        <f t="shared" si="1"/>
        <v>9.9391606397983345</v>
      </c>
      <c r="I48" s="226"/>
      <c r="J48" s="3"/>
      <c r="L48" s="3"/>
      <c r="N48" s="3"/>
    </row>
    <row r="49" spans="1:25" ht="13.8" thickBot="1" x14ac:dyDescent="0.25">
      <c r="B49" s="294" t="s">
        <v>130</v>
      </c>
      <c r="C49" s="249">
        <v>242918</v>
      </c>
      <c r="D49" s="266">
        <v>34941</v>
      </c>
      <c r="E49" s="295">
        <f t="shared" si="1"/>
        <v>14.383866160597403</v>
      </c>
      <c r="I49" s="226"/>
      <c r="J49" s="3"/>
      <c r="L49" s="3"/>
      <c r="N49" s="3"/>
    </row>
    <row r="50" spans="1:25" ht="16.5" customHeight="1" x14ac:dyDescent="0.2">
      <c r="B50" s="96" t="s">
        <v>12</v>
      </c>
      <c r="C50" s="97">
        <f>SUM(C6:C49)</f>
        <v>11097603.154173702</v>
      </c>
      <c r="D50" s="304">
        <f>SUM(D6:D49)</f>
        <v>1569518.4518259999</v>
      </c>
      <c r="E50" s="106">
        <f>D50/C50*100</f>
        <v>14.142859769099953</v>
      </c>
      <c r="J50" s="3"/>
      <c r="L50" s="3"/>
      <c r="N50" s="3"/>
    </row>
    <row r="51" spans="1:25" x14ac:dyDescent="0.2">
      <c r="B51" s="17"/>
      <c r="C51" s="18"/>
      <c r="D51" s="18"/>
      <c r="E51" s="20"/>
      <c r="J51" s="3"/>
      <c r="L51" s="3"/>
      <c r="N51" s="3"/>
    </row>
    <row r="52" spans="1:25" x14ac:dyDescent="0.2">
      <c r="B52" s="21" t="s">
        <v>13</v>
      </c>
      <c r="C52" s="18"/>
      <c r="D52" s="18"/>
      <c r="E52" s="20"/>
      <c r="J52" s="3"/>
      <c r="L52" s="3"/>
      <c r="N52" s="3"/>
    </row>
    <row r="53" spans="1:25" x14ac:dyDescent="0.2">
      <c r="B53" s="21" t="s">
        <v>14</v>
      </c>
      <c r="J53" s="3"/>
      <c r="L53" s="3"/>
      <c r="N53" s="3"/>
    </row>
    <row r="54" spans="1:25" x14ac:dyDescent="0.2">
      <c r="B54" s="21" t="s">
        <v>34</v>
      </c>
      <c r="J54" s="3"/>
      <c r="L54" s="3"/>
      <c r="N54" s="3"/>
    </row>
    <row r="55" spans="1:25" ht="25.5" customHeight="1" x14ac:dyDescent="0.2">
      <c r="J55" s="3"/>
      <c r="L55" s="3"/>
      <c r="N55" s="3"/>
    </row>
    <row r="56" spans="1:25" ht="14.4" x14ac:dyDescent="0.2">
      <c r="A56" s="4" t="s">
        <v>15</v>
      </c>
      <c r="U56" s="2">
        <v>4</v>
      </c>
      <c r="V56" s="2">
        <v>5</v>
      </c>
      <c r="W56" s="2">
        <v>6</v>
      </c>
      <c r="Y56" s="2">
        <v>7</v>
      </c>
    </row>
    <row r="57" spans="1:25" x14ac:dyDescent="0.2">
      <c r="J57" s="3"/>
      <c r="L57" s="3"/>
      <c r="N57" s="3" t="s">
        <v>16</v>
      </c>
      <c r="T57" s="2">
        <f>SUM(U57:W57)</f>
        <v>97228</v>
      </c>
      <c r="U57" s="2">
        <v>46198</v>
      </c>
      <c r="V57" s="2">
        <v>23400</v>
      </c>
      <c r="W57" s="2">
        <v>27630</v>
      </c>
    </row>
    <row r="58" spans="1:25" ht="16.8" thickBot="1" x14ac:dyDescent="0.25">
      <c r="B58" s="22" t="s">
        <v>17</v>
      </c>
      <c r="C58" s="22"/>
      <c r="J58" s="3"/>
      <c r="L58" s="3"/>
      <c r="N58" s="3"/>
      <c r="T58" s="2">
        <f t="shared" ref="T58:T71" si="2">SUM(U58:W58)</f>
        <v>397109</v>
      </c>
      <c r="U58" s="2">
        <v>61496</v>
      </c>
      <c r="V58" s="2">
        <v>160316</v>
      </c>
      <c r="W58" s="2">
        <v>175297</v>
      </c>
    </row>
    <row r="59" spans="1:25" ht="16.8" thickBot="1" x14ac:dyDescent="0.25">
      <c r="B59" s="22"/>
      <c r="C59" s="22"/>
      <c r="D59" s="23">
        <v>2008</v>
      </c>
      <c r="E59" s="25">
        <v>2009</v>
      </c>
      <c r="F59" s="24"/>
      <c r="G59" s="25">
        <v>2010</v>
      </c>
      <c r="H59" s="24"/>
      <c r="I59" s="518">
        <v>2011</v>
      </c>
      <c r="J59" s="521"/>
      <c r="K59" s="518">
        <v>2012</v>
      </c>
      <c r="L59" s="521"/>
      <c r="M59" s="518">
        <v>2013</v>
      </c>
      <c r="N59" s="521"/>
      <c r="O59" s="551">
        <v>2014</v>
      </c>
      <c r="P59" s="552"/>
      <c r="T59" s="2">
        <f t="shared" si="2"/>
        <v>1683392</v>
      </c>
      <c r="U59" s="2">
        <v>865989</v>
      </c>
      <c r="V59" s="2">
        <v>348963</v>
      </c>
      <c r="W59" s="2">
        <v>468440</v>
      </c>
    </row>
    <row r="60" spans="1:25" x14ac:dyDescent="0.2">
      <c r="B60" s="27" t="s">
        <v>18</v>
      </c>
      <c r="C60" s="28"/>
      <c r="D60" s="29">
        <v>74465.86815699999</v>
      </c>
      <c r="E60" s="31">
        <v>58963.207877999972</v>
      </c>
      <c r="F60" s="32">
        <f t="shared" ref="F60:F69" si="3">(E60/D60-1)*100</f>
        <v>-20.818477864670847</v>
      </c>
      <c r="G60" s="33">
        <v>65085.726096999992</v>
      </c>
      <c r="H60" s="34">
        <f>(G60/E60-1)*100</f>
        <v>10.383624703167516</v>
      </c>
      <c r="I60" s="31">
        <v>52162.666859999998</v>
      </c>
      <c r="J60" s="206">
        <f>(I60/G60-1)*100</f>
        <v>-19.855442985671257</v>
      </c>
      <c r="K60" s="31">
        <v>71372.129297000007</v>
      </c>
      <c r="L60" s="206">
        <f>(K60/I60-1)*100</f>
        <v>36.826074266019624</v>
      </c>
      <c r="M60" s="31">
        <v>83754.063877999986</v>
      </c>
      <c r="N60" s="206">
        <f>(M60/K60-1)*100</f>
        <v>17.348416956253576</v>
      </c>
      <c r="O60" s="273">
        <v>97228</v>
      </c>
      <c r="P60" s="274">
        <f t="shared" ref="P60:P68" si="4">(O60/M60-1)*100</f>
        <v>16.08750130814758</v>
      </c>
      <c r="T60" s="2">
        <f t="shared" si="2"/>
        <v>77322</v>
      </c>
      <c r="U60" s="2">
        <v>17125</v>
      </c>
      <c r="V60" s="2">
        <v>24173</v>
      </c>
      <c r="W60" s="2">
        <v>36024</v>
      </c>
    </row>
    <row r="61" spans="1:25" x14ac:dyDescent="0.2">
      <c r="B61" s="36" t="s">
        <v>20</v>
      </c>
      <c r="C61" s="37"/>
      <c r="D61" s="38">
        <v>123756.788416</v>
      </c>
      <c r="E61" s="40">
        <v>64109.766524999999</v>
      </c>
      <c r="F61" s="41">
        <f t="shared" si="3"/>
        <v>-48.196969761772266</v>
      </c>
      <c r="G61" s="42">
        <v>73314.204068549996</v>
      </c>
      <c r="H61" s="43">
        <f t="shared" ref="H61:H72" si="5">(G61/E61-1)*100</f>
        <v>14.357309412382069</v>
      </c>
      <c r="I61" s="40">
        <v>138795.73865499999</v>
      </c>
      <c r="J61" s="207">
        <f t="shared" ref="J61:J72" si="6">(I61/G61-1)*100</f>
        <v>89.316300188192272</v>
      </c>
      <c r="K61" s="40">
        <v>210852.80018000002</v>
      </c>
      <c r="L61" s="207">
        <f t="shared" ref="L61:L69" si="7">(K61/I61-1)*100</f>
        <v>51.915903343480821</v>
      </c>
      <c r="M61" s="40">
        <v>261840.39718900001</v>
      </c>
      <c r="N61" s="207">
        <f t="shared" ref="N61:P69" si="8">(M61/K61-1)*100</f>
        <v>24.181607721345454</v>
      </c>
      <c r="O61" s="273">
        <v>397109</v>
      </c>
      <c r="P61" s="274">
        <f t="shared" si="4"/>
        <v>51.660707921001681</v>
      </c>
      <c r="T61" s="2">
        <f t="shared" si="2"/>
        <v>266510</v>
      </c>
      <c r="U61" s="2">
        <v>79706</v>
      </c>
      <c r="V61" s="2">
        <v>78909</v>
      </c>
      <c r="W61" s="2">
        <v>107895</v>
      </c>
    </row>
    <row r="62" spans="1:25" x14ac:dyDescent="0.2">
      <c r="B62" s="36" t="s">
        <v>21</v>
      </c>
      <c r="C62" s="37"/>
      <c r="D62" s="38">
        <v>1169438.2871020001</v>
      </c>
      <c r="E62" s="40">
        <v>763654.2381190001</v>
      </c>
      <c r="F62" s="41">
        <f t="shared" si="3"/>
        <v>-34.699056244222902</v>
      </c>
      <c r="G62" s="42">
        <v>707206.43444054993</v>
      </c>
      <c r="H62" s="43">
        <f t="shared" si="5"/>
        <v>-7.391801270885356</v>
      </c>
      <c r="I62" s="40">
        <v>866631.61487274989</v>
      </c>
      <c r="J62" s="207">
        <f t="shared" si="6"/>
        <v>22.542948235237215</v>
      </c>
      <c r="K62" s="40">
        <v>902865.58918500005</v>
      </c>
      <c r="L62" s="207">
        <f t="shared" si="7"/>
        <v>4.1810122883147338</v>
      </c>
      <c r="M62" s="40">
        <v>931063.18361599999</v>
      </c>
      <c r="N62" s="207">
        <f t="shared" si="8"/>
        <v>3.1231220647641944</v>
      </c>
      <c r="O62" s="273">
        <v>1683392</v>
      </c>
      <c r="P62" s="274">
        <f t="shared" si="4"/>
        <v>80.803196777919666</v>
      </c>
      <c r="T62" s="2">
        <f t="shared" si="2"/>
        <v>324805</v>
      </c>
      <c r="U62" s="2">
        <v>116456</v>
      </c>
      <c r="V62" s="2">
        <v>74160</v>
      </c>
      <c r="W62" s="2">
        <v>134189</v>
      </c>
    </row>
    <row r="63" spans="1:25" x14ac:dyDescent="0.2">
      <c r="B63" s="36" t="s">
        <v>22</v>
      </c>
      <c r="C63" s="37"/>
      <c r="D63" s="38">
        <v>82149.387164999993</v>
      </c>
      <c r="E63" s="40">
        <v>92729.870196050004</v>
      </c>
      <c r="F63" s="41">
        <f t="shared" si="3"/>
        <v>12.879564164975132</v>
      </c>
      <c r="G63" s="42">
        <v>36770.895344900004</v>
      </c>
      <c r="H63" s="43">
        <f t="shared" si="5"/>
        <v>-60.346223641682265</v>
      </c>
      <c r="I63" s="40">
        <v>53816.136776799998</v>
      </c>
      <c r="J63" s="207">
        <f t="shared" si="6"/>
        <v>46.355252631247424</v>
      </c>
      <c r="K63" s="40">
        <v>66521.404869999998</v>
      </c>
      <c r="L63" s="207">
        <f t="shared" si="7"/>
        <v>23.608658766968958</v>
      </c>
      <c r="M63" s="40">
        <v>68074.046228849998</v>
      </c>
      <c r="N63" s="207">
        <f t="shared" si="8"/>
        <v>2.3340477578371432</v>
      </c>
      <c r="O63" s="273">
        <v>77322</v>
      </c>
      <c r="P63" s="274">
        <f t="shared" si="4"/>
        <v>13.585138953045938</v>
      </c>
      <c r="T63" s="2">
        <f t="shared" si="2"/>
        <v>99035</v>
      </c>
      <c r="U63" s="2">
        <v>32505</v>
      </c>
      <c r="V63" s="2">
        <v>24733</v>
      </c>
      <c r="W63" s="2">
        <v>41797</v>
      </c>
    </row>
    <row r="64" spans="1:25" x14ac:dyDescent="0.2">
      <c r="B64" s="36" t="s">
        <v>23</v>
      </c>
      <c r="C64" s="37"/>
      <c r="D64" s="38">
        <v>225821.92133399996</v>
      </c>
      <c r="E64" s="40">
        <v>145672.13092700002</v>
      </c>
      <c r="F64" s="41">
        <f t="shared" si="3"/>
        <v>-35.492475634575392</v>
      </c>
      <c r="G64" s="42">
        <v>134343.03707299998</v>
      </c>
      <c r="H64" s="43">
        <f t="shared" si="5"/>
        <v>-7.777118232503466</v>
      </c>
      <c r="I64" s="40">
        <v>168834.638656</v>
      </c>
      <c r="J64" s="207">
        <f t="shared" si="6"/>
        <v>25.674275596626405</v>
      </c>
      <c r="K64" s="40">
        <v>183752.44197099999</v>
      </c>
      <c r="L64" s="207">
        <f t="shared" si="7"/>
        <v>8.835748063165493</v>
      </c>
      <c r="M64" s="40">
        <v>224090.79685500002</v>
      </c>
      <c r="N64" s="207">
        <f t="shared" si="8"/>
        <v>21.95255445387021</v>
      </c>
      <c r="O64" s="273">
        <v>266510</v>
      </c>
      <c r="P64" s="274">
        <f t="shared" si="4"/>
        <v>18.929471330519519</v>
      </c>
      <c r="T64" s="2">
        <f t="shared" si="2"/>
        <v>50578</v>
      </c>
      <c r="U64" s="2">
        <v>18275</v>
      </c>
      <c r="V64" s="2">
        <v>12412</v>
      </c>
      <c r="W64" s="2">
        <v>19891</v>
      </c>
    </row>
    <row r="65" spans="2:29" x14ac:dyDescent="0.2">
      <c r="B65" s="36" t="s">
        <v>24</v>
      </c>
      <c r="C65" s="37"/>
      <c r="D65" s="38">
        <v>424786.96062999999</v>
      </c>
      <c r="E65" s="40">
        <v>303027.62434599979</v>
      </c>
      <c r="F65" s="41">
        <f t="shared" si="3"/>
        <v>-28.663623785301549</v>
      </c>
      <c r="G65" s="42">
        <v>246619.43998300011</v>
      </c>
      <c r="H65" s="43">
        <f t="shared" si="5"/>
        <v>-18.614865388837387</v>
      </c>
      <c r="I65" s="40">
        <v>243332.118472</v>
      </c>
      <c r="J65" s="207">
        <f t="shared" si="6"/>
        <v>-1.3329531164399278</v>
      </c>
      <c r="K65" s="40">
        <v>278852.95514899999</v>
      </c>
      <c r="L65" s="207">
        <f t="shared" si="7"/>
        <v>14.597676993917808</v>
      </c>
      <c r="M65" s="40">
        <v>339882.65114329988</v>
      </c>
      <c r="N65" s="207">
        <f t="shared" si="8"/>
        <v>21.885977848680071</v>
      </c>
      <c r="O65" s="273">
        <v>324805</v>
      </c>
      <c r="P65" s="274">
        <f t="shared" si="4"/>
        <v>-4.4361343812582277</v>
      </c>
      <c r="T65" s="2">
        <f t="shared" si="2"/>
        <v>173411</v>
      </c>
      <c r="U65" s="2">
        <v>62059</v>
      </c>
      <c r="V65" s="2">
        <v>32924</v>
      </c>
      <c r="W65" s="2">
        <v>78428</v>
      </c>
    </row>
    <row r="66" spans="2:29" x14ac:dyDescent="0.2">
      <c r="B66" s="36" t="s">
        <v>25</v>
      </c>
      <c r="C66" s="37"/>
      <c r="D66" s="38">
        <v>91998.580067000003</v>
      </c>
      <c r="E66" s="40">
        <v>72420.745972999983</v>
      </c>
      <c r="F66" s="41">
        <f t="shared" si="3"/>
        <v>-21.280582895672985</v>
      </c>
      <c r="G66" s="42">
        <v>63603.039643999997</v>
      </c>
      <c r="H66" s="43">
        <f t="shared" si="5"/>
        <v>-12.175663493286049</v>
      </c>
      <c r="I66" s="40">
        <v>83922.548986000009</v>
      </c>
      <c r="J66" s="207">
        <f t="shared" si="6"/>
        <v>31.947387193650979</v>
      </c>
      <c r="K66" s="40">
        <v>73510.594003000006</v>
      </c>
      <c r="L66" s="207">
        <f t="shared" si="7"/>
        <v>-12.406623855928078</v>
      </c>
      <c r="M66" s="40">
        <v>90504.567083999995</v>
      </c>
      <c r="N66" s="207">
        <f t="shared" si="8"/>
        <v>23.117719713034091</v>
      </c>
      <c r="O66" s="273">
        <v>99035</v>
      </c>
      <c r="P66" s="274">
        <f t="shared" si="4"/>
        <v>9.4254170710331699</v>
      </c>
      <c r="T66" s="2">
        <f t="shared" si="2"/>
        <v>3169390</v>
      </c>
      <c r="U66" s="2">
        <f>SUM(U57:U65)</f>
        <v>1299809</v>
      </c>
      <c r="V66" s="2">
        <f>SUM(V57:V65)</f>
        <v>779990</v>
      </c>
      <c r="W66" s="2">
        <f>SUM(W57:W65)</f>
        <v>1089591</v>
      </c>
    </row>
    <row r="67" spans="2:29" x14ac:dyDescent="0.2">
      <c r="B67" s="36" t="s">
        <v>26</v>
      </c>
      <c r="C67" s="37"/>
      <c r="D67" s="38">
        <v>40942.404685999994</v>
      </c>
      <c r="E67" s="40">
        <v>35465.734689000004</v>
      </c>
      <c r="F67" s="41">
        <f t="shared" si="3"/>
        <v>-13.37652255406655</v>
      </c>
      <c r="G67" s="42">
        <v>26863.497335999997</v>
      </c>
      <c r="H67" s="43">
        <f t="shared" si="5"/>
        <v>-24.255065990972025</v>
      </c>
      <c r="I67" s="40">
        <v>28227.763467499997</v>
      </c>
      <c r="J67" s="207">
        <f t="shared" si="6"/>
        <v>5.0785127283919707</v>
      </c>
      <c r="K67" s="40">
        <v>34797.793954000008</v>
      </c>
      <c r="L67" s="207">
        <f t="shared" si="7"/>
        <v>23.275065678031524</v>
      </c>
      <c r="M67" s="40">
        <v>42747.456858999998</v>
      </c>
      <c r="N67" s="207">
        <f t="shared" si="8"/>
        <v>22.845307135012138</v>
      </c>
      <c r="O67" s="273">
        <v>50578</v>
      </c>
      <c r="P67" s="274">
        <f t="shared" si="4"/>
        <v>18.31814970146317</v>
      </c>
    </row>
    <row r="68" spans="2:29" ht="13.8" thickBot="1" x14ac:dyDescent="0.25">
      <c r="B68" s="36" t="s">
        <v>27</v>
      </c>
      <c r="C68" s="45"/>
      <c r="D68" s="38">
        <v>173321.351245</v>
      </c>
      <c r="E68" s="40">
        <v>91957.925027000019</v>
      </c>
      <c r="F68" s="41">
        <f t="shared" si="3"/>
        <v>-46.943683298999872</v>
      </c>
      <c r="G68" s="42">
        <v>125849.024</v>
      </c>
      <c r="H68" s="43">
        <f t="shared" si="5"/>
        <v>36.855006203162063</v>
      </c>
      <c r="I68" s="40">
        <v>126708.88219915002</v>
      </c>
      <c r="J68" s="207">
        <f t="shared" si="6"/>
        <v>0.6832458225103144</v>
      </c>
      <c r="K68" s="40">
        <v>135836.60093099999</v>
      </c>
      <c r="L68" s="207">
        <f t="shared" si="7"/>
        <v>7.2036928851631821</v>
      </c>
      <c r="M68" s="40">
        <v>204765.990911</v>
      </c>
      <c r="N68" s="207">
        <f t="shared" si="8"/>
        <v>50.744342472919811</v>
      </c>
      <c r="O68" s="277">
        <v>173411</v>
      </c>
      <c r="P68" s="278">
        <f t="shared" si="4"/>
        <v>-15.312596965688607</v>
      </c>
      <c r="S68" s="2" t="s">
        <v>104</v>
      </c>
      <c r="T68" s="2">
        <f>SUM(U68:W68)</f>
        <v>39172</v>
      </c>
      <c r="U68" s="2">
        <v>15068</v>
      </c>
      <c r="V68" s="2">
        <v>12304</v>
      </c>
      <c r="W68" s="2">
        <v>11800</v>
      </c>
    </row>
    <row r="69" spans="2:29" ht="14.4" thickTop="1" thickBot="1" x14ac:dyDescent="0.25">
      <c r="B69" s="46" t="s">
        <v>28</v>
      </c>
      <c r="C69" s="47"/>
      <c r="D69" s="48">
        <v>2406681.5488019995</v>
      </c>
      <c r="E69" s="50">
        <v>1628001.2436800501</v>
      </c>
      <c r="F69" s="51">
        <f t="shared" si="3"/>
        <v>-32.354937258299152</v>
      </c>
      <c r="G69" s="52">
        <v>1479655.2979870001</v>
      </c>
      <c r="H69" s="53">
        <f t="shared" si="5"/>
        <v>-9.1121518652970028</v>
      </c>
      <c r="I69" s="50">
        <v>1762432.1089452</v>
      </c>
      <c r="J69" s="208">
        <f t="shared" si="6"/>
        <v>19.110992360376365</v>
      </c>
      <c r="K69" s="50">
        <v>1958362.3095399998</v>
      </c>
      <c r="L69" s="208">
        <f t="shared" si="7"/>
        <v>11.117035351339698</v>
      </c>
      <c r="M69" s="50">
        <v>2246723.1537641501</v>
      </c>
      <c r="N69" s="208">
        <f t="shared" si="8"/>
        <v>14.724591196400393</v>
      </c>
      <c r="O69" s="275">
        <v>3169405</v>
      </c>
      <c r="P69" s="276">
        <f t="shared" si="8"/>
        <v>41.067892352023549</v>
      </c>
      <c r="S69" s="2" t="s">
        <v>105</v>
      </c>
      <c r="T69" s="2">
        <f t="shared" si="2"/>
        <v>113743</v>
      </c>
      <c r="U69" s="2">
        <v>22138</v>
      </c>
      <c r="V69" s="2">
        <v>34623</v>
      </c>
      <c r="W69" s="2">
        <v>56982</v>
      </c>
    </row>
    <row r="70" spans="2:29" ht="12" customHeight="1" thickBot="1" x14ac:dyDescent="0.25">
      <c r="D70" s="55"/>
      <c r="E70" s="57"/>
      <c r="F70" s="58"/>
      <c r="G70" s="55"/>
      <c r="H70" s="59"/>
      <c r="I70" s="55"/>
      <c r="J70" s="60"/>
      <c r="K70" s="55"/>
      <c r="L70" s="60"/>
      <c r="M70" s="55"/>
      <c r="N70" s="60"/>
      <c r="O70" s="269"/>
      <c r="P70" s="270"/>
      <c r="S70" s="2" t="s">
        <v>106</v>
      </c>
      <c r="T70" s="2">
        <f t="shared" si="2"/>
        <v>203769</v>
      </c>
      <c r="U70" s="2">
        <v>16249</v>
      </c>
      <c r="V70" s="2">
        <v>99043</v>
      </c>
      <c r="W70" s="2">
        <v>88477</v>
      </c>
    </row>
    <row r="71" spans="2:29" x14ac:dyDescent="0.2">
      <c r="B71" s="61" t="s">
        <v>29</v>
      </c>
      <c r="C71" s="62"/>
      <c r="D71" s="38">
        <v>304986.14908800001</v>
      </c>
      <c r="E71" s="31">
        <v>148632.11752500001</v>
      </c>
      <c r="F71" s="41">
        <f>(E71/D71-1)*100</f>
        <v>-51.26594503735511</v>
      </c>
      <c r="G71" s="42">
        <v>150024.44353804999</v>
      </c>
      <c r="H71" s="43">
        <f t="shared" si="5"/>
        <v>0.93675985798682415</v>
      </c>
      <c r="I71" s="40">
        <v>326871.2629643</v>
      </c>
      <c r="J71" s="207">
        <f t="shared" si="6"/>
        <v>117.87867047238683</v>
      </c>
      <c r="K71" s="40">
        <v>404012.08252400008</v>
      </c>
      <c r="L71" s="207">
        <f>(K71/I71-1)*100</f>
        <v>23.599755714262717</v>
      </c>
      <c r="M71" s="40">
        <v>428129.34528349998</v>
      </c>
      <c r="N71" s="271">
        <f>(M71/K71-1)*100</f>
        <v>5.969440965436279</v>
      </c>
      <c r="O71" s="281">
        <f>O61+T71+T72</f>
        <v>565145</v>
      </c>
      <c r="P71" s="279">
        <f t="shared" ref="P71:P72" si="9">(O71/M71-1)*100</f>
        <v>32.003331756147332</v>
      </c>
      <c r="S71" s="2" t="s">
        <v>107</v>
      </c>
      <c r="T71" s="2">
        <f t="shared" si="2"/>
        <v>40106</v>
      </c>
      <c r="U71" s="2">
        <v>14407</v>
      </c>
      <c r="V71" s="2">
        <v>12549</v>
      </c>
      <c r="W71" s="2">
        <v>13150</v>
      </c>
    </row>
    <row r="72" spans="2:29" ht="13.8" thickBot="1" x14ac:dyDescent="0.25">
      <c r="B72" s="63" t="s">
        <v>30</v>
      </c>
      <c r="C72" s="64"/>
      <c r="D72" s="65">
        <v>80232.032361999998</v>
      </c>
      <c r="E72" s="67">
        <v>46979.442605000004</v>
      </c>
      <c r="F72" s="68">
        <f>(E72/D72-1)*100</f>
        <v>-41.445528398143004</v>
      </c>
      <c r="G72" s="69">
        <v>46955.239882549999</v>
      </c>
      <c r="H72" s="70">
        <f t="shared" si="5"/>
        <v>-5.1517687541546842E-2</v>
      </c>
      <c r="I72" s="67">
        <v>122295.344843</v>
      </c>
      <c r="J72" s="209">
        <f t="shared" si="6"/>
        <v>160.45089993981412</v>
      </c>
      <c r="K72" s="67">
        <v>182683.08608799998</v>
      </c>
      <c r="L72" s="209">
        <f>(K72/I72-1)*100</f>
        <v>49.378609891099615</v>
      </c>
      <c r="M72" s="67">
        <v>224642.03215800005</v>
      </c>
      <c r="N72" s="272">
        <f>(M72/K72-1)*100</f>
        <v>22.968161403726285</v>
      </c>
      <c r="O72" s="282">
        <f>T68+T69+T70</f>
        <v>356684</v>
      </c>
      <c r="P72" s="280">
        <f t="shared" si="9"/>
        <v>58.778834296303614</v>
      </c>
      <c r="S72" s="2" t="s">
        <v>108</v>
      </c>
      <c r="T72" s="2">
        <f>SUM(U72:W72)</f>
        <v>127930</v>
      </c>
      <c r="U72" s="2">
        <v>60056</v>
      </c>
      <c r="V72" s="2">
        <v>26016</v>
      </c>
      <c r="W72" s="2">
        <v>41858</v>
      </c>
      <c r="Z72" s="2" t="s">
        <v>125</v>
      </c>
      <c r="AA72" s="2">
        <v>7</v>
      </c>
      <c r="AB72" s="2">
        <v>8</v>
      </c>
      <c r="AC72" s="2">
        <v>9</v>
      </c>
    </row>
    <row r="73" spans="2:29" x14ac:dyDescent="0.2"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Y73" s="27" t="s">
        <v>18</v>
      </c>
      <c r="Z73" s="2">
        <f>SUM(AA73:AC73)</f>
        <v>82911</v>
      </c>
      <c r="AA73" s="2">
        <v>29224</v>
      </c>
      <c r="AB73" s="2">
        <v>28147</v>
      </c>
      <c r="AC73" s="2">
        <v>25540</v>
      </c>
    </row>
    <row r="74" spans="2:29" ht="16.8" thickBot="1" x14ac:dyDescent="0.25">
      <c r="B74" s="22" t="s">
        <v>31</v>
      </c>
      <c r="C74" s="2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Y74" s="36" t="s">
        <v>20</v>
      </c>
      <c r="Z74" s="2">
        <f t="shared" ref="Z74:Z82" si="10">SUM(AA74:AC74)</f>
        <v>386197</v>
      </c>
      <c r="AA74" s="2">
        <v>141995</v>
      </c>
      <c r="AB74" s="2">
        <v>84546</v>
      </c>
      <c r="AC74" s="2">
        <v>159656</v>
      </c>
    </row>
    <row r="75" spans="2:29" ht="13.8" thickBot="1" x14ac:dyDescent="0.25">
      <c r="D75" s="23">
        <v>2008</v>
      </c>
      <c r="E75" s="25">
        <v>2009</v>
      </c>
      <c r="F75" s="24"/>
      <c r="G75" s="25">
        <v>2010</v>
      </c>
      <c r="H75" s="24"/>
      <c r="I75" s="518">
        <v>2011</v>
      </c>
      <c r="J75" s="521"/>
      <c r="K75" s="518">
        <v>2012</v>
      </c>
      <c r="L75" s="521"/>
      <c r="M75" s="518">
        <v>2013</v>
      </c>
      <c r="N75" s="517"/>
      <c r="O75" s="518">
        <v>2014</v>
      </c>
      <c r="P75" s="517"/>
      <c r="Y75" s="36" t="s">
        <v>21</v>
      </c>
      <c r="Z75" s="2">
        <f t="shared" si="10"/>
        <v>1360167</v>
      </c>
      <c r="AA75" s="2">
        <v>379127</v>
      </c>
      <c r="AB75" s="2">
        <v>453079</v>
      </c>
      <c r="AC75" s="2">
        <v>527961</v>
      </c>
    </row>
    <row r="76" spans="2:29" x14ac:dyDescent="0.2">
      <c r="B76" s="27" t="s">
        <v>18</v>
      </c>
      <c r="C76" s="28"/>
      <c r="D76" s="29">
        <v>107370.51606099999</v>
      </c>
      <c r="E76" s="73">
        <v>53973.204406000004</v>
      </c>
      <c r="F76" s="32">
        <f t="shared" ref="F76:F85" si="11">(E76/D76-1)*100</f>
        <v>-49.731819883089301</v>
      </c>
      <c r="G76" s="33">
        <v>50534.686978000005</v>
      </c>
      <c r="H76" s="74">
        <f>(G76/E76-1)*100</f>
        <v>-6.3707861444256775</v>
      </c>
      <c r="I76" s="31">
        <v>51523.208510999997</v>
      </c>
      <c r="J76" s="211">
        <f>(I76/G76-1)*100</f>
        <v>1.9561247770869539</v>
      </c>
      <c r="K76" s="31">
        <v>98968.325317999988</v>
      </c>
      <c r="L76" s="206">
        <f>(K76/I76-1)*100</f>
        <v>92.084942258342963</v>
      </c>
      <c r="M76" s="31">
        <v>130115.432594</v>
      </c>
      <c r="N76" s="35">
        <f>(M76/K76-1)*100</f>
        <v>31.471793804653881</v>
      </c>
      <c r="O76" s="31">
        <v>82911</v>
      </c>
      <c r="P76" s="35">
        <f>(O76/M76-1)*100</f>
        <v>-36.278888409257561</v>
      </c>
      <c r="Y76" s="36" t="s">
        <v>22</v>
      </c>
      <c r="Z76" s="2">
        <f t="shared" si="10"/>
        <v>96253</v>
      </c>
      <c r="AA76" s="2">
        <v>27541</v>
      </c>
      <c r="AB76" s="2">
        <v>12366</v>
      </c>
      <c r="AC76" s="2">
        <v>56346</v>
      </c>
    </row>
    <row r="77" spans="2:29" x14ac:dyDescent="0.2">
      <c r="B77" s="36" t="s">
        <v>20</v>
      </c>
      <c r="C77" s="37"/>
      <c r="D77" s="38">
        <v>145430.75646899999</v>
      </c>
      <c r="E77" s="75">
        <v>96278.060667850004</v>
      </c>
      <c r="F77" s="41">
        <f t="shared" si="11"/>
        <v>-33.798006002689931</v>
      </c>
      <c r="G77" s="42">
        <v>138276.50044130001</v>
      </c>
      <c r="H77" s="76">
        <f t="shared" ref="H77:J85" si="12">(G77/E77-1)*100</f>
        <v>43.622025082474991</v>
      </c>
      <c r="I77" s="40">
        <v>373960.712917</v>
      </c>
      <c r="J77" s="212">
        <f t="shared" si="12"/>
        <v>170.44415480832237</v>
      </c>
      <c r="K77" s="40">
        <v>233728.78730700002</v>
      </c>
      <c r="L77" s="207">
        <f t="shared" ref="L77:L84" si="13">(K77/I77-1)*100</f>
        <v>-37.499106394399305</v>
      </c>
      <c r="M77" s="40">
        <v>451159.11825399997</v>
      </c>
      <c r="N77" s="44">
        <f t="shared" ref="N77:N84" si="14">(M77/K77-1)*100</f>
        <v>93.026765531199956</v>
      </c>
      <c r="O77" s="40">
        <v>386197</v>
      </c>
      <c r="P77" s="44">
        <f t="shared" ref="P77:P84" si="15">(O77/M77-1)*100</f>
        <v>-14.39893723203588</v>
      </c>
      <c r="Y77" s="36" t="s">
        <v>23</v>
      </c>
      <c r="Z77" s="2">
        <f t="shared" si="10"/>
        <v>273509</v>
      </c>
      <c r="AA77" s="2">
        <v>78003</v>
      </c>
      <c r="AB77" s="2">
        <v>72294</v>
      </c>
      <c r="AC77" s="2">
        <v>123212</v>
      </c>
    </row>
    <row r="78" spans="2:29" x14ac:dyDescent="0.2">
      <c r="B78" s="36" t="s">
        <v>21</v>
      </c>
      <c r="C78" s="37"/>
      <c r="D78" s="38">
        <v>1624229.9840030004</v>
      </c>
      <c r="E78" s="75">
        <v>1434605.1259187507</v>
      </c>
      <c r="F78" s="41">
        <f t="shared" si="11"/>
        <v>-11.674754188252901</v>
      </c>
      <c r="G78" s="42">
        <v>1172599.0142699501</v>
      </c>
      <c r="H78" s="76">
        <f t="shared" si="12"/>
        <v>-18.26329119526925</v>
      </c>
      <c r="I78" s="40">
        <v>1083908.1906834</v>
      </c>
      <c r="J78" s="212">
        <f t="shared" si="12"/>
        <v>-7.5636106211267933</v>
      </c>
      <c r="K78" s="40">
        <v>1150309.8317710003</v>
      </c>
      <c r="L78" s="207">
        <f t="shared" si="13"/>
        <v>6.1261314988065863</v>
      </c>
      <c r="M78" s="40">
        <v>1602266.2021930502</v>
      </c>
      <c r="N78" s="44">
        <f t="shared" si="14"/>
        <v>39.289968488422325</v>
      </c>
      <c r="O78" s="40">
        <v>1360167</v>
      </c>
      <c r="P78" s="44">
        <f t="shared" si="15"/>
        <v>-15.109798974832312</v>
      </c>
      <c r="Y78" s="36" t="s">
        <v>24</v>
      </c>
      <c r="Z78" s="2">
        <f t="shared" si="10"/>
        <v>455090</v>
      </c>
      <c r="AA78" s="2">
        <v>151649</v>
      </c>
      <c r="AB78" s="2">
        <v>117472</v>
      </c>
      <c r="AC78" s="2">
        <v>185969</v>
      </c>
    </row>
    <row r="79" spans="2:29" x14ac:dyDescent="0.2">
      <c r="B79" s="36" t="s">
        <v>22</v>
      </c>
      <c r="C79" s="37"/>
      <c r="D79" s="38">
        <v>83654.760868000012</v>
      </c>
      <c r="E79" s="75">
        <v>78045.871555999998</v>
      </c>
      <c r="F79" s="41">
        <f t="shared" si="11"/>
        <v>-6.7048058637694918</v>
      </c>
      <c r="G79" s="42">
        <v>62504.740647400002</v>
      </c>
      <c r="H79" s="76">
        <f t="shared" si="12"/>
        <v>-19.912816141016275</v>
      </c>
      <c r="I79" s="40">
        <v>68356.702199999985</v>
      </c>
      <c r="J79" s="212">
        <f t="shared" si="12"/>
        <v>9.3624283406148479</v>
      </c>
      <c r="K79" s="40">
        <v>70899.061984</v>
      </c>
      <c r="L79" s="207">
        <f t="shared" si="13"/>
        <v>3.7192545897862361</v>
      </c>
      <c r="M79" s="40">
        <v>96621.92969260001</v>
      </c>
      <c r="N79" s="44">
        <f t="shared" si="14"/>
        <v>36.28097042300076</v>
      </c>
      <c r="O79" s="40">
        <v>96253</v>
      </c>
      <c r="P79" s="44">
        <f t="shared" si="15"/>
        <v>-0.38182811477037726</v>
      </c>
      <c r="Y79" s="36" t="s">
        <v>25</v>
      </c>
      <c r="Z79" s="2">
        <f t="shared" si="10"/>
        <v>121710</v>
      </c>
      <c r="AA79" s="2">
        <v>34461</v>
      </c>
      <c r="AB79" s="2">
        <v>41057</v>
      </c>
      <c r="AC79" s="2">
        <v>46192</v>
      </c>
    </row>
    <row r="80" spans="2:29" x14ac:dyDescent="0.2">
      <c r="B80" s="36" t="s">
        <v>23</v>
      </c>
      <c r="C80" s="37"/>
      <c r="D80" s="38">
        <v>362217.08108199947</v>
      </c>
      <c r="E80" s="75">
        <v>221173.40723000001</v>
      </c>
      <c r="F80" s="41">
        <f t="shared" si="11"/>
        <v>-38.93899024051538</v>
      </c>
      <c r="G80" s="42">
        <v>231292.07339500001</v>
      </c>
      <c r="H80" s="76">
        <f t="shared" si="12"/>
        <v>4.5749922161652634</v>
      </c>
      <c r="I80" s="40">
        <v>233336.693661</v>
      </c>
      <c r="J80" s="212">
        <f t="shared" si="12"/>
        <v>0.8839992810770525</v>
      </c>
      <c r="K80" s="40">
        <v>286657.67228700005</v>
      </c>
      <c r="L80" s="207">
        <f t="shared" si="13"/>
        <v>22.851518888609391</v>
      </c>
      <c r="M80" s="40">
        <v>332934.79825199995</v>
      </c>
      <c r="N80" s="44">
        <f t="shared" si="14"/>
        <v>16.143689996431519</v>
      </c>
      <c r="O80" s="40">
        <v>273509</v>
      </c>
      <c r="P80" s="44">
        <f t="shared" si="15"/>
        <v>-17.849079929163871</v>
      </c>
      <c r="Y80" s="36" t="s">
        <v>26</v>
      </c>
      <c r="Z80" s="2">
        <f t="shared" si="10"/>
        <v>83094</v>
      </c>
      <c r="AA80" s="2">
        <v>30030</v>
      </c>
      <c r="AB80" s="2">
        <v>20991</v>
      </c>
      <c r="AC80" s="2">
        <v>32073</v>
      </c>
    </row>
    <row r="81" spans="2:29" x14ac:dyDescent="0.2">
      <c r="B81" s="36" t="s">
        <v>24</v>
      </c>
      <c r="C81" s="37"/>
      <c r="D81" s="38">
        <v>582095.835632</v>
      </c>
      <c r="E81" s="75">
        <v>342593.71078199986</v>
      </c>
      <c r="F81" s="41">
        <f t="shared" si="11"/>
        <v>-41.144792693795004</v>
      </c>
      <c r="G81" s="42">
        <v>361166.725286</v>
      </c>
      <c r="H81" s="76">
        <f t="shared" si="12"/>
        <v>5.4212946471216883</v>
      </c>
      <c r="I81" s="40">
        <v>318082.3917255</v>
      </c>
      <c r="J81" s="212">
        <f t="shared" si="12"/>
        <v>-11.929209017354092</v>
      </c>
      <c r="K81" s="40">
        <v>348991.59079000005</v>
      </c>
      <c r="L81" s="207">
        <f t="shared" si="13"/>
        <v>9.717356216050522</v>
      </c>
      <c r="M81" s="40">
        <v>609515.34236299992</v>
      </c>
      <c r="N81" s="44">
        <f t="shared" si="14"/>
        <v>74.650438133268878</v>
      </c>
      <c r="O81" s="40">
        <v>455090</v>
      </c>
      <c r="P81" s="44">
        <f t="shared" si="15"/>
        <v>-25.335759681506286</v>
      </c>
      <c r="Y81" s="36" t="s">
        <v>27</v>
      </c>
      <c r="Z81" s="2">
        <f t="shared" si="10"/>
        <v>184039</v>
      </c>
      <c r="AA81" s="2">
        <v>57891</v>
      </c>
      <c r="AB81" s="2">
        <v>49270</v>
      </c>
      <c r="AC81" s="2">
        <v>76878</v>
      </c>
    </row>
    <row r="82" spans="2:29" x14ac:dyDescent="0.2">
      <c r="B82" s="36" t="s">
        <v>25</v>
      </c>
      <c r="C82" s="37"/>
      <c r="D82" s="38">
        <v>134339.52297800002</v>
      </c>
      <c r="E82" s="75">
        <v>133160.07847899999</v>
      </c>
      <c r="F82" s="41">
        <f t="shared" si="11"/>
        <v>-0.87795793289602297</v>
      </c>
      <c r="G82" s="42">
        <v>101561.90542299999</v>
      </c>
      <c r="H82" s="76">
        <f t="shared" si="12"/>
        <v>-23.729464128382283</v>
      </c>
      <c r="I82" s="40">
        <v>106085.06821100001</v>
      </c>
      <c r="J82" s="212">
        <f t="shared" si="12"/>
        <v>4.4536017408902229</v>
      </c>
      <c r="K82" s="40">
        <v>83629.522797999991</v>
      </c>
      <c r="L82" s="207">
        <f t="shared" si="13"/>
        <v>-21.167489253375994</v>
      </c>
      <c r="M82" s="40">
        <v>193028.92836705002</v>
      </c>
      <c r="N82" s="44">
        <f t="shared" si="14"/>
        <v>130.81433674241453</v>
      </c>
      <c r="O82" s="40">
        <v>121710</v>
      </c>
      <c r="P82" s="44">
        <f t="shared" si="15"/>
        <v>-36.947274675552798</v>
      </c>
      <c r="Z82" s="2">
        <f t="shared" si="10"/>
        <v>3042970</v>
      </c>
      <c r="AA82" s="2">
        <f>SUM(AA73:AA81)</f>
        <v>929921</v>
      </c>
      <c r="AB82" s="2">
        <f>SUM(AB73:AB81)</f>
        <v>879222</v>
      </c>
      <c r="AC82" s="2">
        <f>SUM(AC73:AC81)</f>
        <v>1233827</v>
      </c>
    </row>
    <row r="83" spans="2:29" x14ac:dyDescent="0.2">
      <c r="B83" s="36" t="s">
        <v>26</v>
      </c>
      <c r="C83" s="37"/>
      <c r="D83" s="38">
        <v>39582.165209999999</v>
      </c>
      <c r="E83" s="75">
        <v>44396.500935999997</v>
      </c>
      <c r="F83" s="41">
        <f t="shared" si="11"/>
        <v>12.162891293232514</v>
      </c>
      <c r="G83" s="42">
        <v>45108.793073000008</v>
      </c>
      <c r="H83" s="76">
        <f t="shared" si="12"/>
        <v>1.6043880080252704</v>
      </c>
      <c r="I83" s="40">
        <v>43654.617416000008</v>
      </c>
      <c r="J83" s="212">
        <f t="shared" si="12"/>
        <v>-3.2237077472826448</v>
      </c>
      <c r="K83" s="40">
        <v>44633.086684000002</v>
      </c>
      <c r="L83" s="207">
        <f t="shared" si="13"/>
        <v>2.2413877979408747</v>
      </c>
      <c r="M83" s="40">
        <v>62242.411947999994</v>
      </c>
      <c r="N83" s="44">
        <f t="shared" si="14"/>
        <v>39.453523321550946</v>
      </c>
      <c r="O83" s="40">
        <v>83094</v>
      </c>
      <c r="P83" s="44">
        <f t="shared" si="15"/>
        <v>33.500610595586046</v>
      </c>
    </row>
    <row r="84" spans="2:29" ht="13.8" thickBot="1" x14ac:dyDescent="0.25">
      <c r="B84" s="36" t="s">
        <v>27</v>
      </c>
      <c r="C84" s="45"/>
      <c r="D84" s="38">
        <v>230226.56920900004</v>
      </c>
      <c r="E84" s="75">
        <v>163110.24317845001</v>
      </c>
      <c r="F84" s="41">
        <f t="shared" si="11"/>
        <v>-29.152293873441572</v>
      </c>
      <c r="G84" s="42">
        <v>179265.77039354999</v>
      </c>
      <c r="H84" s="76">
        <f t="shared" si="12"/>
        <v>9.9046674815052036</v>
      </c>
      <c r="I84" s="40">
        <v>133779.22550815</v>
      </c>
      <c r="J84" s="212">
        <f t="shared" si="12"/>
        <v>-25.373803814047371</v>
      </c>
      <c r="K84" s="40">
        <v>183200.597175</v>
      </c>
      <c r="L84" s="207">
        <f t="shared" si="13"/>
        <v>36.942486009413457</v>
      </c>
      <c r="M84" s="40">
        <v>328203.96683200006</v>
      </c>
      <c r="N84" s="44">
        <f t="shared" si="14"/>
        <v>79.150052943597913</v>
      </c>
      <c r="O84" s="40">
        <v>184039</v>
      </c>
      <c r="P84" s="44">
        <f t="shared" si="15"/>
        <v>-43.925418764299927</v>
      </c>
      <c r="Y84" s="2" t="s">
        <v>104</v>
      </c>
      <c r="Z84" s="2">
        <f>SUM(AA84:AC84)</f>
        <v>53162</v>
      </c>
      <c r="AA84" s="2">
        <v>21883</v>
      </c>
      <c r="AB84" s="2">
        <v>8186</v>
      </c>
      <c r="AC84" s="2">
        <v>23093</v>
      </c>
    </row>
    <row r="85" spans="2:29" ht="14.4" thickTop="1" thickBot="1" x14ac:dyDescent="0.25">
      <c r="B85" s="46" t="s">
        <v>28</v>
      </c>
      <c r="C85" s="47"/>
      <c r="D85" s="48">
        <v>3309147.1915120003</v>
      </c>
      <c r="E85" s="77">
        <v>2567336.2031540503</v>
      </c>
      <c r="F85" s="51">
        <f t="shared" si="11"/>
        <v>-22.416983755231669</v>
      </c>
      <c r="G85" s="52">
        <v>2342310.2099072002</v>
      </c>
      <c r="H85" s="51">
        <f t="shared" si="12"/>
        <v>-8.7649600769232663</v>
      </c>
      <c r="I85" s="50">
        <v>2412686.8108330499</v>
      </c>
      <c r="J85" s="213">
        <f t="shared" si="12"/>
        <v>3.0045807181380058</v>
      </c>
      <c r="K85" s="50">
        <v>2501018.4761140002</v>
      </c>
      <c r="L85" s="208">
        <f>(K85/I85-1)*100</f>
        <v>3.6611326793157595</v>
      </c>
      <c r="M85" s="50">
        <v>3806088.1304957005</v>
      </c>
      <c r="N85" s="54">
        <f>(M85/K85-1)*100</f>
        <v>52.18152791935686</v>
      </c>
      <c r="O85" s="50">
        <v>3042970</v>
      </c>
      <c r="P85" s="54">
        <f>(O85/M85-1)*100</f>
        <v>-20.049933273518626</v>
      </c>
      <c r="Y85" s="2" t="s">
        <v>105</v>
      </c>
      <c r="Z85" s="2">
        <f t="shared" ref="Z85:Z87" si="16">SUM(AA85:AC85)</f>
        <v>122521</v>
      </c>
      <c r="AA85" s="2">
        <v>56851</v>
      </c>
      <c r="AB85" s="2">
        <v>36477</v>
      </c>
      <c r="AC85" s="2">
        <v>29193</v>
      </c>
    </row>
    <row r="86" spans="2:29" ht="13.8" thickBot="1" x14ac:dyDescent="0.25">
      <c r="D86" s="55"/>
      <c r="E86" s="78"/>
      <c r="F86" s="58"/>
      <c r="G86" s="55"/>
      <c r="H86" s="58"/>
      <c r="I86" s="55"/>
      <c r="J86" s="58"/>
      <c r="K86" s="55"/>
      <c r="L86" s="60"/>
      <c r="M86" s="55"/>
      <c r="N86" s="60"/>
      <c r="Y86" s="2" t="s">
        <v>106</v>
      </c>
      <c r="Z86" s="2">
        <f t="shared" si="16"/>
        <v>184951</v>
      </c>
      <c r="AA86" s="2">
        <v>54181</v>
      </c>
      <c r="AB86" s="2">
        <v>36438</v>
      </c>
      <c r="AC86" s="2">
        <v>94332</v>
      </c>
    </row>
    <row r="87" spans="2:29" x14ac:dyDescent="0.2">
      <c r="B87" s="61" t="s">
        <v>29</v>
      </c>
      <c r="C87" s="62"/>
      <c r="D87" s="38">
        <v>368567.65716599993</v>
      </c>
      <c r="E87" s="73">
        <v>240773.58560310001</v>
      </c>
      <c r="F87" s="41">
        <f>(E87/D87-1)*100</f>
        <v>-34.673164906963741</v>
      </c>
      <c r="G87" s="42">
        <v>316551.86205380003</v>
      </c>
      <c r="H87" s="76">
        <f>(G87/E87-1)*100</f>
        <v>31.472836300081397</v>
      </c>
      <c r="I87" s="40">
        <v>561706.72904250002</v>
      </c>
      <c r="J87" s="211">
        <f>(I87/G87-1)*100</f>
        <v>77.445403542448403</v>
      </c>
      <c r="K87" s="40">
        <v>456038.43638500001</v>
      </c>
      <c r="L87" s="207">
        <f>(K87/I87-1)*100</f>
        <v>-18.812004057281804</v>
      </c>
      <c r="M87" s="40">
        <v>681921.62443400011</v>
      </c>
      <c r="N87" s="44">
        <f>(M87/K87-1)*100</f>
        <v>49.531611817540622</v>
      </c>
      <c r="O87" s="312">
        <f>Z74+Z87+Z88</f>
        <v>565037</v>
      </c>
      <c r="P87" s="35">
        <f>(O87/M87-1)*100</f>
        <v>-17.140477768396799</v>
      </c>
      <c r="Y87" s="2" t="s">
        <v>107</v>
      </c>
      <c r="Z87" s="2">
        <f t="shared" si="16"/>
        <v>57681</v>
      </c>
      <c r="AA87" s="2">
        <v>10461</v>
      </c>
      <c r="AB87" s="2">
        <v>15854</v>
      </c>
      <c r="AC87" s="2">
        <v>31366</v>
      </c>
    </row>
    <row r="88" spans="2:29" ht="13.8" thickBot="1" x14ac:dyDescent="0.25">
      <c r="B88" s="63" t="s">
        <v>30</v>
      </c>
      <c r="C88" s="64"/>
      <c r="D88" s="65">
        <v>105136.04275699999</v>
      </c>
      <c r="E88" s="79">
        <v>62645.514655850006</v>
      </c>
      <c r="F88" s="68">
        <f>(E88/D88-1)*100</f>
        <v>-40.414806366031833</v>
      </c>
      <c r="G88" s="69">
        <v>92002.308190299998</v>
      </c>
      <c r="H88" s="80">
        <f>(G88/E88-1)*100</f>
        <v>46.861764478629887</v>
      </c>
      <c r="I88" s="67">
        <v>328324.096104</v>
      </c>
      <c r="J88" s="214">
        <f>(I88/G88-1)*100</f>
        <v>256.86506410783284</v>
      </c>
      <c r="K88" s="67">
        <v>208403.14594700001</v>
      </c>
      <c r="L88" s="209">
        <f>(K88/I88-1)*100</f>
        <v>-36.52517484400957</v>
      </c>
      <c r="M88" s="67">
        <v>370973.369145</v>
      </c>
      <c r="N88" s="71">
        <f>(M88/K88-1)*100</f>
        <v>78.00756675685885</v>
      </c>
      <c r="O88" s="313">
        <f>Z84+Z85+Z86</f>
        <v>360634</v>
      </c>
      <c r="P88" s="71">
        <f>(O88/M88-1)*100</f>
        <v>-2.7870920138633237</v>
      </c>
      <c r="Y88" s="2" t="s">
        <v>108</v>
      </c>
      <c r="Z88" s="2">
        <f>SUM(AA88:AC88)</f>
        <v>121159</v>
      </c>
      <c r="AA88" s="2">
        <v>35195</v>
      </c>
      <c r="AB88" s="2">
        <v>41791</v>
      </c>
      <c r="AC88" s="2">
        <v>44173</v>
      </c>
    </row>
    <row r="89" spans="2:29" x14ac:dyDescent="0.2">
      <c r="D89" s="72"/>
      <c r="E89" s="72"/>
      <c r="F89" s="72"/>
      <c r="G89" s="72"/>
      <c r="H89" s="72"/>
      <c r="I89" s="72"/>
      <c r="J89" s="72"/>
      <c r="K89" s="193"/>
      <c r="L89" s="193"/>
      <c r="M89" s="193"/>
      <c r="N89" s="193"/>
    </row>
    <row r="90" spans="2:29" ht="16.8" thickBot="1" x14ac:dyDescent="0.25">
      <c r="B90" s="111" t="s">
        <v>40</v>
      </c>
      <c r="C90" s="111"/>
      <c r="D90" s="112"/>
      <c r="E90" s="112"/>
      <c r="F90" s="112"/>
      <c r="G90" s="112"/>
      <c r="H90" s="112"/>
      <c r="I90" s="112"/>
      <c r="J90" s="112"/>
      <c r="K90" s="194"/>
      <c r="L90" s="194"/>
      <c r="M90" s="194"/>
      <c r="N90" s="194"/>
    </row>
    <row r="91" spans="2:29" ht="13.8" thickBot="1" x14ac:dyDescent="0.25">
      <c r="B91" s="113"/>
      <c r="C91" s="113"/>
      <c r="D91" s="305">
        <v>2008</v>
      </c>
      <c r="E91" s="480">
        <v>2009</v>
      </c>
      <c r="F91" s="481"/>
      <c r="G91" s="480">
        <v>2010</v>
      </c>
      <c r="H91" s="481"/>
      <c r="I91" s="480">
        <v>2011</v>
      </c>
      <c r="J91" s="531"/>
      <c r="K91" s="518">
        <v>2012</v>
      </c>
      <c r="L91" s="521"/>
      <c r="M91" s="518">
        <v>2013</v>
      </c>
      <c r="N91" s="517"/>
    </row>
    <row r="92" spans="2:29" x14ac:dyDescent="0.2">
      <c r="B92" s="27" t="s">
        <v>18</v>
      </c>
      <c r="C92" s="28"/>
      <c r="D92" s="114">
        <v>53444.585279999978</v>
      </c>
      <c r="E92" s="116">
        <v>54017.350069000022</v>
      </c>
      <c r="F92" s="117">
        <v>1.0716984442844746</v>
      </c>
      <c r="G92" s="116">
        <v>66585.52833999999</v>
      </c>
      <c r="H92" s="118">
        <v>23.266928597840852</v>
      </c>
      <c r="I92" s="116">
        <v>62035.042321000015</v>
      </c>
      <c r="J92" s="221">
        <v>-6.8340465750518886</v>
      </c>
      <c r="K92" s="31">
        <v>60045.938540000017</v>
      </c>
      <c r="L92" s="206">
        <f>(K92/I92-1)*100</f>
        <v>-3.2064196405434675</v>
      </c>
      <c r="M92" s="31">
        <v>56709</v>
      </c>
      <c r="N92" s="35">
        <f>(M92/K92-1)*100</f>
        <v>-5.5573093220569696</v>
      </c>
    </row>
    <row r="93" spans="2:29" x14ac:dyDescent="0.2">
      <c r="B93" s="36" t="s">
        <v>20</v>
      </c>
      <c r="C93" s="37"/>
      <c r="D93" s="120">
        <v>121628.25643100002</v>
      </c>
      <c r="E93" s="122">
        <v>117532.23590285002</v>
      </c>
      <c r="F93" s="123">
        <v>-3.3676553856329283</v>
      </c>
      <c r="G93" s="122">
        <v>99714.388515999992</v>
      </c>
      <c r="H93" s="124">
        <v>-15.159966327517104</v>
      </c>
      <c r="I93" s="122">
        <v>293183.78359140002</v>
      </c>
      <c r="J93" s="222">
        <v>194.02354861189997</v>
      </c>
      <c r="K93" s="40">
        <v>219811.99767299945</v>
      </c>
      <c r="L93" s="207">
        <f t="shared" ref="L93:L100" si="17">(K93/I93-1)*100</f>
        <v>-25.025867740576079</v>
      </c>
      <c r="M93" s="40">
        <v>339041</v>
      </c>
      <c r="N93" s="44">
        <f t="shared" ref="N93:N100" si="18">(M93/K93-1)*100</f>
        <v>54.241353333392681</v>
      </c>
    </row>
    <row r="94" spans="2:29" x14ac:dyDescent="0.2">
      <c r="B94" s="36" t="s">
        <v>21</v>
      </c>
      <c r="C94" s="37"/>
      <c r="D94" s="120">
        <v>1221382.0205289498</v>
      </c>
      <c r="E94" s="122">
        <v>940021.02486449992</v>
      </c>
      <c r="F94" s="123">
        <v>-23.036281109050506</v>
      </c>
      <c r="G94" s="122">
        <v>953375.41664025001</v>
      </c>
      <c r="H94" s="124">
        <v>1.420648200679886</v>
      </c>
      <c r="I94" s="122">
        <v>994620.81650249986</v>
      </c>
      <c r="J94" s="222">
        <v>4.326249569933438</v>
      </c>
      <c r="K94" s="40">
        <v>1071460.2768880003</v>
      </c>
      <c r="L94" s="207">
        <f t="shared" si="17"/>
        <v>7.7255029364557082</v>
      </c>
      <c r="M94" s="40">
        <v>1272596</v>
      </c>
      <c r="N94" s="44">
        <f t="shared" si="18"/>
        <v>18.77211199058053</v>
      </c>
    </row>
    <row r="95" spans="2:29" x14ac:dyDescent="0.2">
      <c r="B95" s="36" t="s">
        <v>22</v>
      </c>
      <c r="C95" s="37"/>
      <c r="D95" s="120">
        <v>68016.381769</v>
      </c>
      <c r="E95" s="122">
        <v>83876.646071850002</v>
      </c>
      <c r="F95" s="123">
        <v>23.318300518712199</v>
      </c>
      <c r="G95" s="122">
        <v>50543.124562999998</v>
      </c>
      <c r="H95" s="124">
        <v>-39.741123506888918</v>
      </c>
      <c r="I95" s="122">
        <v>71434.732357999994</v>
      </c>
      <c r="J95" s="222">
        <v>41.334222954418735</v>
      </c>
      <c r="K95" s="40">
        <v>67409.96755300001</v>
      </c>
      <c r="L95" s="207">
        <f t="shared" si="17"/>
        <v>-5.6341847615941294</v>
      </c>
      <c r="M95" s="40">
        <v>50016</v>
      </c>
      <c r="N95" s="44">
        <f t="shared" si="18"/>
        <v>-25.803257566211222</v>
      </c>
    </row>
    <row r="96" spans="2:29" x14ac:dyDescent="0.2">
      <c r="B96" s="36" t="s">
        <v>23</v>
      </c>
      <c r="C96" s="37"/>
      <c r="D96" s="120">
        <v>221881.16794200012</v>
      </c>
      <c r="E96" s="122">
        <v>184200.12901040004</v>
      </c>
      <c r="F96" s="123">
        <v>-16.982531361764753</v>
      </c>
      <c r="G96" s="122">
        <v>223198.84149604998</v>
      </c>
      <c r="H96" s="124">
        <v>21.171924631740112</v>
      </c>
      <c r="I96" s="122">
        <v>186740.94260005001</v>
      </c>
      <c r="J96" s="222">
        <v>-16.334268875067249</v>
      </c>
      <c r="K96" s="40">
        <v>195327.06949300002</v>
      </c>
      <c r="L96" s="207">
        <f t="shared" si="17"/>
        <v>4.5978813073356051</v>
      </c>
      <c r="M96" s="40">
        <v>249928</v>
      </c>
      <c r="N96" s="44">
        <f t="shared" si="18"/>
        <v>27.953591198969342</v>
      </c>
    </row>
    <row r="97" spans="2:14" x14ac:dyDescent="0.2">
      <c r="B97" s="36" t="s">
        <v>24</v>
      </c>
      <c r="C97" s="37"/>
      <c r="D97" s="120">
        <v>398800.02155499975</v>
      </c>
      <c r="E97" s="122">
        <v>347440.06374999951</v>
      </c>
      <c r="F97" s="123">
        <v>-12.878624631146629</v>
      </c>
      <c r="G97" s="122">
        <v>316515.96923499997</v>
      </c>
      <c r="H97" s="124">
        <v>-8.9005551579828701</v>
      </c>
      <c r="I97" s="122">
        <v>322078.1246745002</v>
      </c>
      <c r="J97" s="222">
        <v>1.7573064174119413</v>
      </c>
      <c r="K97" s="40">
        <v>356467.81787499983</v>
      </c>
      <c r="L97" s="207">
        <f t="shared" si="17"/>
        <v>10.677438349858349</v>
      </c>
      <c r="M97" s="40">
        <v>379021</v>
      </c>
      <c r="N97" s="44">
        <f t="shared" si="18"/>
        <v>6.3268494360713134</v>
      </c>
    </row>
    <row r="98" spans="2:14" x14ac:dyDescent="0.2">
      <c r="B98" s="36" t="s">
        <v>25</v>
      </c>
      <c r="C98" s="37"/>
      <c r="D98" s="120">
        <v>101797.67403700003</v>
      </c>
      <c r="E98" s="122">
        <v>72492.425079349996</v>
      </c>
      <c r="F98" s="123">
        <v>-28.787739243431599</v>
      </c>
      <c r="G98" s="122">
        <v>103802.66258100001</v>
      </c>
      <c r="H98" s="124">
        <v>43.191047157517382</v>
      </c>
      <c r="I98" s="122">
        <v>80907.649993200001</v>
      </c>
      <c r="J98" s="222">
        <v>-22.056286436712945</v>
      </c>
      <c r="K98" s="40">
        <v>107323.95753000001</v>
      </c>
      <c r="L98" s="207">
        <f t="shared" si="17"/>
        <v>32.649950331050533</v>
      </c>
      <c r="M98" s="40">
        <v>118207</v>
      </c>
      <c r="N98" s="44">
        <f t="shared" si="18"/>
        <v>10.140366345471264</v>
      </c>
    </row>
    <row r="99" spans="2:14" x14ac:dyDescent="0.2">
      <c r="B99" s="36" t="s">
        <v>26</v>
      </c>
      <c r="C99" s="37"/>
      <c r="D99" s="120">
        <v>65276.025896999978</v>
      </c>
      <c r="E99" s="122">
        <v>48442.493092000004</v>
      </c>
      <c r="F99" s="123">
        <v>-25.788231703262475</v>
      </c>
      <c r="G99" s="122">
        <v>50248.268401000001</v>
      </c>
      <c r="H99" s="124">
        <v>3.7276679909321375</v>
      </c>
      <c r="I99" s="122">
        <v>77566.337591999996</v>
      </c>
      <c r="J99" s="222">
        <v>54.366190239614973</v>
      </c>
      <c r="K99" s="40">
        <v>38040.992983000004</v>
      </c>
      <c r="L99" s="207">
        <f>(K99/I99-1)*100</f>
        <v>-50.956827195972366</v>
      </c>
      <c r="M99" s="40">
        <v>39315</v>
      </c>
      <c r="N99" s="44">
        <f t="shared" si="18"/>
        <v>3.349037228258811</v>
      </c>
    </row>
    <row r="100" spans="2:14" ht="13.8" thickBot="1" x14ac:dyDescent="0.25">
      <c r="B100" s="36" t="s">
        <v>27</v>
      </c>
      <c r="C100" s="126"/>
      <c r="D100" s="127">
        <v>221951.63098799973</v>
      </c>
      <c r="E100" s="128">
        <v>114886.82613100004</v>
      </c>
      <c r="F100" s="123">
        <v>-48.237899573167972</v>
      </c>
      <c r="G100" s="128">
        <v>150099.82486200001</v>
      </c>
      <c r="H100" s="124">
        <v>30.650162352686316</v>
      </c>
      <c r="I100" s="128">
        <v>170390.11517284997</v>
      </c>
      <c r="J100" s="222">
        <v>13.517864081123744</v>
      </c>
      <c r="K100" s="40">
        <v>150862.95837900002</v>
      </c>
      <c r="L100" s="207">
        <f t="shared" si="17"/>
        <v>-11.46026386216178</v>
      </c>
      <c r="M100" s="40">
        <v>150369</v>
      </c>
      <c r="N100" s="44">
        <f t="shared" si="18"/>
        <v>-0.32742190946507543</v>
      </c>
    </row>
    <row r="101" spans="2:14" ht="14.4" thickTop="1" thickBot="1" x14ac:dyDescent="0.25">
      <c r="B101" s="46" t="s">
        <v>28</v>
      </c>
      <c r="C101" s="47"/>
      <c r="D101" s="129">
        <v>2474177.7644279497</v>
      </c>
      <c r="E101" s="131">
        <v>1962909.1939709494</v>
      </c>
      <c r="F101" s="132">
        <v>-20.66418095771747</v>
      </c>
      <c r="G101" s="133">
        <v>2014084.0246342998</v>
      </c>
      <c r="H101" s="134">
        <v>2.6070910880917619</v>
      </c>
      <c r="I101" s="135">
        <v>2258957.5448055002</v>
      </c>
      <c r="J101" s="223">
        <v>12.158058808676685</v>
      </c>
      <c r="K101" s="50">
        <v>2266750.9769139998</v>
      </c>
      <c r="L101" s="208">
        <f>(K101/I101-1)*100</f>
        <v>0.34500126513756779</v>
      </c>
      <c r="M101" s="50">
        <f>SUM(M92:M100)</f>
        <v>2655202</v>
      </c>
      <c r="N101" s="54">
        <f>(M101/K101-1)*100</f>
        <v>17.136907716914074</v>
      </c>
    </row>
    <row r="102" spans="2:14" ht="13.8" thickBot="1" x14ac:dyDescent="0.25">
      <c r="B102" s="113"/>
      <c r="C102" s="113"/>
      <c r="D102" s="137"/>
      <c r="E102" s="139"/>
      <c r="F102" s="140"/>
      <c r="G102" s="137"/>
      <c r="H102" s="140"/>
      <c r="I102" s="137"/>
      <c r="J102" s="140"/>
      <c r="K102" s="55"/>
      <c r="L102" s="60"/>
      <c r="M102" s="55"/>
      <c r="N102" s="60"/>
    </row>
    <row r="103" spans="2:14" x14ac:dyDescent="0.2">
      <c r="B103" s="61" t="s">
        <v>29</v>
      </c>
      <c r="C103" s="141"/>
      <c r="D103" s="142">
        <v>287912.20654295001</v>
      </c>
      <c r="E103" s="143">
        <v>232667.47026034998</v>
      </c>
      <c r="F103" s="118">
        <f>(E103/D103-1)*100</f>
        <v>-19.188049352245429</v>
      </c>
      <c r="G103" s="143">
        <v>279246.23513749999</v>
      </c>
      <c r="H103" s="124">
        <f>(G103/E103-1)*100</f>
        <v>20.019457307473786</v>
      </c>
      <c r="I103" s="143">
        <v>482556.00152489997</v>
      </c>
      <c r="J103" s="221">
        <f>(I103/G103-1)*100</f>
        <v>72.806627558395149</v>
      </c>
      <c r="K103" s="40">
        <v>364832.5149789995</v>
      </c>
      <c r="L103" s="207">
        <f>(K103/I103-1)*100</f>
        <v>-24.395818552435077</v>
      </c>
      <c r="M103" s="31">
        <v>521798</v>
      </c>
      <c r="N103" s="44">
        <f>(M103/K103-1)*100</f>
        <v>43.023984589212326</v>
      </c>
    </row>
    <row r="104" spans="2:14" ht="13.8" thickBot="1" x14ac:dyDescent="0.25">
      <c r="B104" s="63" t="s">
        <v>30</v>
      </c>
      <c r="C104" s="64"/>
      <c r="D104" s="144">
        <v>79203.550057</v>
      </c>
      <c r="E104" s="146">
        <v>67487.316524850001</v>
      </c>
      <c r="F104" s="147">
        <f>(E104/D104-1)*100</f>
        <v>-14.792561095706237</v>
      </c>
      <c r="G104" s="148">
        <v>59935.335682999998</v>
      </c>
      <c r="H104" s="147">
        <f>(G104/E104-1)*100</f>
        <v>-11.190222445826892</v>
      </c>
      <c r="I104" s="148">
        <v>266699.5017894</v>
      </c>
      <c r="J104" s="224">
        <f>(I104/G104-1)*100</f>
        <v>344.97874042114756</v>
      </c>
      <c r="K104" s="67">
        <v>194938.66773999951</v>
      </c>
      <c r="L104" s="209">
        <f>(K104/I104-1)*100</f>
        <v>-26.90699966363891</v>
      </c>
      <c r="M104" s="67">
        <v>307561</v>
      </c>
      <c r="N104" s="71">
        <f>(M104/K104-1)*100</f>
        <v>57.773213270448288</v>
      </c>
    </row>
    <row r="105" spans="2:14" x14ac:dyDescent="0.2">
      <c r="D105" s="72"/>
      <c r="E105" s="72"/>
      <c r="F105" s="72"/>
      <c r="G105" s="72"/>
      <c r="H105" s="72"/>
      <c r="I105" s="72"/>
      <c r="J105" s="72"/>
      <c r="K105" s="193"/>
      <c r="L105" s="193"/>
      <c r="M105" s="193"/>
      <c r="N105" s="193"/>
    </row>
    <row r="106" spans="2:14" ht="16.8" thickBot="1" x14ac:dyDescent="0.25">
      <c r="B106" s="111" t="s">
        <v>47</v>
      </c>
      <c r="C106" s="111"/>
      <c r="D106" s="112"/>
      <c r="E106" s="112"/>
      <c r="F106" s="112"/>
      <c r="G106" s="112"/>
      <c r="H106" s="112"/>
      <c r="I106" s="112"/>
      <c r="J106" s="112"/>
      <c r="K106" s="194"/>
      <c r="L106" s="194"/>
      <c r="M106" s="194"/>
      <c r="N106" s="194"/>
    </row>
    <row r="107" spans="2:14" ht="13.8" thickBot="1" x14ac:dyDescent="0.25">
      <c r="B107" s="113"/>
      <c r="C107" s="113"/>
      <c r="D107" s="305">
        <v>2008</v>
      </c>
      <c r="E107" s="480">
        <v>2009</v>
      </c>
      <c r="F107" s="499"/>
      <c r="G107" s="480">
        <v>2010</v>
      </c>
      <c r="H107" s="499"/>
      <c r="I107" s="480">
        <v>2011</v>
      </c>
      <c r="J107" s="532"/>
      <c r="K107" s="518">
        <v>2012</v>
      </c>
      <c r="L107" s="517"/>
      <c r="M107" s="518">
        <v>2013</v>
      </c>
      <c r="N107" s="517"/>
    </row>
    <row r="108" spans="2:14" x14ac:dyDescent="0.2">
      <c r="B108" s="27" t="s">
        <v>18</v>
      </c>
      <c r="C108" s="28"/>
      <c r="D108" s="114">
        <v>79255.920432000014</v>
      </c>
      <c r="E108" s="116">
        <v>98025.107815999989</v>
      </c>
      <c r="F108" s="117">
        <f t="shared" ref="F108:F117" si="19">(E108/D108-1)*100</f>
        <v>23.681748040644557</v>
      </c>
      <c r="G108" s="116">
        <v>91924.151431000006</v>
      </c>
      <c r="H108" s="118">
        <f>(G108/E108-1)*100</f>
        <v>-6.2238711294782867</v>
      </c>
      <c r="I108" s="116">
        <v>94869.93936027179</v>
      </c>
      <c r="J108" s="221">
        <f>(I108/G108-1)*100</f>
        <v>3.2045853928637458</v>
      </c>
      <c r="K108" s="31">
        <v>98312.731281</v>
      </c>
      <c r="L108" s="35">
        <f>(K108/I108-1)*100</f>
        <v>3.6289597568457399</v>
      </c>
      <c r="M108" s="31">
        <v>99243</v>
      </c>
      <c r="N108" s="35">
        <f>(M108/K108-1)*100</f>
        <v>0.94623423322568456</v>
      </c>
    </row>
    <row r="109" spans="2:14" x14ac:dyDescent="0.2">
      <c r="B109" s="36" t="s">
        <v>20</v>
      </c>
      <c r="C109" s="37"/>
      <c r="D109" s="120">
        <v>147037.83482299998</v>
      </c>
      <c r="E109" s="122">
        <v>137341.64728164999</v>
      </c>
      <c r="F109" s="123">
        <f t="shared" si="19"/>
        <v>-6.5943486946893559</v>
      </c>
      <c r="G109" s="122">
        <v>126641.38852399999</v>
      </c>
      <c r="H109" s="124">
        <f t="shared" ref="H109:J120" si="20">(G109/E109-1)*100</f>
        <v>-7.7909788978333001</v>
      </c>
      <c r="I109" s="122">
        <v>316110.79758519115</v>
      </c>
      <c r="J109" s="222">
        <f t="shared" si="20"/>
        <v>149.61096942275276</v>
      </c>
      <c r="K109" s="40">
        <v>408661.36415899999</v>
      </c>
      <c r="L109" s="44">
        <f t="shared" ref="L109:L116" si="21">(K109/I109-1)*100</f>
        <v>29.277888411536047</v>
      </c>
      <c r="M109" s="40">
        <v>495441</v>
      </c>
      <c r="N109" s="44">
        <f t="shared" ref="N109:N116" si="22">(M109/K109-1)*100</f>
        <v>21.235096696646917</v>
      </c>
    </row>
    <row r="110" spans="2:14" x14ac:dyDescent="0.2">
      <c r="B110" s="36" t="s">
        <v>21</v>
      </c>
      <c r="C110" s="37"/>
      <c r="D110" s="120">
        <v>1447233.8929808997</v>
      </c>
      <c r="E110" s="122">
        <v>1590580.6768415999</v>
      </c>
      <c r="F110" s="123">
        <f t="shared" si="19"/>
        <v>9.9048802378063137</v>
      </c>
      <c r="G110" s="122">
        <v>1641889.6840395499</v>
      </c>
      <c r="H110" s="124">
        <f t="shared" si="20"/>
        <v>3.2258035033993826</v>
      </c>
      <c r="I110" s="122">
        <v>1577865.4254916655</v>
      </c>
      <c r="J110" s="222">
        <f t="shared" si="20"/>
        <v>-3.8994251057333673</v>
      </c>
      <c r="K110" s="40">
        <v>1499346.3462266</v>
      </c>
      <c r="L110" s="44">
        <f t="shared" si="21"/>
        <v>-4.9762849224355588</v>
      </c>
      <c r="M110" s="40">
        <v>1415189</v>
      </c>
      <c r="N110" s="44">
        <f t="shared" si="22"/>
        <v>-5.6129356928369845</v>
      </c>
    </row>
    <row r="111" spans="2:14" x14ac:dyDescent="0.2">
      <c r="B111" s="36" t="s">
        <v>22</v>
      </c>
      <c r="C111" s="37"/>
      <c r="D111" s="120">
        <v>110958.42792799999</v>
      </c>
      <c r="E111" s="122">
        <v>106915.58119900001</v>
      </c>
      <c r="F111" s="123">
        <f t="shared" si="19"/>
        <v>-3.6435688613246642</v>
      </c>
      <c r="G111" s="122">
        <v>87775.741068949996</v>
      </c>
      <c r="H111" s="124">
        <f t="shared" si="20"/>
        <v>-17.901824893441287</v>
      </c>
      <c r="I111" s="122">
        <v>105418.83233391627</v>
      </c>
      <c r="J111" s="222">
        <f t="shared" si="20"/>
        <v>20.100190610874137</v>
      </c>
      <c r="K111" s="40">
        <v>98933.554613999993</v>
      </c>
      <c r="L111" s="44">
        <f t="shared" si="21"/>
        <v>-6.1519157216369358</v>
      </c>
      <c r="M111" s="40">
        <v>104164</v>
      </c>
      <c r="N111" s="44">
        <f t="shared" si="22"/>
        <v>5.2868265033103823</v>
      </c>
    </row>
    <row r="112" spans="2:14" x14ac:dyDescent="0.2">
      <c r="B112" s="36" t="s">
        <v>23</v>
      </c>
      <c r="C112" s="37"/>
      <c r="D112" s="120">
        <v>267436.32068899996</v>
      </c>
      <c r="E112" s="122">
        <v>254632.54022800003</v>
      </c>
      <c r="F112" s="123">
        <f t="shared" si="19"/>
        <v>-4.787599690278932</v>
      </c>
      <c r="G112" s="122">
        <v>277024.14939499996</v>
      </c>
      <c r="H112" s="124">
        <f t="shared" si="20"/>
        <v>8.7936950819209159</v>
      </c>
      <c r="I112" s="122">
        <v>255652.14946063413</v>
      </c>
      <c r="J112" s="222">
        <f t="shared" si="20"/>
        <v>-7.7148508464120136</v>
      </c>
      <c r="K112" s="40">
        <v>322853.14548499999</v>
      </c>
      <c r="L112" s="44">
        <f>(K112/I112-1)*100</f>
        <v>26.286106401273823</v>
      </c>
      <c r="M112" s="40">
        <v>237701</v>
      </c>
      <c r="N112" s="44">
        <f t="shared" si="22"/>
        <v>-26.374884889872085</v>
      </c>
    </row>
    <row r="113" spans="2:14" x14ac:dyDescent="0.2">
      <c r="B113" s="36" t="s">
        <v>24</v>
      </c>
      <c r="C113" s="37"/>
      <c r="D113" s="120">
        <v>496716.98117200029</v>
      </c>
      <c r="E113" s="122">
        <v>747980.94460499997</v>
      </c>
      <c r="F113" s="123">
        <f t="shared" si="19"/>
        <v>50.584935276451404</v>
      </c>
      <c r="G113" s="122">
        <v>511562.36411879992</v>
      </c>
      <c r="H113" s="124">
        <f t="shared" si="20"/>
        <v>-31.607567303876969</v>
      </c>
      <c r="I113" s="122">
        <v>538017.89564082678</v>
      </c>
      <c r="J113" s="222">
        <f t="shared" si="20"/>
        <v>5.1715163932355201</v>
      </c>
      <c r="K113" s="40">
        <v>463866.48420700006</v>
      </c>
      <c r="L113" s="44">
        <f t="shared" si="21"/>
        <v>-13.782331783872326</v>
      </c>
      <c r="M113" s="40">
        <v>417570</v>
      </c>
      <c r="N113" s="44">
        <f t="shared" si="22"/>
        <v>-9.9805624642500099</v>
      </c>
    </row>
    <row r="114" spans="2:14" x14ac:dyDescent="0.2">
      <c r="B114" s="36" t="s">
        <v>25</v>
      </c>
      <c r="C114" s="37"/>
      <c r="D114" s="120">
        <v>125699.43210400001</v>
      </c>
      <c r="E114" s="122">
        <v>110484.701256</v>
      </c>
      <c r="F114" s="123">
        <f t="shared" si="19"/>
        <v>-12.104056950242848</v>
      </c>
      <c r="G114" s="122">
        <v>146513.17196400001</v>
      </c>
      <c r="H114" s="124">
        <f t="shared" si="20"/>
        <v>32.609465653095057</v>
      </c>
      <c r="I114" s="122">
        <v>147777.23009031441</v>
      </c>
      <c r="J114" s="222">
        <f t="shared" si="20"/>
        <v>0.86276073978179824</v>
      </c>
      <c r="K114" s="40">
        <v>138314.99673099996</v>
      </c>
      <c r="L114" s="44">
        <f t="shared" si="21"/>
        <v>-6.4030387858343136</v>
      </c>
      <c r="M114" s="40">
        <v>165136</v>
      </c>
      <c r="N114" s="44">
        <f t="shared" si="22"/>
        <v>19.391247444528737</v>
      </c>
    </row>
    <row r="115" spans="2:14" x14ac:dyDescent="0.2">
      <c r="B115" s="36" t="s">
        <v>26</v>
      </c>
      <c r="C115" s="37"/>
      <c r="D115" s="120">
        <v>49846.676443999997</v>
      </c>
      <c r="E115" s="122">
        <v>62103.559461999997</v>
      </c>
      <c r="F115" s="123">
        <f t="shared" si="19"/>
        <v>24.589168009566166</v>
      </c>
      <c r="G115" s="122">
        <v>51260.099941050008</v>
      </c>
      <c r="H115" s="124">
        <f t="shared" si="20"/>
        <v>-17.460286680644931</v>
      </c>
      <c r="I115" s="122">
        <v>85166.97897335951</v>
      </c>
      <c r="J115" s="222">
        <f t="shared" si="20"/>
        <v>66.146728296087986</v>
      </c>
      <c r="K115" s="40">
        <v>69821.971416999993</v>
      </c>
      <c r="L115" s="44">
        <f t="shared" si="21"/>
        <v>-18.017555326412925</v>
      </c>
      <c r="M115" s="40">
        <v>57751</v>
      </c>
      <c r="N115" s="44">
        <f t="shared" si="22"/>
        <v>-17.28821339762543</v>
      </c>
    </row>
    <row r="116" spans="2:14" ht="13.8" thickBot="1" x14ac:dyDescent="0.25">
      <c r="B116" s="36" t="s">
        <v>27</v>
      </c>
      <c r="C116" s="126"/>
      <c r="D116" s="127">
        <v>143758.13536600003</v>
      </c>
      <c r="E116" s="128">
        <v>209526.63715155001</v>
      </c>
      <c r="F116" s="123">
        <f t="shared" si="19"/>
        <v>45.749412106735463</v>
      </c>
      <c r="G116" s="128">
        <v>237624.47111245</v>
      </c>
      <c r="H116" s="124">
        <f t="shared" si="20"/>
        <v>13.410148868364136</v>
      </c>
      <c r="I116" s="128">
        <v>170138.81608852025</v>
      </c>
      <c r="J116" s="222">
        <f t="shared" si="20"/>
        <v>-28.40012844973101</v>
      </c>
      <c r="K116" s="40">
        <v>220824.04221199997</v>
      </c>
      <c r="L116" s="44">
        <f t="shared" si="21"/>
        <v>29.790512999167152</v>
      </c>
      <c r="M116" s="40">
        <v>221846</v>
      </c>
      <c r="N116" s="44">
        <f t="shared" si="22"/>
        <v>0.46279280904517606</v>
      </c>
    </row>
    <row r="117" spans="2:14" ht="14.4" thickTop="1" thickBot="1" x14ac:dyDescent="0.25">
      <c r="B117" s="46" t="s">
        <v>28</v>
      </c>
      <c r="C117" s="47"/>
      <c r="D117" s="129">
        <v>2867943.6219389001</v>
      </c>
      <c r="E117" s="131">
        <v>3317591.3958408004</v>
      </c>
      <c r="F117" s="132">
        <f t="shared" si="19"/>
        <v>15.678403524470674</v>
      </c>
      <c r="G117" s="133">
        <v>3172215.2215948002</v>
      </c>
      <c r="H117" s="134">
        <f t="shared" si="20"/>
        <v>-4.381979481507436</v>
      </c>
      <c r="I117" s="135">
        <v>3291018.0650247</v>
      </c>
      <c r="J117" s="223">
        <f t="shared" si="20"/>
        <v>3.7451066567347535</v>
      </c>
      <c r="K117" s="50">
        <v>3320934.6363325999</v>
      </c>
      <c r="L117" s="54">
        <f>(K117/I117-1)*100</f>
        <v>0.90903698238056219</v>
      </c>
      <c r="M117" s="50">
        <v>3214041</v>
      </c>
      <c r="N117" s="54">
        <f>(M117/K117-1)*100</f>
        <v>-3.2187816996797514</v>
      </c>
    </row>
    <row r="118" spans="2:14" ht="13.8" thickBot="1" x14ac:dyDescent="0.25">
      <c r="B118" s="113"/>
      <c r="C118" s="113"/>
      <c r="D118" s="137"/>
      <c r="E118" s="139"/>
      <c r="F118" s="140"/>
      <c r="G118" s="137"/>
      <c r="H118" s="140"/>
      <c r="I118" s="137"/>
      <c r="J118" s="140"/>
      <c r="K118" s="210"/>
      <c r="L118" s="60"/>
      <c r="M118" s="55"/>
      <c r="N118" s="60"/>
    </row>
    <row r="119" spans="2:14" x14ac:dyDescent="0.2">
      <c r="B119" s="61" t="s">
        <v>29</v>
      </c>
      <c r="C119" s="141"/>
      <c r="D119" s="142">
        <v>265845.68167664995</v>
      </c>
      <c r="E119" s="143">
        <v>337613.81898740004</v>
      </c>
      <c r="F119" s="118">
        <f>(E119/D119-1)*100</f>
        <v>26.996164413173428</v>
      </c>
      <c r="G119" s="143">
        <v>329155.45673099993</v>
      </c>
      <c r="H119" s="124">
        <f>(G119/E119-1)*100</f>
        <v>-2.5053365060023758</v>
      </c>
      <c r="I119" s="143">
        <v>548667.5142502964</v>
      </c>
      <c r="J119" s="221">
        <f>(I119/G119-1)*100</f>
        <v>66.689478491219802</v>
      </c>
      <c r="K119" s="40">
        <v>628710.45961700007</v>
      </c>
      <c r="L119" s="44">
        <f>(K119/I119-1)*100</f>
        <v>14.588606631117029</v>
      </c>
      <c r="M119" s="31">
        <v>707904</v>
      </c>
      <c r="N119" s="44">
        <f>(M119/K119-1)*100</f>
        <v>12.596186236704776</v>
      </c>
    </row>
    <row r="120" spans="2:14" ht="13.8" thickBot="1" x14ac:dyDescent="0.25">
      <c r="B120" s="63" t="s">
        <v>30</v>
      </c>
      <c r="C120" s="64"/>
      <c r="D120" s="144">
        <v>99569.05785099999</v>
      </c>
      <c r="E120" s="146">
        <v>84319.914841649996</v>
      </c>
      <c r="F120" s="147">
        <f>(E120/D120-1)*100</f>
        <v>-15.315142413187798</v>
      </c>
      <c r="G120" s="148">
        <v>83348.967363000003</v>
      </c>
      <c r="H120" s="147">
        <f t="shared" si="20"/>
        <v>-1.1515043397202218</v>
      </c>
      <c r="I120" s="148">
        <v>267670.18400914996</v>
      </c>
      <c r="J120" s="224">
        <f t="shared" si="20"/>
        <v>221.14397151844406</v>
      </c>
      <c r="K120" s="67">
        <v>357972.82371100003</v>
      </c>
      <c r="L120" s="71">
        <f>(K120/I120-1)*100</f>
        <v>33.736532903778027</v>
      </c>
      <c r="M120" s="67">
        <v>461783</v>
      </c>
      <c r="N120" s="71">
        <f>(M120/K120-1)*100</f>
        <v>28.999457336685541</v>
      </c>
    </row>
    <row r="121" spans="2:14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2:14" x14ac:dyDescent="0.2">
      <c r="B122" s="21" t="s">
        <v>33</v>
      </c>
      <c r="C122" s="9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4:14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spans="4:14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spans="4:14" x14ac:dyDescent="0.2"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  <row r="177" spans="4:14" x14ac:dyDescent="0.2"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</row>
  </sheetData>
  <mergeCells count="18">
    <mergeCell ref="E91:F91"/>
    <mergeCell ref="G91:H91"/>
    <mergeCell ref="I91:J91"/>
    <mergeCell ref="K91:L91"/>
    <mergeCell ref="M91:N91"/>
    <mergeCell ref="E107:F107"/>
    <mergeCell ref="G107:H107"/>
    <mergeCell ref="I107:J107"/>
    <mergeCell ref="K107:L107"/>
    <mergeCell ref="M107:N107"/>
    <mergeCell ref="I59:J59"/>
    <mergeCell ref="K59:L59"/>
    <mergeCell ref="M59:N59"/>
    <mergeCell ref="O59:P59"/>
    <mergeCell ref="I75:J75"/>
    <mergeCell ref="K75:L75"/>
    <mergeCell ref="M75:N75"/>
    <mergeCell ref="O75:P75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D178"/>
  <sheetViews>
    <sheetView workbookViewId="0">
      <selection activeCell="AP64" sqref="AP64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7.6640625" style="2" customWidth="1"/>
    <col min="4" max="4" width="14.44140625" style="2" customWidth="1"/>
    <col min="5" max="5" width="10.6640625" style="2" customWidth="1"/>
    <col min="6" max="6" width="7.6640625" style="2" customWidth="1"/>
    <col min="7" max="7" width="10.6640625" style="2" customWidth="1"/>
    <col min="8" max="8" width="7.6640625" style="2" customWidth="1"/>
    <col min="9" max="9" width="10.6640625" style="2" customWidth="1"/>
    <col min="10" max="10" width="7.77734375" style="2" customWidth="1"/>
    <col min="11" max="11" width="10.6640625" style="2" customWidth="1"/>
    <col min="12" max="12" width="7.6640625" style="2" customWidth="1"/>
    <col min="13" max="13" width="10.6640625" style="2" customWidth="1"/>
    <col min="14" max="14" width="7.6640625" style="2" customWidth="1"/>
    <col min="15" max="15" width="10.6640625" style="2" customWidth="1"/>
    <col min="16" max="16" width="7.6640625" style="2" customWidth="1"/>
    <col min="17" max="18" width="6.88671875" style="2" customWidth="1"/>
    <col min="19" max="30" width="9" style="2" hidden="1" customWidth="1"/>
    <col min="31" max="31" width="0" style="2" hidden="1" customWidth="1"/>
    <col min="32" max="16384" width="9" style="2"/>
  </cols>
  <sheetData>
    <row r="1" spans="1:14" ht="21" x14ac:dyDescent="0.25">
      <c r="A1" s="1" t="s">
        <v>138</v>
      </c>
      <c r="F1" s="2" t="s">
        <v>36</v>
      </c>
    </row>
    <row r="2" spans="1:14" x14ac:dyDescent="0.2">
      <c r="J2" s="3"/>
      <c r="L2" s="3"/>
      <c r="N2" s="3"/>
    </row>
    <row r="3" spans="1:14" ht="14.4" x14ac:dyDescent="0.2">
      <c r="A3" s="4" t="s">
        <v>63</v>
      </c>
      <c r="J3" s="3"/>
      <c r="L3" s="3"/>
      <c r="N3" s="3"/>
    </row>
    <row r="4" spans="1:14" ht="21" customHeight="1" x14ac:dyDescent="0.2">
      <c r="E4" s="3" t="s">
        <v>1</v>
      </c>
      <c r="J4" s="3"/>
      <c r="L4" s="3"/>
      <c r="N4" s="3"/>
    </row>
    <row r="5" spans="1:14" ht="13.8" thickBot="1" x14ac:dyDescent="0.25">
      <c r="B5" s="5"/>
      <c r="C5" s="6" t="s">
        <v>2</v>
      </c>
      <c r="D5" s="7" t="s">
        <v>3</v>
      </c>
      <c r="E5" s="9" t="s">
        <v>4</v>
      </c>
      <c r="J5" s="3"/>
      <c r="L5" s="3"/>
      <c r="N5" s="3"/>
    </row>
    <row r="6" spans="1:14" ht="13.8" thickTop="1" x14ac:dyDescent="0.2">
      <c r="B6" s="160" t="s">
        <v>95</v>
      </c>
      <c r="C6" s="161">
        <v>89053</v>
      </c>
      <c r="D6" s="317">
        <v>3602</v>
      </c>
      <c r="E6" s="162">
        <f t="shared" ref="E6:E32" si="0">D6/C6*100</f>
        <v>4.0447823206405173</v>
      </c>
      <c r="J6" s="3"/>
      <c r="L6" s="3"/>
      <c r="N6" s="3"/>
    </row>
    <row r="7" spans="1:14" x14ac:dyDescent="0.2">
      <c r="B7" s="13" t="s">
        <v>6</v>
      </c>
      <c r="C7" s="14">
        <v>103959</v>
      </c>
      <c r="D7" s="319">
        <v>3310</v>
      </c>
      <c r="E7" s="15">
        <f t="shared" si="0"/>
        <v>3.1839475177714291</v>
      </c>
      <c r="J7" s="3"/>
      <c r="L7" s="3"/>
      <c r="N7" s="3"/>
    </row>
    <row r="8" spans="1:14" x14ac:dyDescent="0.2">
      <c r="B8" s="13" t="s">
        <v>7</v>
      </c>
      <c r="C8" s="16">
        <v>144317</v>
      </c>
      <c r="D8" s="319">
        <v>4990.875</v>
      </c>
      <c r="E8" s="15">
        <f t="shared" si="0"/>
        <v>3.4582724141992975</v>
      </c>
      <c r="J8" s="3"/>
      <c r="L8" s="3"/>
      <c r="N8" s="3"/>
    </row>
    <row r="9" spans="1:14" x14ac:dyDescent="0.2">
      <c r="B9" s="13" t="s">
        <v>8</v>
      </c>
      <c r="C9" s="16">
        <v>110280</v>
      </c>
      <c r="D9" s="319">
        <v>8686</v>
      </c>
      <c r="E9" s="15">
        <f t="shared" si="0"/>
        <v>7.8763148349655419</v>
      </c>
      <c r="J9" s="3"/>
      <c r="L9" s="3"/>
      <c r="N9" s="3"/>
    </row>
    <row r="10" spans="1:14" x14ac:dyDescent="0.2">
      <c r="B10" s="13" t="s">
        <v>9</v>
      </c>
      <c r="C10" s="110">
        <v>148424</v>
      </c>
      <c r="D10" s="319">
        <v>10020</v>
      </c>
      <c r="E10" s="15">
        <f t="shared" si="0"/>
        <v>6.7509297687705487</v>
      </c>
      <c r="J10" s="3"/>
      <c r="L10" s="3"/>
      <c r="N10" s="3"/>
    </row>
    <row r="11" spans="1:14" x14ac:dyDescent="0.2">
      <c r="B11" s="13" t="s">
        <v>10</v>
      </c>
      <c r="C11" s="16">
        <v>328965</v>
      </c>
      <c r="D11" s="319">
        <v>169533</v>
      </c>
      <c r="E11" s="15">
        <f t="shared" si="0"/>
        <v>51.535269709543563</v>
      </c>
      <c r="J11" s="3"/>
      <c r="L11" s="3"/>
      <c r="N11" s="3"/>
    </row>
    <row r="12" spans="1:14" x14ac:dyDescent="0.2">
      <c r="B12" s="5" t="s">
        <v>11</v>
      </c>
      <c r="C12" s="93">
        <v>215799</v>
      </c>
      <c r="D12" s="319">
        <v>82821</v>
      </c>
      <c r="E12" s="94">
        <f t="shared" si="0"/>
        <v>38.378769132387077</v>
      </c>
      <c r="J12" s="3"/>
      <c r="L12" s="3"/>
      <c r="M12" s="235"/>
      <c r="N12" s="3"/>
    </row>
    <row r="13" spans="1:14" x14ac:dyDescent="0.2">
      <c r="B13" s="104" t="s">
        <v>35</v>
      </c>
      <c r="C13" s="105">
        <v>157114</v>
      </c>
      <c r="D13" s="318">
        <v>7907</v>
      </c>
      <c r="E13" s="103">
        <f t="shared" si="0"/>
        <v>5.0326514505390989</v>
      </c>
      <c r="J13" s="3"/>
      <c r="L13" s="3"/>
      <c r="M13" s="235"/>
      <c r="N13" s="3"/>
    </row>
    <row r="14" spans="1:14" x14ac:dyDescent="0.2">
      <c r="B14" s="109" t="s">
        <v>37</v>
      </c>
      <c r="C14" s="105">
        <v>215533</v>
      </c>
      <c r="D14" s="316">
        <v>43015</v>
      </c>
      <c r="E14" s="103">
        <f t="shared" si="0"/>
        <v>19.957500707548263</v>
      </c>
      <c r="J14" s="3"/>
      <c r="L14" s="3"/>
      <c r="N14" s="3"/>
    </row>
    <row r="15" spans="1:14" x14ac:dyDescent="0.2">
      <c r="B15" s="109" t="s">
        <v>94</v>
      </c>
      <c r="C15" s="105">
        <v>171297</v>
      </c>
      <c r="D15" s="316">
        <v>6992</v>
      </c>
      <c r="E15" s="103">
        <f t="shared" si="0"/>
        <v>4.0817994477428092</v>
      </c>
      <c r="J15" s="3"/>
      <c r="L15" s="3"/>
      <c r="N15" s="3"/>
    </row>
    <row r="16" spans="1:14" x14ac:dyDescent="0.2">
      <c r="B16" s="153" t="s">
        <v>41</v>
      </c>
      <c r="C16" s="154">
        <v>242761</v>
      </c>
      <c r="D16" s="318">
        <v>20977</v>
      </c>
      <c r="E16" s="155">
        <f t="shared" si="0"/>
        <v>8.6410090582918997</v>
      </c>
      <c r="J16" s="3"/>
      <c r="L16" s="3"/>
      <c r="N16" s="3"/>
    </row>
    <row r="17" spans="1:14" x14ac:dyDescent="0.2">
      <c r="B17" s="153" t="s">
        <v>43</v>
      </c>
      <c r="C17" s="154">
        <v>505797</v>
      </c>
      <c r="D17" s="318">
        <v>78578</v>
      </c>
      <c r="E17" s="155">
        <f t="shared" si="0"/>
        <v>15.535481626027833</v>
      </c>
      <c r="J17" s="3"/>
      <c r="L17" s="3"/>
      <c r="N17" s="3"/>
    </row>
    <row r="18" spans="1:14" x14ac:dyDescent="0.2">
      <c r="B18" s="153" t="s">
        <v>46</v>
      </c>
      <c r="C18" s="154">
        <v>108431.670455</v>
      </c>
      <c r="D18" s="318">
        <v>14918.8945</v>
      </c>
      <c r="E18" s="155">
        <f t="shared" si="0"/>
        <v>13.758797994531921</v>
      </c>
      <c r="J18" s="3"/>
      <c r="L18" s="3"/>
      <c r="N18" s="3"/>
    </row>
    <row r="19" spans="1:14" x14ac:dyDescent="0.2">
      <c r="B19" s="109" t="s">
        <v>6</v>
      </c>
      <c r="C19" s="105">
        <v>131244.32708700001</v>
      </c>
      <c r="D19" s="318">
        <v>51937.764000000003</v>
      </c>
      <c r="E19" s="155">
        <f t="shared" si="0"/>
        <v>39.57334016088268</v>
      </c>
      <c r="J19" s="3"/>
      <c r="L19" s="3"/>
      <c r="N19" s="3"/>
    </row>
    <row r="20" spans="1:14" x14ac:dyDescent="0.2">
      <c r="B20" s="109" t="s">
        <v>7</v>
      </c>
      <c r="C20" s="105">
        <v>201687.73335900001</v>
      </c>
      <c r="D20" s="318">
        <v>23633.109750000003</v>
      </c>
      <c r="E20" s="155">
        <f t="shared" si="0"/>
        <v>11.7176733341207</v>
      </c>
      <c r="J20" s="3"/>
      <c r="L20" s="3"/>
      <c r="N20" s="3"/>
    </row>
    <row r="21" spans="1:14" x14ac:dyDescent="0.2">
      <c r="B21" s="109" t="s">
        <v>52</v>
      </c>
      <c r="C21" s="105">
        <v>179524.82289299998</v>
      </c>
      <c r="D21" s="318">
        <v>33235.215000000004</v>
      </c>
      <c r="E21" s="155">
        <f t="shared" si="0"/>
        <v>18.512879981955916</v>
      </c>
      <c r="J21" s="3"/>
      <c r="L21" s="3"/>
      <c r="N21" s="3"/>
    </row>
    <row r="22" spans="1:14" x14ac:dyDescent="0.2">
      <c r="B22" s="153" t="s">
        <v>54</v>
      </c>
      <c r="C22" s="154">
        <v>221975</v>
      </c>
      <c r="D22" s="318">
        <v>20918</v>
      </c>
      <c r="E22" s="155">
        <f t="shared" si="0"/>
        <v>9.4235837369073092</v>
      </c>
      <c r="J22" s="3"/>
      <c r="L22" s="3"/>
      <c r="N22" s="3"/>
    </row>
    <row r="23" spans="1:14" x14ac:dyDescent="0.2">
      <c r="B23" s="153" t="s">
        <v>10</v>
      </c>
      <c r="C23" s="154">
        <v>274825.34853999998</v>
      </c>
      <c r="D23" s="318">
        <v>19509.626749999999</v>
      </c>
      <c r="E23" s="155">
        <f t="shared" si="0"/>
        <v>7.0989182233895844</v>
      </c>
      <c r="J23" s="226"/>
      <c r="L23" s="3"/>
      <c r="N23" s="3"/>
    </row>
    <row r="24" spans="1:14" x14ac:dyDescent="0.2">
      <c r="B24" s="218" t="s">
        <v>11</v>
      </c>
      <c r="C24" s="219">
        <v>130297.12239700001</v>
      </c>
      <c r="D24" s="320">
        <v>-10596.267006000002</v>
      </c>
      <c r="E24" s="155">
        <f t="shared" si="0"/>
        <v>-8.1323875854406236</v>
      </c>
      <c r="J24" s="3"/>
      <c r="L24" s="3"/>
      <c r="N24" s="3"/>
    </row>
    <row r="25" spans="1:14" x14ac:dyDescent="0.2">
      <c r="B25" s="153" t="s">
        <v>58</v>
      </c>
      <c r="C25" s="220">
        <v>150583.44225299999</v>
      </c>
      <c r="D25" s="320">
        <v>17431.741227999999</v>
      </c>
      <c r="E25" s="155">
        <f t="shared" si="0"/>
        <v>11.576134113545088</v>
      </c>
      <c r="J25" s="3"/>
      <c r="L25" s="3"/>
      <c r="N25" s="3"/>
    </row>
    <row r="26" spans="1:14" x14ac:dyDescent="0.2">
      <c r="B26" s="153" t="s">
        <v>60</v>
      </c>
      <c r="C26" s="220">
        <v>263029.70911300002</v>
      </c>
      <c r="D26" s="320">
        <v>26380.90625</v>
      </c>
      <c r="E26" s="155">
        <f t="shared" si="0"/>
        <v>10.029629861570701</v>
      </c>
      <c r="J26" s="3"/>
      <c r="L26" s="3"/>
      <c r="M26" s="236"/>
      <c r="N26" s="3"/>
    </row>
    <row r="27" spans="1:14" x14ac:dyDescent="0.2">
      <c r="B27" s="153" t="s">
        <v>93</v>
      </c>
      <c r="C27" s="220">
        <v>169236.2650705</v>
      </c>
      <c r="D27" s="320">
        <v>17482.687375000001</v>
      </c>
      <c r="E27" s="155">
        <f t="shared" si="0"/>
        <v>10.330343421202961</v>
      </c>
      <c r="J27" s="3"/>
      <c r="L27" s="3"/>
      <c r="M27" s="236"/>
      <c r="N27" s="3"/>
    </row>
    <row r="28" spans="1:14" x14ac:dyDescent="0.2">
      <c r="B28" s="153" t="s">
        <v>67</v>
      </c>
      <c r="C28" s="171">
        <v>270300.45321050001</v>
      </c>
      <c r="D28" s="320">
        <v>31906.866649999996</v>
      </c>
      <c r="E28" s="155">
        <f t="shared" si="0"/>
        <v>11.804222401784916</v>
      </c>
      <c r="G28" s="240"/>
      <c r="H28" s="240"/>
      <c r="I28" s="240"/>
      <c r="J28" s="241"/>
      <c r="K28" s="240"/>
      <c r="L28" s="241"/>
      <c r="M28" s="242"/>
      <c r="N28" s="3"/>
    </row>
    <row r="29" spans="1:14" x14ac:dyDescent="0.2">
      <c r="B29" s="153" t="s">
        <v>69</v>
      </c>
      <c r="C29" s="171">
        <v>476340.58362605004</v>
      </c>
      <c r="D29" s="320">
        <v>105378.147138</v>
      </c>
      <c r="E29" s="155">
        <f t="shared" si="0"/>
        <v>22.122437340070704</v>
      </c>
      <c r="G29" s="240"/>
      <c r="H29" s="240"/>
      <c r="I29" s="240"/>
      <c r="J29" s="241"/>
      <c r="K29" s="240"/>
      <c r="L29" s="241"/>
      <c r="M29" s="243"/>
      <c r="N29" s="3"/>
    </row>
    <row r="30" spans="1:14" x14ac:dyDescent="0.2">
      <c r="B30" s="109" t="s">
        <v>73</v>
      </c>
      <c r="C30" s="169">
        <v>120426.276822</v>
      </c>
      <c r="D30" s="320">
        <v>19854.237499999999</v>
      </c>
      <c r="E30" s="103">
        <f t="shared" si="0"/>
        <v>16.486632339673012</v>
      </c>
      <c r="J30" s="3"/>
      <c r="L30" s="3"/>
      <c r="M30" s="237"/>
      <c r="N30" s="3"/>
    </row>
    <row r="31" spans="1:14" x14ac:dyDescent="0.2">
      <c r="A31" s="113"/>
      <c r="B31" s="153" t="s">
        <v>76</v>
      </c>
      <c r="C31" s="171">
        <v>173015.28534600005</v>
      </c>
      <c r="D31" s="320">
        <v>21248.955841000003</v>
      </c>
      <c r="E31" s="155">
        <f t="shared" si="0"/>
        <v>12.281548302802172</v>
      </c>
      <c r="J31" s="3"/>
      <c r="L31" s="3"/>
      <c r="N31" s="3"/>
    </row>
    <row r="32" spans="1:14" x14ac:dyDescent="0.2">
      <c r="B32" s="153" t="s">
        <v>74</v>
      </c>
      <c r="C32" s="171">
        <v>227163.66659400001</v>
      </c>
      <c r="D32" s="320">
        <v>38975.138680999997</v>
      </c>
      <c r="E32" s="155">
        <f t="shared" si="0"/>
        <v>17.157294238721111</v>
      </c>
      <c r="J32" s="3"/>
      <c r="L32" s="3"/>
      <c r="N32" s="3"/>
    </row>
    <row r="33" spans="2:14" x14ac:dyDescent="0.2">
      <c r="B33" s="153" t="s">
        <v>77</v>
      </c>
      <c r="C33" s="171">
        <v>186874.54371389997</v>
      </c>
      <c r="D33" s="320">
        <v>18523.566694000001</v>
      </c>
      <c r="E33" s="155">
        <f>SUM(D33/C33*100)</f>
        <v>9.9123006942877669</v>
      </c>
      <c r="J33" s="3"/>
      <c r="L33" s="3"/>
      <c r="N33" s="3"/>
    </row>
    <row r="34" spans="2:14" x14ac:dyDescent="0.2">
      <c r="B34" s="109" t="s">
        <v>79</v>
      </c>
      <c r="C34" s="169">
        <v>276792.26555214997</v>
      </c>
      <c r="D34" s="320">
        <v>88782</v>
      </c>
      <c r="E34" s="155">
        <v>32.075318225708415</v>
      </c>
      <c r="J34" s="3"/>
      <c r="L34" s="3"/>
      <c r="N34" s="3"/>
    </row>
    <row r="35" spans="2:14" x14ac:dyDescent="0.2">
      <c r="B35" s="153" t="s">
        <v>81</v>
      </c>
      <c r="C35" s="171">
        <v>419277.78164099995</v>
      </c>
      <c r="D35" s="320">
        <v>40815</v>
      </c>
      <c r="E35" s="155">
        <f t="shared" ref="E35:E49" si="1">SUM(D35/C35*100)</f>
        <v>9.7345964387273938</v>
      </c>
      <c r="J35" s="3"/>
      <c r="L35" s="3"/>
      <c r="N35" s="3"/>
    </row>
    <row r="36" spans="2:14" x14ac:dyDescent="0.2">
      <c r="B36" s="218" t="s">
        <v>83</v>
      </c>
      <c r="C36" s="233">
        <v>204506.98827099998</v>
      </c>
      <c r="D36" s="320">
        <v>22794.838349999998</v>
      </c>
      <c r="E36" s="225">
        <f t="shared" si="1"/>
        <v>11.146239325471701</v>
      </c>
      <c r="I36" s="226"/>
      <c r="J36" s="3"/>
      <c r="L36" s="3"/>
      <c r="N36" s="3"/>
    </row>
    <row r="37" spans="2:14" x14ac:dyDescent="0.2">
      <c r="B37" s="153" t="s">
        <v>85</v>
      </c>
      <c r="C37" s="171">
        <v>190783.73257199995</v>
      </c>
      <c r="D37" s="320">
        <v>23499.218844000003</v>
      </c>
      <c r="E37" s="155">
        <f t="shared" si="1"/>
        <v>12.317202587034837</v>
      </c>
      <c r="I37" s="226"/>
      <c r="J37" s="3"/>
      <c r="L37" s="3"/>
      <c r="N37" s="3"/>
    </row>
    <row r="38" spans="2:14" x14ac:dyDescent="0.2">
      <c r="B38" s="153" t="s">
        <v>86</v>
      </c>
      <c r="C38" s="171">
        <v>346452.30836659996</v>
      </c>
      <c r="D38" s="320">
        <v>59730</v>
      </c>
      <c r="E38" s="155">
        <f t="shared" si="1"/>
        <v>17.240468184959081</v>
      </c>
      <c r="I38" s="226"/>
      <c r="J38" s="3"/>
      <c r="L38" s="3"/>
      <c r="N38" s="3"/>
    </row>
    <row r="39" spans="2:14" x14ac:dyDescent="0.2">
      <c r="B39" s="153" t="s">
        <v>92</v>
      </c>
      <c r="C39" s="171">
        <v>184774.37691000005</v>
      </c>
      <c r="D39" s="320">
        <v>17070.221545</v>
      </c>
      <c r="E39" s="155">
        <f t="shared" si="1"/>
        <v>9.2384138052401976</v>
      </c>
      <c r="I39" s="226"/>
      <c r="J39" s="3"/>
      <c r="L39" s="3"/>
      <c r="N39" s="3"/>
    </row>
    <row r="40" spans="2:14" x14ac:dyDescent="0.2">
      <c r="B40" s="153" t="s">
        <v>67</v>
      </c>
      <c r="C40" s="171">
        <v>374994.86393499997</v>
      </c>
      <c r="D40" s="320">
        <v>11256.046354</v>
      </c>
      <c r="E40" s="155">
        <f t="shared" si="1"/>
        <v>3.0016534722329093</v>
      </c>
      <c r="I40" s="226"/>
      <c r="J40" s="3"/>
      <c r="L40" s="3"/>
      <c r="N40" s="3"/>
    </row>
    <row r="41" spans="2:14" x14ac:dyDescent="0.2">
      <c r="B41" s="153" t="s">
        <v>90</v>
      </c>
      <c r="C41" s="171">
        <v>672257.78866279998</v>
      </c>
      <c r="D41" s="320">
        <v>82609</v>
      </c>
      <c r="E41" s="155">
        <f t="shared" si="1"/>
        <v>12.288291990535214</v>
      </c>
      <c r="I41" s="226"/>
      <c r="J41" s="3"/>
      <c r="L41" s="3"/>
      <c r="N41" s="3"/>
    </row>
    <row r="42" spans="2:14" x14ac:dyDescent="0.2">
      <c r="B42" s="218" t="s">
        <v>97</v>
      </c>
      <c r="C42" s="233">
        <v>642877</v>
      </c>
      <c r="D42" s="320">
        <v>12235</v>
      </c>
      <c r="E42" s="225">
        <f t="shared" si="1"/>
        <v>1.903163435618322</v>
      </c>
      <c r="I42" s="226"/>
      <c r="J42" s="3"/>
      <c r="L42" s="3"/>
      <c r="N42" s="3"/>
    </row>
    <row r="43" spans="2:14" x14ac:dyDescent="0.2">
      <c r="B43" s="109" t="s">
        <v>99</v>
      </c>
      <c r="C43" s="169">
        <v>269075.36752600002</v>
      </c>
      <c r="D43" s="320">
        <v>84053</v>
      </c>
      <c r="E43" s="103">
        <f t="shared" si="1"/>
        <v>31.23771632194396</v>
      </c>
      <c r="I43" s="226"/>
      <c r="J43" s="3"/>
      <c r="L43" s="3"/>
      <c r="N43" s="3"/>
    </row>
    <row r="44" spans="2:14" x14ac:dyDescent="0.2">
      <c r="B44" s="109" t="s">
        <v>102</v>
      </c>
      <c r="C44" s="169">
        <v>375139</v>
      </c>
      <c r="D44" s="315">
        <v>58195</v>
      </c>
      <c r="E44" s="103">
        <f t="shared" si="1"/>
        <v>15.512916545600429</v>
      </c>
      <c r="I44" s="226"/>
      <c r="J44" s="3"/>
      <c r="L44" s="3"/>
      <c r="N44" s="3"/>
    </row>
    <row r="45" spans="2:14" x14ac:dyDescent="0.2">
      <c r="B45" s="109" t="s">
        <v>103</v>
      </c>
      <c r="C45" s="169">
        <v>283743</v>
      </c>
      <c r="D45" s="315">
        <v>61099</v>
      </c>
      <c r="E45" s="103">
        <f t="shared" si="1"/>
        <v>21.533218440631135</v>
      </c>
      <c r="I45" s="226"/>
      <c r="J45" s="3"/>
      <c r="L45" s="3"/>
      <c r="N45" s="3"/>
    </row>
    <row r="46" spans="2:14" x14ac:dyDescent="0.2">
      <c r="B46" s="109" t="s">
        <v>123</v>
      </c>
      <c r="C46" s="169">
        <v>325345.11008700007</v>
      </c>
      <c r="D46" s="315">
        <v>26674.569562000001</v>
      </c>
      <c r="E46" s="103">
        <f t="shared" si="1"/>
        <v>8.1988536895074251</v>
      </c>
      <c r="I46" s="226"/>
      <c r="J46" s="3"/>
      <c r="L46" s="3"/>
      <c r="N46" s="3"/>
    </row>
    <row r="47" spans="2:14" x14ac:dyDescent="0.2">
      <c r="B47" s="109" t="s">
        <v>124</v>
      </c>
      <c r="C47" s="169">
        <v>279097.07079920004</v>
      </c>
      <c r="D47" s="315">
        <v>25640</v>
      </c>
      <c r="E47" s="103">
        <f t="shared" si="1"/>
        <v>9.1867678605795984</v>
      </c>
      <c r="I47" s="226"/>
      <c r="J47" s="3"/>
      <c r="L47" s="3"/>
      <c r="N47" s="3"/>
    </row>
    <row r="48" spans="2:14" x14ac:dyDescent="0.2">
      <c r="B48" s="109" t="s">
        <v>128</v>
      </c>
      <c r="C48" s="169">
        <v>291313.24937099998</v>
      </c>
      <c r="D48" s="315">
        <v>28954.091820000001</v>
      </c>
      <c r="E48" s="103">
        <f t="shared" si="1"/>
        <v>9.9391606397983345</v>
      </c>
      <c r="I48" s="226"/>
      <c r="J48" s="3"/>
      <c r="L48" s="3"/>
      <c r="N48" s="3"/>
    </row>
    <row r="49" spans="1:23" ht="13.8" thickBot="1" x14ac:dyDescent="0.25">
      <c r="B49" s="230" t="s">
        <v>130</v>
      </c>
      <c r="C49" s="231">
        <v>242918</v>
      </c>
      <c r="D49" s="268">
        <v>34941</v>
      </c>
      <c r="E49" s="232">
        <f t="shared" si="1"/>
        <v>14.383866160597403</v>
      </c>
      <c r="I49" s="226"/>
      <c r="J49" s="3"/>
      <c r="L49" s="3"/>
      <c r="N49" s="3"/>
    </row>
    <row r="50" spans="1:23" ht="13.8" thickBot="1" x14ac:dyDescent="0.25">
      <c r="B50" s="294" t="s">
        <v>137</v>
      </c>
      <c r="C50" s="249">
        <v>324960.73308600002</v>
      </c>
      <c r="D50" s="266">
        <v>15800.87556</v>
      </c>
      <c r="E50" s="295">
        <f t="shared" ref="E50" si="2">SUM(D50/C50*100)</f>
        <v>4.8623953454149609</v>
      </c>
      <c r="I50" s="226"/>
      <c r="J50" s="3"/>
      <c r="L50" s="3"/>
      <c r="N50" s="3"/>
    </row>
    <row r="51" spans="1:23" ht="16.5" customHeight="1" x14ac:dyDescent="0.2">
      <c r="B51" s="96" t="s">
        <v>12</v>
      </c>
      <c r="C51" s="97">
        <f>SUM(C6:C50)</f>
        <v>11422563.887259701</v>
      </c>
      <c r="D51" s="97">
        <f>SUM(D6:D50)</f>
        <v>1585319.327386</v>
      </c>
      <c r="E51" s="106">
        <f>D51/C51*100</f>
        <v>13.878839663608321</v>
      </c>
      <c r="J51" s="3"/>
      <c r="L51" s="3"/>
      <c r="N51" s="3"/>
    </row>
    <row r="52" spans="1:23" x14ac:dyDescent="0.2">
      <c r="B52" s="17"/>
      <c r="C52" s="18"/>
      <c r="D52" s="18"/>
      <c r="E52" s="20"/>
      <c r="J52" s="3"/>
      <c r="L52" s="3"/>
      <c r="N52" s="3"/>
    </row>
    <row r="53" spans="1:23" x14ac:dyDescent="0.2">
      <c r="B53" s="21" t="s">
        <v>13</v>
      </c>
      <c r="C53" s="18"/>
      <c r="D53" s="18"/>
      <c r="E53" s="20"/>
      <c r="J53" s="3"/>
      <c r="L53" s="3"/>
      <c r="N53" s="3"/>
    </row>
    <row r="54" spans="1:23" x14ac:dyDescent="0.2">
      <c r="B54" s="21" t="s">
        <v>14</v>
      </c>
      <c r="J54" s="3"/>
      <c r="L54" s="3"/>
      <c r="N54" s="3"/>
    </row>
    <row r="55" spans="1:23" x14ac:dyDescent="0.2">
      <c r="B55" s="21" t="s">
        <v>34</v>
      </c>
      <c r="J55" s="3"/>
      <c r="L55" s="3"/>
      <c r="N55" s="3"/>
    </row>
    <row r="56" spans="1:23" ht="25.5" customHeight="1" x14ac:dyDescent="0.2">
      <c r="J56" s="3"/>
      <c r="L56" s="3"/>
      <c r="N56" s="3"/>
    </row>
    <row r="57" spans="1:23" ht="14.4" x14ac:dyDescent="0.2">
      <c r="A57" s="4" t="s">
        <v>15</v>
      </c>
      <c r="U57" s="2">
        <v>4</v>
      </c>
      <c r="V57" s="2">
        <v>5</v>
      </c>
      <c r="W57" s="2">
        <v>6</v>
      </c>
    </row>
    <row r="58" spans="1:23" x14ac:dyDescent="0.2">
      <c r="J58" s="3"/>
      <c r="L58" s="3"/>
      <c r="N58" s="3" t="s">
        <v>16</v>
      </c>
      <c r="T58" s="2">
        <f>SUM(U58:W58)</f>
        <v>97228</v>
      </c>
      <c r="U58" s="2">
        <v>46198</v>
      </c>
      <c r="V58" s="2">
        <v>23400</v>
      </c>
      <c r="W58" s="2">
        <v>27630</v>
      </c>
    </row>
    <row r="59" spans="1:23" ht="16.8" thickBot="1" x14ac:dyDescent="0.25">
      <c r="B59" s="22" t="s">
        <v>17</v>
      </c>
      <c r="C59" s="22"/>
      <c r="J59" s="3"/>
      <c r="L59" s="3"/>
      <c r="N59" s="3"/>
      <c r="T59" s="2">
        <f t="shared" ref="T59:T72" si="3">SUM(U59:W59)</f>
        <v>397109</v>
      </c>
      <c r="U59" s="2">
        <v>61496</v>
      </c>
      <c r="V59" s="2">
        <v>160316</v>
      </c>
      <c r="W59" s="2">
        <v>175297</v>
      </c>
    </row>
    <row r="60" spans="1:23" ht="16.8" thickBot="1" x14ac:dyDescent="0.25">
      <c r="B60" s="22"/>
      <c r="C60" s="22"/>
      <c r="D60" s="23">
        <v>2008</v>
      </c>
      <c r="E60" s="25">
        <v>2009</v>
      </c>
      <c r="F60" s="24"/>
      <c r="G60" s="25">
        <v>2010</v>
      </c>
      <c r="H60" s="24"/>
      <c r="I60" s="518">
        <v>2011</v>
      </c>
      <c r="J60" s="521"/>
      <c r="K60" s="518">
        <v>2012</v>
      </c>
      <c r="L60" s="521"/>
      <c r="M60" s="518">
        <v>2013</v>
      </c>
      <c r="N60" s="521"/>
      <c r="O60" s="551">
        <v>2014</v>
      </c>
      <c r="P60" s="552"/>
      <c r="T60" s="2">
        <f t="shared" si="3"/>
        <v>1683392</v>
      </c>
      <c r="U60" s="2">
        <v>865989</v>
      </c>
      <c r="V60" s="2">
        <v>348963</v>
      </c>
      <c r="W60" s="2">
        <v>468440</v>
      </c>
    </row>
    <row r="61" spans="1:23" x14ac:dyDescent="0.2">
      <c r="B61" s="27" t="s">
        <v>18</v>
      </c>
      <c r="C61" s="28"/>
      <c r="D61" s="29">
        <v>74465.86815699999</v>
      </c>
      <c r="E61" s="31">
        <v>58963.207877999972</v>
      </c>
      <c r="F61" s="32">
        <f t="shared" ref="F61:F70" si="4">(E61/D61-1)*100</f>
        <v>-20.818477864670847</v>
      </c>
      <c r="G61" s="33">
        <v>65085.726096999992</v>
      </c>
      <c r="H61" s="34">
        <f>(G61/E61-1)*100</f>
        <v>10.383624703167516</v>
      </c>
      <c r="I61" s="31">
        <v>52162.666859999998</v>
      </c>
      <c r="J61" s="206">
        <f>(I61/G61-1)*100</f>
        <v>-19.855442985671257</v>
      </c>
      <c r="K61" s="31">
        <v>71372.129297000007</v>
      </c>
      <c r="L61" s="206">
        <f>(K61/I61-1)*100</f>
        <v>36.826074266019624</v>
      </c>
      <c r="M61" s="31">
        <v>83754.063877999986</v>
      </c>
      <c r="N61" s="206">
        <f>(M61/K61-1)*100</f>
        <v>17.348416956253576</v>
      </c>
      <c r="O61" s="273">
        <v>97228</v>
      </c>
      <c r="P61" s="274">
        <f t="shared" ref="P61:P69" si="5">(O61/M61-1)*100</f>
        <v>16.08750130814758</v>
      </c>
      <c r="T61" s="2">
        <f t="shared" si="3"/>
        <v>77322</v>
      </c>
      <c r="U61" s="2">
        <v>17125</v>
      </c>
      <c r="V61" s="2">
        <v>24173</v>
      </c>
      <c r="W61" s="2">
        <v>36024</v>
      </c>
    </row>
    <row r="62" spans="1:23" x14ac:dyDescent="0.2">
      <c r="B62" s="36" t="s">
        <v>20</v>
      </c>
      <c r="C62" s="37"/>
      <c r="D62" s="38">
        <v>123756.788416</v>
      </c>
      <c r="E62" s="40">
        <v>64109.766524999999</v>
      </c>
      <c r="F62" s="41">
        <f t="shared" si="4"/>
        <v>-48.196969761772266</v>
      </c>
      <c r="G62" s="42">
        <v>73314.204068549996</v>
      </c>
      <c r="H62" s="43">
        <f t="shared" ref="H62:H73" si="6">(G62/E62-1)*100</f>
        <v>14.357309412382069</v>
      </c>
      <c r="I62" s="40">
        <v>138795.73865499999</v>
      </c>
      <c r="J62" s="207">
        <f t="shared" ref="J62:J73" si="7">(I62/G62-1)*100</f>
        <v>89.316300188192272</v>
      </c>
      <c r="K62" s="40">
        <v>210852.80018000002</v>
      </c>
      <c r="L62" s="207">
        <f t="shared" ref="L62:L70" si="8">(K62/I62-1)*100</f>
        <v>51.915903343480821</v>
      </c>
      <c r="M62" s="40">
        <v>261840.39718900001</v>
      </c>
      <c r="N62" s="207">
        <f t="shared" ref="N62:P70" si="9">(M62/K62-1)*100</f>
        <v>24.181607721345454</v>
      </c>
      <c r="O62" s="273">
        <v>397109</v>
      </c>
      <c r="P62" s="274">
        <f t="shared" si="5"/>
        <v>51.660707921001681</v>
      </c>
      <c r="T62" s="2">
        <f t="shared" si="3"/>
        <v>266510</v>
      </c>
      <c r="U62" s="2">
        <v>79706</v>
      </c>
      <c r="V62" s="2">
        <v>78909</v>
      </c>
      <c r="W62" s="2">
        <v>107895</v>
      </c>
    </row>
    <row r="63" spans="1:23" x14ac:dyDescent="0.2">
      <c r="B63" s="36" t="s">
        <v>21</v>
      </c>
      <c r="C63" s="37"/>
      <c r="D63" s="38">
        <v>1169438.2871020001</v>
      </c>
      <c r="E63" s="40">
        <v>763654.2381190001</v>
      </c>
      <c r="F63" s="41">
        <f t="shared" si="4"/>
        <v>-34.699056244222902</v>
      </c>
      <c r="G63" s="42">
        <v>707206.43444054993</v>
      </c>
      <c r="H63" s="43">
        <f t="shared" si="6"/>
        <v>-7.391801270885356</v>
      </c>
      <c r="I63" s="40">
        <v>866631.61487274989</v>
      </c>
      <c r="J63" s="207">
        <f t="shared" si="7"/>
        <v>22.542948235237215</v>
      </c>
      <c r="K63" s="40">
        <v>902865.58918500005</v>
      </c>
      <c r="L63" s="207">
        <f t="shared" si="8"/>
        <v>4.1810122883147338</v>
      </c>
      <c r="M63" s="40">
        <v>931063.18361599999</v>
      </c>
      <c r="N63" s="207">
        <f t="shared" si="9"/>
        <v>3.1231220647641944</v>
      </c>
      <c r="O63" s="273">
        <v>1683392</v>
      </c>
      <c r="P63" s="274">
        <f t="shared" si="5"/>
        <v>80.803196777919666</v>
      </c>
      <c r="T63" s="2">
        <f t="shared" si="3"/>
        <v>324805</v>
      </c>
      <c r="U63" s="2">
        <v>116456</v>
      </c>
      <c r="V63" s="2">
        <v>74160</v>
      </c>
      <c r="W63" s="2">
        <v>134189</v>
      </c>
    </row>
    <row r="64" spans="1:23" x14ac:dyDescent="0.2">
      <c r="B64" s="36" t="s">
        <v>22</v>
      </c>
      <c r="C64" s="37"/>
      <c r="D64" s="38">
        <v>82149.387164999993</v>
      </c>
      <c r="E64" s="40">
        <v>92729.870196050004</v>
      </c>
      <c r="F64" s="41">
        <f t="shared" si="4"/>
        <v>12.879564164975132</v>
      </c>
      <c r="G64" s="42">
        <v>36770.895344900004</v>
      </c>
      <c r="H64" s="43">
        <f t="shared" si="6"/>
        <v>-60.346223641682265</v>
      </c>
      <c r="I64" s="40">
        <v>53816.136776799998</v>
      </c>
      <c r="J64" s="207">
        <f t="shared" si="7"/>
        <v>46.355252631247424</v>
      </c>
      <c r="K64" s="40">
        <v>66521.404869999998</v>
      </c>
      <c r="L64" s="207">
        <f t="shared" si="8"/>
        <v>23.608658766968958</v>
      </c>
      <c r="M64" s="40">
        <v>68074.046228849998</v>
      </c>
      <c r="N64" s="207">
        <f t="shared" si="9"/>
        <v>2.3340477578371432</v>
      </c>
      <c r="O64" s="273">
        <v>77322</v>
      </c>
      <c r="P64" s="274">
        <f t="shared" si="5"/>
        <v>13.585138953045938</v>
      </c>
      <c r="T64" s="2">
        <f t="shared" si="3"/>
        <v>99035</v>
      </c>
      <c r="U64" s="2">
        <v>32505</v>
      </c>
      <c r="V64" s="2">
        <v>24733</v>
      </c>
      <c r="W64" s="2">
        <v>41797</v>
      </c>
    </row>
    <row r="65" spans="2:29" x14ac:dyDescent="0.2">
      <c r="B65" s="36" t="s">
        <v>23</v>
      </c>
      <c r="C65" s="37"/>
      <c r="D65" s="38">
        <v>225821.92133399996</v>
      </c>
      <c r="E65" s="40">
        <v>145672.13092700002</v>
      </c>
      <c r="F65" s="41">
        <f t="shared" si="4"/>
        <v>-35.492475634575392</v>
      </c>
      <c r="G65" s="42">
        <v>134343.03707299998</v>
      </c>
      <c r="H65" s="43">
        <f t="shared" si="6"/>
        <v>-7.777118232503466</v>
      </c>
      <c r="I65" s="40">
        <v>168834.638656</v>
      </c>
      <c r="J65" s="207">
        <f t="shared" si="7"/>
        <v>25.674275596626405</v>
      </c>
      <c r="K65" s="40">
        <v>183752.44197099999</v>
      </c>
      <c r="L65" s="207">
        <f t="shared" si="8"/>
        <v>8.835748063165493</v>
      </c>
      <c r="M65" s="40">
        <v>224090.79685500002</v>
      </c>
      <c r="N65" s="207">
        <f t="shared" si="9"/>
        <v>21.95255445387021</v>
      </c>
      <c r="O65" s="273">
        <v>266510</v>
      </c>
      <c r="P65" s="274">
        <f t="shared" si="5"/>
        <v>18.929471330519519</v>
      </c>
      <c r="T65" s="2">
        <f t="shared" si="3"/>
        <v>50578</v>
      </c>
      <c r="U65" s="2">
        <v>18275</v>
      </c>
      <c r="V65" s="2">
        <v>12412</v>
      </c>
      <c r="W65" s="2">
        <v>19891</v>
      </c>
    </row>
    <row r="66" spans="2:29" x14ac:dyDescent="0.2">
      <c r="B66" s="36" t="s">
        <v>24</v>
      </c>
      <c r="C66" s="37"/>
      <c r="D66" s="38">
        <v>424786.96062999999</v>
      </c>
      <c r="E66" s="40">
        <v>303027.62434599979</v>
      </c>
      <c r="F66" s="41">
        <f t="shared" si="4"/>
        <v>-28.663623785301549</v>
      </c>
      <c r="G66" s="42">
        <v>246619.43998300011</v>
      </c>
      <c r="H66" s="43">
        <f t="shared" si="6"/>
        <v>-18.614865388837387</v>
      </c>
      <c r="I66" s="40">
        <v>243332.118472</v>
      </c>
      <c r="J66" s="207">
        <f t="shared" si="7"/>
        <v>-1.3329531164399278</v>
      </c>
      <c r="K66" s="40">
        <v>278852.95514899999</v>
      </c>
      <c r="L66" s="207">
        <f t="shared" si="8"/>
        <v>14.597676993917808</v>
      </c>
      <c r="M66" s="40">
        <v>339882.65114329988</v>
      </c>
      <c r="N66" s="207">
        <f t="shared" si="9"/>
        <v>21.885977848680071</v>
      </c>
      <c r="O66" s="273">
        <v>324805</v>
      </c>
      <c r="P66" s="274">
        <f t="shared" si="5"/>
        <v>-4.4361343812582277</v>
      </c>
      <c r="T66" s="2">
        <f t="shared" si="3"/>
        <v>173411</v>
      </c>
      <c r="U66" s="2">
        <v>62059</v>
      </c>
      <c r="V66" s="2">
        <v>32924</v>
      </c>
      <c r="W66" s="2">
        <v>78428</v>
      </c>
    </row>
    <row r="67" spans="2:29" x14ac:dyDescent="0.2">
      <c r="B67" s="36" t="s">
        <v>25</v>
      </c>
      <c r="C67" s="37"/>
      <c r="D67" s="38">
        <v>91998.580067000003</v>
      </c>
      <c r="E67" s="40">
        <v>72420.745972999983</v>
      </c>
      <c r="F67" s="41">
        <f t="shared" si="4"/>
        <v>-21.280582895672985</v>
      </c>
      <c r="G67" s="42">
        <v>63603.039643999997</v>
      </c>
      <c r="H67" s="43">
        <f t="shared" si="6"/>
        <v>-12.175663493286049</v>
      </c>
      <c r="I67" s="40">
        <v>83922.548986000009</v>
      </c>
      <c r="J67" s="207">
        <f t="shared" si="7"/>
        <v>31.947387193650979</v>
      </c>
      <c r="K67" s="40">
        <v>73510.594003000006</v>
      </c>
      <c r="L67" s="207">
        <f t="shared" si="8"/>
        <v>-12.406623855928078</v>
      </c>
      <c r="M67" s="40">
        <v>90504.567083999995</v>
      </c>
      <c r="N67" s="207">
        <f t="shared" si="9"/>
        <v>23.117719713034091</v>
      </c>
      <c r="O67" s="273">
        <v>99035</v>
      </c>
      <c r="P67" s="274">
        <f t="shared" si="5"/>
        <v>9.4254170710331699</v>
      </c>
      <c r="T67" s="2">
        <f t="shared" si="3"/>
        <v>3169390</v>
      </c>
      <c r="U67" s="2">
        <f>SUM(U58:U66)</f>
        <v>1299809</v>
      </c>
      <c r="V67" s="2">
        <f>SUM(V58:V66)</f>
        <v>779990</v>
      </c>
      <c r="W67" s="2">
        <f>SUM(W58:W66)</f>
        <v>1089591</v>
      </c>
    </row>
    <row r="68" spans="2:29" x14ac:dyDescent="0.2">
      <c r="B68" s="36" t="s">
        <v>26</v>
      </c>
      <c r="C68" s="37"/>
      <c r="D68" s="38">
        <v>40942.404685999994</v>
      </c>
      <c r="E68" s="40">
        <v>35465.734689000004</v>
      </c>
      <c r="F68" s="41">
        <f t="shared" si="4"/>
        <v>-13.37652255406655</v>
      </c>
      <c r="G68" s="42">
        <v>26863.497335999997</v>
      </c>
      <c r="H68" s="43">
        <f t="shared" si="6"/>
        <v>-24.255065990972025</v>
      </c>
      <c r="I68" s="40">
        <v>28227.763467499997</v>
      </c>
      <c r="J68" s="207">
        <f t="shared" si="7"/>
        <v>5.0785127283919707</v>
      </c>
      <c r="K68" s="40">
        <v>34797.793954000008</v>
      </c>
      <c r="L68" s="207">
        <f t="shared" si="8"/>
        <v>23.275065678031524</v>
      </c>
      <c r="M68" s="40">
        <v>42747.456858999998</v>
      </c>
      <c r="N68" s="207">
        <f t="shared" si="9"/>
        <v>22.845307135012138</v>
      </c>
      <c r="O68" s="273">
        <v>50578</v>
      </c>
      <c r="P68" s="274">
        <f t="shared" si="5"/>
        <v>18.31814970146317</v>
      </c>
    </row>
    <row r="69" spans="2:29" ht="13.8" thickBot="1" x14ac:dyDescent="0.25">
      <c r="B69" s="36" t="s">
        <v>27</v>
      </c>
      <c r="C69" s="45"/>
      <c r="D69" s="38">
        <v>173321.351245</v>
      </c>
      <c r="E69" s="40">
        <v>91957.925027000019</v>
      </c>
      <c r="F69" s="41">
        <f t="shared" si="4"/>
        <v>-46.943683298999872</v>
      </c>
      <c r="G69" s="42">
        <v>125849.024</v>
      </c>
      <c r="H69" s="43">
        <f t="shared" si="6"/>
        <v>36.855006203162063</v>
      </c>
      <c r="I69" s="40">
        <v>126708.88219915002</v>
      </c>
      <c r="J69" s="207">
        <f t="shared" si="7"/>
        <v>0.6832458225103144</v>
      </c>
      <c r="K69" s="40">
        <v>135836.60093099999</v>
      </c>
      <c r="L69" s="207">
        <f t="shared" si="8"/>
        <v>7.2036928851631821</v>
      </c>
      <c r="M69" s="40">
        <v>204765.990911</v>
      </c>
      <c r="N69" s="207">
        <f t="shared" si="9"/>
        <v>50.744342472919811</v>
      </c>
      <c r="O69" s="277">
        <v>173411</v>
      </c>
      <c r="P69" s="278">
        <f t="shared" si="5"/>
        <v>-15.312596965688607</v>
      </c>
      <c r="S69" s="2" t="s">
        <v>104</v>
      </c>
      <c r="T69" s="2">
        <f>SUM(U69:W69)</f>
        <v>39172</v>
      </c>
      <c r="U69" s="2">
        <v>15068</v>
      </c>
      <c r="V69" s="2">
        <v>12304</v>
      </c>
      <c r="W69" s="2">
        <v>11800</v>
      </c>
    </row>
    <row r="70" spans="2:29" ht="14.4" thickTop="1" thickBot="1" x14ac:dyDescent="0.25">
      <c r="B70" s="46" t="s">
        <v>28</v>
      </c>
      <c r="C70" s="47"/>
      <c r="D70" s="48">
        <v>2406681.5488019995</v>
      </c>
      <c r="E70" s="50">
        <v>1628001.2436800501</v>
      </c>
      <c r="F70" s="51">
        <f t="shared" si="4"/>
        <v>-32.354937258299152</v>
      </c>
      <c r="G70" s="52">
        <v>1479655.2979870001</v>
      </c>
      <c r="H70" s="53">
        <f t="shared" si="6"/>
        <v>-9.1121518652970028</v>
      </c>
      <c r="I70" s="50">
        <v>1762432.1089452</v>
      </c>
      <c r="J70" s="208">
        <f t="shared" si="7"/>
        <v>19.110992360376365</v>
      </c>
      <c r="K70" s="50">
        <v>1958362.3095399998</v>
      </c>
      <c r="L70" s="208">
        <f t="shared" si="8"/>
        <v>11.117035351339698</v>
      </c>
      <c r="M70" s="50">
        <v>2246723.1537641501</v>
      </c>
      <c r="N70" s="208">
        <f t="shared" si="9"/>
        <v>14.724591196400393</v>
      </c>
      <c r="O70" s="275">
        <v>3169405</v>
      </c>
      <c r="P70" s="276">
        <f t="shared" si="9"/>
        <v>41.067892352023549</v>
      </c>
      <c r="S70" s="2" t="s">
        <v>105</v>
      </c>
      <c r="T70" s="2">
        <f t="shared" si="3"/>
        <v>113743</v>
      </c>
      <c r="U70" s="2">
        <v>22138</v>
      </c>
      <c r="V70" s="2">
        <v>34623</v>
      </c>
      <c r="W70" s="2">
        <v>56982</v>
      </c>
    </row>
    <row r="71" spans="2:29" ht="12" customHeight="1" thickBot="1" x14ac:dyDescent="0.25">
      <c r="D71" s="55"/>
      <c r="E71" s="57"/>
      <c r="F71" s="58"/>
      <c r="G71" s="55"/>
      <c r="H71" s="59"/>
      <c r="I71" s="55"/>
      <c r="J71" s="60"/>
      <c r="K71" s="55"/>
      <c r="L71" s="60"/>
      <c r="M71" s="55"/>
      <c r="N71" s="60"/>
      <c r="O71" s="269"/>
      <c r="P71" s="270"/>
      <c r="S71" s="2" t="s">
        <v>106</v>
      </c>
      <c r="T71" s="2">
        <f t="shared" si="3"/>
        <v>203769</v>
      </c>
      <c r="U71" s="2">
        <v>16249</v>
      </c>
      <c r="V71" s="2">
        <v>99043</v>
      </c>
      <c r="W71" s="2">
        <v>88477</v>
      </c>
    </row>
    <row r="72" spans="2:29" x14ac:dyDescent="0.2">
      <c r="B72" s="61" t="s">
        <v>29</v>
      </c>
      <c r="C72" s="62"/>
      <c r="D72" s="38">
        <v>304986.14908800001</v>
      </c>
      <c r="E72" s="31">
        <v>148632.11752500001</v>
      </c>
      <c r="F72" s="41">
        <f>(E72/D72-1)*100</f>
        <v>-51.26594503735511</v>
      </c>
      <c r="G72" s="42">
        <v>150024.44353804999</v>
      </c>
      <c r="H72" s="43">
        <f t="shared" si="6"/>
        <v>0.93675985798682415</v>
      </c>
      <c r="I72" s="40">
        <v>326871.2629643</v>
      </c>
      <c r="J72" s="207">
        <f t="shared" si="7"/>
        <v>117.87867047238683</v>
      </c>
      <c r="K72" s="40">
        <v>404012.08252400008</v>
      </c>
      <c r="L72" s="207">
        <f>(K72/I72-1)*100</f>
        <v>23.599755714262717</v>
      </c>
      <c r="M72" s="40">
        <v>428129.34528349998</v>
      </c>
      <c r="N72" s="271">
        <f>(M72/K72-1)*100</f>
        <v>5.969440965436279</v>
      </c>
      <c r="O72" s="281">
        <f>O62+T72+T73</f>
        <v>565145</v>
      </c>
      <c r="P72" s="279">
        <f t="shared" ref="P72:P73" si="10">(O72/M72-1)*100</f>
        <v>32.003331756147332</v>
      </c>
      <c r="S72" s="2" t="s">
        <v>107</v>
      </c>
      <c r="T72" s="2">
        <f t="shared" si="3"/>
        <v>40106</v>
      </c>
      <c r="U72" s="2">
        <v>14407</v>
      </c>
      <c r="V72" s="2">
        <v>12549</v>
      </c>
      <c r="W72" s="2">
        <v>13150</v>
      </c>
    </row>
    <row r="73" spans="2:29" ht="13.8" thickBot="1" x14ac:dyDescent="0.25">
      <c r="B73" s="63" t="s">
        <v>30</v>
      </c>
      <c r="C73" s="64"/>
      <c r="D73" s="65">
        <v>80232.032361999998</v>
      </c>
      <c r="E73" s="67">
        <v>46979.442605000004</v>
      </c>
      <c r="F73" s="68">
        <f>(E73/D73-1)*100</f>
        <v>-41.445528398143004</v>
      </c>
      <c r="G73" s="69">
        <v>46955.239882549999</v>
      </c>
      <c r="H73" s="70">
        <f t="shared" si="6"/>
        <v>-5.1517687541546842E-2</v>
      </c>
      <c r="I73" s="67">
        <v>122295.344843</v>
      </c>
      <c r="J73" s="209">
        <f t="shared" si="7"/>
        <v>160.45089993981412</v>
      </c>
      <c r="K73" s="67">
        <v>182683.08608799998</v>
      </c>
      <c r="L73" s="209">
        <f>(K73/I73-1)*100</f>
        <v>49.378609891099615</v>
      </c>
      <c r="M73" s="67">
        <v>224642.03215800005</v>
      </c>
      <c r="N73" s="272">
        <f>(M73/K73-1)*100</f>
        <v>22.968161403726285</v>
      </c>
      <c r="O73" s="282">
        <f>T69+T70+T71</f>
        <v>356684</v>
      </c>
      <c r="P73" s="280">
        <f t="shared" si="10"/>
        <v>58.778834296303614</v>
      </c>
      <c r="S73" s="2" t="s">
        <v>108</v>
      </c>
      <c r="T73" s="2">
        <f>SUM(U73:W73)</f>
        <v>127930</v>
      </c>
      <c r="U73" s="2">
        <v>60056</v>
      </c>
      <c r="V73" s="2">
        <v>26016</v>
      </c>
      <c r="W73" s="2">
        <v>41858</v>
      </c>
      <c r="Z73" s="2" t="s">
        <v>125</v>
      </c>
      <c r="AA73" s="2">
        <v>7</v>
      </c>
      <c r="AB73" s="2">
        <v>8</v>
      </c>
      <c r="AC73" s="2">
        <v>9</v>
      </c>
    </row>
    <row r="74" spans="2:29" x14ac:dyDescent="0.2"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Y74" s="27" t="s">
        <v>18</v>
      </c>
      <c r="Z74" s="2">
        <f>SUM(AA74:AC74)</f>
        <v>82911</v>
      </c>
      <c r="AA74" s="2">
        <v>29224</v>
      </c>
      <c r="AB74" s="2">
        <v>28147</v>
      </c>
      <c r="AC74" s="2">
        <v>25540</v>
      </c>
    </row>
    <row r="75" spans="2:29" ht="16.8" thickBot="1" x14ac:dyDescent="0.25">
      <c r="B75" s="22" t="s">
        <v>31</v>
      </c>
      <c r="C75" s="2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Y75" s="36" t="s">
        <v>20</v>
      </c>
      <c r="Z75" s="2">
        <f t="shared" ref="Z75:Z83" si="11">SUM(AA75:AC75)</f>
        <v>386197</v>
      </c>
      <c r="AA75" s="2">
        <v>141995</v>
      </c>
      <c r="AB75" s="2">
        <v>84546</v>
      </c>
      <c r="AC75" s="2">
        <v>159656</v>
      </c>
    </row>
    <row r="76" spans="2:29" ht="13.8" thickBot="1" x14ac:dyDescent="0.25">
      <c r="D76" s="23">
        <v>2008</v>
      </c>
      <c r="E76" s="25">
        <v>2009</v>
      </c>
      <c r="F76" s="24"/>
      <c r="G76" s="25">
        <v>2010</v>
      </c>
      <c r="H76" s="24"/>
      <c r="I76" s="518">
        <v>2011</v>
      </c>
      <c r="J76" s="521"/>
      <c r="K76" s="518">
        <v>2012</v>
      </c>
      <c r="L76" s="521"/>
      <c r="M76" s="518">
        <v>2013</v>
      </c>
      <c r="N76" s="517"/>
      <c r="O76" s="518">
        <v>2014</v>
      </c>
      <c r="P76" s="517"/>
      <c r="Y76" s="36" t="s">
        <v>21</v>
      </c>
      <c r="Z76" s="2">
        <f t="shared" si="11"/>
        <v>1360167</v>
      </c>
      <c r="AA76" s="2">
        <v>379127</v>
      </c>
      <c r="AB76" s="2">
        <v>453079</v>
      </c>
      <c r="AC76" s="2">
        <v>527961</v>
      </c>
    </row>
    <row r="77" spans="2:29" x14ac:dyDescent="0.2">
      <c r="B77" s="27" t="s">
        <v>18</v>
      </c>
      <c r="C77" s="28"/>
      <c r="D77" s="29">
        <v>107370.51606099999</v>
      </c>
      <c r="E77" s="73">
        <v>53973.204406000004</v>
      </c>
      <c r="F77" s="32">
        <f t="shared" ref="F77:F86" si="12">(E77/D77-1)*100</f>
        <v>-49.731819883089301</v>
      </c>
      <c r="G77" s="33">
        <v>50534.686978000005</v>
      </c>
      <c r="H77" s="74">
        <f>(G77/E77-1)*100</f>
        <v>-6.3707861444256775</v>
      </c>
      <c r="I77" s="31">
        <v>51523.208510999997</v>
      </c>
      <c r="J77" s="211">
        <f>(I77/G77-1)*100</f>
        <v>1.9561247770869539</v>
      </c>
      <c r="K77" s="31">
        <v>98968.325317999988</v>
      </c>
      <c r="L77" s="206">
        <f>(K77/I77-1)*100</f>
        <v>92.084942258342963</v>
      </c>
      <c r="M77" s="31">
        <v>130115.432594</v>
      </c>
      <c r="N77" s="35">
        <f>(M77/K77-1)*100</f>
        <v>31.471793804653881</v>
      </c>
      <c r="O77" s="31">
        <v>82911</v>
      </c>
      <c r="P77" s="35">
        <f>(O77/M77-1)*100</f>
        <v>-36.278888409257561</v>
      </c>
      <c r="Y77" s="36" t="s">
        <v>22</v>
      </c>
      <c r="Z77" s="2">
        <f t="shared" si="11"/>
        <v>96253</v>
      </c>
      <c r="AA77" s="2">
        <v>27541</v>
      </c>
      <c r="AB77" s="2">
        <v>12366</v>
      </c>
      <c r="AC77" s="2">
        <v>56346</v>
      </c>
    </row>
    <row r="78" spans="2:29" x14ac:dyDescent="0.2">
      <c r="B78" s="36" t="s">
        <v>20</v>
      </c>
      <c r="C78" s="37"/>
      <c r="D78" s="38">
        <v>145430.75646899999</v>
      </c>
      <c r="E78" s="75">
        <v>96278.060667850004</v>
      </c>
      <c r="F78" s="41">
        <f t="shared" si="12"/>
        <v>-33.798006002689931</v>
      </c>
      <c r="G78" s="42">
        <v>138276.50044130001</v>
      </c>
      <c r="H78" s="76">
        <f t="shared" ref="H78:J86" si="13">(G78/E78-1)*100</f>
        <v>43.622025082474991</v>
      </c>
      <c r="I78" s="40">
        <v>373960.712917</v>
      </c>
      <c r="J78" s="212">
        <f t="shared" si="13"/>
        <v>170.44415480832237</v>
      </c>
      <c r="K78" s="40">
        <v>233728.78730700002</v>
      </c>
      <c r="L78" s="207">
        <f t="shared" ref="L78:L85" si="14">(K78/I78-1)*100</f>
        <v>-37.499106394399305</v>
      </c>
      <c r="M78" s="40">
        <v>451159.11825399997</v>
      </c>
      <c r="N78" s="44">
        <f t="shared" ref="N78:N85" si="15">(M78/K78-1)*100</f>
        <v>93.026765531199956</v>
      </c>
      <c r="O78" s="40">
        <v>386197</v>
      </c>
      <c r="P78" s="44">
        <f t="shared" ref="P78:P85" si="16">(O78/M78-1)*100</f>
        <v>-14.39893723203588</v>
      </c>
      <c r="Y78" s="36" t="s">
        <v>23</v>
      </c>
      <c r="Z78" s="2">
        <f t="shared" si="11"/>
        <v>273509</v>
      </c>
      <c r="AA78" s="2">
        <v>78003</v>
      </c>
      <c r="AB78" s="2">
        <v>72294</v>
      </c>
      <c r="AC78" s="2">
        <v>123212</v>
      </c>
    </row>
    <row r="79" spans="2:29" x14ac:dyDescent="0.2">
      <c r="B79" s="36" t="s">
        <v>21</v>
      </c>
      <c r="C79" s="37"/>
      <c r="D79" s="38">
        <v>1624229.9840030004</v>
      </c>
      <c r="E79" s="75">
        <v>1434605.1259187507</v>
      </c>
      <c r="F79" s="41">
        <f t="shared" si="12"/>
        <v>-11.674754188252901</v>
      </c>
      <c r="G79" s="42">
        <v>1172599.0142699501</v>
      </c>
      <c r="H79" s="76">
        <f t="shared" si="13"/>
        <v>-18.26329119526925</v>
      </c>
      <c r="I79" s="40">
        <v>1083908.1906834</v>
      </c>
      <c r="J79" s="212">
        <f t="shared" si="13"/>
        <v>-7.5636106211267933</v>
      </c>
      <c r="K79" s="40">
        <v>1150309.8317710003</v>
      </c>
      <c r="L79" s="207">
        <f t="shared" si="14"/>
        <v>6.1261314988065863</v>
      </c>
      <c r="M79" s="40">
        <v>1602266.2021930502</v>
      </c>
      <c r="N79" s="44">
        <f t="shared" si="15"/>
        <v>39.289968488422325</v>
      </c>
      <c r="O79" s="40">
        <v>1360167</v>
      </c>
      <c r="P79" s="44">
        <f t="shared" si="16"/>
        <v>-15.109798974832312</v>
      </c>
      <c r="Y79" s="36" t="s">
        <v>24</v>
      </c>
      <c r="Z79" s="2">
        <f t="shared" si="11"/>
        <v>455090</v>
      </c>
      <c r="AA79" s="2">
        <v>151649</v>
      </c>
      <c r="AB79" s="2">
        <v>117472</v>
      </c>
      <c r="AC79" s="2">
        <v>185969</v>
      </c>
    </row>
    <row r="80" spans="2:29" x14ac:dyDescent="0.2">
      <c r="B80" s="36" t="s">
        <v>22</v>
      </c>
      <c r="C80" s="37"/>
      <c r="D80" s="38">
        <v>83654.760868000012</v>
      </c>
      <c r="E80" s="75">
        <v>78045.871555999998</v>
      </c>
      <c r="F80" s="41">
        <f t="shared" si="12"/>
        <v>-6.7048058637694918</v>
      </c>
      <c r="G80" s="42">
        <v>62504.740647400002</v>
      </c>
      <c r="H80" s="76">
        <f t="shared" si="13"/>
        <v>-19.912816141016275</v>
      </c>
      <c r="I80" s="40">
        <v>68356.702199999985</v>
      </c>
      <c r="J80" s="212">
        <f t="shared" si="13"/>
        <v>9.3624283406148479</v>
      </c>
      <c r="K80" s="40">
        <v>70899.061984</v>
      </c>
      <c r="L80" s="207">
        <f t="shared" si="14"/>
        <v>3.7192545897862361</v>
      </c>
      <c r="M80" s="40">
        <v>96621.92969260001</v>
      </c>
      <c r="N80" s="44">
        <f t="shared" si="15"/>
        <v>36.28097042300076</v>
      </c>
      <c r="O80" s="40">
        <v>96253</v>
      </c>
      <c r="P80" s="44">
        <f t="shared" si="16"/>
        <v>-0.38182811477037726</v>
      </c>
      <c r="Y80" s="36" t="s">
        <v>25</v>
      </c>
      <c r="Z80" s="2">
        <f t="shared" si="11"/>
        <v>121710</v>
      </c>
      <c r="AA80" s="2">
        <v>34461</v>
      </c>
      <c r="AB80" s="2">
        <v>41057</v>
      </c>
      <c r="AC80" s="2">
        <v>46192</v>
      </c>
    </row>
    <row r="81" spans="2:29" x14ac:dyDescent="0.2">
      <c r="B81" s="36" t="s">
        <v>23</v>
      </c>
      <c r="C81" s="37"/>
      <c r="D81" s="38">
        <v>362217.08108199947</v>
      </c>
      <c r="E81" s="75">
        <v>221173.40723000001</v>
      </c>
      <c r="F81" s="41">
        <f t="shared" si="12"/>
        <v>-38.93899024051538</v>
      </c>
      <c r="G81" s="42">
        <v>231292.07339500001</v>
      </c>
      <c r="H81" s="76">
        <f t="shared" si="13"/>
        <v>4.5749922161652634</v>
      </c>
      <c r="I81" s="40">
        <v>233336.693661</v>
      </c>
      <c r="J81" s="212">
        <f t="shared" si="13"/>
        <v>0.8839992810770525</v>
      </c>
      <c r="K81" s="40">
        <v>286657.67228700005</v>
      </c>
      <c r="L81" s="207">
        <f t="shared" si="14"/>
        <v>22.851518888609391</v>
      </c>
      <c r="M81" s="40">
        <v>332934.79825199995</v>
      </c>
      <c r="N81" s="44">
        <f t="shared" si="15"/>
        <v>16.143689996431519</v>
      </c>
      <c r="O81" s="40">
        <v>273509</v>
      </c>
      <c r="P81" s="44">
        <f t="shared" si="16"/>
        <v>-17.849079929163871</v>
      </c>
      <c r="Y81" s="36" t="s">
        <v>26</v>
      </c>
      <c r="Z81" s="2">
        <f t="shared" si="11"/>
        <v>83094</v>
      </c>
      <c r="AA81" s="2">
        <v>30030</v>
      </c>
      <c r="AB81" s="2">
        <v>20991</v>
      </c>
      <c r="AC81" s="2">
        <v>32073</v>
      </c>
    </row>
    <row r="82" spans="2:29" x14ac:dyDescent="0.2">
      <c r="B82" s="36" t="s">
        <v>24</v>
      </c>
      <c r="C82" s="37"/>
      <c r="D82" s="38">
        <v>582095.835632</v>
      </c>
      <c r="E82" s="75">
        <v>342593.71078199986</v>
      </c>
      <c r="F82" s="41">
        <f t="shared" si="12"/>
        <v>-41.144792693795004</v>
      </c>
      <c r="G82" s="42">
        <v>361166.725286</v>
      </c>
      <c r="H82" s="76">
        <f t="shared" si="13"/>
        <v>5.4212946471216883</v>
      </c>
      <c r="I82" s="40">
        <v>318082.3917255</v>
      </c>
      <c r="J82" s="212">
        <f t="shared" si="13"/>
        <v>-11.929209017354092</v>
      </c>
      <c r="K82" s="40">
        <v>348991.59079000005</v>
      </c>
      <c r="L82" s="207">
        <f t="shared" si="14"/>
        <v>9.717356216050522</v>
      </c>
      <c r="M82" s="40">
        <v>609515.34236299992</v>
      </c>
      <c r="N82" s="44">
        <f t="shared" si="15"/>
        <v>74.650438133268878</v>
      </c>
      <c r="O82" s="40">
        <v>455090</v>
      </c>
      <c r="P82" s="44">
        <f t="shared" si="16"/>
        <v>-25.335759681506286</v>
      </c>
      <c r="Y82" s="36" t="s">
        <v>27</v>
      </c>
      <c r="Z82" s="2">
        <f t="shared" si="11"/>
        <v>184039</v>
      </c>
      <c r="AA82" s="2">
        <v>57891</v>
      </c>
      <c r="AB82" s="2">
        <v>49270</v>
      </c>
      <c r="AC82" s="2">
        <v>76878</v>
      </c>
    </row>
    <row r="83" spans="2:29" x14ac:dyDescent="0.2">
      <c r="B83" s="36" t="s">
        <v>25</v>
      </c>
      <c r="C83" s="37"/>
      <c r="D83" s="38">
        <v>134339.52297800002</v>
      </c>
      <c r="E83" s="75">
        <v>133160.07847899999</v>
      </c>
      <c r="F83" s="41">
        <f t="shared" si="12"/>
        <v>-0.87795793289602297</v>
      </c>
      <c r="G83" s="42">
        <v>101561.90542299999</v>
      </c>
      <c r="H83" s="76">
        <f t="shared" si="13"/>
        <v>-23.729464128382283</v>
      </c>
      <c r="I83" s="40">
        <v>106085.06821100001</v>
      </c>
      <c r="J83" s="212">
        <f t="shared" si="13"/>
        <v>4.4536017408902229</v>
      </c>
      <c r="K83" s="40">
        <v>83629.522797999991</v>
      </c>
      <c r="L83" s="207">
        <f t="shared" si="14"/>
        <v>-21.167489253375994</v>
      </c>
      <c r="M83" s="40">
        <v>193028.92836705002</v>
      </c>
      <c r="N83" s="44">
        <f t="shared" si="15"/>
        <v>130.81433674241453</v>
      </c>
      <c r="O83" s="40">
        <v>121710</v>
      </c>
      <c r="P83" s="44">
        <f t="shared" si="16"/>
        <v>-36.947274675552798</v>
      </c>
      <c r="Z83" s="2">
        <f t="shared" si="11"/>
        <v>3042970</v>
      </c>
      <c r="AA83" s="2">
        <f>SUM(AA74:AA82)</f>
        <v>929921</v>
      </c>
      <c r="AB83" s="2">
        <f>SUM(AB74:AB82)</f>
        <v>879222</v>
      </c>
      <c r="AC83" s="2">
        <f>SUM(AC74:AC82)</f>
        <v>1233827</v>
      </c>
    </row>
    <row r="84" spans="2:29" x14ac:dyDescent="0.2">
      <c r="B84" s="36" t="s">
        <v>26</v>
      </c>
      <c r="C84" s="37"/>
      <c r="D84" s="38">
        <v>39582.165209999999</v>
      </c>
      <c r="E84" s="75">
        <v>44396.500935999997</v>
      </c>
      <c r="F84" s="41">
        <f t="shared" si="12"/>
        <v>12.162891293232514</v>
      </c>
      <c r="G84" s="42">
        <v>45108.793073000008</v>
      </c>
      <c r="H84" s="76">
        <f t="shared" si="13"/>
        <v>1.6043880080252704</v>
      </c>
      <c r="I84" s="40">
        <v>43654.617416000008</v>
      </c>
      <c r="J84" s="212">
        <f t="shared" si="13"/>
        <v>-3.2237077472826448</v>
      </c>
      <c r="K84" s="40">
        <v>44633.086684000002</v>
      </c>
      <c r="L84" s="207">
        <f t="shared" si="14"/>
        <v>2.2413877979408747</v>
      </c>
      <c r="M84" s="40">
        <v>62242.411947999994</v>
      </c>
      <c r="N84" s="44">
        <f t="shared" si="15"/>
        <v>39.453523321550946</v>
      </c>
      <c r="O84" s="40">
        <v>83094</v>
      </c>
      <c r="P84" s="44">
        <f t="shared" si="16"/>
        <v>33.500610595586046</v>
      </c>
    </row>
    <row r="85" spans="2:29" ht="13.8" thickBot="1" x14ac:dyDescent="0.25">
      <c r="B85" s="36" t="s">
        <v>27</v>
      </c>
      <c r="C85" s="45"/>
      <c r="D85" s="38">
        <v>230226.56920900004</v>
      </c>
      <c r="E85" s="75">
        <v>163110.24317845001</v>
      </c>
      <c r="F85" s="41">
        <f t="shared" si="12"/>
        <v>-29.152293873441572</v>
      </c>
      <c r="G85" s="42">
        <v>179265.77039354999</v>
      </c>
      <c r="H85" s="76">
        <f t="shared" si="13"/>
        <v>9.9046674815052036</v>
      </c>
      <c r="I85" s="40">
        <v>133779.22550815</v>
      </c>
      <c r="J85" s="212">
        <f t="shared" si="13"/>
        <v>-25.373803814047371</v>
      </c>
      <c r="K85" s="40">
        <v>183200.597175</v>
      </c>
      <c r="L85" s="207">
        <f t="shared" si="14"/>
        <v>36.942486009413457</v>
      </c>
      <c r="M85" s="40">
        <v>328203.96683200006</v>
      </c>
      <c r="N85" s="44">
        <f t="shared" si="15"/>
        <v>79.150052943597913</v>
      </c>
      <c r="O85" s="40">
        <v>184039</v>
      </c>
      <c r="P85" s="44">
        <f t="shared" si="16"/>
        <v>-43.925418764299927</v>
      </c>
      <c r="Y85" s="2" t="s">
        <v>104</v>
      </c>
      <c r="Z85" s="2">
        <f>SUM(AA85:AC85)</f>
        <v>53162</v>
      </c>
      <c r="AA85" s="2">
        <v>21883</v>
      </c>
      <c r="AB85" s="2">
        <v>8186</v>
      </c>
      <c r="AC85" s="2">
        <v>23093</v>
      </c>
    </row>
    <row r="86" spans="2:29" ht="14.4" thickTop="1" thickBot="1" x14ac:dyDescent="0.25">
      <c r="B86" s="46" t="s">
        <v>28</v>
      </c>
      <c r="C86" s="47"/>
      <c r="D86" s="48">
        <v>3309147.1915120003</v>
      </c>
      <c r="E86" s="77">
        <v>2567336.2031540503</v>
      </c>
      <c r="F86" s="51">
        <f t="shared" si="12"/>
        <v>-22.416983755231669</v>
      </c>
      <c r="G86" s="52">
        <v>2342310.2099072002</v>
      </c>
      <c r="H86" s="51">
        <f t="shared" si="13"/>
        <v>-8.7649600769232663</v>
      </c>
      <c r="I86" s="50">
        <v>2412686.8108330499</v>
      </c>
      <c r="J86" s="213">
        <f t="shared" si="13"/>
        <v>3.0045807181380058</v>
      </c>
      <c r="K86" s="50">
        <v>2501018.4761140002</v>
      </c>
      <c r="L86" s="208">
        <f>(K86/I86-1)*100</f>
        <v>3.6611326793157595</v>
      </c>
      <c r="M86" s="50">
        <v>3806088.1304957005</v>
      </c>
      <c r="N86" s="54">
        <f>(M86/K86-1)*100</f>
        <v>52.18152791935686</v>
      </c>
      <c r="O86" s="50">
        <v>3042970</v>
      </c>
      <c r="P86" s="54">
        <f>(O86/M86-1)*100</f>
        <v>-20.049933273518626</v>
      </c>
      <c r="Y86" s="2" t="s">
        <v>105</v>
      </c>
      <c r="Z86" s="2">
        <f t="shared" ref="Z86:Z88" si="17">SUM(AA86:AC86)</f>
        <v>122521</v>
      </c>
      <c r="AA86" s="2">
        <v>56851</v>
      </c>
      <c r="AB86" s="2">
        <v>36477</v>
      </c>
      <c r="AC86" s="2">
        <v>29193</v>
      </c>
    </row>
    <row r="87" spans="2:29" ht="13.8" thickBot="1" x14ac:dyDescent="0.25">
      <c r="D87" s="55"/>
      <c r="E87" s="78"/>
      <c r="F87" s="58"/>
      <c r="G87" s="55"/>
      <c r="H87" s="58"/>
      <c r="I87" s="55"/>
      <c r="J87" s="58"/>
      <c r="K87" s="55"/>
      <c r="L87" s="60"/>
      <c r="M87" s="55"/>
      <c r="N87" s="60"/>
      <c r="Y87" s="2" t="s">
        <v>106</v>
      </c>
      <c r="Z87" s="2">
        <f t="shared" si="17"/>
        <v>184951</v>
      </c>
      <c r="AA87" s="2">
        <v>54181</v>
      </c>
      <c r="AB87" s="2">
        <v>36438</v>
      </c>
      <c r="AC87" s="2">
        <v>94332</v>
      </c>
    </row>
    <row r="88" spans="2:29" x14ac:dyDescent="0.2">
      <c r="B88" s="61" t="s">
        <v>29</v>
      </c>
      <c r="C88" s="62"/>
      <c r="D88" s="38">
        <v>368567.65716599993</v>
      </c>
      <c r="E88" s="73">
        <v>240773.58560310001</v>
      </c>
      <c r="F88" s="41">
        <f>(E88/D88-1)*100</f>
        <v>-34.673164906963741</v>
      </c>
      <c r="G88" s="42">
        <v>316551.86205380003</v>
      </c>
      <c r="H88" s="76">
        <f>(G88/E88-1)*100</f>
        <v>31.472836300081397</v>
      </c>
      <c r="I88" s="40">
        <v>561706.72904250002</v>
      </c>
      <c r="J88" s="211">
        <f>(I88/G88-1)*100</f>
        <v>77.445403542448403</v>
      </c>
      <c r="K88" s="40">
        <v>456038.43638500001</v>
      </c>
      <c r="L88" s="207">
        <f>(K88/I88-1)*100</f>
        <v>-18.812004057281804</v>
      </c>
      <c r="M88" s="40">
        <v>681921.62443400011</v>
      </c>
      <c r="N88" s="44">
        <f>(M88/K88-1)*100</f>
        <v>49.531611817540622</v>
      </c>
      <c r="O88" s="312">
        <f>Z75+Z88+Z89</f>
        <v>565037</v>
      </c>
      <c r="P88" s="35">
        <f>(O88/M88-1)*100</f>
        <v>-17.140477768396799</v>
      </c>
      <c r="Y88" s="2" t="s">
        <v>107</v>
      </c>
      <c r="Z88" s="2">
        <f t="shared" si="17"/>
        <v>57681</v>
      </c>
      <c r="AA88" s="2">
        <v>10461</v>
      </c>
      <c r="AB88" s="2">
        <v>15854</v>
      </c>
      <c r="AC88" s="2">
        <v>31366</v>
      </c>
    </row>
    <row r="89" spans="2:29" ht="13.8" thickBot="1" x14ac:dyDescent="0.25">
      <c r="B89" s="63" t="s">
        <v>30</v>
      </c>
      <c r="C89" s="64"/>
      <c r="D89" s="65">
        <v>105136.04275699999</v>
      </c>
      <c r="E89" s="79">
        <v>62645.514655850006</v>
      </c>
      <c r="F89" s="68">
        <f>(E89/D89-1)*100</f>
        <v>-40.414806366031833</v>
      </c>
      <c r="G89" s="69">
        <v>92002.308190299998</v>
      </c>
      <c r="H89" s="80">
        <f>(G89/E89-1)*100</f>
        <v>46.861764478629887</v>
      </c>
      <c r="I89" s="67">
        <v>328324.096104</v>
      </c>
      <c r="J89" s="214">
        <f>(I89/G89-1)*100</f>
        <v>256.86506410783284</v>
      </c>
      <c r="K89" s="67">
        <v>208403.14594700001</v>
      </c>
      <c r="L89" s="209">
        <f>(K89/I89-1)*100</f>
        <v>-36.52517484400957</v>
      </c>
      <c r="M89" s="67">
        <v>370973.369145</v>
      </c>
      <c r="N89" s="71">
        <f>(M89/K89-1)*100</f>
        <v>78.00756675685885</v>
      </c>
      <c r="O89" s="313">
        <f>Z85+Z86+Z87</f>
        <v>360634</v>
      </c>
      <c r="P89" s="71">
        <f>(O89/M89-1)*100</f>
        <v>-2.7870920138633237</v>
      </c>
      <c r="Y89" s="2" t="s">
        <v>108</v>
      </c>
      <c r="Z89" s="2">
        <f>SUM(AA89:AC89)</f>
        <v>121159</v>
      </c>
      <c r="AA89" s="2">
        <v>35195</v>
      </c>
      <c r="AB89" s="2">
        <v>41791</v>
      </c>
      <c r="AC89" s="2">
        <v>44173</v>
      </c>
    </row>
    <row r="90" spans="2:29" x14ac:dyDescent="0.2">
      <c r="D90" s="72"/>
      <c r="E90" s="72"/>
      <c r="F90" s="72"/>
      <c r="G90" s="72"/>
      <c r="H90" s="72"/>
      <c r="I90" s="72"/>
      <c r="J90" s="72"/>
      <c r="K90" s="193"/>
      <c r="L90" s="193"/>
      <c r="M90" s="193"/>
      <c r="N90" s="193"/>
    </row>
    <row r="91" spans="2:29" ht="16.8" thickBot="1" x14ac:dyDescent="0.25">
      <c r="B91" s="111" t="s">
        <v>40</v>
      </c>
      <c r="C91" s="111"/>
      <c r="D91" s="112"/>
      <c r="E91" s="112"/>
      <c r="F91" s="112"/>
      <c r="G91" s="112"/>
      <c r="H91" s="112"/>
      <c r="I91" s="112"/>
      <c r="J91" s="112"/>
      <c r="K91" s="194"/>
      <c r="L91" s="194"/>
      <c r="M91" s="194"/>
      <c r="N91" s="194"/>
    </row>
    <row r="92" spans="2:29" ht="13.8" thickBot="1" x14ac:dyDescent="0.25">
      <c r="B92" s="113"/>
      <c r="C92" s="113"/>
      <c r="D92" s="314">
        <v>2008</v>
      </c>
      <c r="E92" s="480">
        <v>2009</v>
      </c>
      <c r="F92" s="481"/>
      <c r="G92" s="480">
        <v>2010</v>
      </c>
      <c r="H92" s="481"/>
      <c r="I92" s="480">
        <v>2011</v>
      </c>
      <c r="J92" s="531"/>
      <c r="K92" s="518">
        <v>2012</v>
      </c>
      <c r="L92" s="521"/>
      <c r="M92" s="518">
        <v>2013</v>
      </c>
      <c r="N92" s="521"/>
      <c r="O92" s="553"/>
      <c r="P92" s="536"/>
      <c r="T92" s="2" t="s">
        <v>131</v>
      </c>
      <c r="U92" s="2">
        <v>10</v>
      </c>
      <c r="V92" s="2">
        <v>11</v>
      </c>
      <c r="W92" s="2">
        <v>12</v>
      </c>
    </row>
    <row r="93" spans="2:29" x14ac:dyDescent="0.2">
      <c r="B93" s="27" t="s">
        <v>18</v>
      </c>
      <c r="C93" s="28"/>
      <c r="D93" s="114">
        <v>53444.585279999978</v>
      </c>
      <c r="E93" s="116">
        <v>54017.350069000022</v>
      </c>
      <c r="F93" s="117">
        <v>1.0716984442844746</v>
      </c>
      <c r="G93" s="116">
        <v>66585.52833999999</v>
      </c>
      <c r="H93" s="118">
        <v>23.266928597840852</v>
      </c>
      <c r="I93" s="116">
        <v>62035.042321000015</v>
      </c>
      <c r="J93" s="221">
        <v>-6.8340465750518886</v>
      </c>
      <c r="K93" s="31">
        <v>60045.938540000017</v>
      </c>
      <c r="L93" s="206">
        <f>(K93/I93-1)*100</f>
        <v>-3.2064196405434675</v>
      </c>
      <c r="M93" s="31">
        <v>56709</v>
      </c>
      <c r="N93" s="206">
        <f>(M93/K93-1)*100</f>
        <v>-5.5573093220569696</v>
      </c>
      <c r="O93" s="38"/>
      <c r="P93" s="207"/>
      <c r="S93" s="2" t="s">
        <v>18</v>
      </c>
      <c r="T93" s="2">
        <f>SUM(U93:W93)</f>
        <v>55797</v>
      </c>
      <c r="U93" s="2">
        <v>34603</v>
      </c>
      <c r="V93" s="2">
        <v>21194</v>
      </c>
      <c r="W93" s="2">
        <v>0</v>
      </c>
    </row>
    <row r="94" spans="2:29" x14ac:dyDescent="0.2">
      <c r="B94" s="36" t="s">
        <v>20</v>
      </c>
      <c r="C94" s="37"/>
      <c r="D94" s="120">
        <v>121628.25643100002</v>
      </c>
      <c r="E94" s="122">
        <v>117532.23590285002</v>
      </c>
      <c r="F94" s="123">
        <v>-3.3676553856329283</v>
      </c>
      <c r="G94" s="122">
        <v>99714.388515999992</v>
      </c>
      <c r="H94" s="124">
        <v>-15.159966327517104</v>
      </c>
      <c r="I94" s="122">
        <v>293183.78359140002</v>
      </c>
      <c r="J94" s="222">
        <v>194.02354861189997</v>
      </c>
      <c r="K94" s="40">
        <v>219811.99767299945</v>
      </c>
      <c r="L94" s="207">
        <f t="shared" ref="L94:L101" si="18">(K94/I94-1)*100</f>
        <v>-25.025867740576079</v>
      </c>
      <c r="M94" s="40">
        <v>339041</v>
      </c>
      <c r="N94" s="207">
        <f t="shared" ref="N94:N101" si="19">(M94/K94-1)*100</f>
        <v>54.241353333392681</v>
      </c>
      <c r="O94" s="38"/>
      <c r="P94" s="207"/>
      <c r="S94" s="2" t="s">
        <v>20</v>
      </c>
      <c r="T94" s="2">
        <f t="shared" ref="T94:T102" si="20">SUM(U94:W94)</f>
        <v>252891</v>
      </c>
      <c r="U94" s="2">
        <v>115913</v>
      </c>
      <c r="V94" s="2">
        <v>136978</v>
      </c>
      <c r="W94" s="2">
        <v>0</v>
      </c>
    </row>
    <row r="95" spans="2:29" x14ac:dyDescent="0.2">
      <c r="B95" s="36" t="s">
        <v>21</v>
      </c>
      <c r="C95" s="37"/>
      <c r="D95" s="120">
        <v>1221382.0205289498</v>
      </c>
      <c r="E95" s="122">
        <v>940021.02486449992</v>
      </c>
      <c r="F95" s="123">
        <v>-23.036281109050506</v>
      </c>
      <c r="G95" s="122">
        <v>953375.41664025001</v>
      </c>
      <c r="H95" s="124">
        <v>1.420648200679886</v>
      </c>
      <c r="I95" s="122">
        <v>994620.81650249986</v>
      </c>
      <c r="J95" s="222">
        <v>4.326249569933438</v>
      </c>
      <c r="K95" s="40">
        <v>1071460.2768880003</v>
      </c>
      <c r="L95" s="207">
        <f t="shared" si="18"/>
        <v>7.7255029364557082</v>
      </c>
      <c r="M95" s="40">
        <v>1272596</v>
      </c>
      <c r="N95" s="207">
        <f t="shared" si="19"/>
        <v>18.77211199058053</v>
      </c>
      <c r="O95" s="38"/>
      <c r="P95" s="207"/>
      <c r="S95" s="2" t="s">
        <v>21</v>
      </c>
      <c r="T95" s="2">
        <f t="shared" si="20"/>
        <v>880605</v>
      </c>
      <c r="U95" s="2">
        <v>479475</v>
      </c>
      <c r="V95" s="2">
        <v>401130</v>
      </c>
      <c r="W95" s="2">
        <v>0</v>
      </c>
    </row>
    <row r="96" spans="2:29" x14ac:dyDescent="0.2">
      <c r="B96" s="36" t="s">
        <v>22</v>
      </c>
      <c r="C96" s="37"/>
      <c r="D96" s="120">
        <v>68016.381769</v>
      </c>
      <c r="E96" s="122">
        <v>83876.646071850002</v>
      </c>
      <c r="F96" s="123">
        <v>23.318300518712199</v>
      </c>
      <c r="G96" s="122">
        <v>50543.124562999998</v>
      </c>
      <c r="H96" s="124">
        <v>-39.741123506888918</v>
      </c>
      <c r="I96" s="122">
        <v>71434.732357999994</v>
      </c>
      <c r="J96" s="222">
        <v>41.334222954418735</v>
      </c>
      <c r="K96" s="40">
        <v>67409.96755300001</v>
      </c>
      <c r="L96" s="207">
        <f t="shared" si="18"/>
        <v>-5.6341847615941294</v>
      </c>
      <c r="M96" s="40">
        <v>50016</v>
      </c>
      <c r="N96" s="207">
        <f t="shared" si="19"/>
        <v>-25.803257566211222</v>
      </c>
      <c r="O96" s="38"/>
      <c r="P96" s="207"/>
      <c r="S96" s="2" t="s">
        <v>22</v>
      </c>
      <c r="T96" s="2">
        <f t="shared" si="20"/>
        <v>63535</v>
      </c>
      <c r="U96" s="2">
        <v>29557</v>
      </c>
      <c r="V96" s="2">
        <v>33978</v>
      </c>
      <c r="W96" s="2">
        <v>0</v>
      </c>
    </row>
    <row r="97" spans="2:23" x14ac:dyDescent="0.2">
      <c r="B97" s="36" t="s">
        <v>23</v>
      </c>
      <c r="C97" s="37"/>
      <c r="D97" s="120">
        <v>221881.16794200012</v>
      </c>
      <c r="E97" s="122">
        <v>184200.12901040004</v>
      </c>
      <c r="F97" s="123">
        <v>-16.982531361764753</v>
      </c>
      <c r="G97" s="122">
        <v>223198.84149604998</v>
      </c>
      <c r="H97" s="124">
        <v>21.171924631740112</v>
      </c>
      <c r="I97" s="122">
        <v>186740.94260005001</v>
      </c>
      <c r="J97" s="222">
        <v>-16.334268875067249</v>
      </c>
      <c r="K97" s="40">
        <v>195327.06949300002</v>
      </c>
      <c r="L97" s="207">
        <f t="shared" si="18"/>
        <v>4.5978813073356051</v>
      </c>
      <c r="M97" s="40">
        <v>249928</v>
      </c>
      <c r="N97" s="207">
        <f t="shared" si="19"/>
        <v>27.953591198969342</v>
      </c>
      <c r="O97" s="38"/>
      <c r="P97" s="207"/>
      <c r="S97" s="2" t="s">
        <v>23</v>
      </c>
      <c r="T97" s="2">
        <f t="shared" si="20"/>
        <v>136464</v>
      </c>
      <c r="U97" s="2">
        <v>73753</v>
      </c>
      <c r="V97" s="2">
        <v>62711</v>
      </c>
      <c r="W97" s="2">
        <v>0</v>
      </c>
    </row>
    <row r="98" spans="2:23" x14ac:dyDescent="0.2">
      <c r="B98" s="36" t="s">
        <v>24</v>
      </c>
      <c r="C98" s="37"/>
      <c r="D98" s="120">
        <v>398800.02155499975</v>
      </c>
      <c r="E98" s="122">
        <v>347440.06374999951</v>
      </c>
      <c r="F98" s="123">
        <v>-12.878624631146629</v>
      </c>
      <c r="G98" s="122">
        <v>316515.96923499997</v>
      </c>
      <c r="H98" s="124">
        <v>-8.9005551579828701</v>
      </c>
      <c r="I98" s="122">
        <v>322078.1246745002</v>
      </c>
      <c r="J98" s="222">
        <v>1.7573064174119413</v>
      </c>
      <c r="K98" s="40">
        <v>356467.81787499983</v>
      </c>
      <c r="L98" s="207">
        <f t="shared" si="18"/>
        <v>10.677438349858349</v>
      </c>
      <c r="M98" s="40">
        <v>379021</v>
      </c>
      <c r="N98" s="207">
        <f t="shared" si="19"/>
        <v>6.3268494360713134</v>
      </c>
      <c r="O98" s="38"/>
      <c r="P98" s="207"/>
      <c r="S98" s="2" t="s">
        <v>24</v>
      </c>
      <c r="T98" s="2">
        <f t="shared" si="20"/>
        <v>258508</v>
      </c>
      <c r="U98" s="2">
        <v>141571</v>
      </c>
      <c r="V98" s="2">
        <v>116937</v>
      </c>
      <c r="W98" s="2">
        <v>0</v>
      </c>
    </row>
    <row r="99" spans="2:23" x14ac:dyDescent="0.2">
      <c r="B99" s="36" t="s">
        <v>25</v>
      </c>
      <c r="C99" s="37"/>
      <c r="D99" s="120">
        <v>101797.67403700003</v>
      </c>
      <c r="E99" s="122">
        <v>72492.425079349996</v>
      </c>
      <c r="F99" s="123">
        <v>-28.787739243431599</v>
      </c>
      <c r="G99" s="122">
        <v>103802.66258100001</v>
      </c>
      <c r="H99" s="124">
        <v>43.191047157517382</v>
      </c>
      <c r="I99" s="122">
        <v>80907.649993200001</v>
      </c>
      <c r="J99" s="222">
        <v>-22.056286436712945</v>
      </c>
      <c r="K99" s="40">
        <v>107323.95753000001</v>
      </c>
      <c r="L99" s="207">
        <f t="shared" si="18"/>
        <v>32.649950331050533</v>
      </c>
      <c r="M99" s="40">
        <v>118207</v>
      </c>
      <c r="N99" s="207">
        <f t="shared" si="19"/>
        <v>10.140366345471264</v>
      </c>
      <c r="O99" s="38"/>
      <c r="P99" s="207"/>
      <c r="S99" s="2" t="s">
        <v>25</v>
      </c>
      <c r="T99" s="2">
        <f t="shared" si="20"/>
        <v>71595</v>
      </c>
      <c r="U99" s="2">
        <v>37424</v>
      </c>
      <c r="V99" s="2">
        <v>34171</v>
      </c>
      <c r="W99" s="2">
        <v>0</v>
      </c>
    </row>
    <row r="100" spans="2:23" x14ac:dyDescent="0.2">
      <c r="B100" s="36" t="s">
        <v>26</v>
      </c>
      <c r="C100" s="37"/>
      <c r="D100" s="120">
        <v>65276.025896999978</v>
      </c>
      <c r="E100" s="122">
        <v>48442.493092000004</v>
      </c>
      <c r="F100" s="123">
        <v>-25.788231703262475</v>
      </c>
      <c r="G100" s="122">
        <v>50248.268401000001</v>
      </c>
      <c r="H100" s="124">
        <v>3.7276679909321375</v>
      </c>
      <c r="I100" s="122">
        <v>77566.337591999996</v>
      </c>
      <c r="J100" s="222">
        <v>54.366190239614973</v>
      </c>
      <c r="K100" s="40">
        <v>38040.992983000004</v>
      </c>
      <c r="L100" s="207">
        <f>(K100/I100-1)*100</f>
        <v>-50.956827195972366</v>
      </c>
      <c r="M100" s="40">
        <v>39315</v>
      </c>
      <c r="N100" s="207">
        <f t="shared" si="19"/>
        <v>3.349037228258811</v>
      </c>
      <c r="O100" s="38"/>
      <c r="P100" s="207"/>
      <c r="S100" s="2" t="s">
        <v>26</v>
      </c>
      <c r="T100" s="2">
        <f t="shared" si="20"/>
        <v>36343</v>
      </c>
      <c r="U100" s="2">
        <v>20566</v>
      </c>
      <c r="V100" s="2">
        <v>15777</v>
      </c>
      <c r="W100" s="2">
        <v>0</v>
      </c>
    </row>
    <row r="101" spans="2:23" ht="13.8" thickBot="1" x14ac:dyDescent="0.25">
      <c r="B101" s="36" t="s">
        <v>27</v>
      </c>
      <c r="C101" s="126"/>
      <c r="D101" s="127">
        <v>221951.63098799973</v>
      </c>
      <c r="E101" s="128">
        <v>114886.82613100004</v>
      </c>
      <c r="F101" s="123">
        <v>-48.237899573167972</v>
      </c>
      <c r="G101" s="128">
        <v>150099.82486200001</v>
      </c>
      <c r="H101" s="124">
        <v>30.650162352686316</v>
      </c>
      <c r="I101" s="128">
        <v>170390.11517284997</v>
      </c>
      <c r="J101" s="222">
        <v>13.517864081123744</v>
      </c>
      <c r="K101" s="40">
        <v>150862.95837900002</v>
      </c>
      <c r="L101" s="207">
        <f t="shared" si="18"/>
        <v>-11.46026386216178</v>
      </c>
      <c r="M101" s="40">
        <v>150369</v>
      </c>
      <c r="N101" s="207">
        <f t="shared" si="19"/>
        <v>-0.32742190946507543</v>
      </c>
      <c r="O101" s="38"/>
      <c r="P101" s="207"/>
      <c r="S101" s="2" t="s">
        <v>27</v>
      </c>
      <c r="T101" s="2">
        <f t="shared" si="20"/>
        <v>122070</v>
      </c>
      <c r="U101" s="2">
        <v>68088</v>
      </c>
      <c r="V101" s="2">
        <v>53982</v>
      </c>
      <c r="W101" s="2">
        <v>0</v>
      </c>
    </row>
    <row r="102" spans="2:23" ht="14.4" thickTop="1" thickBot="1" x14ac:dyDescent="0.25">
      <c r="B102" s="46" t="s">
        <v>28</v>
      </c>
      <c r="C102" s="47"/>
      <c r="D102" s="129">
        <v>2474177.7644279497</v>
      </c>
      <c r="E102" s="131">
        <v>1962909.1939709494</v>
      </c>
      <c r="F102" s="132">
        <v>-20.66418095771747</v>
      </c>
      <c r="G102" s="133">
        <v>2014084.0246342998</v>
      </c>
      <c r="H102" s="134">
        <v>2.6070910880917619</v>
      </c>
      <c r="I102" s="135">
        <v>2258957.5448055002</v>
      </c>
      <c r="J102" s="223">
        <v>12.158058808676685</v>
      </c>
      <c r="K102" s="50">
        <v>2266750.9769139998</v>
      </c>
      <c r="L102" s="208">
        <f>(K102/I102-1)*100</f>
        <v>0.34500126513756779</v>
      </c>
      <c r="M102" s="50">
        <f>SUM(M93:M101)</f>
        <v>2655202</v>
      </c>
      <c r="N102" s="208">
        <f>(M102/K102-1)*100</f>
        <v>17.136907716914074</v>
      </c>
      <c r="O102" s="38"/>
      <c r="P102" s="207"/>
      <c r="T102" s="2">
        <f t="shared" si="20"/>
        <v>1877808</v>
      </c>
      <c r="U102" s="2">
        <f>SUM(U93:U101)</f>
        <v>1000950</v>
      </c>
      <c r="V102" s="2">
        <f>SUM(V93:V101)</f>
        <v>876858</v>
      </c>
      <c r="W102" s="2">
        <f>SUM(W93:W101)</f>
        <v>0</v>
      </c>
    </row>
    <row r="103" spans="2:23" ht="13.8" thickBot="1" x14ac:dyDescent="0.25">
      <c r="B103" s="113"/>
      <c r="C103" s="113"/>
      <c r="D103" s="137"/>
      <c r="E103" s="139"/>
      <c r="F103" s="140"/>
      <c r="G103" s="137"/>
      <c r="H103" s="140"/>
      <c r="I103" s="137"/>
      <c r="J103" s="140"/>
      <c r="K103" s="55"/>
      <c r="L103" s="60"/>
      <c r="M103" s="55"/>
      <c r="N103" s="60"/>
      <c r="O103" s="321"/>
      <c r="P103" s="240"/>
    </row>
    <row r="104" spans="2:23" x14ac:dyDescent="0.2">
      <c r="B104" s="61" t="s">
        <v>29</v>
      </c>
      <c r="C104" s="141"/>
      <c r="D104" s="142">
        <v>287912.20654295001</v>
      </c>
      <c r="E104" s="143">
        <v>232667.47026034998</v>
      </c>
      <c r="F104" s="118">
        <f>(E104/D104-1)*100</f>
        <v>-19.188049352245429</v>
      </c>
      <c r="G104" s="143">
        <v>279246.23513749999</v>
      </c>
      <c r="H104" s="124">
        <f>(G104/E104-1)*100</f>
        <v>20.019457307473786</v>
      </c>
      <c r="I104" s="143">
        <v>482556.00152489997</v>
      </c>
      <c r="J104" s="221">
        <f>(I104/G104-1)*100</f>
        <v>72.806627558395149</v>
      </c>
      <c r="K104" s="40">
        <v>364832.5149789995</v>
      </c>
      <c r="L104" s="207">
        <f>(K104/I104-1)*100</f>
        <v>-24.395818552435077</v>
      </c>
      <c r="M104" s="31">
        <v>521798</v>
      </c>
      <c r="N104" s="207">
        <f>(M104/K104-1)*100</f>
        <v>43.023984589212326</v>
      </c>
      <c r="O104" s="322"/>
      <c r="P104" s="207"/>
      <c r="S104" s="2" t="s">
        <v>132</v>
      </c>
      <c r="T104" s="2">
        <f>SUM(U104:W104)</f>
        <v>77375</v>
      </c>
      <c r="U104" s="2">
        <v>26551</v>
      </c>
      <c r="V104" s="2">
        <v>50824</v>
      </c>
      <c r="W104" s="2">
        <v>0</v>
      </c>
    </row>
    <row r="105" spans="2:23" ht="13.8" thickBot="1" x14ac:dyDescent="0.25">
      <c r="B105" s="63" t="s">
        <v>30</v>
      </c>
      <c r="C105" s="64"/>
      <c r="D105" s="144">
        <v>79203.550057</v>
      </c>
      <c r="E105" s="146">
        <v>67487.316524850001</v>
      </c>
      <c r="F105" s="147">
        <f>(E105/D105-1)*100</f>
        <v>-14.792561095706237</v>
      </c>
      <c r="G105" s="148">
        <v>59935.335682999998</v>
      </c>
      <c r="H105" s="147">
        <f>(G105/E105-1)*100</f>
        <v>-11.190222445826892</v>
      </c>
      <c r="I105" s="148">
        <v>266699.5017894</v>
      </c>
      <c r="J105" s="224">
        <f>(I105/G105-1)*100</f>
        <v>344.97874042114756</v>
      </c>
      <c r="K105" s="67">
        <v>194938.66773999951</v>
      </c>
      <c r="L105" s="209">
        <f>(K105/I105-1)*100</f>
        <v>-26.90699966363891</v>
      </c>
      <c r="M105" s="67">
        <v>307561</v>
      </c>
      <c r="N105" s="209">
        <f>(M105/K105-1)*100</f>
        <v>57.773213270448288</v>
      </c>
      <c r="O105" s="322"/>
      <c r="P105" s="207"/>
      <c r="S105" s="2" t="s">
        <v>133</v>
      </c>
      <c r="T105" s="2">
        <f t="shared" ref="T105:T107" si="21">SUM(U105:W105)</f>
        <v>107213</v>
      </c>
      <c r="U105" s="2">
        <v>59667</v>
      </c>
      <c r="V105" s="2">
        <v>47546</v>
      </c>
      <c r="W105" s="2">
        <v>0</v>
      </c>
    </row>
    <row r="106" spans="2:23" x14ac:dyDescent="0.2">
      <c r="D106" s="72"/>
      <c r="E106" s="72"/>
      <c r="F106" s="72"/>
      <c r="G106" s="72"/>
      <c r="H106" s="72"/>
      <c r="I106" s="72"/>
      <c r="J106" s="72"/>
      <c r="K106" s="193"/>
      <c r="L106" s="193"/>
      <c r="M106" s="193"/>
      <c r="N106" s="193"/>
      <c r="S106" s="2" t="s">
        <v>134</v>
      </c>
      <c r="T106" s="2">
        <f t="shared" si="21"/>
        <v>48527</v>
      </c>
      <c r="U106" s="2">
        <v>25098</v>
      </c>
      <c r="V106" s="2">
        <v>23429</v>
      </c>
      <c r="W106" s="2">
        <v>0</v>
      </c>
    </row>
    <row r="107" spans="2:23" ht="16.8" thickBot="1" x14ac:dyDescent="0.25">
      <c r="B107" s="111" t="s">
        <v>47</v>
      </c>
      <c r="C107" s="111"/>
      <c r="D107" s="112"/>
      <c r="E107" s="112"/>
      <c r="F107" s="112"/>
      <c r="G107" s="112"/>
      <c r="H107" s="112"/>
      <c r="I107" s="112"/>
      <c r="J107" s="112"/>
      <c r="K107" s="194"/>
      <c r="L107" s="194"/>
      <c r="M107" s="194"/>
      <c r="N107" s="194"/>
      <c r="S107" s="2" t="s">
        <v>135</v>
      </c>
      <c r="T107" s="2">
        <f t="shared" si="21"/>
        <v>47501</v>
      </c>
      <c r="U107" s="2">
        <v>21933</v>
      </c>
      <c r="V107" s="2">
        <v>25568</v>
      </c>
      <c r="W107" s="2">
        <v>0</v>
      </c>
    </row>
    <row r="108" spans="2:23" ht="13.8" thickBot="1" x14ac:dyDescent="0.25">
      <c r="B108" s="113"/>
      <c r="C108" s="113"/>
      <c r="D108" s="314">
        <v>2008</v>
      </c>
      <c r="E108" s="480">
        <v>2009</v>
      </c>
      <c r="F108" s="499"/>
      <c r="G108" s="480">
        <v>2010</v>
      </c>
      <c r="H108" s="499"/>
      <c r="I108" s="480">
        <v>2011</v>
      </c>
      <c r="J108" s="532"/>
      <c r="K108" s="518">
        <v>2012</v>
      </c>
      <c r="L108" s="517"/>
      <c r="M108" s="518">
        <v>2013</v>
      </c>
      <c r="N108" s="517"/>
      <c r="S108" s="2" t="s">
        <v>136</v>
      </c>
      <c r="T108" s="2">
        <f>SUM(U108:W108)</f>
        <v>131023</v>
      </c>
      <c r="U108" s="2">
        <v>75996</v>
      </c>
      <c r="V108" s="2">
        <v>55027</v>
      </c>
      <c r="W108" s="2">
        <v>0</v>
      </c>
    </row>
    <row r="109" spans="2:23" x14ac:dyDescent="0.2">
      <c r="B109" s="27" t="s">
        <v>18</v>
      </c>
      <c r="C109" s="28"/>
      <c r="D109" s="114">
        <v>79255.920432000014</v>
      </c>
      <c r="E109" s="116">
        <v>98025.107815999989</v>
      </c>
      <c r="F109" s="117">
        <f t="shared" ref="F109:F118" si="22">(E109/D109-1)*100</f>
        <v>23.681748040644557</v>
      </c>
      <c r="G109" s="116">
        <v>91924.151431000006</v>
      </c>
      <c r="H109" s="118">
        <f>(G109/E109-1)*100</f>
        <v>-6.2238711294782867</v>
      </c>
      <c r="I109" s="116">
        <v>94869.93936027179</v>
      </c>
      <c r="J109" s="221">
        <f>(I109/G109-1)*100</f>
        <v>3.2045853928637458</v>
      </c>
      <c r="K109" s="31">
        <v>98312.731281</v>
      </c>
      <c r="L109" s="35">
        <f>(K109/I109-1)*100</f>
        <v>3.6289597568457399</v>
      </c>
      <c r="M109" s="31">
        <v>99243</v>
      </c>
      <c r="N109" s="35">
        <f>(M109/K109-1)*100</f>
        <v>0.94623423322568456</v>
      </c>
    </row>
    <row r="110" spans="2:23" x14ac:dyDescent="0.2">
      <c r="B110" s="36" t="s">
        <v>20</v>
      </c>
      <c r="C110" s="37"/>
      <c r="D110" s="120">
        <v>147037.83482299998</v>
      </c>
      <c r="E110" s="122">
        <v>137341.64728164999</v>
      </c>
      <c r="F110" s="123">
        <f t="shared" si="22"/>
        <v>-6.5943486946893559</v>
      </c>
      <c r="G110" s="122">
        <v>126641.38852399999</v>
      </c>
      <c r="H110" s="124">
        <f t="shared" ref="H110:J121" si="23">(G110/E110-1)*100</f>
        <v>-7.7909788978333001</v>
      </c>
      <c r="I110" s="122">
        <v>316110.79758519115</v>
      </c>
      <c r="J110" s="222">
        <f t="shared" si="23"/>
        <v>149.61096942275276</v>
      </c>
      <c r="K110" s="40">
        <v>408661.36415899999</v>
      </c>
      <c r="L110" s="44">
        <f t="shared" ref="L110:L117" si="24">(K110/I110-1)*100</f>
        <v>29.277888411536047</v>
      </c>
      <c r="M110" s="40">
        <v>495441</v>
      </c>
      <c r="N110" s="44">
        <f t="shared" ref="N110:N117" si="25">(M110/K110-1)*100</f>
        <v>21.235096696646917</v>
      </c>
    </row>
    <row r="111" spans="2:23" x14ac:dyDescent="0.2">
      <c r="B111" s="36" t="s">
        <v>21</v>
      </c>
      <c r="C111" s="37"/>
      <c r="D111" s="120">
        <v>1447233.8929808997</v>
      </c>
      <c r="E111" s="122">
        <v>1590580.6768415999</v>
      </c>
      <c r="F111" s="123">
        <f t="shared" si="22"/>
        <v>9.9048802378063137</v>
      </c>
      <c r="G111" s="122">
        <v>1641889.6840395499</v>
      </c>
      <c r="H111" s="124">
        <f t="shared" si="23"/>
        <v>3.2258035033993826</v>
      </c>
      <c r="I111" s="122">
        <v>1577865.4254916655</v>
      </c>
      <c r="J111" s="222">
        <f t="shared" si="23"/>
        <v>-3.8994251057333673</v>
      </c>
      <c r="K111" s="40">
        <v>1499346.3462266</v>
      </c>
      <c r="L111" s="44">
        <f t="shared" si="24"/>
        <v>-4.9762849224355588</v>
      </c>
      <c r="M111" s="40">
        <v>1415189</v>
      </c>
      <c r="N111" s="44">
        <f t="shared" si="25"/>
        <v>-5.6129356928369845</v>
      </c>
    </row>
    <row r="112" spans="2:23" x14ac:dyDescent="0.2">
      <c r="B112" s="36" t="s">
        <v>22</v>
      </c>
      <c r="C112" s="37"/>
      <c r="D112" s="120">
        <v>110958.42792799999</v>
      </c>
      <c r="E112" s="122">
        <v>106915.58119900001</v>
      </c>
      <c r="F112" s="123">
        <f t="shared" si="22"/>
        <v>-3.6435688613246642</v>
      </c>
      <c r="G112" s="122">
        <v>87775.741068949996</v>
      </c>
      <c r="H112" s="124">
        <f t="shared" si="23"/>
        <v>-17.901824893441287</v>
      </c>
      <c r="I112" s="122">
        <v>105418.83233391627</v>
      </c>
      <c r="J112" s="222">
        <f t="shared" si="23"/>
        <v>20.100190610874137</v>
      </c>
      <c r="K112" s="40">
        <v>98933.554613999993</v>
      </c>
      <c r="L112" s="44">
        <f t="shared" si="24"/>
        <v>-6.1519157216369358</v>
      </c>
      <c r="M112" s="40">
        <v>104164</v>
      </c>
      <c r="N112" s="44">
        <f t="shared" si="25"/>
        <v>5.2868265033103823</v>
      </c>
    </row>
    <row r="113" spans="2:14" x14ac:dyDescent="0.2">
      <c r="B113" s="36" t="s">
        <v>23</v>
      </c>
      <c r="C113" s="37"/>
      <c r="D113" s="120">
        <v>267436.32068899996</v>
      </c>
      <c r="E113" s="122">
        <v>254632.54022800003</v>
      </c>
      <c r="F113" s="123">
        <f t="shared" si="22"/>
        <v>-4.787599690278932</v>
      </c>
      <c r="G113" s="122">
        <v>277024.14939499996</v>
      </c>
      <c r="H113" s="124">
        <f t="shared" si="23"/>
        <v>8.7936950819209159</v>
      </c>
      <c r="I113" s="122">
        <v>255652.14946063413</v>
      </c>
      <c r="J113" s="222">
        <f t="shared" si="23"/>
        <v>-7.7148508464120136</v>
      </c>
      <c r="K113" s="40">
        <v>322853.14548499999</v>
      </c>
      <c r="L113" s="44">
        <f>(K113/I113-1)*100</f>
        <v>26.286106401273823</v>
      </c>
      <c r="M113" s="40">
        <v>237701</v>
      </c>
      <c r="N113" s="44">
        <f t="shared" si="25"/>
        <v>-26.374884889872085</v>
      </c>
    </row>
    <row r="114" spans="2:14" x14ac:dyDescent="0.2">
      <c r="B114" s="36" t="s">
        <v>24</v>
      </c>
      <c r="C114" s="37"/>
      <c r="D114" s="120">
        <v>496716.98117200029</v>
      </c>
      <c r="E114" s="122">
        <v>747980.94460499997</v>
      </c>
      <c r="F114" s="123">
        <f t="shared" si="22"/>
        <v>50.584935276451404</v>
      </c>
      <c r="G114" s="122">
        <v>511562.36411879992</v>
      </c>
      <c r="H114" s="124">
        <f t="shared" si="23"/>
        <v>-31.607567303876969</v>
      </c>
      <c r="I114" s="122">
        <v>538017.89564082678</v>
      </c>
      <c r="J114" s="222">
        <f t="shared" si="23"/>
        <v>5.1715163932355201</v>
      </c>
      <c r="K114" s="40">
        <v>463866.48420700006</v>
      </c>
      <c r="L114" s="44">
        <f t="shared" si="24"/>
        <v>-13.782331783872326</v>
      </c>
      <c r="M114" s="40">
        <v>417570</v>
      </c>
      <c r="N114" s="44">
        <f t="shared" si="25"/>
        <v>-9.9805624642500099</v>
      </c>
    </row>
    <row r="115" spans="2:14" x14ac:dyDescent="0.2">
      <c r="B115" s="36" t="s">
        <v>25</v>
      </c>
      <c r="C115" s="37"/>
      <c r="D115" s="120">
        <v>125699.43210400001</v>
      </c>
      <c r="E115" s="122">
        <v>110484.701256</v>
      </c>
      <c r="F115" s="123">
        <f t="shared" si="22"/>
        <v>-12.104056950242848</v>
      </c>
      <c r="G115" s="122">
        <v>146513.17196400001</v>
      </c>
      <c r="H115" s="124">
        <f t="shared" si="23"/>
        <v>32.609465653095057</v>
      </c>
      <c r="I115" s="122">
        <v>147777.23009031441</v>
      </c>
      <c r="J115" s="222">
        <f t="shared" si="23"/>
        <v>0.86276073978179824</v>
      </c>
      <c r="K115" s="40">
        <v>138314.99673099996</v>
      </c>
      <c r="L115" s="44">
        <f t="shared" si="24"/>
        <v>-6.4030387858343136</v>
      </c>
      <c r="M115" s="40">
        <v>165136</v>
      </c>
      <c r="N115" s="44">
        <f t="shared" si="25"/>
        <v>19.391247444528737</v>
      </c>
    </row>
    <row r="116" spans="2:14" x14ac:dyDescent="0.2">
      <c r="B116" s="36" t="s">
        <v>26</v>
      </c>
      <c r="C116" s="37"/>
      <c r="D116" s="120">
        <v>49846.676443999997</v>
      </c>
      <c r="E116" s="122">
        <v>62103.559461999997</v>
      </c>
      <c r="F116" s="123">
        <f t="shared" si="22"/>
        <v>24.589168009566166</v>
      </c>
      <c r="G116" s="122">
        <v>51260.099941050008</v>
      </c>
      <c r="H116" s="124">
        <f t="shared" si="23"/>
        <v>-17.460286680644931</v>
      </c>
      <c r="I116" s="122">
        <v>85166.97897335951</v>
      </c>
      <c r="J116" s="222">
        <f t="shared" si="23"/>
        <v>66.146728296087986</v>
      </c>
      <c r="K116" s="40">
        <v>69821.971416999993</v>
      </c>
      <c r="L116" s="44">
        <f t="shared" si="24"/>
        <v>-18.017555326412925</v>
      </c>
      <c r="M116" s="40">
        <v>57751</v>
      </c>
      <c r="N116" s="44">
        <f t="shared" si="25"/>
        <v>-17.28821339762543</v>
      </c>
    </row>
    <row r="117" spans="2:14" ht="13.8" thickBot="1" x14ac:dyDescent="0.25">
      <c r="B117" s="36" t="s">
        <v>27</v>
      </c>
      <c r="C117" s="126"/>
      <c r="D117" s="127">
        <v>143758.13536600003</v>
      </c>
      <c r="E117" s="128">
        <v>209526.63715155001</v>
      </c>
      <c r="F117" s="123">
        <f t="shared" si="22"/>
        <v>45.749412106735463</v>
      </c>
      <c r="G117" s="128">
        <v>237624.47111245</v>
      </c>
      <c r="H117" s="124">
        <f t="shared" si="23"/>
        <v>13.410148868364136</v>
      </c>
      <c r="I117" s="128">
        <v>170138.81608852025</v>
      </c>
      <c r="J117" s="222">
        <f t="shared" si="23"/>
        <v>-28.40012844973101</v>
      </c>
      <c r="K117" s="40">
        <v>220824.04221199997</v>
      </c>
      <c r="L117" s="44">
        <f t="shared" si="24"/>
        <v>29.790512999167152</v>
      </c>
      <c r="M117" s="40">
        <v>221846</v>
      </c>
      <c r="N117" s="44">
        <f t="shared" si="25"/>
        <v>0.46279280904517606</v>
      </c>
    </row>
    <row r="118" spans="2:14" ht="14.4" thickTop="1" thickBot="1" x14ac:dyDescent="0.25">
      <c r="B118" s="46" t="s">
        <v>28</v>
      </c>
      <c r="C118" s="47"/>
      <c r="D118" s="129">
        <v>2867943.6219389001</v>
      </c>
      <c r="E118" s="131">
        <v>3317591.3958408004</v>
      </c>
      <c r="F118" s="132">
        <f t="shared" si="22"/>
        <v>15.678403524470674</v>
      </c>
      <c r="G118" s="133">
        <v>3172215.2215948002</v>
      </c>
      <c r="H118" s="134">
        <f t="shared" si="23"/>
        <v>-4.381979481507436</v>
      </c>
      <c r="I118" s="135">
        <v>3291018.0650247</v>
      </c>
      <c r="J118" s="223">
        <f t="shared" si="23"/>
        <v>3.7451066567347535</v>
      </c>
      <c r="K118" s="50">
        <v>3320934.6363325999</v>
      </c>
      <c r="L118" s="54">
        <f>(K118/I118-1)*100</f>
        <v>0.90903698238056219</v>
      </c>
      <c r="M118" s="50">
        <v>3214041</v>
      </c>
      <c r="N118" s="54">
        <f>(M118/K118-1)*100</f>
        <v>-3.2187816996797514</v>
      </c>
    </row>
    <row r="119" spans="2:14" ht="13.8" thickBot="1" x14ac:dyDescent="0.25">
      <c r="B119" s="113"/>
      <c r="C119" s="113"/>
      <c r="D119" s="137"/>
      <c r="E119" s="139"/>
      <c r="F119" s="140"/>
      <c r="G119" s="137"/>
      <c r="H119" s="140"/>
      <c r="I119" s="137"/>
      <c r="J119" s="140"/>
      <c r="K119" s="210"/>
      <c r="L119" s="60"/>
      <c r="M119" s="55"/>
      <c r="N119" s="60"/>
    </row>
    <row r="120" spans="2:14" x14ac:dyDescent="0.2">
      <c r="B120" s="61" t="s">
        <v>29</v>
      </c>
      <c r="C120" s="141"/>
      <c r="D120" s="142">
        <v>265845.68167664995</v>
      </c>
      <c r="E120" s="143">
        <v>337613.81898740004</v>
      </c>
      <c r="F120" s="118">
        <f>(E120/D120-1)*100</f>
        <v>26.996164413173428</v>
      </c>
      <c r="G120" s="143">
        <v>329155.45673099993</v>
      </c>
      <c r="H120" s="124">
        <f>(G120/E120-1)*100</f>
        <v>-2.5053365060023758</v>
      </c>
      <c r="I120" s="143">
        <v>548667.5142502964</v>
      </c>
      <c r="J120" s="221">
        <f>(I120/G120-1)*100</f>
        <v>66.689478491219802</v>
      </c>
      <c r="K120" s="40">
        <v>628710.45961700007</v>
      </c>
      <c r="L120" s="44">
        <f>(K120/I120-1)*100</f>
        <v>14.588606631117029</v>
      </c>
      <c r="M120" s="31">
        <v>707904</v>
      </c>
      <c r="N120" s="44">
        <f>(M120/K120-1)*100</f>
        <v>12.596186236704776</v>
      </c>
    </row>
    <row r="121" spans="2:14" ht="13.8" thickBot="1" x14ac:dyDescent="0.25">
      <c r="B121" s="63" t="s">
        <v>30</v>
      </c>
      <c r="C121" s="64"/>
      <c r="D121" s="144">
        <v>99569.05785099999</v>
      </c>
      <c r="E121" s="146">
        <v>84319.914841649996</v>
      </c>
      <c r="F121" s="147">
        <f>(E121/D121-1)*100</f>
        <v>-15.315142413187798</v>
      </c>
      <c r="G121" s="148">
        <v>83348.967363000003</v>
      </c>
      <c r="H121" s="147">
        <f t="shared" si="23"/>
        <v>-1.1515043397202218</v>
      </c>
      <c r="I121" s="148">
        <v>267670.18400914996</v>
      </c>
      <c r="J121" s="224">
        <f t="shared" si="23"/>
        <v>221.14397151844406</v>
      </c>
      <c r="K121" s="67">
        <v>357972.82371100003</v>
      </c>
      <c r="L121" s="71">
        <f>(K121/I121-1)*100</f>
        <v>33.736532903778027</v>
      </c>
      <c r="M121" s="67">
        <v>461783</v>
      </c>
      <c r="N121" s="71">
        <f>(M121/K121-1)*100</f>
        <v>28.999457336685541</v>
      </c>
    </row>
    <row r="122" spans="2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2:14" x14ac:dyDescent="0.2">
      <c r="B123" s="21" t="s">
        <v>33</v>
      </c>
      <c r="C123" s="9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2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2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2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2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2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spans="4:14" x14ac:dyDescent="0.2"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spans="4:14" x14ac:dyDescent="0.2"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spans="4:14" x14ac:dyDescent="0.2"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spans="4:14" x14ac:dyDescent="0.2"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spans="4:14" x14ac:dyDescent="0.2"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spans="4:14" x14ac:dyDescent="0.2"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spans="4:14" x14ac:dyDescent="0.2"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spans="4:14" x14ac:dyDescent="0.2"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spans="4:14" x14ac:dyDescent="0.2"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  <row r="177" spans="4:14" x14ac:dyDescent="0.2"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</row>
    <row r="178" spans="4:14" x14ac:dyDescent="0.2"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</row>
  </sheetData>
  <mergeCells count="19">
    <mergeCell ref="O92:P92"/>
    <mergeCell ref="E92:F92"/>
    <mergeCell ref="G92:H92"/>
    <mergeCell ref="I92:J92"/>
    <mergeCell ref="K92:L92"/>
    <mergeCell ref="M92:N92"/>
    <mergeCell ref="E108:F108"/>
    <mergeCell ref="G108:H108"/>
    <mergeCell ref="I108:J108"/>
    <mergeCell ref="K108:L108"/>
    <mergeCell ref="M108:N108"/>
    <mergeCell ref="I60:J60"/>
    <mergeCell ref="K60:L60"/>
    <mergeCell ref="M60:N60"/>
    <mergeCell ref="O60:P60"/>
    <mergeCell ref="I76:J76"/>
    <mergeCell ref="K76:L76"/>
    <mergeCell ref="M76:N76"/>
    <mergeCell ref="O76:P76"/>
  </mergeCells>
  <phoneticPr fontId="39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7ADE-1970-4725-BC10-DE216C9DACE2}">
  <sheetPr>
    <tabColor rgb="FF00B050"/>
  </sheetPr>
  <dimension ref="A1:AT167"/>
  <sheetViews>
    <sheetView tabSelected="1" topLeftCell="A5" zoomScale="70" zoomScaleNormal="70" zoomScaleSheetLayoutView="80" workbookViewId="0">
      <selection activeCell="A2" sqref="A2"/>
    </sheetView>
  </sheetViews>
  <sheetFormatPr defaultColWidth="9" defaultRowHeight="13.2" x14ac:dyDescent="0.2"/>
  <cols>
    <col min="1" max="1" width="3.21875" style="2" customWidth="1"/>
    <col min="2" max="2" width="9.44140625" style="2" customWidth="1"/>
    <col min="3" max="3" width="15.33203125" style="2" customWidth="1"/>
    <col min="4" max="4" width="13" style="2" bestFit="1" customWidth="1"/>
    <col min="5" max="5" width="10.21875" style="2" customWidth="1"/>
    <col min="6" max="6" width="6.6640625" style="2" bestFit="1" customWidth="1"/>
    <col min="7" max="7" width="9.77734375" style="2" bestFit="1" customWidth="1"/>
    <col min="8" max="8" width="6.6640625" style="2" bestFit="1" customWidth="1"/>
    <col min="9" max="9" width="9.88671875" style="2" customWidth="1"/>
    <col min="10" max="10" width="6.6640625" style="2" bestFit="1" customWidth="1"/>
    <col min="11" max="11" width="9.77734375" style="2" customWidth="1"/>
    <col min="12" max="12" width="6.6640625" style="2" bestFit="1" customWidth="1"/>
    <col min="13" max="13" width="9.77734375" style="2" customWidth="1"/>
    <col min="14" max="14" width="6.6640625" style="2" bestFit="1" customWidth="1"/>
    <col min="15" max="15" width="10.21875" style="2" customWidth="1"/>
    <col min="16" max="16" width="6.6640625" style="2" bestFit="1" customWidth="1"/>
    <col min="17" max="17" width="9.6640625" style="2" customWidth="1"/>
    <col min="18" max="18" width="6.6640625" style="2" bestFit="1" customWidth="1"/>
    <col min="19" max="19" width="9.77734375" style="2" customWidth="1"/>
    <col min="20" max="20" width="6.6640625" style="2" bestFit="1" customWidth="1"/>
    <col min="21" max="21" width="9.88671875" style="2" customWidth="1"/>
    <col min="22" max="22" width="7.6640625" style="2" customWidth="1"/>
    <col min="23" max="23" width="9.44140625" style="2" customWidth="1"/>
    <col min="24" max="24" width="7.77734375" style="2" customWidth="1"/>
    <col min="25" max="25" width="9.6640625" style="2" bestFit="1" customWidth="1"/>
    <col min="26" max="26" width="7.77734375" style="2" customWidth="1"/>
    <col min="27" max="27" width="10.21875" style="2" customWidth="1"/>
    <col min="28" max="28" width="7.77734375" style="2" customWidth="1"/>
    <col min="29" max="29" width="8.88671875" style="2" customWidth="1"/>
    <col min="30" max="30" width="7.77734375" style="2" customWidth="1"/>
    <col min="31" max="32" width="9" style="2" customWidth="1"/>
    <col min="33" max="33" width="10.33203125" style="2" customWidth="1"/>
    <col min="34" max="34" width="9" style="2" customWidth="1"/>
    <col min="35" max="35" width="10.33203125" style="2" customWidth="1"/>
    <col min="36" max="36" width="9" style="2" customWidth="1"/>
    <col min="37" max="37" width="9.77734375" style="2" customWidth="1"/>
    <col min="38" max="38" width="9" style="2" customWidth="1"/>
    <col min="39" max="39" width="10" style="2" customWidth="1"/>
    <col min="40" max="40" width="9" style="2" customWidth="1"/>
    <col min="41" max="41" width="12.21875" style="2" customWidth="1"/>
    <col min="42" max="42" width="10.33203125" style="2" customWidth="1"/>
    <col min="43" max="43" width="11.77734375" style="2" customWidth="1"/>
    <col min="44" max="44" width="10.5546875" style="2" bestFit="1" customWidth="1"/>
    <col min="45" max="45" width="11.5546875" style="2" customWidth="1"/>
    <col min="46" max="46" width="10.5546875" style="2" bestFit="1" customWidth="1"/>
    <col min="47" max="16384" width="9" style="2"/>
  </cols>
  <sheetData>
    <row r="1" spans="1:46" s="113" customFormat="1" ht="21" x14ac:dyDescent="0.25">
      <c r="A1" s="554" t="s">
        <v>252</v>
      </c>
      <c r="B1" s="554"/>
      <c r="C1" s="554"/>
      <c r="D1" s="554"/>
      <c r="E1" s="554"/>
      <c r="F1" s="555" t="s">
        <v>36</v>
      </c>
      <c r="G1" s="555"/>
      <c r="H1" s="555"/>
      <c r="I1" s="555"/>
      <c r="AP1" s="456"/>
    </row>
    <row r="2" spans="1:46" x14ac:dyDescent="0.2">
      <c r="J2" s="445"/>
      <c r="L2" s="445"/>
      <c r="N2" s="445"/>
    </row>
    <row r="3" spans="1:46" ht="14.4" x14ac:dyDescent="0.2">
      <c r="A3" s="556" t="s">
        <v>110</v>
      </c>
      <c r="B3" s="556"/>
      <c r="C3" s="556"/>
      <c r="D3" s="556"/>
      <c r="E3" s="556"/>
      <c r="F3" s="556"/>
      <c r="G3" s="556"/>
      <c r="H3" s="556"/>
      <c r="I3" s="556"/>
      <c r="J3" s="445"/>
      <c r="L3" s="445"/>
      <c r="N3" s="445"/>
    </row>
    <row r="4" spans="1:46" ht="21" customHeight="1" x14ac:dyDescent="0.2">
      <c r="D4" s="557" t="s">
        <v>1</v>
      </c>
      <c r="E4" s="557"/>
      <c r="J4" s="558" t="s">
        <v>1</v>
      </c>
      <c r="K4" s="558"/>
      <c r="L4" s="558"/>
      <c r="N4" s="445"/>
      <c r="R4" s="558" t="s">
        <v>1</v>
      </c>
      <c r="S4" s="558"/>
      <c r="T4" s="558"/>
      <c r="U4" s="445"/>
      <c r="V4" s="445"/>
      <c r="Z4" s="558" t="s">
        <v>1</v>
      </c>
      <c r="AA4" s="558"/>
      <c r="AB4" s="558"/>
      <c r="AD4" s="445"/>
      <c r="AH4" s="558" t="s">
        <v>1</v>
      </c>
      <c r="AI4" s="558"/>
      <c r="AJ4" s="558"/>
      <c r="AK4" s="445"/>
      <c r="AL4" s="445"/>
      <c r="AM4" s="445"/>
      <c r="AN4" s="445"/>
      <c r="AP4" s="558" t="s">
        <v>1</v>
      </c>
      <c r="AQ4" s="558"/>
      <c r="AR4" s="558"/>
      <c r="AT4" s="455"/>
    </row>
    <row r="5" spans="1:46" ht="14.25" customHeight="1" thickBot="1" x14ac:dyDescent="0.25">
      <c r="B5" s="156"/>
      <c r="C5" s="157" t="s">
        <v>2</v>
      </c>
      <c r="D5" s="158" t="s">
        <v>3</v>
      </c>
      <c r="E5" s="159" t="s">
        <v>4</v>
      </c>
      <c r="G5" s="163"/>
      <c r="H5" s="559" t="s">
        <v>2</v>
      </c>
      <c r="I5" s="559"/>
      <c r="J5" s="559" t="s">
        <v>3</v>
      </c>
      <c r="K5" s="559"/>
      <c r="L5" s="364" t="s">
        <v>4</v>
      </c>
      <c r="N5" s="560"/>
      <c r="O5" s="561"/>
      <c r="P5" s="562" t="s">
        <v>2</v>
      </c>
      <c r="Q5" s="563"/>
      <c r="R5" s="562" t="s">
        <v>3</v>
      </c>
      <c r="S5" s="563"/>
      <c r="T5" s="364" t="s">
        <v>4</v>
      </c>
      <c r="U5" s="381"/>
      <c r="V5" s="564"/>
      <c r="W5" s="564"/>
      <c r="X5" s="559" t="s">
        <v>2</v>
      </c>
      <c r="Y5" s="559"/>
      <c r="Z5" s="559" t="s">
        <v>3</v>
      </c>
      <c r="AA5" s="559"/>
      <c r="AB5" s="364" t="s">
        <v>4</v>
      </c>
      <c r="AC5" s="381"/>
      <c r="AD5" s="564"/>
      <c r="AE5" s="564"/>
      <c r="AF5" s="559" t="s">
        <v>2</v>
      </c>
      <c r="AG5" s="559"/>
      <c r="AH5" s="559" t="s">
        <v>3</v>
      </c>
      <c r="AI5" s="559"/>
      <c r="AJ5" s="364" t="s">
        <v>4</v>
      </c>
      <c r="AK5" s="381"/>
      <c r="AL5" s="564"/>
      <c r="AM5" s="564"/>
      <c r="AN5" s="559" t="s">
        <v>2</v>
      </c>
      <c r="AO5" s="559"/>
      <c r="AP5" s="559" t="s">
        <v>3</v>
      </c>
      <c r="AQ5" s="559"/>
      <c r="AR5" s="364" t="s">
        <v>4</v>
      </c>
    </row>
    <row r="6" spans="1:46" ht="14.25" customHeight="1" thickTop="1" x14ac:dyDescent="0.2">
      <c r="B6" s="160" t="s">
        <v>111</v>
      </c>
      <c r="C6" s="161">
        <v>89053</v>
      </c>
      <c r="D6" s="437">
        <v>3602</v>
      </c>
      <c r="E6" s="162">
        <v>4.0447823206405173</v>
      </c>
      <c r="G6" s="382" t="s">
        <v>92</v>
      </c>
      <c r="H6" s="328"/>
      <c r="I6" s="383">
        <v>184774.37691000005</v>
      </c>
      <c r="J6" s="328"/>
      <c r="K6" s="443">
        <v>17070.221545</v>
      </c>
      <c r="L6" s="165">
        <v>9.2384138052401976</v>
      </c>
      <c r="N6" s="560" t="s">
        <v>149</v>
      </c>
      <c r="O6" s="561"/>
      <c r="P6" s="328"/>
      <c r="Q6" s="384">
        <v>222921</v>
      </c>
      <c r="R6" s="328"/>
      <c r="S6" s="385">
        <v>12986</v>
      </c>
      <c r="T6" s="386">
        <v>5.8253820860304772</v>
      </c>
      <c r="U6" s="387"/>
      <c r="V6" s="564" t="s">
        <v>167</v>
      </c>
      <c r="W6" s="564"/>
      <c r="X6" s="328"/>
      <c r="Y6" s="384">
        <v>190905</v>
      </c>
      <c r="Z6" s="328"/>
      <c r="AA6" s="385">
        <v>12590</v>
      </c>
      <c r="AB6" s="386">
        <v>6.5949032241167078</v>
      </c>
      <c r="AC6" s="387"/>
      <c r="AD6" s="564" t="s">
        <v>200</v>
      </c>
      <c r="AE6" s="564"/>
      <c r="AF6" s="328"/>
      <c r="AG6" s="384">
        <v>225779</v>
      </c>
      <c r="AH6" s="328"/>
      <c r="AI6" s="385">
        <v>6277</v>
      </c>
      <c r="AJ6" s="386">
        <v>2.7801522727977357</v>
      </c>
      <c r="AK6" s="387"/>
      <c r="AL6" s="564" t="s">
        <v>233</v>
      </c>
      <c r="AM6" s="564"/>
      <c r="AN6" s="328"/>
      <c r="AO6" s="384">
        <v>287499</v>
      </c>
      <c r="AP6" s="328"/>
      <c r="AQ6" s="385">
        <v>2898</v>
      </c>
      <c r="AR6" s="386">
        <v>1.0080035060991517</v>
      </c>
    </row>
    <row r="7" spans="1:46" ht="13.5" customHeight="1" x14ac:dyDescent="0.2">
      <c r="B7" s="163" t="s">
        <v>6</v>
      </c>
      <c r="C7" s="164">
        <v>103959</v>
      </c>
      <c r="D7" s="436">
        <v>3310</v>
      </c>
      <c r="E7" s="165">
        <v>3.1839475177714291</v>
      </c>
      <c r="G7" s="382" t="s">
        <v>140</v>
      </c>
      <c r="H7" s="328"/>
      <c r="I7" s="383">
        <v>374994.86393499997</v>
      </c>
      <c r="J7" s="328"/>
      <c r="K7" s="443">
        <v>11256.046354</v>
      </c>
      <c r="L7" s="165">
        <v>3.0016534722329093</v>
      </c>
      <c r="N7" s="560" t="s">
        <v>151</v>
      </c>
      <c r="O7" s="561"/>
      <c r="P7" s="328"/>
      <c r="Q7" s="384">
        <v>171023</v>
      </c>
      <c r="R7" s="328"/>
      <c r="S7" s="385">
        <v>8695</v>
      </c>
      <c r="T7" s="386">
        <v>5.0841114937756906</v>
      </c>
      <c r="U7" s="387"/>
      <c r="V7" s="564" t="s">
        <v>168</v>
      </c>
      <c r="W7" s="564"/>
      <c r="X7" s="328"/>
      <c r="Y7" s="384">
        <v>160428</v>
      </c>
      <c r="Z7" s="328"/>
      <c r="AA7" s="385">
        <v>2649</v>
      </c>
      <c r="AB7" s="386">
        <v>1.6512080185503777</v>
      </c>
      <c r="AC7" s="387"/>
      <c r="AD7" s="560" t="s">
        <v>201</v>
      </c>
      <c r="AE7" s="561"/>
      <c r="AF7" s="328"/>
      <c r="AG7" s="384">
        <v>102358</v>
      </c>
      <c r="AH7" s="328"/>
      <c r="AI7" s="385">
        <v>15557</v>
      </c>
      <c r="AJ7" s="386">
        <v>15.198616620098088</v>
      </c>
      <c r="AK7" s="387"/>
      <c r="AL7" s="564" t="s">
        <v>234</v>
      </c>
      <c r="AM7" s="564"/>
      <c r="AN7" s="328"/>
      <c r="AO7" s="384">
        <v>367801</v>
      </c>
      <c r="AP7" s="328"/>
      <c r="AQ7" s="385">
        <v>2532</v>
      </c>
      <c r="AR7" s="386">
        <v>0.68841574655860105</v>
      </c>
    </row>
    <row r="8" spans="1:46" ht="13.5" customHeight="1" x14ac:dyDescent="0.2">
      <c r="B8" s="163" t="s">
        <v>7</v>
      </c>
      <c r="C8" s="166">
        <v>144317</v>
      </c>
      <c r="D8" s="436">
        <v>4990.875</v>
      </c>
      <c r="E8" s="165">
        <v>3.4582724141992975</v>
      </c>
      <c r="G8" s="382" t="s">
        <v>119</v>
      </c>
      <c r="H8" s="328"/>
      <c r="I8" s="383">
        <v>672257.78866279998</v>
      </c>
      <c r="J8" s="328"/>
      <c r="K8" s="443">
        <v>82609</v>
      </c>
      <c r="L8" s="165">
        <v>12.288291990535214</v>
      </c>
      <c r="N8" s="560" t="s">
        <v>152</v>
      </c>
      <c r="O8" s="561"/>
      <c r="P8" s="328"/>
      <c r="Q8" s="384">
        <v>358009</v>
      </c>
      <c r="R8" s="328"/>
      <c r="S8" s="385">
        <v>40278</v>
      </c>
      <c r="T8" s="386">
        <v>11.25055515364139</v>
      </c>
      <c r="U8" s="387"/>
      <c r="V8" s="564" t="s">
        <v>169</v>
      </c>
      <c r="W8" s="564"/>
      <c r="X8" s="388"/>
      <c r="Y8" s="384">
        <v>249490</v>
      </c>
      <c r="Z8" s="389"/>
      <c r="AA8" s="385">
        <v>10133</v>
      </c>
      <c r="AB8" s="386">
        <v>4.0614854302777665</v>
      </c>
      <c r="AC8" s="387"/>
      <c r="AD8" s="560" t="s">
        <v>202</v>
      </c>
      <c r="AE8" s="561"/>
      <c r="AF8" s="328"/>
      <c r="AG8" s="384">
        <v>251904</v>
      </c>
      <c r="AH8" s="328"/>
      <c r="AI8" s="385">
        <v>7237</v>
      </c>
      <c r="AJ8" s="386">
        <v>2.8729198424796749</v>
      </c>
      <c r="AK8" s="387"/>
      <c r="AL8" s="564" t="s">
        <v>235</v>
      </c>
      <c r="AM8" s="564"/>
      <c r="AN8" s="328"/>
      <c r="AO8" s="384">
        <v>973561</v>
      </c>
      <c r="AP8" s="328"/>
      <c r="AQ8" s="385">
        <v>1937</v>
      </c>
      <c r="AR8" s="386">
        <v>0.19896031168052131</v>
      </c>
    </row>
    <row r="9" spans="1:46" ht="13.5" customHeight="1" x14ac:dyDescent="0.2">
      <c r="B9" s="163" t="s">
        <v>8</v>
      </c>
      <c r="C9" s="166">
        <v>110280</v>
      </c>
      <c r="D9" s="436">
        <v>8686</v>
      </c>
      <c r="E9" s="165">
        <v>7.8763148349655419</v>
      </c>
      <c r="G9" s="390" t="s">
        <v>120</v>
      </c>
      <c r="H9" s="328"/>
      <c r="I9" s="383">
        <v>642877</v>
      </c>
      <c r="J9" s="328"/>
      <c r="K9" s="443">
        <v>12235</v>
      </c>
      <c r="L9" s="391">
        <v>1.903163435618322</v>
      </c>
      <c r="N9" s="560" t="s">
        <v>153</v>
      </c>
      <c r="O9" s="561"/>
      <c r="P9" s="328"/>
      <c r="Q9" s="384">
        <v>170109</v>
      </c>
      <c r="R9" s="328"/>
      <c r="S9" s="385">
        <v>13612</v>
      </c>
      <c r="T9" s="386">
        <v>8.0019281754639664</v>
      </c>
      <c r="V9" s="564" t="s">
        <v>170</v>
      </c>
      <c r="W9" s="564"/>
      <c r="X9" s="388"/>
      <c r="Y9" s="384">
        <v>165286</v>
      </c>
      <c r="Z9" s="389"/>
      <c r="AA9" s="385">
        <v>2541</v>
      </c>
      <c r="AB9" s="386">
        <v>1.5373352855051245</v>
      </c>
      <c r="AD9" s="560" t="s">
        <v>203</v>
      </c>
      <c r="AE9" s="561"/>
      <c r="AF9" s="328"/>
      <c r="AG9" s="384">
        <v>183381</v>
      </c>
      <c r="AH9" s="328"/>
      <c r="AI9" s="385">
        <v>2798</v>
      </c>
      <c r="AJ9" s="386">
        <v>1.5257851140521645</v>
      </c>
      <c r="AK9" s="387"/>
      <c r="AL9" s="564" t="s">
        <v>236</v>
      </c>
      <c r="AM9" s="564"/>
      <c r="AN9" s="328"/>
      <c r="AO9" s="384">
        <v>189526</v>
      </c>
      <c r="AP9" s="328"/>
      <c r="AQ9" s="385">
        <v>1994</v>
      </c>
      <c r="AR9" s="386">
        <v>1.0520983928326457</v>
      </c>
    </row>
    <row r="10" spans="1:46" ht="13.5" customHeight="1" x14ac:dyDescent="0.2">
      <c r="B10" s="163" t="s">
        <v>9</v>
      </c>
      <c r="C10" s="392">
        <v>148424</v>
      </c>
      <c r="D10" s="436">
        <v>10020</v>
      </c>
      <c r="E10" s="165">
        <v>6.7509297687705487</v>
      </c>
      <c r="G10" s="393" t="s">
        <v>121</v>
      </c>
      <c r="H10" s="328"/>
      <c r="I10" s="383">
        <v>269075.36752600002</v>
      </c>
      <c r="J10" s="328"/>
      <c r="K10" s="443">
        <v>84053</v>
      </c>
      <c r="L10" s="168">
        <v>31.23771632194396</v>
      </c>
      <c r="N10" s="560" t="s">
        <v>154</v>
      </c>
      <c r="O10" s="561"/>
      <c r="P10" s="328"/>
      <c r="Q10" s="384">
        <v>298412</v>
      </c>
      <c r="R10" s="328"/>
      <c r="S10" s="385">
        <v>23908</v>
      </c>
      <c r="T10" s="386">
        <v>8.0117421551412153</v>
      </c>
      <c r="U10" s="387"/>
      <c r="V10" s="564" t="s">
        <v>171</v>
      </c>
      <c r="W10" s="564"/>
      <c r="X10" s="388"/>
      <c r="Y10" s="384">
        <v>170523</v>
      </c>
      <c r="Z10" s="389"/>
      <c r="AA10" s="385">
        <v>626</v>
      </c>
      <c r="AB10" s="386">
        <v>0.3671059036024466</v>
      </c>
      <c r="AC10" s="387"/>
      <c r="AD10" s="560" t="s">
        <v>204</v>
      </c>
      <c r="AE10" s="561"/>
      <c r="AF10" s="328"/>
      <c r="AG10" s="384">
        <v>144548</v>
      </c>
      <c r="AH10" s="328"/>
      <c r="AI10" s="385">
        <v>8000</v>
      </c>
      <c r="AJ10" s="386">
        <v>5.5344937321858483</v>
      </c>
      <c r="AK10" s="387"/>
      <c r="AL10" s="565" t="s">
        <v>237</v>
      </c>
      <c r="AM10" s="565"/>
      <c r="AN10" s="330"/>
      <c r="AO10" s="432">
        <v>165857</v>
      </c>
      <c r="AP10" s="330"/>
      <c r="AQ10" s="333">
        <v>16951</v>
      </c>
      <c r="AR10" s="334">
        <v>10.220249974375516</v>
      </c>
    </row>
    <row r="11" spans="1:46" ht="13.5" customHeight="1" x14ac:dyDescent="0.2">
      <c r="B11" s="163" t="s">
        <v>10</v>
      </c>
      <c r="C11" s="166">
        <v>328965</v>
      </c>
      <c r="D11" s="436">
        <v>169533</v>
      </c>
      <c r="E11" s="165">
        <v>51.535269709543563</v>
      </c>
      <c r="G11" s="393" t="s">
        <v>102</v>
      </c>
      <c r="H11" s="328"/>
      <c r="I11" s="383">
        <v>375139</v>
      </c>
      <c r="J11" s="328"/>
      <c r="K11" s="443">
        <v>58195</v>
      </c>
      <c r="L11" s="168">
        <v>15.512916545600429</v>
      </c>
      <c r="N11" s="560" t="s">
        <v>155</v>
      </c>
      <c r="O11" s="561"/>
      <c r="P11" s="328"/>
      <c r="Q11" s="384">
        <v>667376</v>
      </c>
      <c r="R11" s="328"/>
      <c r="S11" s="385">
        <v>52049</v>
      </c>
      <c r="T11" s="386">
        <v>7.7990518088753564</v>
      </c>
      <c r="V11" s="564" t="s">
        <v>172</v>
      </c>
      <c r="W11" s="564"/>
      <c r="X11" s="388"/>
      <c r="Y11" s="384">
        <v>278392</v>
      </c>
      <c r="Z11" s="389"/>
      <c r="AA11" s="385">
        <v>10025</v>
      </c>
      <c r="AB11" s="386">
        <v>3.6010373861317855</v>
      </c>
      <c r="AD11" s="560" t="s">
        <v>205</v>
      </c>
      <c r="AE11" s="561"/>
      <c r="AF11" s="328"/>
      <c r="AG11" s="384">
        <v>492378</v>
      </c>
      <c r="AH11" s="328"/>
      <c r="AI11" s="385">
        <v>9613</v>
      </c>
      <c r="AJ11" s="386">
        <v>1.9523618033299619</v>
      </c>
      <c r="AK11" s="387"/>
      <c r="AL11" s="565" t="s">
        <v>238</v>
      </c>
      <c r="AM11" s="565"/>
      <c r="AN11" s="330"/>
      <c r="AO11" s="432">
        <v>288920</v>
      </c>
      <c r="AP11" s="330"/>
      <c r="AQ11" s="333">
        <v>3963</v>
      </c>
      <c r="AR11" s="334">
        <v>1.3716599750796068</v>
      </c>
    </row>
    <row r="12" spans="1:46" ht="13.5" customHeight="1" x14ac:dyDescent="0.2">
      <c r="B12" s="156" t="s">
        <v>11</v>
      </c>
      <c r="C12" s="167">
        <v>215799</v>
      </c>
      <c r="D12" s="436">
        <v>82821</v>
      </c>
      <c r="E12" s="168">
        <v>38.378769132387077</v>
      </c>
      <c r="G12" s="393" t="s">
        <v>103</v>
      </c>
      <c r="H12" s="328"/>
      <c r="I12" s="383">
        <v>283743</v>
      </c>
      <c r="J12" s="328"/>
      <c r="K12" s="443">
        <v>61099</v>
      </c>
      <c r="L12" s="168">
        <v>21.533218440631135</v>
      </c>
      <c r="N12" s="560" t="s">
        <v>156</v>
      </c>
      <c r="O12" s="561"/>
      <c r="P12" s="328"/>
      <c r="Q12" s="384">
        <v>241253</v>
      </c>
      <c r="R12" s="328"/>
      <c r="S12" s="385">
        <v>33023</v>
      </c>
      <c r="T12" s="386">
        <v>13.688119940477424</v>
      </c>
      <c r="V12" s="564" t="s">
        <v>173</v>
      </c>
      <c r="W12" s="564"/>
      <c r="X12" s="388"/>
      <c r="Y12" s="384">
        <v>230879</v>
      </c>
      <c r="Z12" s="389"/>
      <c r="AA12" s="385">
        <v>15275</v>
      </c>
      <c r="AB12" s="386">
        <v>6.6160196466547418</v>
      </c>
      <c r="AD12" s="560" t="s">
        <v>206</v>
      </c>
      <c r="AE12" s="561"/>
      <c r="AF12" s="328"/>
      <c r="AG12" s="384">
        <v>225596</v>
      </c>
      <c r="AH12" s="328"/>
      <c r="AI12" s="385">
        <v>4613</v>
      </c>
      <c r="AJ12" s="386">
        <v>2.0448057589673576</v>
      </c>
      <c r="AK12" s="387"/>
      <c r="AL12" s="565" t="s">
        <v>239</v>
      </c>
      <c r="AM12" s="565"/>
      <c r="AN12" s="330"/>
      <c r="AO12" s="432">
        <v>222194</v>
      </c>
      <c r="AP12" s="330"/>
      <c r="AQ12" s="333">
        <v>1518</v>
      </c>
      <c r="AR12" s="334">
        <v>0.68318676471911932</v>
      </c>
    </row>
    <row r="13" spans="1:46" ht="14.25" customHeight="1" x14ac:dyDescent="0.2">
      <c r="B13" s="156" t="s">
        <v>35</v>
      </c>
      <c r="C13" s="167">
        <v>157114</v>
      </c>
      <c r="D13" s="436">
        <v>7907</v>
      </c>
      <c r="E13" s="168">
        <v>5.0326514505390989</v>
      </c>
      <c r="G13" s="393" t="s">
        <v>123</v>
      </c>
      <c r="H13" s="328"/>
      <c r="I13" s="383">
        <v>325345.11008700007</v>
      </c>
      <c r="J13" s="328"/>
      <c r="K13" s="443">
        <v>26674.569562000001</v>
      </c>
      <c r="L13" s="168">
        <v>8.1988536895074251</v>
      </c>
      <c r="N13" s="560" t="s">
        <v>157</v>
      </c>
      <c r="O13" s="561"/>
      <c r="P13" s="328"/>
      <c r="Q13" s="384">
        <v>306040</v>
      </c>
      <c r="R13" s="328"/>
      <c r="S13" s="385">
        <v>67034</v>
      </c>
      <c r="T13" s="386">
        <v>21.903672722519932</v>
      </c>
      <c r="V13" s="564" t="s">
        <v>174</v>
      </c>
      <c r="W13" s="564"/>
      <c r="X13" s="388"/>
      <c r="Y13" s="384">
        <v>300625</v>
      </c>
      <c r="Z13" s="389"/>
      <c r="AA13" s="385">
        <v>7524</v>
      </c>
      <c r="AB13" s="386">
        <v>2.5027858627858626</v>
      </c>
      <c r="AD13" s="560" t="s">
        <v>207</v>
      </c>
      <c r="AE13" s="561"/>
      <c r="AF13" s="328"/>
      <c r="AG13" s="384">
        <v>205675</v>
      </c>
      <c r="AH13" s="328"/>
      <c r="AI13" s="385">
        <v>233</v>
      </c>
      <c r="AJ13" s="386">
        <v>0.1132855232770147</v>
      </c>
      <c r="AK13" s="387"/>
      <c r="AL13" s="565" t="s">
        <v>240</v>
      </c>
      <c r="AM13" s="565"/>
      <c r="AN13" s="330"/>
      <c r="AO13" s="432">
        <v>174357</v>
      </c>
      <c r="AP13" s="330"/>
      <c r="AQ13" s="333">
        <v>952</v>
      </c>
      <c r="AR13" s="334">
        <v>0.54600618271706902</v>
      </c>
    </row>
    <row r="14" spans="1:46" x14ac:dyDescent="0.2">
      <c r="B14" s="156" t="s">
        <v>37</v>
      </c>
      <c r="C14" s="167">
        <v>215533</v>
      </c>
      <c r="D14" s="394">
        <v>43015</v>
      </c>
      <c r="E14" s="168">
        <v>19.957500707548263</v>
      </c>
      <c r="G14" s="393" t="s">
        <v>124</v>
      </c>
      <c r="H14" s="328"/>
      <c r="I14" s="383">
        <v>279097.07079920004</v>
      </c>
      <c r="J14" s="328"/>
      <c r="K14" s="443">
        <v>25640</v>
      </c>
      <c r="L14" s="168">
        <v>9.1867678605795984</v>
      </c>
      <c r="N14" s="560" t="s">
        <v>158</v>
      </c>
      <c r="O14" s="561"/>
      <c r="P14" s="328"/>
      <c r="Q14" s="384">
        <v>373562</v>
      </c>
      <c r="R14" s="328"/>
      <c r="S14" s="384">
        <v>80124</v>
      </c>
      <c r="T14" s="386">
        <v>21.448648417130222</v>
      </c>
      <c r="V14" s="564" t="s">
        <v>175</v>
      </c>
      <c r="W14" s="564"/>
      <c r="X14" s="388"/>
      <c r="Y14" s="384">
        <v>662019</v>
      </c>
      <c r="Z14" s="389"/>
      <c r="AA14" s="385">
        <v>39522</v>
      </c>
      <c r="AB14" s="386">
        <v>5.969919292346594</v>
      </c>
      <c r="AD14" s="560" t="s">
        <v>208</v>
      </c>
      <c r="AE14" s="561"/>
      <c r="AF14" s="328"/>
      <c r="AG14" s="384">
        <v>271757</v>
      </c>
      <c r="AH14" s="328"/>
      <c r="AI14" s="385">
        <v>3136</v>
      </c>
      <c r="AJ14" s="386">
        <v>1.1539721147937312</v>
      </c>
      <c r="AK14" s="387"/>
      <c r="AL14" s="565" t="s">
        <v>241</v>
      </c>
      <c r="AM14" s="565"/>
      <c r="AN14" s="330"/>
      <c r="AO14" s="432">
        <v>393289</v>
      </c>
      <c r="AP14" s="330"/>
      <c r="AQ14" s="333">
        <v>23916</v>
      </c>
      <c r="AR14" s="334">
        <v>6.0810243866469698</v>
      </c>
      <c r="AS14" s="395"/>
    </row>
    <row r="15" spans="1:46" x14ac:dyDescent="0.2">
      <c r="B15" s="156" t="s">
        <v>94</v>
      </c>
      <c r="C15" s="167">
        <v>171297</v>
      </c>
      <c r="D15" s="394">
        <v>6992</v>
      </c>
      <c r="E15" s="168">
        <v>4.0817994477428092</v>
      </c>
      <c r="G15" s="393" t="s">
        <v>128</v>
      </c>
      <c r="H15" s="328"/>
      <c r="I15" s="383">
        <v>291313.24937099998</v>
      </c>
      <c r="J15" s="328"/>
      <c r="K15" s="443">
        <v>28954.091820000001</v>
      </c>
      <c r="L15" s="168">
        <v>9.9391606397983345</v>
      </c>
      <c r="N15" s="560" t="s">
        <v>159</v>
      </c>
      <c r="O15" s="561"/>
      <c r="P15" s="328"/>
      <c r="Q15" s="384">
        <v>243954</v>
      </c>
      <c r="R15" s="328"/>
      <c r="S15" s="384">
        <v>17215</v>
      </c>
      <c r="T15" s="386">
        <v>7.056658222451774</v>
      </c>
      <c r="V15" s="564" t="s">
        <v>176</v>
      </c>
      <c r="W15" s="564"/>
      <c r="X15" s="388"/>
      <c r="Y15" s="384">
        <v>198511</v>
      </c>
      <c r="Z15" s="389"/>
      <c r="AA15" s="385">
        <v>3751</v>
      </c>
      <c r="AB15" s="386">
        <v>1.8895678325130598</v>
      </c>
      <c r="AD15" s="560" t="s">
        <v>209</v>
      </c>
      <c r="AE15" s="561"/>
      <c r="AF15" s="328"/>
      <c r="AG15" s="384">
        <v>212594</v>
      </c>
      <c r="AH15" s="328"/>
      <c r="AI15" s="385">
        <v>6772</v>
      </c>
      <c r="AJ15" s="386">
        <v>3.185414451960074</v>
      </c>
      <c r="AK15" s="387"/>
      <c r="AL15" s="565" t="s">
        <v>242</v>
      </c>
      <c r="AM15" s="565"/>
      <c r="AN15" s="330"/>
      <c r="AO15" s="432">
        <v>338224</v>
      </c>
      <c r="AP15" s="330"/>
      <c r="AQ15" s="333">
        <v>3613</v>
      </c>
      <c r="AR15" s="334">
        <v>1.068226973839822</v>
      </c>
    </row>
    <row r="16" spans="1:46" x14ac:dyDescent="0.2">
      <c r="B16" s="163" t="s">
        <v>41</v>
      </c>
      <c r="C16" s="166">
        <v>242761</v>
      </c>
      <c r="D16" s="436">
        <v>20977</v>
      </c>
      <c r="E16" s="165">
        <v>8.6410090582918997</v>
      </c>
      <c r="G16" s="450" t="s">
        <v>145</v>
      </c>
      <c r="H16" s="328"/>
      <c r="I16" s="383">
        <v>242918</v>
      </c>
      <c r="J16" s="328"/>
      <c r="K16" s="443">
        <v>34941</v>
      </c>
      <c r="L16" s="168">
        <v>14.383866160597403</v>
      </c>
      <c r="N16" s="560" t="s">
        <v>160</v>
      </c>
      <c r="O16" s="561"/>
      <c r="P16" s="328"/>
      <c r="Q16" s="384">
        <v>248921</v>
      </c>
      <c r="R16" s="328"/>
      <c r="S16" s="384">
        <v>6395</v>
      </c>
      <c r="T16" s="386">
        <v>2.569088184604754</v>
      </c>
      <c r="V16" s="564" t="s">
        <v>177</v>
      </c>
      <c r="W16" s="564"/>
      <c r="X16" s="388"/>
      <c r="Y16" s="384">
        <v>155247</v>
      </c>
      <c r="Z16" s="389"/>
      <c r="AA16" s="385">
        <v>1718</v>
      </c>
      <c r="AB16" s="386">
        <v>1.1066236384600023</v>
      </c>
      <c r="AD16" s="560" t="s">
        <v>210</v>
      </c>
      <c r="AE16" s="561"/>
      <c r="AF16" s="328"/>
      <c r="AG16" s="384">
        <v>419199</v>
      </c>
      <c r="AH16" s="328"/>
      <c r="AI16" s="385">
        <v>3096</v>
      </c>
      <c r="AJ16" s="386">
        <v>0.73855138013210908</v>
      </c>
      <c r="AK16" s="387"/>
      <c r="AL16" s="565" t="s">
        <v>243</v>
      </c>
      <c r="AM16" s="565"/>
      <c r="AN16" s="330"/>
      <c r="AO16" s="432">
        <v>190149</v>
      </c>
      <c r="AP16" s="330"/>
      <c r="AQ16" s="333">
        <v>554.58000000000004</v>
      </c>
      <c r="AR16" s="334">
        <v>0.29165549122004325</v>
      </c>
    </row>
    <row r="17" spans="2:46" x14ac:dyDescent="0.2">
      <c r="B17" s="163" t="s">
        <v>43</v>
      </c>
      <c r="C17" s="166">
        <v>505797</v>
      </c>
      <c r="D17" s="436">
        <v>78578</v>
      </c>
      <c r="E17" s="165">
        <v>15.535481626027833</v>
      </c>
      <c r="G17" s="450" t="s">
        <v>146</v>
      </c>
      <c r="H17" s="328"/>
      <c r="I17" s="383">
        <v>324960.73308600002</v>
      </c>
      <c r="J17" s="328"/>
      <c r="K17" s="443">
        <v>15800.87556</v>
      </c>
      <c r="L17" s="165">
        <v>4.8623953454149609</v>
      </c>
      <c r="N17" s="560" t="s">
        <v>161</v>
      </c>
      <c r="O17" s="561"/>
      <c r="P17" s="328"/>
      <c r="Q17" s="384">
        <v>266719</v>
      </c>
      <c r="R17" s="328"/>
      <c r="S17" s="384">
        <v>11647</v>
      </c>
      <c r="T17" s="386">
        <v>4.3667680217757265</v>
      </c>
      <c r="V17" s="564" t="s">
        <v>178</v>
      </c>
      <c r="W17" s="564"/>
      <c r="X17" s="388"/>
      <c r="Y17" s="384">
        <v>288997</v>
      </c>
      <c r="Z17" s="389"/>
      <c r="AA17" s="385">
        <v>11363</v>
      </c>
      <c r="AB17" s="386">
        <v>3.9318747253431692</v>
      </c>
      <c r="AD17" s="560" t="s">
        <v>211</v>
      </c>
      <c r="AE17" s="561"/>
      <c r="AF17" s="328"/>
      <c r="AG17" s="384">
        <v>735155</v>
      </c>
      <c r="AH17" s="328"/>
      <c r="AI17" s="385">
        <v>8338</v>
      </c>
      <c r="AJ17" s="386">
        <v>1.1341825873455258</v>
      </c>
      <c r="AK17" s="387"/>
      <c r="AL17" s="565" t="s">
        <v>244</v>
      </c>
      <c r="AM17" s="565"/>
      <c r="AN17" s="330"/>
      <c r="AO17" s="432">
        <v>586792</v>
      </c>
      <c r="AP17" s="330"/>
      <c r="AQ17" s="333">
        <v>2196</v>
      </c>
      <c r="AR17" s="334">
        <v>0.37423823092339364</v>
      </c>
    </row>
    <row r="18" spans="2:46" x14ac:dyDescent="0.2">
      <c r="B18" s="163" t="s">
        <v>48</v>
      </c>
      <c r="C18" s="166">
        <v>108431.670455</v>
      </c>
      <c r="D18" s="436">
        <v>14918.8945</v>
      </c>
      <c r="E18" s="165">
        <v>13.758797994531921</v>
      </c>
      <c r="G18" s="382" t="s">
        <v>139</v>
      </c>
      <c r="H18" s="328"/>
      <c r="I18" s="383">
        <v>241482.51199999999</v>
      </c>
      <c r="J18" s="328"/>
      <c r="K18" s="443">
        <v>3409.9717200000005</v>
      </c>
      <c r="L18" s="396">
        <v>1.4120988272641462</v>
      </c>
      <c r="N18" s="560" t="s">
        <v>162</v>
      </c>
      <c r="O18" s="561"/>
      <c r="P18" s="328"/>
      <c r="Q18" s="384">
        <v>269245</v>
      </c>
      <c r="R18" s="328"/>
      <c r="S18" s="384">
        <v>21545</v>
      </c>
      <c r="T18" s="386">
        <v>8.0020056082749917</v>
      </c>
      <c r="V18" s="564" t="s">
        <v>179</v>
      </c>
      <c r="W18" s="564"/>
      <c r="X18" s="388"/>
      <c r="Y18" s="384">
        <v>264227</v>
      </c>
      <c r="Z18" s="389"/>
      <c r="AA18" s="385">
        <v>73434</v>
      </c>
      <c r="AB18" s="386">
        <v>27.792012171352663</v>
      </c>
      <c r="AD18" s="560" t="s">
        <v>212</v>
      </c>
      <c r="AE18" s="561"/>
      <c r="AF18" s="328"/>
      <c r="AG18" s="384">
        <v>198519</v>
      </c>
      <c r="AH18" s="328"/>
      <c r="AI18" s="385">
        <v>15665</v>
      </c>
      <c r="AJ18" s="386">
        <v>7.8909323540819765</v>
      </c>
      <c r="AK18" s="387"/>
      <c r="AL18" s="565" t="s">
        <v>245</v>
      </c>
      <c r="AM18" s="565"/>
      <c r="AN18" s="330"/>
      <c r="AO18" s="432">
        <v>163373</v>
      </c>
      <c r="AP18" s="330"/>
      <c r="AQ18" s="333">
        <v>882</v>
      </c>
      <c r="AR18" s="334">
        <v>0.5398688889841039</v>
      </c>
    </row>
    <row r="19" spans="2:46" x14ac:dyDescent="0.2">
      <c r="B19" s="156" t="s">
        <v>6</v>
      </c>
      <c r="C19" s="167">
        <v>131244.32708700001</v>
      </c>
      <c r="D19" s="436">
        <v>51937.764000000003</v>
      </c>
      <c r="E19" s="165">
        <v>39.57334016088268</v>
      </c>
      <c r="G19" s="382" t="s">
        <v>140</v>
      </c>
      <c r="H19" s="328"/>
      <c r="I19" s="383">
        <v>288640</v>
      </c>
      <c r="J19" s="328"/>
      <c r="K19" s="443">
        <v>7222</v>
      </c>
      <c r="L19" s="396">
        <v>2.5020787139689578</v>
      </c>
      <c r="N19" s="560" t="s">
        <v>163</v>
      </c>
      <c r="O19" s="561"/>
      <c r="P19" s="328"/>
      <c r="Q19" s="384">
        <v>199314</v>
      </c>
      <c r="R19" s="328"/>
      <c r="S19" s="384">
        <v>9458</v>
      </c>
      <c r="T19" s="386">
        <v>4.7452762977011149</v>
      </c>
      <c r="V19" s="564" t="s">
        <v>180</v>
      </c>
      <c r="W19" s="564"/>
      <c r="X19" s="388"/>
      <c r="Y19" s="384">
        <v>181304</v>
      </c>
      <c r="Z19" s="389"/>
      <c r="AA19" s="385">
        <v>7416</v>
      </c>
      <c r="AB19" s="386">
        <v>4.0903675594581479</v>
      </c>
      <c r="AD19" s="560" t="s">
        <v>213</v>
      </c>
      <c r="AE19" s="561"/>
      <c r="AF19" s="328"/>
      <c r="AG19" s="384">
        <v>176595</v>
      </c>
      <c r="AH19" s="328"/>
      <c r="AI19" s="385">
        <v>4089</v>
      </c>
      <c r="AJ19" s="386">
        <v>2.3154675953452815</v>
      </c>
      <c r="AK19" s="387"/>
      <c r="AL19" s="565" t="s">
        <v>246</v>
      </c>
      <c r="AM19" s="565"/>
      <c r="AN19" s="330"/>
      <c r="AO19" s="432">
        <v>522559</v>
      </c>
      <c r="AP19" s="330"/>
      <c r="AQ19" s="333">
        <v>274</v>
      </c>
      <c r="AR19" s="334">
        <v>5.243427057997279E-2</v>
      </c>
      <c r="AS19" s="113"/>
      <c r="AT19" s="325"/>
    </row>
    <row r="20" spans="2:46" x14ac:dyDescent="0.2">
      <c r="B20" s="156" t="s">
        <v>7</v>
      </c>
      <c r="C20" s="167">
        <v>201687.73335900001</v>
      </c>
      <c r="D20" s="436">
        <v>23633.109750000003</v>
      </c>
      <c r="E20" s="165">
        <v>11.7176733341207</v>
      </c>
      <c r="G20" s="382" t="s">
        <v>141</v>
      </c>
      <c r="H20" s="328"/>
      <c r="I20" s="383">
        <v>615513</v>
      </c>
      <c r="J20" s="328"/>
      <c r="K20" s="443">
        <v>34428</v>
      </c>
      <c r="L20" s="396">
        <v>5.5933830804548403</v>
      </c>
      <c r="N20" s="560" t="s">
        <v>152</v>
      </c>
      <c r="O20" s="561"/>
      <c r="P20" s="328"/>
      <c r="Q20" s="384">
        <v>319564</v>
      </c>
      <c r="R20" s="328"/>
      <c r="S20" s="384">
        <v>15651</v>
      </c>
      <c r="T20" s="386">
        <v>4.8976104942984815</v>
      </c>
      <c r="V20" s="564" t="s">
        <v>181</v>
      </c>
      <c r="W20" s="564"/>
      <c r="X20" s="388"/>
      <c r="Y20" s="384">
        <v>320044</v>
      </c>
      <c r="Z20" s="389"/>
      <c r="AA20" s="385">
        <v>12859</v>
      </c>
      <c r="AB20" s="386">
        <v>4.0178850408068891</v>
      </c>
      <c r="AD20" s="560" t="s">
        <v>214</v>
      </c>
      <c r="AE20" s="561"/>
      <c r="AF20" s="328"/>
      <c r="AG20" s="384">
        <v>342723</v>
      </c>
      <c r="AH20" s="328"/>
      <c r="AI20" s="385">
        <v>3402</v>
      </c>
      <c r="AJ20" s="386">
        <v>0.99263836976216957</v>
      </c>
      <c r="AK20" s="387"/>
      <c r="AL20" s="565" t="s">
        <v>247</v>
      </c>
      <c r="AM20" s="565"/>
      <c r="AN20" s="330"/>
      <c r="AO20" s="432">
        <v>1150602</v>
      </c>
      <c r="AP20" s="330"/>
      <c r="AQ20" s="333">
        <v>17230</v>
      </c>
      <c r="AR20" s="334">
        <v>1.4974769729237389</v>
      </c>
      <c r="AT20" s="325"/>
    </row>
    <row r="21" spans="2:46" x14ac:dyDescent="0.2">
      <c r="B21" s="156" t="s">
        <v>113</v>
      </c>
      <c r="C21" s="167">
        <v>179524.82289299998</v>
      </c>
      <c r="D21" s="436">
        <v>33235.215000000004</v>
      </c>
      <c r="E21" s="165">
        <v>18.512879981955916</v>
      </c>
      <c r="G21" s="450" t="s">
        <v>142</v>
      </c>
      <c r="H21" s="328"/>
      <c r="I21" s="383">
        <v>236786</v>
      </c>
      <c r="J21" s="328"/>
      <c r="K21" s="383">
        <v>25165</v>
      </c>
      <c r="L21" s="396">
        <v>10.627739815698563</v>
      </c>
      <c r="N21" s="560" t="s">
        <v>164</v>
      </c>
      <c r="O21" s="561"/>
      <c r="P21" s="328"/>
      <c r="Q21" s="384">
        <v>217712</v>
      </c>
      <c r="R21" s="328"/>
      <c r="S21" s="384">
        <v>34036</v>
      </c>
      <c r="T21" s="386">
        <v>15.63349746454031</v>
      </c>
      <c r="V21" s="564" t="s">
        <v>182</v>
      </c>
      <c r="W21" s="564"/>
      <c r="X21" s="388"/>
      <c r="Y21" s="384">
        <v>270951</v>
      </c>
      <c r="Z21" s="389"/>
      <c r="AA21" s="385">
        <v>15828</v>
      </c>
      <c r="AB21" s="386">
        <v>5.8416466445962554</v>
      </c>
      <c r="AD21" s="560" t="s">
        <v>215</v>
      </c>
      <c r="AE21" s="561"/>
      <c r="AF21" s="328"/>
      <c r="AG21" s="384">
        <v>335064</v>
      </c>
      <c r="AH21" s="328"/>
      <c r="AI21" s="385">
        <v>4429</v>
      </c>
      <c r="AJ21" s="386">
        <v>1.3218370221808371</v>
      </c>
      <c r="AK21" s="387"/>
      <c r="AL21" s="565" t="s">
        <v>248</v>
      </c>
      <c r="AM21" s="565"/>
      <c r="AN21" s="330"/>
      <c r="AO21" s="432">
        <v>141896</v>
      </c>
      <c r="AP21" s="330"/>
      <c r="AQ21" s="333">
        <v>13</v>
      </c>
      <c r="AR21" s="334">
        <v>9.1616395106275013E-3</v>
      </c>
      <c r="AS21" s="448"/>
      <c r="AT21" s="365"/>
    </row>
    <row r="22" spans="2:46" x14ac:dyDescent="0.2">
      <c r="B22" s="163" t="s">
        <v>114</v>
      </c>
      <c r="C22" s="166">
        <v>221975</v>
      </c>
      <c r="D22" s="436">
        <v>20918</v>
      </c>
      <c r="E22" s="165">
        <v>9.4235837369073092</v>
      </c>
      <c r="G22" s="450" t="s">
        <v>143</v>
      </c>
      <c r="H22" s="328"/>
      <c r="I22" s="383">
        <v>194722</v>
      </c>
      <c r="J22" s="328"/>
      <c r="K22" s="383">
        <v>11434</v>
      </c>
      <c r="L22" s="396">
        <v>5.8719610521666787</v>
      </c>
      <c r="N22" s="560" t="s">
        <v>154</v>
      </c>
      <c r="O22" s="561"/>
      <c r="P22" s="328"/>
      <c r="Q22" s="384">
        <v>341260</v>
      </c>
      <c r="R22" s="328"/>
      <c r="S22" s="384">
        <v>55530</v>
      </c>
      <c r="T22" s="386">
        <v>16.272050635878802</v>
      </c>
      <c r="V22" s="564" t="s">
        <v>183</v>
      </c>
      <c r="W22" s="564"/>
      <c r="X22" s="388"/>
      <c r="Y22" s="384">
        <v>188454</v>
      </c>
      <c r="Z22" s="389"/>
      <c r="AA22" s="385">
        <v>3199</v>
      </c>
      <c r="AB22" s="386">
        <v>1.697496471287423</v>
      </c>
      <c r="AD22" s="560" t="s">
        <v>216</v>
      </c>
      <c r="AE22" s="561"/>
      <c r="AF22" s="328"/>
      <c r="AG22" s="384">
        <v>189260</v>
      </c>
      <c r="AH22" s="328"/>
      <c r="AI22" s="385">
        <v>350</v>
      </c>
      <c r="AJ22" s="386">
        <v>0.18493078304977281</v>
      </c>
      <c r="AK22" s="387"/>
      <c r="AL22" s="568" t="s">
        <v>249</v>
      </c>
      <c r="AM22" s="569"/>
      <c r="AN22" s="366"/>
      <c r="AO22" s="332">
        <v>206463</v>
      </c>
      <c r="AP22" s="330"/>
      <c r="AQ22" s="435">
        <v>13114</v>
      </c>
      <c r="AR22" s="334">
        <v>6.3517434116524507</v>
      </c>
    </row>
    <row r="23" spans="2:46" x14ac:dyDescent="0.2">
      <c r="B23" s="163"/>
      <c r="C23" s="166"/>
      <c r="D23" s="436"/>
      <c r="E23" s="165"/>
      <c r="G23" s="450"/>
      <c r="H23" s="328"/>
      <c r="I23" s="383"/>
      <c r="J23" s="328"/>
      <c r="K23" s="383"/>
      <c r="L23" s="396"/>
      <c r="N23" s="560" t="s">
        <v>155</v>
      </c>
      <c r="O23" s="561"/>
      <c r="P23" s="328"/>
      <c r="Q23" s="384">
        <v>586107</v>
      </c>
      <c r="R23" s="328"/>
      <c r="S23" s="384">
        <v>83844</v>
      </c>
      <c r="T23" s="386">
        <v>14.305237780814767</v>
      </c>
      <c r="V23" s="564" t="s">
        <v>184</v>
      </c>
      <c r="W23" s="564"/>
      <c r="X23" s="388"/>
      <c r="Y23" s="384">
        <v>410391</v>
      </c>
      <c r="Z23" s="389"/>
      <c r="AA23" s="385">
        <v>8387</v>
      </c>
      <c r="AB23" s="386">
        <v>2.0436608015282984</v>
      </c>
      <c r="AD23" s="560" t="s">
        <v>217</v>
      </c>
      <c r="AE23" s="561"/>
      <c r="AF23" s="328"/>
      <c r="AG23" s="384">
        <v>431953</v>
      </c>
      <c r="AH23" s="328"/>
      <c r="AI23" s="385">
        <v>3669</v>
      </c>
      <c r="AJ23" s="386">
        <v>0.84939796690843683</v>
      </c>
      <c r="AK23" s="387"/>
      <c r="AL23" s="568" t="s">
        <v>250</v>
      </c>
      <c r="AM23" s="569"/>
      <c r="AN23" s="366"/>
      <c r="AO23" s="454">
        <v>633389</v>
      </c>
      <c r="AP23" s="330"/>
      <c r="AQ23" s="435">
        <v>10396</v>
      </c>
      <c r="AR23" s="334">
        <v>1.6413294199930848</v>
      </c>
    </row>
    <row r="24" spans="2:46" x14ac:dyDescent="0.2">
      <c r="B24" s="163" t="s">
        <v>10</v>
      </c>
      <c r="C24" s="166">
        <v>274825.34853999998</v>
      </c>
      <c r="D24" s="436">
        <v>19509.626749999999</v>
      </c>
      <c r="E24" s="165">
        <v>7.0989182233895844</v>
      </c>
      <c r="G24" s="450" t="s">
        <v>102</v>
      </c>
      <c r="H24" s="328"/>
      <c r="I24" s="383">
        <v>341993</v>
      </c>
      <c r="J24" s="328"/>
      <c r="K24" s="383">
        <v>95837</v>
      </c>
      <c r="L24" s="396">
        <v>28.023088191863575</v>
      </c>
      <c r="N24" s="560" t="s">
        <v>156</v>
      </c>
      <c r="O24" s="561"/>
      <c r="P24" s="328"/>
      <c r="Q24" s="384">
        <v>243965</v>
      </c>
      <c r="R24" s="328"/>
      <c r="S24" s="384">
        <v>134817</v>
      </c>
      <c r="T24" s="386">
        <v>55.260795605927079</v>
      </c>
      <c r="V24" s="564" t="s">
        <v>185</v>
      </c>
      <c r="W24" s="564"/>
      <c r="X24" s="388"/>
      <c r="Y24" s="384">
        <v>387695</v>
      </c>
      <c r="Z24" s="389"/>
      <c r="AA24" s="385">
        <v>763</v>
      </c>
      <c r="AB24" s="386">
        <v>0.19680418885979958</v>
      </c>
      <c r="AD24" s="560" t="s">
        <v>218</v>
      </c>
      <c r="AE24" s="561"/>
      <c r="AF24" s="328"/>
      <c r="AG24" s="384">
        <v>218553</v>
      </c>
      <c r="AH24" s="328"/>
      <c r="AI24" s="385">
        <v>165</v>
      </c>
      <c r="AJ24" s="386">
        <v>7.5496561474791016E-2</v>
      </c>
      <c r="AK24" s="387"/>
      <c r="AL24" s="566" t="s">
        <v>251</v>
      </c>
      <c r="AM24" s="567"/>
      <c r="AN24" s="451"/>
      <c r="AO24" s="434">
        <v>210258</v>
      </c>
      <c r="AP24" s="329"/>
      <c r="AQ24" s="433">
        <v>651</v>
      </c>
      <c r="AR24" s="331">
        <v>0.30961961019319123</v>
      </c>
    </row>
    <row r="25" spans="2:46" x14ac:dyDescent="0.2">
      <c r="B25" s="397" t="s">
        <v>11</v>
      </c>
      <c r="C25" s="398">
        <v>130297.12239700001</v>
      </c>
      <c r="D25" s="436">
        <v>-10596.267006000002</v>
      </c>
      <c r="E25" s="165">
        <v>-8.1323875854406236</v>
      </c>
      <c r="G25" s="450" t="s">
        <v>144</v>
      </c>
      <c r="H25" s="328"/>
      <c r="I25" s="383">
        <v>245694</v>
      </c>
      <c r="J25" s="328"/>
      <c r="K25" s="383">
        <v>11227</v>
      </c>
      <c r="L25" s="396">
        <v>4.5695051568210863</v>
      </c>
      <c r="N25" s="560" t="s">
        <v>157</v>
      </c>
      <c r="O25" s="561"/>
      <c r="P25" s="328"/>
      <c r="Q25" s="384">
        <v>193827</v>
      </c>
      <c r="R25" s="328"/>
      <c r="S25" s="384">
        <v>4090</v>
      </c>
      <c r="T25" s="386">
        <v>2.1101291357757175</v>
      </c>
      <c r="V25" s="564" t="s">
        <v>186</v>
      </c>
      <c r="W25" s="564"/>
      <c r="X25" s="388"/>
      <c r="Y25" s="384">
        <v>326390</v>
      </c>
      <c r="Z25" s="389"/>
      <c r="AA25" s="385">
        <v>2414</v>
      </c>
      <c r="AB25" s="386">
        <v>0.73960599283066264</v>
      </c>
      <c r="AD25" s="560" t="s">
        <v>219</v>
      </c>
      <c r="AE25" s="561"/>
      <c r="AF25" s="328"/>
      <c r="AG25" s="384">
        <v>202106</v>
      </c>
      <c r="AH25" s="328"/>
      <c r="AI25" s="385">
        <v>3913</v>
      </c>
      <c r="AJ25" s="386">
        <v>1.936112732922328</v>
      </c>
      <c r="AK25" s="387"/>
      <c r="AL25" s="452" t="s">
        <v>150</v>
      </c>
      <c r="AM25" s="453"/>
      <c r="AN25" s="329"/>
      <c r="AO25" s="434">
        <v>54016687.399259701</v>
      </c>
      <c r="AP25" s="329"/>
      <c r="AQ25" s="433">
        <v>3611796.5625859997</v>
      </c>
      <c r="AR25" s="331">
        <v>6.6864458679032204</v>
      </c>
    </row>
    <row r="26" spans="2:46" x14ac:dyDescent="0.2">
      <c r="B26" s="163" t="s">
        <v>58</v>
      </c>
      <c r="C26" s="399">
        <v>150583.44225299999</v>
      </c>
      <c r="D26" s="436">
        <v>17431.741227999999</v>
      </c>
      <c r="E26" s="165">
        <v>11.576134113545088</v>
      </c>
      <c r="G26" s="450" t="s">
        <v>123</v>
      </c>
      <c r="H26" s="328"/>
      <c r="I26" s="383">
        <v>243808</v>
      </c>
      <c r="J26" s="328"/>
      <c r="K26" s="383">
        <v>7783</v>
      </c>
      <c r="L26" s="400">
        <v>3.1922660454127838</v>
      </c>
      <c r="N26" s="560" t="s">
        <v>158</v>
      </c>
      <c r="O26" s="561"/>
      <c r="P26" s="328"/>
      <c r="Q26" s="384">
        <v>197541</v>
      </c>
      <c r="R26" s="328"/>
      <c r="S26" s="384">
        <v>12232</v>
      </c>
      <c r="T26" s="386">
        <v>6.1921322662130898</v>
      </c>
      <c r="V26" s="564" t="s">
        <v>187</v>
      </c>
      <c r="W26" s="564"/>
      <c r="X26" s="388"/>
      <c r="Y26" s="384">
        <v>838359</v>
      </c>
      <c r="Z26" s="389"/>
      <c r="AA26" s="385">
        <v>24918</v>
      </c>
      <c r="AB26" s="386">
        <v>2.9722350448912698</v>
      </c>
      <c r="AD26" s="560" t="s">
        <v>220</v>
      </c>
      <c r="AE26" s="561"/>
      <c r="AF26" s="328"/>
      <c r="AG26" s="384">
        <v>407669</v>
      </c>
      <c r="AH26" s="328"/>
      <c r="AI26" s="385">
        <v>6358</v>
      </c>
      <c r="AJ26" s="386">
        <v>1.5595985959197292</v>
      </c>
      <c r="AK26" s="387"/>
      <c r="AL26" s="387"/>
      <c r="AM26" s="387"/>
      <c r="AN26" s="387"/>
    </row>
    <row r="27" spans="2:46" x14ac:dyDescent="0.2">
      <c r="B27" s="163" t="s">
        <v>60</v>
      </c>
      <c r="C27" s="399">
        <v>263029.70911300002</v>
      </c>
      <c r="D27" s="436">
        <v>26380.90625</v>
      </c>
      <c r="E27" s="165">
        <v>10.029629861570701</v>
      </c>
      <c r="G27" s="450" t="s">
        <v>124</v>
      </c>
      <c r="H27" s="328"/>
      <c r="I27" s="383">
        <v>283536</v>
      </c>
      <c r="J27" s="328"/>
      <c r="K27" s="383">
        <v>10465</v>
      </c>
      <c r="L27" s="400">
        <v>3.6908893403306808</v>
      </c>
      <c r="M27" s="236"/>
      <c r="N27" s="560" t="s">
        <v>159</v>
      </c>
      <c r="O27" s="561"/>
      <c r="P27" s="328"/>
      <c r="Q27" s="384">
        <v>142217</v>
      </c>
      <c r="R27" s="328"/>
      <c r="S27" s="384">
        <v>7390</v>
      </c>
      <c r="T27" s="386">
        <v>5.1962845510733597</v>
      </c>
      <c r="V27" s="564" t="s">
        <v>188</v>
      </c>
      <c r="W27" s="564"/>
      <c r="X27" s="388"/>
      <c r="Y27" s="384">
        <v>166555</v>
      </c>
      <c r="Z27" s="389"/>
      <c r="AA27" s="385">
        <v>9162</v>
      </c>
      <c r="AB27" s="386">
        <v>5.5008855933475429</v>
      </c>
      <c r="AD27" s="560" t="s">
        <v>221</v>
      </c>
      <c r="AE27" s="561"/>
      <c r="AF27" s="328"/>
      <c r="AG27" s="384">
        <v>286612</v>
      </c>
      <c r="AH27" s="328"/>
      <c r="AI27" s="385">
        <v>12316</v>
      </c>
      <c r="AJ27" s="386">
        <v>4.2970985164612783</v>
      </c>
      <c r="AK27" s="387"/>
      <c r="AL27" s="387"/>
      <c r="AM27" s="387"/>
      <c r="AN27" s="387"/>
    </row>
    <row r="28" spans="2:46" x14ac:dyDescent="0.2">
      <c r="B28" s="163" t="s">
        <v>93</v>
      </c>
      <c r="C28" s="399">
        <v>169236.2650705</v>
      </c>
      <c r="D28" s="436">
        <v>17482.687375000001</v>
      </c>
      <c r="E28" s="165">
        <v>10.330343421202961</v>
      </c>
      <c r="G28" s="450" t="s">
        <v>128</v>
      </c>
      <c r="H28" s="328"/>
      <c r="I28" s="383">
        <v>242609</v>
      </c>
      <c r="J28" s="328"/>
      <c r="K28" s="383">
        <v>24130.68348</v>
      </c>
      <c r="L28" s="400">
        <v>9.9463265913465708</v>
      </c>
      <c r="M28" s="236"/>
      <c r="N28" s="560" t="s">
        <v>160</v>
      </c>
      <c r="O28" s="561"/>
      <c r="P28" s="328"/>
      <c r="Q28" s="384">
        <v>254917</v>
      </c>
      <c r="R28" s="328"/>
      <c r="S28" s="384">
        <v>21201</v>
      </c>
      <c r="T28" s="386">
        <v>8.3168246919585584</v>
      </c>
      <c r="V28" s="564" t="s">
        <v>189</v>
      </c>
      <c r="W28" s="564"/>
      <c r="X28" s="388"/>
      <c r="Y28" s="384">
        <v>243020</v>
      </c>
      <c r="Z28" s="389"/>
      <c r="AA28" s="385">
        <v>16637</v>
      </c>
      <c r="AB28" s="386">
        <v>6.845938605876059</v>
      </c>
      <c r="AD28" s="560" t="s">
        <v>222</v>
      </c>
      <c r="AE28" s="561"/>
      <c r="AF28" s="328"/>
      <c r="AG28" s="384">
        <v>399118</v>
      </c>
      <c r="AH28" s="328"/>
      <c r="AI28" s="385">
        <v>11315</v>
      </c>
      <c r="AJ28" s="386">
        <v>2.8350011775966006</v>
      </c>
      <c r="AK28" s="387"/>
      <c r="AL28" s="387"/>
      <c r="AM28" s="387"/>
      <c r="AN28" s="387"/>
    </row>
    <row r="29" spans="2:46" x14ac:dyDescent="0.2">
      <c r="B29" s="163" t="s">
        <v>67</v>
      </c>
      <c r="C29" s="166">
        <v>270300.45321050001</v>
      </c>
      <c r="D29" s="436">
        <v>31906.866649999996</v>
      </c>
      <c r="E29" s="165">
        <v>11.804222401784916</v>
      </c>
      <c r="G29" s="450" t="s">
        <v>145</v>
      </c>
      <c r="H29" s="328"/>
      <c r="I29" s="383">
        <v>265153</v>
      </c>
      <c r="J29" s="328"/>
      <c r="K29" s="383">
        <v>16661</v>
      </c>
      <c r="L29" s="400">
        <v>6.2835419550221943</v>
      </c>
      <c r="M29" s="242"/>
      <c r="N29" s="560" t="s">
        <v>161</v>
      </c>
      <c r="O29" s="561"/>
      <c r="P29" s="328"/>
      <c r="Q29" s="384">
        <v>234957</v>
      </c>
      <c r="R29" s="328"/>
      <c r="S29" s="384">
        <v>9382</v>
      </c>
      <c r="T29" s="386">
        <v>3.9930710725792378</v>
      </c>
      <c r="V29" s="564" t="s">
        <v>190</v>
      </c>
      <c r="W29" s="564"/>
      <c r="X29" s="388"/>
      <c r="Y29" s="384">
        <v>358212</v>
      </c>
      <c r="Z29" s="389"/>
      <c r="AA29" s="385">
        <v>2654</v>
      </c>
      <c r="AB29" s="386">
        <v>0.74090203566603019</v>
      </c>
      <c r="AD29" s="560" t="s">
        <v>223</v>
      </c>
      <c r="AE29" s="561"/>
      <c r="AF29" s="328"/>
      <c r="AG29" s="384">
        <v>1077244</v>
      </c>
      <c r="AH29" s="328"/>
      <c r="AI29" s="385">
        <v>11195</v>
      </c>
      <c r="AJ29" s="386">
        <v>1.0392260249302852</v>
      </c>
      <c r="AK29" s="387"/>
      <c r="AL29" s="387"/>
      <c r="AM29" s="387"/>
      <c r="AN29" s="387"/>
      <c r="AS29" s="235"/>
    </row>
    <row r="30" spans="2:46" x14ac:dyDescent="0.2">
      <c r="B30" s="163" t="s">
        <v>69</v>
      </c>
      <c r="C30" s="166">
        <v>476340.58362605004</v>
      </c>
      <c r="D30" s="436">
        <v>105378.147138</v>
      </c>
      <c r="E30" s="165">
        <v>22.122437340070704</v>
      </c>
      <c r="G30" s="450" t="s">
        <v>146</v>
      </c>
      <c r="H30" s="328"/>
      <c r="I30" s="383">
        <v>336239</v>
      </c>
      <c r="J30" s="328"/>
      <c r="K30" s="383">
        <v>18937</v>
      </c>
      <c r="L30" s="400">
        <v>5.6320058053943773</v>
      </c>
      <c r="M30" s="243"/>
      <c r="N30" s="560" t="s">
        <v>162</v>
      </c>
      <c r="O30" s="561"/>
      <c r="P30" s="328"/>
      <c r="Q30" s="384">
        <v>201026</v>
      </c>
      <c r="R30" s="328"/>
      <c r="S30" s="384">
        <v>3388</v>
      </c>
      <c r="T30" s="386">
        <v>1.6853541332961903</v>
      </c>
      <c r="V30" s="564" t="s">
        <v>191</v>
      </c>
      <c r="W30" s="564"/>
      <c r="X30" s="388"/>
      <c r="Y30" s="384">
        <v>231134</v>
      </c>
      <c r="Z30" s="389"/>
      <c r="AA30" s="385">
        <v>1039</v>
      </c>
      <c r="AB30" s="386">
        <v>0.44952278764699261</v>
      </c>
      <c r="AD30" s="560" t="s">
        <v>224</v>
      </c>
      <c r="AE30" s="561"/>
      <c r="AF30" s="328"/>
      <c r="AG30" s="384">
        <v>312025</v>
      </c>
      <c r="AH30" s="328"/>
      <c r="AI30" s="385">
        <v>4820</v>
      </c>
      <c r="AJ30" s="386">
        <v>1.5447480169858185</v>
      </c>
      <c r="AK30" s="387"/>
      <c r="AL30" s="387"/>
      <c r="AM30" s="387"/>
      <c r="AN30" s="387"/>
      <c r="AS30" s="235"/>
    </row>
    <row r="31" spans="2:46" x14ac:dyDescent="0.2">
      <c r="B31" s="156" t="s">
        <v>73</v>
      </c>
      <c r="C31" s="167">
        <v>120426.276822</v>
      </c>
      <c r="D31" s="436">
        <v>19854.237499999999</v>
      </c>
      <c r="E31" s="168">
        <v>16.486632339673012</v>
      </c>
      <c r="G31" s="163" t="s">
        <v>147</v>
      </c>
      <c r="H31" s="328"/>
      <c r="I31" s="401">
        <v>211842</v>
      </c>
      <c r="J31" s="328"/>
      <c r="K31" s="442">
        <v>20056</v>
      </c>
      <c r="L31" s="396">
        <v>9.4674332757432431</v>
      </c>
      <c r="M31" s="237"/>
      <c r="N31" s="560" t="s">
        <v>163</v>
      </c>
      <c r="O31" s="561"/>
      <c r="P31" s="328"/>
      <c r="Q31" s="384">
        <v>184718</v>
      </c>
      <c r="R31" s="328"/>
      <c r="S31" s="384">
        <v>2715</v>
      </c>
      <c r="T31" s="386">
        <v>1.4698080317023787</v>
      </c>
      <c r="V31" s="564" t="s">
        <v>192</v>
      </c>
      <c r="W31" s="564"/>
      <c r="X31" s="388"/>
      <c r="Y31" s="384">
        <v>205193</v>
      </c>
      <c r="Z31" s="389"/>
      <c r="AA31" s="385">
        <v>3285</v>
      </c>
      <c r="AB31" s="386">
        <v>1.6009318056658852</v>
      </c>
      <c r="AD31" s="560" t="s">
        <v>225</v>
      </c>
      <c r="AE31" s="561"/>
      <c r="AF31" s="328"/>
      <c r="AG31" s="384">
        <v>184096</v>
      </c>
      <c r="AH31" s="328"/>
      <c r="AI31" s="385">
        <v>2229</v>
      </c>
      <c r="AJ31" s="386">
        <v>1.2107813314792282</v>
      </c>
      <c r="AK31" s="387"/>
      <c r="AL31" s="387"/>
      <c r="AM31" s="387"/>
      <c r="AN31" s="387"/>
      <c r="AS31" s="235"/>
    </row>
    <row r="32" spans="2:46" x14ac:dyDescent="0.2">
      <c r="B32" s="163" t="s">
        <v>76</v>
      </c>
      <c r="C32" s="166">
        <v>173015.28534600005</v>
      </c>
      <c r="D32" s="436">
        <v>21248.955841000003</v>
      </c>
      <c r="E32" s="165">
        <v>12.281548302802172</v>
      </c>
      <c r="G32" s="163" t="s">
        <v>148</v>
      </c>
      <c r="H32" s="328"/>
      <c r="I32" s="401">
        <v>235624</v>
      </c>
      <c r="J32" s="328"/>
      <c r="K32" s="442">
        <v>14830</v>
      </c>
      <c r="L32" s="396">
        <v>6.2939259158659553</v>
      </c>
      <c r="N32" s="560" t="s">
        <v>152</v>
      </c>
      <c r="O32" s="561"/>
      <c r="P32" s="328"/>
      <c r="Q32" s="384">
        <v>225006</v>
      </c>
      <c r="R32" s="328"/>
      <c r="S32" s="384">
        <v>8350</v>
      </c>
      <c r="T32" s="386">
        <v>3.7110121507870901</v>
      </c>
      <c r="V32" s="564" t="s">
        <v>193</v>
      </c>
      <c r="W32" s="564"/>
      <c r="X32" s="388"/>
      <c r="Y32" s="384">
        <v>277111</v>
      </c>
      <c r="Z32" s="389"/>
      <c r="AA32" s="385">
        <v>174</v>
      </c>
      <c r="AB32" s="386">
        <v>6.2790722851131867E-2</v>
      </c>
      <c r="AD32" s="560" t="s">
        <v>226</v>
      </c>
      <c r="AE32" s="561"/>
      <c r="AF32" s="328"/>
      <c r="AG32" s="384">
        <v>262115</v>
      </c>
      <c r="AH32" s="328"/>
      <c r="AI32" s="385">
        <v>1692</v>
      </c>
      <c r="AJ32" s="386">
        <v>0.64551818858134791</v>
      </c>
      <c r="AK32" s="387"/>
      <c r="AL32" s="387"/>
      <c r="AM32" s="387"/>
      <c r="AN32" s="387"/>
      <c r="AS32" s="235"/>
    </row>
    <row r="33" spans="1:45" x14ac:dyDescent="0.2">
      <c r="B33" s="163" t="s">
        <v>74</v>
      </c>
      <c r="C33" s="166">
        <v>227163.66659400001</v>
      </c>
      <c r="D33" s="436">
        <v>38975.138680999997</v>
      </c>
      <c r="E33" s="165">
        <v>17.157294238721111</v>
      </c>
      <c r="G33" s="163" t="s">
        <v>141</v>
      </c>
      <c r="H33" s="328"/>
      <c r="I33" s="401">
        <v>711777</v>
      </c>
      <c r="J33" s="328"/>
      <c r="K33" s="442">
        <v>51666</v>
      </c>
      <c r="L33" s="396">
        <v>7.2587341259973277</v>
      </c>
      <c r="N33" s="560" t="s">
        <v>165</v>
      </c>
      <c r="O33" s="561"/>
      <c r="P33" s="328"/>
      <c r="Q33" s="384">
        <v>262733</v>
      </c>
      <c r="R33" s="328"/>
      <c r="S33" s="384">
        <v>67045</v>
      </c>
      <c r="T33" s="386">
        <v>25.51830185016728</v>
      </c>
      <c r="V33" s="564" t="s">
        <v>194</v>
      </c>
      <c r="W33" s="564"/>
      <c r="X33" s="388"/>
      <c r="Y33" s="384">
        <v>219506</v>
      </c>
      <c r="Z33" s="389"/>
      <c r="AA33" s="385">
        <v>1246</v>
      </c>
      <c r="AB33" s="386">
        <v>0.56763824223483639</v>
      </c>
      <c r="AD33" s="560" t="s">
        <v>227</v>
      </c>
      <c r="AE33" s="561"/>
      <c r="AF33" s="328"/>
      <c r="AG33" s="384">
        <v>222670</v>
      </c>
      <c r="AH33" s="328"/>
      <c r="AI33" s="385">
        <v>4733</v>
      </c>
      <c r="AJ33" s="386">
        <v>2.1255669825302017</v>
      </c>
      <c r="AK33" s="387"/>
      <c r="AL33" s="387"/>
      <c r="AM33" s="387"/>
      <c r="AN33" s="387"/>
      <c r="AS33" s="235"/>
    </row>
    <row r="34" spans="1:45" x14ac:dyDescent="0.2">
      <c r="B34" s="163" t="s">
        <v>115</v>
      </c>
      <c r="C34" s="166">
        <v>186874.54371389997</v>
      </c>
      <c r="D34" s="436">
        <v>18523.566694000001</v>
      </c>
      <c r="E34" s="165">
        <v>9.9123006942877669</v>
      </c>
      <c r="G34" s="450" t="s">
        <v>142</v>
      </c>
      <c r="H34" s="328"/>
      <c r="I34" s="383">
        <v>256108</v>
      </c>
      <c r="J34" s="328"/>
      <c r="K34" s="383">
        <v>17550</v>
      </c>
      <c r="L34" s="396">
        <v>6.8525778187327218</v>
      </c>
      <c r="N34" s="560" t="s">
        <v>154</v>
      </c>
      <c r="O34" s="561"/>
      <c r="P34" s="328"/>
      <c r="Q34" s="384">
        <v>293587</v>
      </c>
      <c r="R34" s="328"/>
      <c r="S34" s="385">
        <v>25071</v>
      </c>
      <c r="T34" s="386">
        <v>8.5395470507890341</v>
      </c>
      <c r="V34" s="564" t="s">
        <v>195</v>
      </c>
      <c r="W34" s="564"/>
      <c r="X34" s="388"/>
      <c r="Y34" s="384">
        <v>224808</v>
      </c>
      <c r="Z34" s="389"/>
      <c r="AA34" s="385">
        <v>83</v>
      </c>
      <c r="AB34" s="386">
        <v>3.6920394292018079E-2</v>
      </c>
      <c r="AD34" s="560" t="s">
        <v>228</v>
      </c>
      <c r="AE34" s="561"/>
      <c r="AF34" s="328"/>
      <c r="AG34" s="384">
        <v>238337</v>
      </c>
      <c r="AH34" s="328"/>
      <c r="AI34" s="385">
        <v>3110</v>
      </c>
      <c r="AJ34" s="386">
        <v>1.304875029894645</v>
      </c>
      <c r="AK34" s="387"/>
      <c r="AL34" s="387"/>
      <c r="AM34" s="387"/>
      <c r="AN34" s="387"/>
      <c r="AS34" s="235"/>
    </row>
    <row r="35" spans="1:45" x14ac:dyDescent="0.2">
      <c r="B35" s="156" t="s">
        <v>79</v>
      </c>
      <c r="C35" s="167">
        <v>276792.26555214997</v>
      </c>
      <c r="D35" s="436">
        <v>88782</v>
      </c>
      <c r="E35" s="165">
        <v>32.075318225708415</v>
      </c>
      <c r="G35" s="450" t="s">
        <v>143</v>
      </c>
      <c r="H35" s="328"/>
      <c r="I35" s="383">
        <v>159897</v>
      </c>
      <c r="J35" s="328"/>
      <c r="K35" s="383">
        <v>22207</v>
      </c>
      <c r="L35" s="396">
        <v>13.88831560316954</v>
      </c>
      <c r="N35" s="560" t="s">
        <v>155</v>
      </c>
      <c r="O35" s="561"/>
      <c r="P35" s="328"/>
      <c r="Q35" s="384">
        <v>628712</v>
      </c>
      <c r="R35" s="328"/>
      <c r="S35" s="385">
        <v>9023</v>
      </c>
      <c r="T35" s="386">
        <v>1.4351563195867107</v>
      </c>
      <c r="V35" s="564" t="s">
        <v>196</v>
      </c>
      <c r="W35" s="564"/>
      <c r="X35" s="388"/>
      <c r="Y35" s="384">
        <v>232852</v>
      </c>
      <c r="Z35" s="389"/>
      <c r="AA35" s="385">
        <v>2825</v>
      </c>
      <c r="AB35" s="386">
        <v>1.2132169790253036</v>
      </c>
      <c r="AD35" s="560" t="s">
        <v>229</v>
      </c>
      <c r="AE35" s="561"/>
      <c r="AF35" s="328"/>
      <c r="AG35" s="384">
        <v>439943</v>
      </c>
      <c r="AH35" s="328"/>
      <c r="AI35" s="385">
        <v>683</v>
      </c>
      <c r="AJ35" s="386">
        <v>0.15524738432024149</v>
      </c>
      <c r="AK35" s="387"/>
      <c r="AL35" s="387"/>
      <c r="AM35" s="387"/>
      <c r="AN35" s="387"/>
      <c r="AS35" s="235"/>
    </row>
    <row r="36" spans="1:45" x14ac:dyDescent="0.2">
      <c r="B36" s="163" t="s">
        <v>116</v>
      </c>
      <c r="C36" s="166">
        <v>419277.78164099995</v>
      </c>
      <c r="D36" s="436">
        <v>40815</v>
      </c>
      <c r="E36" s="165">
        <v>9.7345964387273938</v>
      </c>
      <c r="G36" s="450" t="s">
        <v>102</v>
      </c>
      <c r="H36" s="328"/>
      <c r="I36" s="383">
        <v>352961</v>
      </c>
      <c r="J36" s="328"/>
      <c r="K36" s="383">
        <v>24749</v>
      </c>
      <c r="L36" s="396">
        <v>7.0118228359507135</v>
      </c>
      <c r="N36" s="560" t="s">
        <v>156</v>
      </c>
      <c r="O36" s="561"/>
      <c r="P36" s="328"/>
      <c r="Q36" s="384">
        <v>124326</v>
      </c>
      <c r="R36" s="328"/>
      <c r="S36" s="385">
        <v>5005</v>
      </c>
      <c r="T36" s="386">
        <v>4.0257066100413432</v>
      </c>
      <c r="V36" s="564" t="s">
        <v>197</v>
      </c>
      <c r="W36" s="564"/>
      <c r="X36" s="388"/>
      <c r="Y36" s="384">
        <v>287496</v>
      </c>
      <c r="Z36" s="389"/>
      <c r="AA36" s="385">
        <v>1606</v>
      </c>
      <c r="AB36" s="386">
        <v>0.55861646770737683</v>
      </c>
      <c r="AD36" s="560" t="s">
        <v>230</v>
      </c>
      <c r="AE36" s="561"/>
      <c r="AF36" s="328"/>
      <c r="AG36" s="384">
        <v>272821</v>
      </c>
      <c r="AH36" s="328"/>
      <c r="AI36" s="385">
        <v>557</v>
      </c>
      <c r="AJ36" s="386">
        <v>0.2041631692574985</v>
      </c>
      <c r="AK36" s="387"/>
      <c r="AL36" s="387"/>
      <c r="AM36" s="387"/>
      <c r="AN36" s="387"/>
      <c r="AS36" s="235"/>
    </row>
    <row r="37" spans="1:45" x14ac:dyDescent="0.2">
      <c r="B37" s="397" t="s">
        <v>117</v>
      </c>
      <c r="C37" s="402">
        <v>204506.98827099998</v>
      </c>
      <c r="D37" s="436">
        <v>22794.838349999998</v>
      </c>
      <c r="E37" s="391">
        <v>11.146239325471701</v>
      </c>
      <c r="G37" s="450" t="s">
        <v>103</v>
      </c>
      <c r="H37" s="328"/>
      <c r="I37" s="383">
        <v>183335</v>
      </c>
      <c r="J37" s="328"/>
      <c r="K37" s="383">
        <v>19108</v>
      </c>
      <c r="L37" s="396">
        <v>10.42245070499359</v>
      </c>
      <c r="N37" s="560" t="s">
        <v>166</v>
      </c>
      <c r="O37" s="561"/>
      <c r="P37" s="328"/>
      <c r="Q37" s="384">
        <v>156097</v>
      </c>
      <c r="R37" s="328"/>
      <c r="S37" s="385">
        <v>17022</v>
      </c>
      <c r="T37" s="386">
        <v>10.904757938973843</v>
      </c>
      <c r="V37" s="564" t="s">
        <v>198</v>
      </c>
      <c r="W37" s="564"/>
      <c r="X37" s="388"/>
      <c r="Y37" s="384">
        <v>223554</v>
      </c>
      <c r="Z37" s="389"/>
      <c r="AA37" s="385">
        <v>269</v>
      </c>
      <c r="AB37" s="386">
        <v>0.12032886908755827</v>
      </c>
      <c r="AD37" s="560" t="s">
        <v>231</v>
      </c>
      <c r="AE37" s="561"/>
      <c r="AF37" s="328"/>
      <c r="AG37" s="384">
        <v>180519</v>
      </c>
      <c r="AH37" s="328"/>
      <c r="AI37" s="385">
        <v>56</v>
      </c>
      <c r="AJ37" s="386">
        <v>3.1021665309468809E-2</v>
      </c>
      <c r="AK37" s="387"/>
      <c r="AL37" s="387"/>
      <c r="AM37" s="387"/>
      <c r="AN37" s="387"/>
      <c r="AS37" s="235"/>
    </row>
    <row r="38" spans="1:45" x14ac:dyDescent="0.2">
      <c r="B38" s="163" t="s">
        <v>118</v>
      </c>
      <c r="C38" s="166">
        <v>190783.73257199995</v>
      </c>
      <c r="D38" s="436">
        <v>23499.218844000003</v>
      </c>
      <c r="E38" s="165">
        <v>12.317202587034837</v>
      </c>
      <c r="G38" s="446" t="s">
        <v>123</v>
      </c>
      <c r="I38" s="383">
        <v>334703</v>
      </c>
      <c r="J38" s="328"/>
      <c r="K38" s="383">
        <v>18709</v>
      </c>
      <c r="L38" s="396">
        <v>5.5897317920663987</v>
      </c>
      <c r="N38" s="560" t="s">
        <v>158</v>
      </c>
      <c r="O38" s="561"/>
      <c r="P38" s="328"/>
      <c r="Q38" s="384">
        <v>248192</v>
      </c>
      <c r="R38" s="328"/>
      <c r="S38" s="385">
        <v>6908</v>
      </c>
      <c r="T38" s="386">
        <v>2.7833290355853535</v>
      </c>
      <c r="V38" s="564" t="s">
        <v>199</v>
      </c>
      <c r="W38" s="564"/>
      <c r="X38" s="388"/>
      <c r="Y38" s="384">
        <v>526464</v>
      </c>
      <c r="Z38" s="389"/>
      <c r="AA38" s="385">
        <v>6911</v>
      </c>
      <c r="AB38" s="386">
        <v>1.3127203379528325</v>
      </c>
      <c r="AD38" s="560" t="s">
        <v>232</v>
      </c>
      <c r="AE38" s="561"/>
      <c r="AF38" s="328"/>
      <c r="AG38" s="384">
        <v>352307</v>
      </c>
      <c r="AH38" s="328"/>
      <c r="AI38" s="385">
        <v>13876</v>
      </c>
      <c r="AJ38" s="386">
        <v>3.9386103597146809</v>
      </c>
      <c r="AK38" s="387"/>
      <c r="AL38" s="387"/>
      <c r="AM38" s="387"/>
      <c r="AN38" s="387"/>
      <c r="AS38" s="235"/>
    </row>
    <row r="39" spans="1:45" x14ac:dyDescent="0.2">
      <c r="B39" s="163" t="s">
        <v>86</v>
      </c>
      <c r="C39" s="166">
        <v>346452.30836659996</v>
      </c>
      <c r="D39" s="436">
        <v>59730</v>
      </c>
      <c r="E39" s="165">
        <v>17.240468184959081</v>
      </c>
      <c r="G39" s="403" t="s">
        <v>124</v>
      </c>
      <c r="H39" s="404"/>
      <c r="I39" s="405">
        <v>676075</v>
      </c>
      <c r="J39" s="404"/>
      <c r="K39" s="405">
        <v>47531</v>
      </c>
      <c r="L39" s="406">
        <v>7.0304330140886728</v>
      </c>
      <c r="N39" s="411"/>
      <c r="O39" s="411"/>
      <c r="P39" s="412"/>
      <c r="Q39" s="412"/>
      <c r="R39" s="413"/>
      <c r="S39" s="413"/>
      <c r="T39" s="414"/>
      <c r="AD39" s="448"/>
      <c r="AE39" s="448"/>
      <c r="AF39" s="570"/>
      <c r="AG39" s="570"/>
      <c r="AH39" s="571"/>
      <c r="AI39" s="571"/>
      <c r="AJ39" s="387"/>
      <c r="AK39" s="387"/>
      <c r="AL39" s="387"/>
      <c r="AM39" s="387"/>
      <c r="AN39" s="387"/>
    </row>
    <row r="40" spans="1:45" x14ac:dyDescent="0.2">
      <c r="G40" s="407"/>
      <c r="H40" s="408"/>
      <c r="I40" s="409"/>
      <c r="J40" s="408"/>
      <c r="K40" s="409"/>
      <c r="L40" s="410"/>
      <c r="N40" s="445"/>
      <c r="AK40" s="387"/>
      <c r="AL40" s="387"/>
      <c r="AM40" s="387"/>
      <c r="AN40" s="387"/>
    </row>
    <row r="41" spans="1:45" x14ac:dyDescent="0.2">
      <c r="B41" s="415"/>
      <c r="C41" s="416"/>
      <c r="D41" s="416"/>
      <c r="E41" s="417"/>
      <c r="N41" s="445"/>
    </row>
    <row r="42" spans="1:45" x14ac:dyDescent="0.2">
      <c r="B42" s="572" t="s">
        <v>13</v>
      </c>
      <c r="C42" s="572"/>
      <c r="D42" s="572"/>
      <c r="E42" s="572"/>
      <c r="F42" s="572"/>
      <c r="G42" s="572"/>
      <c r="H42" s="572"/>
      <c r="I42" s="572"/>
      <c r="J42" s="572"/>
      <c r="K42" s="572"/>
      <c r="L42" s="445"/>
      <c r="N42" s="445"/>
    </row>
    <row r="43" spans="1:45" x14ac:dyDescent="0.2">
      <c r="B43" s="572" t="s">
        <v>14</v>
      </c>
      <c r="C43" s="572"/>
      <c r="D43" s="572"/>
      <c r="E43" s="572"/>
      <c r="F43" s="572"/>
      <c r="G43" s="572"/>
      <c r="H43" s="572"/>
      <c r="I43" s="572"/>
      <c r="J43" s="572"/>
      <c r="K43" s="572"/>
      <c r="L43" s="445"/>
      <c r="N43" s="445"/>
    </row>
    <row r="44" spans="1:45" x14ac:dyDescent="0.2">
      <c r="B44" s="572" t="s">
        <v>34</v>
      </c>
      <c r="C44" s="572"/>
      <c r="D44" s="572"/>
      <c r="E44" s="572"/>
      <c r="F44" s="572"/>
      <c r="G44" s="572"/>
      <c r="H44" s="572"/>
      <c r="I44" s="572"/>
      <c r="J44" s="572"/>
      <c r="K44" s="572"/>
      <c r="L44" s="445"/>
      <c r="N44" s="445"/>
    </row>
    <row r="45" spans="1:45" ht="12.45" customHeight="1" x14ac:dyDescent="0.2">
      <c r="J45" s="445"/>
      <c r="L45" s="445"/>
    </row>
    <row r="46" spans="1:45" ht="14.4" x14ac:dyDescent="0.2">
      <c r="A46" s="556" t="s">
        <v>15</v>
      </c>
      <c r="B46" s="556"/>
      <c r="C46" s="556"/>
      <c r="D46" s="556"/>
      <c r="E46" s="556"/>
      <c r="F46" s="556"/>
      <c r="G46" s="556"/>
      <c r="H46" s="556"/>
      <c r="I46" s="556"/>
    </row>
    <row r="47" spans="1:45" x14ac:dyDescent="0.2">
      <c r="J47" s="448" t="s">
        <v>16</v>
      </c>
      <c r="K47" s="448"/>
      <c r="L47" s="448"/>
      <c r="M47" s="448"/>
      <c r="N47" s="448"/>
      <c r="O47" s="448"/>
      <c r="AO47" s="362"/>
      <c r="AP47" s="363"/>
      <c r="AQ47" s="363"/>
      <c r="AR47" s="363"/>
      <c r="AS47" s="363"/>
    </row>
    <row r="48" spans="1:45" ht="16.8" thickBot="1" x14ac:dyDescent="0.25">
      <c r="B48" s="573" t="s">
        <v>17</v>
      </c>
      <c r="C48" s="573"/>
      <c r="J48" s="445"/>
      <c r="L48" s="445"/>
      <c r="N48" s="445"/>
      <c r="AO48" s="362"/>
      <c r="AP48" s="363"/>
      <c r="AQ48" s="363"/>
      <c r="AR48" s="363"/>
      <c r="AS48" s="363"/>
    </row>
    <row r="49" spans="2:45" ht="16.8" thickBot="1" x14ac:dyDescent="0.25">
      <c r="B49" s="22"/>
      <c r="C49" s="22"/>
      <c r="D49" s="23">
        <v>2008</v>
      </c>
      <c r="E49" s="25">
        <v>2009</v>
      </c>
      <c r="F49" s="24"/>
      <c r="G49" s="25">
        <v>2010</v>
      </c>
      <c r="H49" s="24"/>
      <c r="I49" s="518">
        <v>2011</v>
      </c>
      <c r="J49" s="521"/>
      <c r="K49" s="518">
        <v>2012</v>
      </c>
      <c r="L49" s="521"/>
      <c r="M49" s="438">
        <v>2013</v>
      </c>
      <c r="N49" s="441"/>
      <c r="O49" s="518">
        <v>2014</v>
      </c>
      <c r="P49" s="574"/>
      <c r="Q49" s="518">
        <v>2015</v>
      </c>
      <c r="R49" s="517"/>
      <c r="S49" s="516">
        <v>2016</v>
      </c>
      <c r="T49" s="517"/>
      <c r="U49" s="447">
        <v>2017</v>
      </c>
      <c r="V49" s="449"/>
      <c r="W49" s="575">
        <v>2018</v>
      </c>
      <c r="X49" s="576"/>
      <c r="Y49" s="575">
        <v>2019</v>
      </c>
      <c r="Z49" s="576"/>
      <c r="AA49" s="575">
        <v>2020</v>
      </c>
      <c r="AB49" s="576"/>
      <c r="AC49" s="440">
        <v>2021</v>
      </c>
      <c r="AD49" s="439"/>
      <c r="AE49" s="516">
        <v>2022</v>
      </c>
      <c r="AF49" s="517"/>
      <c r="AG49" s="516">
        <v>2023</v>
      </c>
      <c r="AH49" s="517"/>
      <c r="AI49" s="521">
        <v>2024</v>
      </c>
      <c r="AJ49" s="517"/>
      <c r="AK49" s="521">
        <v>2025</v>
      </c>
      <c r="AL49" s="517"/>
      <c r="AM49" s="532">
        <v>2026</v>
      </c>
      <c r="AN49" s="500"/>
      <c r="AP49" s="363"/>
      <c r="AQ49" s="363"/>
      <c r="AR49" s="363"/>
      <c r="AS49" s="363"/>
    </row>
    <row r="50" spans="2:45" x14ac:dyDescent="0.2">
      <c r="B50" s="27" t="s">
        <v>18</v>
      </c>
      <c r="C50" s="28"/>
      <c r="D50" s="29">
        <v>74465.86815699999</v>
      </c>
      <c r="E50" s="31">
        <v>58963.207877999972</v>
      </c>
      <c r="F50" s="347">
        <v>-20.8184778646708</v>
      </c>
      <c r="G50" s="33">
        <v>65085.726096999992</v>
      </c>
      <c r="H50" s="34">
        <v>10.383624703167516</v>
      </c>
      <c r="I50" s="31">
        <v>52162.666859999998</v>
      </c>
      <c r="J50" s="206">
        <v>-19.855442985671257</v>
      </c>
      <c r="K50" s="31">
        <v>71372.129297000007</v>
      </c>
      <c r="L50" s="206">
        <v>36.826074266019624</v>
      </c>
      <c r="M50" s="31">
        <v>83754.063877999986</v>
      </c>
      <c r="N50" s="206">
        <v>17.348416956253576</v>
      </c>
      <c r="O50" s="40">
        <v>97228</v>
      </c>
      <c r="P50" s="356">
        <v>16.08750130814758</v>
      </c>
      <c r="Q50" s="40">
        <v>87140</v>
      </c>
      <c r="R50" s="418">
        <v>-10.375611963631881</v>
      </c>
      <c r="S50" s="40">
        <v>64214</v>
      </c>
      <c r="T50" s="418">
        <v>-26.309387193022726</v>
      </c>
      <c r="U50" s="40">
        <v>79038</v>
      </c>
      <c r="V50" s="418">
        <v>23.085308499704116</v>
      </c>
      <c r="W50" s="40">
        <v>115426</v>
      </c>
      <c r="X50" s="418">
        <v>46.038614337407324</v>
      </c>
      <c r="Y50" s="40">
        <v>95032.877473000015</v>
      </c>
      <c r="Z50" s="418">
        <v>-17.667702707362277</v>
      </c>
      <c r="AA50" s="40">
        <v>93943.727871700001</v>
      </c>
      <c r="AB50" s="418">
        <v>-1.1460766318576954</v>
      </c>
      <c r="AC50" s="367">
        <v>85336.822897000005</v>
      </c>
      <c r="AD50" s="359">
        <v>-9.1617664847775124</v>
      </c>
      <c r="AE50" s="372">
        <v>103350.83860670001</v>
      </c>
      <c r="AF50" s="35">
        <v>21.109311429888344</v>
      </c>
      <c r="AG50" s="372">
        <v>160914.65067059995</v>
      </c>
      <c r="AH50" s="35">
        <v>55.697479420518412</v>
      </c>
      <c r="AI50" s="419">
        <v>133179.02954309998</v>
      </c>
      <c r="AJ50" s="418">
        <v>-17.236231139870618</v>
      </c>
      <c r="AK50" s="419">
        <v>107076.85961719998</v>
      </c>
      <c r="AL50" s="418">
        <v>-19.599309302259705</v>
      </c>
      <c r="AM50" s="457">
        <v>167166.05908000001</v>
      </c>
      <c r="AN50" s="458">
        <v>56.117820113158956</v>
      </c>
      <c r="AP50" s="363"/>
      <c r="AQ50" s="363"/>
      <c r="AR50" s="363"/>
      <c r="AS50" s="363"/>
    </row>
    <row r="51" spans="2:45" x14ac:dyDescent="0.2">
      <c r="B51" s="36" t="s">
        <v>20</v>
      </c>
      <c r="C51" s="37"/>
      <c r="D51" s="38">
        <v>123756.788416</v>
      </c>
      <c r="E51" s="40">
        <v>64109.766524999999</v>
      </c>
      <c r="F51" s="349">
        <v>-48.196969761772266</v>
      </c>
      <c r="G51" s="42">
        <v>73314.204068549996</v>
      </c>
      <c r="H51" s="43">
        <v>14.357309412382069</v>
      </c>
      <c r="I51" s="40">
        <v>138795.73865499999</v>
      </c>
      <c r="J51" s="359">
        <v>89.316300188192272</v>
      </c>
      <c r="K51" s="40">
        <v>210852.80018000002</v>
      </c>
      <c r="L51" s="359">
        <v>51.915903343480821</v>
      </c>
      <c r="M51" s="40">
        <v>261840.39718900001</v>
      </c>
      <c r="N51" s="359">
        <v>24.181607721345454</v>
      </c>
      <c r="O51" s="40">
        <v>397109</v>
      </c>
      <c r="P51" s="356">
        <v>51.660707921001681</v>
      </c>
      <c r="Q51" s="40">
        <v>401068</v>
      </c>
      <c r="R51" s="418">
        <v>0.99695549584621901</v>
      </c>
      <c r="S51" s="40">
        <v>325756</v>
      </c>
      <c r="T51" s="418">
        <v>-18.777863105508295</v>
      </c>
      <c r="U51" s="40">
        <v>489713</v>
      </c>
      <c r="V51" s="418">
        <v>50.331229509203212</v>
      </c>
      <c r="W51" s="40">
        <v>433442</v>
      </c>
      <c r="X51" s="418">
        <v>-11.490607764139405</v>
      </c>
      <c r="Y51" s="40">
        <v>243994.16256535999</v>
      </c>
      <c r="Z51" s="418">
        <v>-43.707771151535844</v>
      </c>
      <c r="AA51" s="40">
        <v>229766.36937619999</v>
      </c>
      <c r="AB51" s="418">
        <v>-5.8312022876156888</v>
      </c>
      <c r="AC51" s="367">
        <v>228452.81665560001</v>
      </c>
      <c r="AD51" s="359">
        <v>-0.57169059343462614</v>
      </c>
      <c r="AE51" s="373">
        <v>229666.71534240001</v>
      </c>
      <c r="AF51" s="44">
        <v>0.53135641073316364</v>
      </c>
      <c r="AG51" s="373">
        <v>249876.11130810002</v>
      </c>
      <c r="AH51" s="44">
        <v>8.799444854501747</v>
      </c>
      <c r="AI51" s="419">
        <v>195076.03183699999</v>
      </c>
      <c r="AJ51" s="418">
        <v>-21.930899750369058</v>
      </c>
      <c r="AK51" s="419">
        <v>196328.9727063</v>
      </c>
      <c r="AL51" s="418">
        <v>0.64228334844689261</v>
      </c>
      <c r="AM51" s="457">
        <v>340935.01393110002</v>
      </c>
      <c r="AN51" s="458">
        <v>73.654967594174025</v>
      </c>
      <c r="AP51" s="363"/>
      <c r="AQ51" s="363"/>
      <c r="AR51" s="363"/>
      <c r="AS51" s="363"/>
    </row>
    <row r="52" spans="2:45" x14ac:dyDescent="0.2">
      <c r="B52" s="36" t="s">
        <v>21</v>
      </c>
      <c r="C52" s="37"/>
      <c r="D52" s="38">
        <v>1169438.2871020001</v>
      </c>
      <c r="E52" s="40">
        <v>763654.2381190001</v>
      </c>
      <c r="F52" s="349">
        <v>-34.699056244222902</v>
      </c>
      <c r="G52" s="42">
        <v>707206.43444054993</v>
      </c>
      <c r="H52" s="43">
        <v>-7.391801270885356</v>
      </c>
      <c r="I52" s="40">
        <v>866631.61487274989</v>
      </c>
      <c r="J52" s="359">
        <v>22.542948235237215</v>
      </c>
      <c r="K52" s="40">
        <v>902865.58918500005</v>
      </c>
      <c r="L52" s="359">
        <v>4.1810122883147338</v>
      </c>
      <c r="M52" s="40">
        <v>931063.18361599999</v>
      </c>
      <c r="N52" s="359">
        <v>3.1231220647641944</v>
      </c>
      <c r="O52" s="40">
        <v>1683392</v>
      </c>
      <c r="P52" s="356">
        <v>80.803196777919666</v>
      </c>
      <c r="Q52" s="40">
        <v>1523723</v>
      </c>
      <c r="R52" s="418">
        <v>-9.4849565638900462</v>
      </c>
      <c r="S52" s="40">
        <v>1690776</v>
      </c>
      <c r="T52" s="418">
        <v>10.963475644851449</v>
      </c>
      <c r="U52" s="40">
        <v>1493187</v>
      </c>
      <c r="V52" s="418">
        <v>-11.686290791920396</v>
      </c>
      <c r="W52" s="40">
        <v>1242237</v>
      </c>
      <c r="X52" s="418">
        <v>-16.806334370711774</v>
      </c>
      <c r="Y52" s="40">
        <v>1290544.0273086797</v>
      </c>
      <c r="Z52" s="418">
        <v>3.8887126457092913</v>
      </c>
      <c r="AA52" s="40">
        <v>966478.50383570022</v>
      </c>
      <c r="AB52" s="418">
        <v>-25.110768529826188</v>
      </c>
      <c r="AC52" s="367">
        <v>1110753.5443462001</v>
      </c>
      <c r="AD52" s="359">
        <v>14.927909926388416</v>
      </c>
      <c r="AE52" s="373">
        <v>1215106.9012279001</v>
      </c>
      <c r="AF52" s="44">
        <v>9.3948254689678592</v>
      </c>
      <c r="AG52" s="373">
        <v>1443436.7868895996</v>
      </c>
      <c r="AH52" s="44">
        <v>18.790929870529549</v>
      </c>
      <c r="AI52" s="419">
        <v>1579897.8327211998</v>
      </c>
      <c r="AJ52" s="418">
        <v>9.4538982982174335</v>
      </c>
      <c r="AK52" s="419">
        <v>2189090.8342413995</v>
      </c>
      <c r="AL52" s="418">
        <v>38.559012418602535</v>
      </c>
      <c r="AM52" s="457">
        <v>1728450.6944432002</v>
      </c>
      <c r="AN52" s="458">
        <v>-21.042532022561232</v>
      </c>
      <c r="AP52" s="363"/>
      <c r="AQ52" s="363"/>
      <c r="AR52" s="363"/>
      <c r="AS52" s="363"/>
    </row>
    <row r="53" spans="2:45" x14ac:dyDescent="0.2">
      <c r="B53" s="36" t="s">
        <v>22</v>
      </c>
      <c r="C53" s="37"/>
      <c r="D53" s="38">
        <v>82149.387164999993</v>
      </c>
      <c r="E53" s="40">
        <v>92729.870196050004</v>
      </c>
      <c r="F53" s="349">
        <v>12.879564164975132</v>
      </c>
      <c r="G53" s="42">
        <v>36770.895344900004</v>
      </c>
      <c r="H53" s="43">
        <v>-60.346223641682265</v>
      </c>
      <c r="I53" s="40">
        <v>53816.136776799998</v>
      </c>
      <c r="J53" s="359">
        <v>46.355252631247424</v>
      </c>
      <c r="K53" s="40">
        <v>66521.404869999998</v>
      </c>
      <c r="L53" s="359">
        <v>23.608658766968958</v>
      </c>
      <c r="M53" s="40">
        <v>68074.046228849998</v>
      </c>
      <c r="N53" s="359">
        <v>2.3340477578371432</v>
      </c>
      <c r="O53" s="40">
        <v>77322</v>
      </c>
      <c r="P53" s="356">
        <v>13.585138953045938</v>
      </c>
      <c r="Q53" s="40">
        <v>146310</v>
      </c>
      <c r="R53" s="418">
        <v>89.221696283075971</v>
      </c>
      <c r="S53" s="40">
        <v>74153</v>
      </c>
      <c r="T53" s="418">
        <v>-49.317886678969316</v>
      </c>
      <c r="U53" s="40">
        <v>95637</v>
      </c>
      <c r="V53" s="418">
        <v>28.972529769530574</v>
      </c>
      <c r="W53" s="40">
        <v>92219</v>
      </c>
      <c r="X53" s="418">
        <v>-3.5739305917165898</v>
      </c>
      <c r="Y53" s="40">
        <v>50848.266468840004</v>
      </c>
      <c r="Z53" s="418">
        <v>-44.861398986282651</v>
      </c>
      <c r="AA53" s="40">
        <v>70904.35038280001</v>
      </c>
      <c r="AB53" s="418">
        <v>39.443004268887805</v>
      </c>
      <c r="AC53" s="367">
        <v>63992.9188048</v>
      </c>
      <c r="AD53" s="359">
        <v>-9.7475423449850602</v>
      </c>
      <c r="AE53" s="373">
        <v>92422.640209999998</v>
      </c>
      <c r="AF53" s="44">
        <v>44.426355190830158</v>
      </c>
      <c r="AG53" s="373">
        <v>86203.613998199988</v>
      </c>
      <c r="AH53" s="44">
        <v>-6.7288991070470594</v>
      </c>
      <c r="AI53" s="419">
        <v>107118.00564300001</v>
      </c>
      <c r="AJ53" s="418">
        <v>24.26161813266523</v>
      </c>
      <c r="AK53" s="419">
        <v>112836.3174722</v>
      </c>
      <c r="AL53" s="418">
        <v>5.3383292518139447</v>
      </c>
      <c r="AM53" s="457">
        <v>100973.02972689999</v>
      </c>
      <c r="AN53" s="458">
        <v>-10.513714033801946</v>
      </c>
      <c r="AP53" s="363"/>
      <c r="AQ53" s="363"/>
      <c r="AR53" s="363"/>
      <c r="AS53" s="363"/>
    </row>
    <row r="54" spans="2:45" x14ac:dyDescent="0.2">
      <c r="B54" s="36" t="s">
        <v>23</v>
      </c>
      <c r="C54" s="37"/>
      <c r="D54" s="38">
        <v>225821.92133399996</v>
      </c>
      <c r="E54" s="40">
        <v>145672.13092700002</v>
      </c>
      <c r="F54" s="349">
        <v>-35.492475634575392</v>
      </c>
      <c r="G54" s="42">
        <v>134343.03707299998</v>
      </c>
      <c r="H54" s="43">
        <v>-7.777118232503466</v>
      </c>
      <c r="I54" s="40">
        <v>168834.638656</v>
      </c>
      <c r="J54" s="359">
        <v>25.674275596626405</v>
      </c>
      <c r="K54" s="40">
        <v>183752.44197099999</v>
      </c>
      <c r="L54" s="359">
        <v>8.835748063165493</v>
      </c>
      <c r="M54" s="40">
        <v>224090.79685500002</v>
      </c>
      <c r="N54" s="359">
        <v>21.95255445387021</v>
      </c>
      <c r="O54" s="40">
        <v>266510</v>
      </c>
      <c r="P54" s="356">
        <v>18.929471330519519</v>
      </c>
      <c r="Q54" s="40">
        <v>201264</v>
      </c>
      <c r="R54" s="418">
        <v>-24.48163295936363</v>
      </c>
      <c r="S54" s="40">
        <v>222125</v>
      </c>
      <c r="T54" s="418">
        <v>10.364993242706099</v>
      </c>
      <c r="U54" s="40">
        <v>225873</v>
      </c>
      <c r="V54" s="418">
        <v>1.6873382104670709</v>
      </c>
      <c r="W54" s="40">
        <v>287324</v>
      </c>
      <c r="X54" s="418">
        <v>27.205996289950551</v>
      </c>
      <c r="Y54" s="40">
        <v>237425.3987895996</v>
      </c>
      <c r="Z54" s="418">
        <v>-17.366666623881201</v>
      </c>
      <c r="AA54" s="40">
        <v>266161.68345989985</v>
      </c>
      <c r="AB54" s="418">
        <v>12.10329005102173</v>
      </c>
      <c r="AC54" s="367">
        <v>253454.36598820004</v>
      </c>
      <c r="AD54" s="359">
        <v>-4.7742850535487769</v>
      </c>
      <c r="AE54" s="373">
        <v>337564.04491639999</v>
      </c>
      <c r="AF54" s="44">
        <v>33.185334409317612</v>
      </c>
      <c r="AG54" s="373">
        <v>407803.97022860008</v>
      </c>
      <c r="AH54" s="44">
        <v>20.807881162105257</v>
      </c>
      <c r="AI54" s="419">
        <v>318181.75116800005</v>
      </c>
      <c r="AJ54" s="418">
        <v>-21.976789242723914</v>
      </c>
      <c r="AK54" s="419">
        <v>398443.81920970004</v>
      </c>
      <c r="AL54" s="418">
        <v>25.225226697341796</v>
      </c>
      <c r="AM54" s="457">
        <v>360267.14987369993</v>
      </c>
      <c r="AN54" s="458">
        <v>-9.5814434797162225</v>
      </c>
      <c r="AP54" s="363"/>
      <c r="AQ54" s="363"/>
      <c r="AR54" s="363"/>
      <c r="AS54" s="363"/>
    </row>
    <row r="55" spans="2:45" x14ac:dyDescent="0.2">
      <c r="B55" s="36" t="s">
        <v>24</v>
      </c>
      <c r="C55" s="37"/>
      <c r="D55" s="38">
        <v>424786.96062999999</v>
      </c>
      <c r="E55" s="40">
        <v>303027.62434599979</v>
      </c>
      <c r="F55" s="349">
        <v>-28.663623785301549</v>
      </c>
      <c r="G55" s="42">
        <v>246619.43998300011</v>
      </c>
      <c r="H55" s="43">
        <v>-18.614865388837387</v>
      </c>
      <c r="I55" s="40">
        <v>243332.118472</v>
      </c>
      <c r="J55" s="359">
        <v>-1.3329531164399278</v>
      </c>
      <c r="K55" s="40">
        <v>278852.95514899999</v>
      </c>
      <c r="L55" s="359">
        <v>14.597676993917808</v>
      </c>
      <c r="M55" s="40">
        <v>339882.65114329988</v>
      </c>
      <c r="N55" s="359">
        <v>21.885977848680071</v>
      </c>
      <c r="O55" s="40">
        <v>324805</v>
      </c>
      <c r="P55" s="356">
        <v>-4.4361343812582277</v>
      </c>
      <c r="Q55" s="40">
        <v>389182</v>
      </c>
      <c r="R55" s="418">
        <v>19.820199812195007</v>
      </c>
      <c r="S55" s="40">
        <v>409155</v>
      </c>
      <c r="T55" s="418">
        <v>5.1320461891865454</v>
      </c>
      <c r="U55" s="40">
        <v>375343</v>
      </c>
      <c r="V55" s="418">
        <v>-8.2638608840170598</v>
      </c>
      <c r="W55" s="40">
        <v>388305</v>
      </c>
      <c r="X55" s="418">
        <v>3.4533746466565152</v>
      </c>
      <c r="Y55" s="40">
        <v>362510.96596939996</v>
      </c>
      <c r="Z55" s="418">
        <v>-6.6427251852538731</v>
      </c>
      <c r="AA55" s="40">
        <v>317538.93031960016</v>
      </c>
      <c r="AB55" s="418">
        <v>-12.405703515627152</v>
      </c>
      <c r="AC55" s="367">
        <v>435004.37963329989</v>
      </c>
      <c r="AD55" s="359">
        <v>36.992456073172434</v>
      </c>
      <c r="AE55" s="373">
        <v>532437.21040020091</v>
      </c>
      <c r="AF55" s="44">
        <v>22.398126393356076</v>
      </c>
      <c r="AG55" s="373">
        <v>624105.09127800004</v>
      </c>
      <c r="AH55" s="44">
        <v>17.216655614452247</v>
      </c>
      <c r="AI55" s="419">
        <v>574211.25404139992</v>
      </c>
      <c r="AJ55" s="418">
        <v>-7.9944608582556036</v>
      </c>
      <c r="AK55" s="419">
        <v>1150894.8395753012</v>
      </c>
      <c r="AL55" s="418">
        <v>100.43056130911761</v>
      </c>
      <c r="AM55" s="457">
        <v>632476.21503340034</v>
      </c>
      <c r="AN55" s="458">
        <v>-45.044830050085693</v>
      </c>
      <c r="AP55" s="363"/>
      <c r="AQ55" s="363"/>
      <c r="AR55" s="363"/>
      <c r="AS55" s="363"/>
    </row>
    <row r="56" spans="2:45" x14ac:dyDescent="0.2">
      <c r="B56" s="36" t="s">
        <v>25</v>
      </c>
      <c r="C56" s="37"/>
      <c r="D56" s="38">
        <v>91998.580067000003</v>
      </c>
      <c r="E56" s="40">
        <v>72420.745972999983</v>
      </c>
      <c r="F56" s="349">
        <v>-21.280582895672985</v>
      </c>
      <c r="G56" s="42">
        <v>63603.039643999997</v>
      </c>
      <c r="H56" s="43">
        <v>-12.175663493286049</v>
      </c>
      <c r="I56" s="40">
        <v>83922.548986000009</v>
      </c>
      <c r="J56" s="359">
        <v>31.947387193650979</v>
      </c>
      <c r="K56" s="40">
        <v>73510.594003000006</v>
      </c>
      <c r="L56" s="359">
        <v>-12.406623855928078</v>
      </c>
      <c r="M56" s="40">
        <v>90504.567083999995</v>
      </c>
      <c r="N56" s="359">
        <v>23.117719713034091</v>
      </c>
      <c r="O56" s="40">
        <v>99035</v>
      </c>
      <c r="P56" s="356">
        <v>9.4254170710331699</v>
      </c>
      <c r="Q56" s="40">
        <v>87358</v>
      </c>
      <c r="R56" s="418">
        <v>-11.790781037007115</v>
      </c>
      <c r="S56" s="40">
        <v>98889</v>
      </c>
      <c r="T56" s="418">
        <v>13.199706952998014</v>
      </c>
      <c r="U56" s="40">
        <v>114157</v>
      </c>
      <c r="V56" s="418">
        <v>15.439533214007618</v>
      </c>
      <c r="W56" s="40">
        <v>110960</v>
      </c>
      <c r="X56" s="418">
        <v>-2.8005290958942552</v>
      </c>
      <c r="Y56" s="40">
        <v>90603.496103919999</v>
      </c>
      <c r="Z56" s="418">
        <v>-18.345803799639516</v>
      </c>
      <c r="AA56" s="40">
        <v>117639.07598699999</v>
      </c>
      <c r="AB56" s="418">
        <v>29.839444442707652</v>
      </c>
      <c r="AC56" s="367">
        <v>198394.01476310001</v>
      </c>
      <c r="AD56" s="359">
        <v>68.64635589710349</v>
      </c>
      <c r="AE56" s="373">
        <v>130054.590962</v>
      </c>
      <c r="AF56" s="44">
        <v>-34.446313253302186</v>
      </c>
      <c r="AG56" s="373">
        <v>169656.76305060013</v>
      </c>
      <c r="AH56" s="44">
        <v>30.450422238590026</v>
      </c>
      <c r="AI56" s="419">
        <v>181141.31709600001</v>
      </c>
      <c r="AJ56" s="418">
        <v>6.7692874948784842</v>
      </c>
      <c r="AK56" s="419">
        <v>184222.62352600001</v>
      </c>
      <c r="AL56" s="418">
        <v>1.701051134770637</v>
      </c>
      <c r="AM56" s="457">
        <v>131349.85814699999</v>
      </c>
      <c r="AN56" s="458">
        <v>-28.700473572149455</v>
      </c>
      <c r="AP56" s="363"/>
      <c r="AQ56" s="363"/>
      <c r="AR56" s="363"/>
      <c r="AS56" s="363"/>
    </row>
    <row r="57" spans="2:45" x14ac:dyDescent="0.2">
      <c r="B57" s="36" t="s">
        <v>26</v>
      </c>
      <c r="C57" s="37"/>
      <c r="D57" s="38">
        <v>40942.404685999994</v>
      </c>
      <c r="E57" s="40">
        <v>35465.734689000004</v>
      </c>
      <c r="F57" s="349">
        <v>-13.37652255406655</v>
      </c>
      <c r="G57" s="42">
        <v>26863.497335999997</v>
      </c>
      <c r="H57" s="43">
        <v>-24.255065990972025</v>
      </c>
      <c r="I57" s="40">
        <v>28227.763467499997</v>
      </c>
      <c r="J57" s="359">
        <v>5.0785127283919707</v>
      </c>
      <c r="K57" s="40">
        <v>34797.793954000008</v>
      </c>
      <c r="L57" s="359">
        <v>23.275065678031524</v>
      </c>
      <c r="M57" s="40">
        <v>42747.456858999998</v>
      </c>
      <c r="N57" s="359">
        <v>22.845307135012138</v>
      </c>
      <c r="O57" s="40">
        <v>50578</v>
      </c>
      <c r="P57" s="356">
        <v>18.31814970146317</v>
      </c>
      <c r="Q57" s="40">
        <v>81052</v>
      </c>
      <c r="R57" s="418">
        <v>60.251492743880732</v>
      </c>
      <c r="S57" s="40">
        <v>78391</v>
      </c>
      <c r="T57" s="418">
        <v>-3.2830775304742654</v>
      </c>
      <c r="U57" s="40">
        <v>59327</v>
      </c>
      <c r="V57" s="418">
        <v>-24.319118266127493</v>
      </c>
      <c r="W57" s="40">
        <v>59638</v>
      </c>
      <c r="X57" s="418">
        <v>0.524213258718631</v>
      </c>
      <c r="Y57" s="40">
        <v>37872.702026999999</v>
      </c>
      <c r="Z57" s="418">
        <v>-36.495687268184717</v>
      </c>
      <c r="AA57" s="40">
        <v>38921.905161999966</v>
      </c>
      <c r="AB57" s="418">
        <v>2.7703413774173624</v>
      </c>
      <c r="AC57" s="367">
        <v>37936.860009999997</v>
      </c>
      <c r="AD57" s="359">
        <v>-2.5308246035234738</v>
      </c>
      <c r="AE57" s="373">
        <v>45990.56306</v>
      </c>
      <c r="AF57" s="44">
        <v>21.229229429839691</v>
      </c>
      <c r="AG57" s="373">
        <v>41145.251541999991</v>
      </c>
      <c r="AH57" s="44">
        <v>-10.535447264863318</v>
      </c>
      <c r="AI57" s="419">
        <v>44234.384932000001</v>
      </c>
      <c r="AJ57" s="418">
        <v>7.5078733856972724</v>
      </c>
      <c r="AK57" s="419">
        <v>39571.645541000005</v>
      </c>
      <c r="AL57" s="418">
        <v>-10.540983893339684</v>
      </c>
      <c r="AM57" s="457">
        <v>63625.571549999993</v>
      </c>
      <c r="AN57" s="458">
        <v>60.785761320129652</v>
      </c>
      <c r="AP57" s="363"/>
      <c r="AQ57" s="363"/>
      <c r="AR57" s="363"/>
      <c r="AS57" s="363"/>
    </row>
    <row r="58" spans="2:45" ht="13.8" thickBot="1" x14ac:dyDescent="0.25">
      <c r="B58" s="36" t="s">
        <v>27</v>
      </c>
      <c r="C58" s="336"/>
      <c r="D58" s="38">
        <v>173321.351245</v>
      </c>
      <c r="E58" s="40">
        <v>91957.925027000019</v>
      </c>
      <c r="F58" s="349">
        <v>-46.943683298999872</v>
      </c>
      <c r="G58" s="42">
        <v>125849.024</v>
      </c>
      <c r="H58" s="43">
        <v>36.855006203162063</v>
      </c>
      <c r="I58" s="40">
        <v>126708.88219915002</v>
      </c>
      <c r="J58" s="359">
        <v>0.6832458225103144</v>
      </c>
      <c r="K58" s="40">
        <v>135836.60093099999</v>
      </c>
      <c r="L58" s="359">
        <v>7.2036928851631821</v>
      </c>
      <c r="M58" s="40">
        <v>204765.990911</v>
      </c>
      <c r="N58" s="359">
        <v>50.744342472919811</v>
      </c>
      <c r="O58" s="86">
        <v>173411</v>
      </c>
      <c r="P58" s="357">
        <v>-15.312596965688607</v>
      </c>
      <c r="Q58" s="86">
        <v>166300</v>
      </c>
      <c r="R58" s="420">
        <v>-4.1006625877251128</v>
      </c>
      <c r="S58" s="86">
        <v>207189</v>
      </c>
      <c r="T58" s="420">
        <v>24.587492483463613</v>
      </c>
      <c r="U58" s="85">
        <v>224963</v>
      </c>
      <c r="V58" s="420">
        <v>8.5786407579552915</v>
      </c>
      <c r="W58" s="85">
        <v>178785</v>
      </c>
      <c r="X58" s="420">
        <v>-20.526931095335677</v>
      </c>
      <c r="Y58" s="85">
        <v>156331.44363488001</v>
      </c>
      <c r="Z58" s="420">
        <v>-12.558971035109201</v>
      </c>
      <c r="AA58" s="85">
        <v>162789.89222620003</v>
      </c>
      <c r="AB58" s="420">
        <v>4.1312537267960359</v>
      </c>
      <c r="AC58" s="368">
        <v>227831.0450291</v>
      </c>
      <c r="AD58" s="327">
        <v>39.954048690273659</v>
      </c>
      <c r="AE58" s="374">
        <v>357258.12970469997</v>
      </c>
      <c r="AF58" s="421">
        <v>56.808361941661076</v>
      </c>
      <c r="AG58" s="374">
        <v>267114.79722029995</v>
      </c>
      <c r="AH58" s="421">
        <v>-25.231989138752443</v>
      </c>
      <c r="AI58" s="422">
        <v>265657.66518050001</v>
      </c>
      <c r="AJ58" s="420">
        <v>-0.54550779476217892</v>
      </c>
      <c r="AK58" s="422">
        <v>182318.46833579999</v>
      </c>
      <c r="AL58" s="420">
        <v>-31.370898629285005</v>
      </c>
      <c r="AM58" s="459">
        <v>412191.48898419994</v>
      </c>
      <c r="AN58" s="460">
        <v>126.08323377586328</v>
      </c>
      <c r="AP58" s="363"/>
      <c r="AQ58" s="363"/>
      <c r="AR58" s="363"/>
      <c r="AS58" s="363"/>
    </row>
    <row r="59" spans="2:45" ht="14.4" thickTop="1" thickBot="1" x14ac:dyDescent="0.25">
      <c r="B59" s="46" t="s">
        <v>28</v>
      </c>
      <c r="C59" s="47"/>
      <c r="D59" s="48">
        <v>2406681.5488019995</v>
      </c>
      <c r="E59" s="50">
        <v>1628001.2436800501</v>
      </c>
      <c r="F59" s="53">
        <v>-32.354937258299152</v>
      </c>
      <c r="G59" s="52">
        <v>1479655.2979870001</v>
      </c>
      <c r="H59" s="53">
        <v>-9.1121518652970028</v>
      </c>
      <c r="I59" s="50">
        <v>1762432.1089452</v>
      </c>
      <c r="J59" s="208">
        <v>19.110992360376365</v>
      </c>
      <c r="K59" s="50">
        <v>1958362.3095399998</v>
      </c>
      <c r="L59" s="208">
        <v>11.117035351339698</v>
      </c>
      <c r="M59" s="50">
        <v>2246723.1537641501</v>
      </c>
      <c r="N59" s="208">
        <v>14.724591196400393</v>
      </c>
      <c r="O59" s="67">
        <v>3169405</v>
      </c>
      <c r="P59" s="272">
        <v>41.067892352023549</v>
      </c>
      <c r="Q59" s="67">
        <v>3083397</v>
      </c>
      <c r="R59" s="258">
        <v>-2.713695472809563</v>
      </c>
      <c r="S59" s="67">
        <v>3170648</v>
      </c>
      <c r="T59" s="258">
        <v>2.8297037326040053</v>
      </c>
      <c r="U59" s="67">
        <v>3157238</v>
      </c>
      <c r="V59" s="258">
        <v>-0.42294193489784693</v>
      </c>
      <c r="W59" s="67">
        <v>2908336</v>
      </c>
      <c r="X59" s="258">
        <v>-7.8835361794074466</v>
      </c>
      <c r="Y59" s="67">
        <v>2565163.3403406795</v>
      </c>
      <c r="Z59" s="258">
        <v>-11.799622177744261</v>
      </c>
      <c r="AA59" s="67">
        <v>2264144.4386211005</v>
      </c>
      <c r="AB59" s="258">
        <v>-11.734882414139003</v>
      </c>
      <c r="AC59" s="369">
        <v>2641156.7681272998</v>
      </c>
      <c r="AD59" s="209">
        <v>16.651425725109913</v>
      </c>
      <c r="AE59" s="375">
        <v>3043851.6344303009</v>
      </c>
      <c r="AF59" s="71">
        <v>15.246912684722226</v>
      </c>
      <c r="AG59" s="375">
        <v>3450257.0361859994</v>
      </c>
      <c r="AH59" s="71">
        <v>13.351682360555106</v>
      </c>
      <c r="AI59" s="423">
        <v>3398697.2721622</v>
      </c>
      <c r="AJ59" s="258">
        <v>-1.4943745779820161</v>
      </c>
      <c r="AK59" s="423">
        <v>4560784.3802249013</v>
      </c>
      <c r="AL59" s="258">
        <v>34.192133485410395</v>
      </c>
      <c r="AM59" s="461">
        <v>3937435.0807695007</v>
      </c>
      <c r="AN59" s="462">
        <v>-13.667589771579202</v>
      </c>
      <c r="AP59" s="363"/>
      <c r="AQ59" s="363"/>
      <c r="AR59" s="363"/>
      <c r="AS59" s="363"/>
    </row>
    <row r="60" spans="2:45" ht="12" customHeight="1" thickBot="1" x14ac:dyDescent="0.25">
      <c r="D60" s="55"/>
      <c r="E60" s="57"/>
      <c r="F60" s="59"/>
      <c r="G60" s="55"/>
      <c r="H60" s="59"/>
      <c r="I60" s="55"/>
      <c r="J60" s="60"/>
      <c r="K60" s="55"/>
      <c r="L60" s="60"/>
      <c r="M60" s="55"/>
      <c r="N60" s="60"/>
      <c r="O60" s="358"/>
      <c r="P60" s="359"/>
      <c r="Q60" s="424"/>
      <c r="R60" s="72"/>
      <c r="S60" s="424"/>
      <c r="T60" s="72"/>
      <c r="U60" s="424"/>
      <c r="V60" s="72"/>
      <c r="W60" s="424"/>
      <c r="X60" s="72"/>
      <c r="Y60" s="424"/>
      <c r="Z60" s="72"/>
      <c r="AA60" s="424"/>
      <c r="AB60" s="72"/>
      <c r="AC60" s="367"/>
      <c r="AD60" s="72"/>
      <c r="AE60" s="371"/>
      <c r="AF60" s="72"/>
      <c r="AG60" s="367"/>
      <c r="AH60" s="72"/>
      <c r="AI60" s="424"/>
      <c r="AJ60" s="72"/>
      <c r="AK60" s="424"/>
      <c r="AL60" s="72"/>
      <c r="AM60" s="463"/>
      <c r="AN60" s="464"/>
      <c r="AP60" s="363"/>
      <c r="AQ60" s="363"/>
      <c r="AR60" s="363"/>
      <c r="AS60" s="363"/>
    </row>
    <row r="61" spans="2:45" x14ac:dyDescent="0.2">
      <c r="B61" s="61" t="s">
        <v>29</v>
      </c>
      <c r="C61" s="335"/>
      <c r="D61" s="38">
        <v>304986.14908800001</v>
      </c>
      <c r="E61" s="31">
        <v>148632.11752500001</v>
      </c>
      <c r="F61" s="349">
        <v>-51.26594503735511</v>
      </c>
      <c r="G61" s="42">
        <v>150024.44353804999</v>
      </c>
      <c r="H61" s="43">
        <v>0.93675985798682415</v>
      </c>
      <c r="I61" s="40">
        <v>326871.2629643</v>
      </c>
      <c r="J61" s="359">
        <v>117.87867047238683</v>
      </c>
      <c r="K61" s="40">
        <v>404012.08252400008</v>
      </c>
      <c r="L61" s="359">
        <v>23.599755714262717</v>
      </c>
      <c r="M61" s="40">
        <v>428129.34528349998</v>
      </c>
      <c r="N61" s="271">
        <v>5.969440965436279</v>
      </c>
      <c r="O61" s="360">
        <v>565145</v>
      </c>
      <c r="P61" s="206">
        <v>32.003331756147332</v>
      </c>
      <c r="Q61" s="360">
        <v>625403</v>
      </c>
      <c r="R61" s="35">
        <v>10.66239637615125</v>
      </c>
      <c r="S61" s="360">
        <v>564756</v>
      </c>
      <c r="T61" s="35">
        <v>-9.6972672021080832</v>
      </c>
      <c r="U61" s="360">
        <v>708714</v>
      </c>
      <c r="V61" s="35">
        <v>25.490300235854058</v>
      </c>
      <c r="W61" s="360">
        <v>617688</v>
      </c>
      <c r="X61" s="35">
        <v>-12.843826988037488</v>
      </c>
      <c r="Y61" s="360">
        <v>464543.57325476006</v>
      </c>
      <c r="Z61" s="35">
        <v>-24.79316851634481</v>
      </c>
      <c r="AA61" s="360">
        <v>416637.70494119998</v>
      </c>
      <c r="AB61" s="35">
        <v>-10.312459599411582</v>
      </c>
      <c r="AC61" s="370">
        <v>411862.87152550003</v>
      </c>
      <c r="AD61" s="206">
        <v>-1.1460396788557148</v>
      </c>
      <c r="AE61" s="372">
        <v>438334.2711288</v>
      </c>
      <c r="AF61" s="35">
        <v>6.4272362073455325</v>
      </c>
      <c r="AG61" s="372">
        <v>528469.07249479997</v>
      </c>
      <c r="AH61" s="35">
        <v>20.563028561258623</v>
      </c>
      <c r="AI61" s="425">
        <v>461270.98535980005</v>
      </c>
      <c r="AJ61" s="35">
        <v>-12.715613955944626</v>
      </c>
      <c r="AK61" s="425">
        <v>482471.29113009997</v>
      </c>
      <c r="AL61" s="35">
        <v>4.5960631479483371</v>
      </c>
      <c r="AM61" s="465">
        <v>589469.65099250001</v>
      </c>
      <c r="AN61" s="466">
        <v>22.177145423881317</v>
      </c>
      <c r="AP61" s="363"/>
      <c r="AQ61" s="363"/>
      <c r="AR61" s="363"/>
      <c r="AS61" s="363"/>
    </row>
    <row r="62" spans="2:45" ht="13.8" thickBot="1" x14ac:dyDescent="0.25">
      <c r="B62" s="63" t="s">
        <v>30</v>
      </c>
      <c r="C62" s="64"/>
      <c r="D62" s="65">
        <v>80232.032361999998</v>
      </c>
      <c r="E62" s="67">
        <v>46979.442605000004</v>
      </c>
      <c r="F62" s="353">
        <v>-41.445528398143004</v>
      </c>
      <c r="G62" s="69">
        <v>46955.239882549999</v>
      </c>
      <c r="H62" s="70">
        <v>-5.1517687541546842E-2</v>
      </c>
      <c r="I62" s="67">
        <v>122295.344843</v>
      </c>
      <c r="J62" s="209">
        <v>160.45089993981412</v>
      </c>
      <c r="K62" s="67">
        <v>182683.08608799998</v>
      </c>
      <c r="L62" s="209">
        <v>49.378609891099615</v>
      </c>
      <c r="M62" s="67">
        <v>224642.03215800005</v>
      </c>
      <c r="N62" s="272">
        <v>22.968161403726285</v>
      </c>
      <c r="O62" s="361">
        <v>356684</v>
      </c>
      <c r="P62" s="209">
        <v>58.778834296303614</v>
      </c>
      <c r="Q62" s="361">
        <v>357468</v>
      </c>
      <c r="R62" s="71">
        <v>0.21980240212624569</v>
      </c>
      <c r="S62" s="361">
        <v>285051</v>
      </c>
      <c r="T62" s="71">
        <v>-20.258316828359458</v>
      </c>
      <c r="U62" s="361">
        <v>422475</v>
      </c>
      <c r="V62" s="71">
        <v>48.210320258480067</v>
      </c>
      <c r="W62" s="361">
        <v>316830</v>
      </c>
      <c r="X62" s="71">
        <v>-25.006213385407417</v>
      </c>
      <c r="Y62" s="361">
        <v>206175.28421108</v>
      </c>
      <c r="Z62" s="71">
        <v>-34.925580213022755</v>
      </c>
      <c r="AA62" s="361">
        <v>185481.2058381</v>
      </c>
      <c r="AB62" s="71">
        <v>-10.037128578318644</v>
      </c>
      <c r="AC62" s="369">
        <v>176321.44382420002</v>
      </c>
      <c r="AD62" s="209">
        <v>-4.9383774342588671</v>
      </c>
      <c r="AE62" s="375">
        <v>180898.85808939999</v>
      </c>
      <c r="AF62" s="71">
        <v>2.5960621498561709</v>
      </c>
      <c r="AG62" s="375">
        <v>144064.49481249999</v>
      </c>
      <c r="AH62" s="71">
        <v>-20.361855053112887</v>
      </c>
      <c r="AI62" s="426">
        <v>105500.53933259999</v>
      </c>
      <c r="AJ62" s="71">
        <v>-26.768535529931235</v>
      </c>
      <c r="AK62" s="426">
        <v>132104.4022329</v>
      </c>
      <c r="AL62" s="71">
        <v>25.216802746788748</v>
      </c>
      <c r="AM62" s="467">
        <v>292574.3644131</v>
      </c>
      <c r="AN62" s="468">
        <v>121.47207774143025</v>
      </c>
      <c r="AP62" s="363"/>
      <c r="AQ62" s="363"/>
      <c r="AR62" s="363"/>
      <c r="AS62" s="363"/>
    </row>
    <row r="63" spans="2:45" x14ac:dyDescent="0.2"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AE63" s="236"/>
      <c r="AP63" s="363"/>
      <c r="AQ63" s="363"/>
      <c r="AR63" s="363"/>
      <c r="AS63" s="363"/>
    </row>
    <row r="64" spans="2:45" ht="16.8" thickBot="1" x14ac:dyDescent="0.25">
      <c r="B64" s="573" t="s">
        <v>31</v>
      </c>
      <c r="C64" s="573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AE64" s="236"/>
      <c r="AP64" s="363"/>
      <c r="AQ64" s="363"/>
      <c r="AR64" s="363"/>
      <c r="AS64" s="363"/>
    </row>
    <row r="65" spans="2:45" ht="13.8" thickBot="1" x14ac:dyDescent="0.25">
      <c r="D65" s="440">
        <v>2008</v>
      </c>
      <c r="E65" s="438">
        <v>2009</v>
      </c>
      <c r="F65" s="444"/>
      <c r="G65" s="438">
        <v>2010</v>
      </c>
      <c r="H65" s="444"/>
      <c r="I65" s="518">
        <v>2011</v>
      </c>
      <c r="J65" s="574"/>
      <c r="K65" s="518">
        <v>2012</v>
      </c>
      <c r="L65" s="574"/>
      <c r="M65" s="438">
        <v>2013</v>
      </c>
      <c r="N65" s="444"/>
      <c r="O65" s="518">
        <v>2014</v>
      </c>
      <c r="P65" s="574"/>
      <c r="Q65" s="518">
        <v>2015</v>
      </c>
      <c r="R65" s="517"/>
      <c r="S65" s="516">
        <v>2016</v>
      </c>
      <c r="T65" s="517"/>
      <c r="U65" s="447">
        <v>2017</v>
      </c>
      <c r="V65" s="449"/>
      <c r="W65" s="575">
        <v>2018</v>
      </c>
      <c r="X65" s="576"/>
      <c r="Y65" s="575">
        <v>2019</v>
      </c>
      <c r="Z65" s="576"/>
      <c r="AA65" s="575">
        <v>2020</v>
      </c>
      <c r="AB65" s="576"/>
      <c r="AC65" s="440">
        <v>2021</v>
      </c>
      <c r="AD65" s="441"/>
      <c r="AE65" s="516">
        <v>2022</v>
      </c>
      <c r="AF65" s="517"/>
      <c r="AG65" s="516">
        <v>2023</v>
      </c>
      <c r="AH65" s="517"/>
      <c r="AI65" s="521">
        <v>2024</v>
      </c>
      <c r="AJ65" s="517"/>
      <c r="AK65" s="532">
        <v>2025</v>
      </c>
      <c r="AL65" s="500"/>
      <c r="AM65" s="532">
        <v>2026</v>
      </c>
      <c r="AN65" s="500"/>
      <c r="AP65" s="363"/>
      <c r="AQ65" s="363"/>
      <c r="AR65" s="363"/>
      <c r="AS65" s="363"/>
    </row>
    <row r="66" spans="2:45" x14ac:dyDescent="0.2">
      <c r="B66" s="27" t="s">
        <v>18</v>
      </c>
      <c r="C66" s="28"/>
      <c r="D66" s="29">
        <v>107370.51606099999</v>
      </c>
      <c r="E66" s="73">
        <v>53973.204406000004</v>
      </c>
      <c r="F66" s="347">
        <v>-49.731819883089301</v>
      </c>
      <c r="G66" s="33">
        <v>50534.686978000005</v>
      </c>
      <c r="H66" s="34">
        <v>-6.3707861444256775</v>
      </c>
      <c r="I66" s="31">
        <v>51523.208510999997</v>
      </c>
      <c r="J66" s="348">
        <v>1.9561247770869539</v>
      </c>
      <c r="K66" s="31">
        <v>98968.325317999988</v>
      </c>
      <c r="L66" s="206">
        <v>92.084942258342963</v>
      </c>
      <c r="M66" s="31">
        <v>130115.432594</v>
      </c>
      <c r="N66" s="206">
        <v>31.471793804653881</v>
      </c>
      <c r="O66" s="31">
        <v>82911</v>
      </c>
      <c r="P66" s="206">
        <v>-36.278888409257561</v>
      </c>
      <c r="Q66" s="40">
        <v>81708</v>
      </c>
      <c r="R66" s="418">
        <v>-1.4509534319933404</v>
      </c>
      <c r="S66" s="40">
        <v>92754</v>
      </c>
      <c r="T66" s="418">
        <v>13.518872081069166</v>
      </c>
      <c r="U66" s="40">
        <v>97148</v>
      </c>
      <c r="V66" s="418">
        <v>4.7372620048730996</v>
      </c>
      <c r="W66" s="40">
        <v>127157.79288100002</v>
      </c>
      <c r="X66" s="418">
        <v>30.890798452876034</v>
      </c>
      <c r="Y66" s="40">
        <v>93161.710697999864</v>
      </c>
      <c r="Z66" s="418">
        <v>-26.735350946846971</v>
      </c>
      <c r="AA66" s="40">
        <v>74957.979640899997</v>
      </c>
      <c r="AB66" s="418">
        <v>-19.539927853096728</v>
      </c>
      <c r="AC66" s="367">
        <v>121172.49746399999</v>
      </c>
      <c r="AD66" s="359">
        <v>61.653900017715443</v>
      </c>
      <c r="AE66" s="373">
        <v>103536.67121490001</v>
      </c>
      <c r="AF66" s="44">
        <v>-14.554314401532853</v>
      </c>
      <c r="AG66" s="373">
        <v>132505.58444710003</v>
      </c>
      <c r="AH66" s="44">
        <v>27.979374739673002</v>
      </c>
      <c r="AI66" s="419">
        <v>203418.13186960004</v>
      </c>
      <c r="AJ66" s="418">
        <v>53.516648161202831</v>
      </c>
      <c r="AK66" s="376">
        <v>267621.29471190006</v>
      </c>
      <c r="AL66" s="345">
        <v>31.562163240913588</v>
      </c>
      <c r="AM66" s="376">
        <v>0</v>
      </c>
      <c r="AN66" s="345">
        <v>-100</v>
      </c>
      <c r="AP66" s="363"/>
      <c r="AQ66" s="363"/>
      <c r="AR66" s="363"/>
      <c r="AS66" s="363"/>
    </row>
    <row r="67" spans="2:45" x14ac:dyDescent="0.2">
      <c r="B67" s="36" t="s">
        <v>20</v>
      </c>
      <c r="C67" s="37"/>
      <c r="D67" s="38">
        <v>145430.75646899999</v>
      </c>
      <c r="E67" s="75">
        <v>96278.060667850004</v>
      </c>
      <c r="F67" s="349">
        <v>-33.798006002689931</v>
      </c>
      <c r="G67" s="42">
        <v>138276.50044130001</v>
      </c>
      <c r="H67" s="43">
        <v>43.622025082474991</v>
      </c>
      <c r="I67" s="40">
        <v>373960.712917</v>
      </c>
      <c r="J67" s="350">
        <v>170.44415480832237</v>
      </c>
      <c r="K67" s="40">
        <v>233728.78730700002</v>
      </c>
      <c r="L67" s="359">
        <v>-37.499106394399305</v>
      </c>
      <c r="M67" s="40">
        <v>451159.11825399997</v>
      </c>
      <c r="N67" s="359">
        <v>93.026765531199956</v>
      </c>
      <c r="O67" s="40">
        <v>386197</v>
      </c>
      <c r="P67" s="359">
        <v>-14.39893723203588</v>
      </c>
      <c r="Q67" s="40">
        <v>318386</v>
      </c>
      <c r="R67" s="418">
        <v>-17.558655297684854</v>
      </c>
      <c r="S67" s="40">
        <v>359959</v>
      </c>
      <c r="T67" s="418">
        <v>13.057420866495395</v>
      </c>
      <c r="U67" s="40">
        <v>238332</v>
      </c>
      <c r="V67" s="418">
        <v>-33.789125983792601</v>
      </c>
      <c r="W67" s="40">
        <v>258936.22906352</v>
      </c>
      <c r="X67" s="418">
        <v>8.6451794402430338</v>
      </c>
      <c r="Y67" s="40">
        <v>214630.34795435998</v>
      </c>
      <c r="Z67" s="418">
        <v>-17.110730804027916</v>
      </c>
      <c r="AA67" s="40">
        <v>280977.61943740002</v>
      </c>
      <c r="AB67" s="418">
        <v>30.912343997666358</v>
      </c>
      <c r="AC67" s="367">
        <v>137091.4592906</v>
      </c>
      <c r="AD67" s="359">
        <v>-51.209117806216199</v>
      </c>
      <c r="AE67" s="373">
        <v>288932.27678679995</v>
      </c>
      <c r="AF67" s="44">
        <v>110.75877248803292</v>
      </c>
      <c r="AG67" s="373">
        <v>200970.72433459997</v>
      </c>
      <c r="AH67" s="44">
        <v>-30.443657396264477</v>
      </c>
      <c r="AI67" s="419">
        <v>264100.42040179996</v>
      </c>
      <c r="AJ67" s="418">
        <v>31.412384204822864</v>
      </c>
      <c r="AK67" s="376">
        <v>292145.57180599996</v>
      </c>
      <c r="AL67" s="345">
        <v>10.619124104964461</v>
      </c>
      <c r="AM67" s="376">
        <v>0</v>
      </c>
      <c r="AN67" s="345">
        <v>-100</v>
      </c>
      <c r="AP67" s="363"/>
      <c r="AQ67" s="363"/>
      <c r="AR67" s="363"/>
      <c r="AS67" s="363"/>
    </row>
    <row r="68" spans="2:45" x14ac:dyDescent="0.2">
      <c r="B68" s="36" t="s">
        <v>21</v>
      </c>
      <c r="C68" s="37"/>
      <c r="D68" s="38">
        <v>1624229.9840030004</v>
      </c>
      <c r="E68" s="75">
        <v>1434605.1259187507</v>
      </c>
      <c r="F68" s="349">
        <v>-11.674754188252901</v>
      </c>
      <c r="G68" s="42">
        <v>1172599.0142699501</v>
      </c>
      <c r="H68" s="43">
        <v>-18.26329119526925</v>
      </c>
      <c r="I68" s="40">
        <v>1083908.1906834</v>
      </c>
      <c r="J68" s="350">
        <v>-7.5636106211267933</v>
      </c>
      <c r="K68" s="40">
        <v>1150309.8317710003</v>
      </c>
      <c r="L68" s="359">
        <v>6.1261314988065863</v>
      </c>
      <c r="M68" s="40">
        <v>1602266.2021930502</v>
      </c>
      <c r="N68" s="359">
        <v>39.289968488422325</v>
      </c>
      <c r="O68" s="40">
        <v>1360167</v>
      </c>
      <c r="P68" s="359">
        <v>-15.109798974832312</v>
      </c>
      <c r="Q68" s="40">
        <v>1504993</v>
      </c>
      <c r="R68" s="418">
        <v>10.647663117837736</v>
      </c>
      <c r="S68" s="40">
        <v>1679903</v>
      </c>
      <c r="T68" s="418">
        <v>11.621980966024426</v>
      </c>
      <c r="U68" s="40">
        <v>1578751</v>
      </c>
      <c r="V68" s="418">
        <v>-6.0213000393475102</v>
      </c>
      <c r="W68" s="40">
        <v>1395508.4990027999</v>
      </c>
      <c r="X68" s="418">
        <v>-11.606801895751772</v>
      </c>
      <c r="Y68" s="40">
        <v>1283580.7437663588</v>
      </c>
      <c r="Z68" s="418">
        <v>-8.020571377130425</v>
      </c>
      <c r="AA68" s="40">
        <v>1244454.0467402202</v>
      </c>
      <c r="AB68" s="418">
        <v>-3.0482458712593918</v>
      </c>
      <c r="AC68" s="367">
        <v>1648792.3718949005</v>
      </c>
      <c r="AD68" s="359">
        <v>32.49122185056352</v>
      </c>
      <c r="AE68" s="373">
        <v>1582013.899748899</v>
      </c>
      <c r="AF68" s="44">
        <v>-4.0501444138327241</v>
      </c>
      <c r="AG68" s="373">
        <v>2024973.6013998003</v>
      </c>
      <c r="AH68" s="44">
        <v>27.99973513009013</v>
      </c>
      <c r="AI68" s="419">
        <v>1866162.4314137003</v>
      </c>
      <c r="AJ68" s="418">
        <v>-7.842629152119251</v>
      </c>
      <c r="AK68" s="376">
        <v>2086992.9941001008</v>
      </c>
      <c r="AL68" s="345">
        <v>11.833405226098769</v>
      </c>
      <c r="AM68" s="376">
        <v>0</v>
      </c>
      <c r="AN68" s="345">
        <v>-100</v>
      </c>
      <c r="AP68" s="363"/>
      <c r="AQ68" s="363"/>
      <c r="AR68" s="363"/>
      <c r="AS68" s="363"/>
    </row>
    <row r="69" spans="2:45" x14ac:dyDescent="0.2">
      <c r="B69" s="36" t="s">
        <v>22</v>
      </c>
      <c r="C69" s="37"/>
      <c r="D69" s="38">
        <v>83654.760868000012</v>
      </c>
      <c r="E69" s="75">
        <v>78045.871555999998</v>
      </c>
      <c r="F69" s="349">
        <v>-6.7048058637694918</v>
      </c>
      <c r="G69" s="42">
        <v>62504.740647400002</v>
      </c>
      <c r="H69" s="43">
        <v>-19.912816141016275</v>
      </c>
      <c r="I69" s="40">
        <v>68356.702199999985</v>
      </c>
      <c r="J69" s="350">
        <v>9.3624283406148479</v>
      </c>
      <c r="K69" s="40">
        <v>70899.061984</v>
      </c>
      <c r="L69" s="359">
        <v>3.7192545897862361</v>
      </c>
      <c r="M69" s="40">
        <v>96621.92969260001</v>
      </c>
      <c r="N69" s="359">
        <v>36.28097042300076</v>
      </c>
      <c r="O69" s="40">
        <v>96253</v>
      </c>
      <c r="P69" s="359">
        <v>-0.38182811477037726</v>
      </c>
      <c r="Q69" s="40">
        <v>74952</v>
      </c>
      <c r="R69" s="418">
        <v>-22.13021931783944</v>
      </c>
      <c r="S69" s="40">
        <v>92858</v>
      </c>
      <c r="T69" s="418">
        <v>23.889956238659416</v>
      </c>
      <c r="U69" s="40">
        <v>90261</v>
      </c>
      <c r="V69" s="418">
        <v>-2.7967434146761727</v>
      </c>
      <c r="W69" s="40">
        <v>84684.450168879994</v>
      </c>
      <c r="X69" s="418">
        <v>-6.1782495553118206</v>
      </c>
      <c r="Y69" s="40">
        <v>107333.73190956001</v>
      </c>
      <c r="Z69" s="418">
        <v>26.745502504311247</v>
      </c>
      <c r="AA69" s="40">
        <v>99622.608388999986</v>
      </c>
      <c r="AB69" s="418">
        <v>-7.1842498936470989</v>
      </c>
      <c r="AC69" s="367">
        <v>61261.586757300007</v>
      </c>
      <c r="AD69" s="359">
        <v>-38.506341333596005</v>
      </c>
      <c r="AE69" s="373">
        <v>79063.040556000022</v>
      </c>
      <c r="AF69" s="44">
        <v>29.058101072739142</v>
      </c>
      <c r="AG69" s="373">
        <v>61761.692186999993</v>
      </c>
      <c r="AH69" s="44">
        <v>-21.882978756357787</v>
      </c>
      <c r="AI69" s="419">
        <v>145290.67389180002</v>
      </c>
      <c r="AJ69" s="418">
        <v>135.24399793304522</v>
      </c>
      <c r="AK69" s="376">
        <v>145720.600198</v>
      </c>
      <c r="AL69" s="345">
        <v>0.29590771016738682</v>
      </c>
      <c r="AM69" s="376">
        <v>0</v>
      </c>
      <c r="AN69" s="345">
        <v>-100</v>
      </c>
      <c r="AP69" s="363"/>
      <c r="AQ69" s="363"/>
      <c r="AR69" s="363"/>
      <c r="AS69" s="363"/>
    </row>
    <row r="70" spans="2:45" x14ac:dyDescent="0.2">
      <c r="B70" s="36" t="s">
        <v>23</v>
      </c>
      <c r="C70" s="37"/>
      <c r="D70" s="38">
        <v>362217.08108199947</v>
      </c>
      <c r="E70" s="75">
        <v>221173.40723000001</v>
      </c>
      <c r="F70" s="349">
        <v>-38.93899024051538</v>
      </c>
      <c r="G70" s="42">
        <v>231292.07339500001</v>
      </c>
      <c r="H70" s="43">
        <v>4.5749922161652634</v>
      </c>
      <c r="I70" s="40">
        <v>233336.693661</v>
      </c>
      <c r="J70" s="350">
        <v>0.8839992810770525</v>
      </c>
      <c r="K70" s="40">
        <v>286657.67228700005</v>
      </c>
      <c r="L70" s="359">
        <v>22.851518888609391</v>
      </c>
      <c r="M70" s="40">
        <v>332934.79825199995</v>
      </c>
      <c r="N70" s="359">
        <v>16.143689996431519</v>
      </c>
      <c r="O70" s="40">
        <v>273509</v>
      </c>
      <c r="P70" s="359">
        <v>-17.849079929163871</v>
      </c>
      <c r="Q70" s="40">
        <v>295270</v>
      </c>
      <c r="R70" s="418">
        <v>7.9562281314325967</v>
      </c>
      <c r="S70" s="40">
        <v>387226</v>
      </c>
      <c r="T70" s="418">
        <v>31.143021641209746</v>
      </c>
      <c r="U70" s="40">
        <v>321679</v>
      </c>
      <c r="V70" s="418">
        <v>-16.927324094972963</v>
      </c>
      <c r="W70" s="40">
        <v>306546.12938763958</v>
      </c>
      <c r="X70" s="418">
        <v>-4.7043389877363566</v>
      </c>
      <c r="Y70" s="40">
        <v>324309.84330183978</v>
      </c>
      <c r="Z70" s="418">
        <v>5.7947930869931996</v>
      </c>
      <c r="AA70" s="40">
        <v>218916.9468566</v>
      </c>
      <c r="AB70" s="418">
        <v>-32.497594082319949</v>
      </c>
      <c r="AC70" s="367">
        <v>363237.18580999994</v>
      </c>
      <c r="AD70" s="359">
        <v>65.92465363037239</v>
      </c>
      <c r="AE70" s="373">
        <v>362059.76858540042</v>
      </c>
      <c r="AF70" s="44">
        <v>-0.32414556399943395</v>
      </c>
      <c r="AG70" s="373">
        <v>264113.93905060011</v>
      </c>
      <c r="AH70" s="44">
        <v>-27.052392459257025</v>
      </c>
      <c r="AI70" s="419">
        <v>285313.97956460004</v>
      </c>
      <c r="AJ70" s="418">
        <v>8.0268540881283545</v>
      </c>
      <c r="AK70" s="376">
        <v>441068.65142650006</v>
      </c>
      <c r="AL70" s="345">
        <v>54.590620515541353</v>
      </c>
      <c r="AM70" s="376">
        <v>0</v>
      </c>
      <c r="AN70" s="345">
        <v>-100</v>
      </c>
      <c r="AP70" s="363"/>
      <c r="AQ70" s="363"/>
      <c r="AR70" s="363"/>
      <c r="AS70" s="363"/>
    </row>
    <row r="71" spans="2:45" x14ac:dyDescent="0.2">
      <c r="B71" s="36" t="s">
        <v>24</v>
      </c>
      <c r="C71" s="37"/>
      <c r="D71" s="38">
        <v>582095.835632</v>
      </c>
      <c r="E71" s="75">
        <v>342593.71078199986</v>
      </c>
      <c r="F71" s="349">
        <v>-41.144792693795004</v>
      </c>
      <c r="G71" s="42">
        <v>361166.725286</v>
      </c>
      <c r="H71" s="43">
        <v>5.4212946471216883</v>
      </c>
      <c r="I71" s="40">
        <v>318082.3917255</v>
      </c>
      <c r="J71" s="350">
        <v>-11.929209017354092</v>
      </c>
      <c r="K71" s="40">
        <v>348991.59079000005</v>
      </c>
      <c r="L71" s="359">
        <v>9.717356216050522</v>
      </c>
      <c r="M71" s="40">
        <v>609515.34236299992</v>
      </c>
      <c r="N71" s="359">
        <v>74.650438133268878</v>
      </c>
      <c r="O71" s="40">
        <v>455090</v>
      </c>
      <c r="P71" s="359">
        <v>-25.335759681506286</v>
      </c>
      <c r="Q71" s="40">
        <v>491805</v>
      </c>
      <c r="R71" s="418">
        <v>8.0676349733019848</v>
      </c>
      <c r="S71" s="40">
        <v>446427</v>
      </c>
      <c r="T71" s="418">
        <v>-9.2268277061030251</v>
      </c>
      <c r="U71" s="40">
        <v>414677</v>
      </c>
      <c r="V71" s="418">
        <v>-7.1120250343281182</v>
      </c>
      <c r="W71" s="40">
        <v>434084.04379799997</v>
      </c>
      <c r="X71" s="418">
        <v>4.6800386319954868</v>
      </c>
      <c r="Y71" s="40">
        <v>433717.92821183999</v>
      </c>
      <c r="Z71" s="418">
        <v>-8.4342097202350086E-2</v>
      </c>
      <c r="AA71" s="40">
        <v>556387.11529970053</v>
      </c>
      <c r="AB71" s="418">
        <v>28.283171874773295</v>
      </c>
      <c r="AC71" s="367">
        <v>458610.66786489985</v>
      </c>
      <c r="AD71" s="359">
        <v>-17.573456456146175</v>
      </c>
      <c r="AE71" s="373">
        <v>543640.3096983002</v>
      </c>
      <c r="AF71" s="44">
        <v>18.54070299525803</v>
      </c>
      <c r="AG71" s="373">
        <v>486964.90141540015</v>
      </c>
      <c r="AH71" s="44">
        <v>-10.425166653729701</v>
      </c>
      <c r="AI71" s="419">
        <v>727088.30080449989</v>
      </c>
      <c r="AJ71" s="418">
        <v>49.310206688646964</v>
      </c>
      <c r="AK71" s="376">
        <v>869553.66363639897</v>
      </c>
      <c r="AL71" s="345">
        <v>19.593956150066738</v>
      </c>
      <c r="AM71" s="376">
        <v>0</v>
      </c>
      <c r="AN71" s="345">
        <v>-100</v>
      </c>
      <c r="AP71" s="363"/>
      <c r="AQ71" s="363"/>
      <c r="AR71" s="363"/>
      <c r="AS71" s="363"/>
    </row>
    <row r="72" spans="2:45" x14ac:dyDescent="0.2">
      <c r="B72" s="36" t="s">
        <v>25</v>
      </c>
      <c r="C72" s="37"/>
      <c r="D72" s="38">
        <v>134339.52297800002</v>
      </c>
      <c r="E72" s="75">
        <v>133160.07847899999</v>
      </c>
      <c r="F72" s="349">
        <v>-0.87795793289602297</v>
      </c>
      <c r="G72" s="42">
        <v>101561.90542299999</v>
      </c>
      <c r="H72" s="43">
        <v>-23.729464128382283</v>
      </c>
      <c r="I72" s="40">
        <v>106085.06821100001</v>
      </c>
      <c r="J72" s="350">
        <v>4.4536017408902229</v>
      </c>
      <c r="K72" s="40">
        <v>83629.522797999991</v>
      </c>
      <c r="L72" s="359">
        <v>-21.167489253375994</v>
      </c>
      <c r="M72" s="40">
        <v>193028.92836705002</v>
      </c>
      <c r="N72" s="359">
        <v>130.81433674241453</v>
      </c>
      <c r="O72" s="40">
        <v>121710</v>
      </c>
      <c r="P72" s="359">
        <v>-36.947274675552798</v>
      </c>
      <c r="Q72" s="40">
        <v>165673</v>
      </c>
      <c r="R72" s="418">
        <v>36.121107550735367</v>
      </c>
      <c r="S72" s="40">
        <v>146709</v>
      </c>
      <c r="T72" s="418">
        <v>-11.446644896875169</v>
      </c>
      <c r="U72" s="40">
        <v>149473</v>
      </c>
      <c r="V72" s="418">
        <v>1.8840016631563206</v>
      </c>
      <c r="W72" s="40">
        <v>134999.07437404001</v>
      </c>
      <c r="X72" s="418">
        <v>-9.6833044268596957</v>
      </c>
      <c r="Y72" s="40">
        <v>228819.82426099997</v>
      </c>
      <c r="Z72" s="418">
        <v>69.497328275757027</v>
      </c>
      <c r="AA72" s="40">
        <v>169979.15000759996</v>
      </c>
      <c r="AB72" s="418">
        <v>-25.714849857713485</v>
      </c>
      <c r="AC72" s="367">
        <v>125371.1426807</v>
      </c>
      <c r="AD72" s="359">
        <v>-26.243222962878388</v>
      </c>
      <c r="AE72" s="373">
        <v>146621.23933220003</v>
      </c>
      <c r="AF72" s="44">
        <v>16.949751112678758</v>
      </c>
      <c r="AG72" s="373">
        <v>169724.60101090011</v>
      </c>
      <c r="AH72" s="44">
        <v>15.757172551484677</v>
      </c>
      <c r="AI72" s="419">
        <v>183230.64145399997</v>
      </c>
      <c r="AJ72" s="418">
        <v>7.9576209710650492</v>
      </c>
      <c r="AK72" s="376">
        <v>231664.75864279998</v>
      </c>
      <c r="AL72" s="345">
        <v>26.433415723733834</v>
      </c>
      <c r="AM72" s="376">
        <v>0</v>
      </c>
      <c r="AN72" s="345">
        <v>-100</v>
      </c>
      <c r="AP72" s="363"/>
      <c r="AQ72" s="363"/>
      <c r="AR72" s="363"/>
      <c r="AS72" s="363"/>
    </row>
    <row r="73" spans="2:45" x14ac:dyDescent="0.2">
      <c r="B73" s="36" t="s">
        <v>26</v>
      </c>
      <c r="C73" s="37"/>
      <c r="D73" s="38">
        <v>39582.165209999999</v>
      </c>
      <c r="E73" s="75">
        <v>44396.500935999997</v>
      </c>
      <c r="F73" s="349">
        <v>12.162891293232514</v>
      </c>
      <c r="G73" s="42">
        <v>45108.793073000008</v>
      </c>
      <c r="H73" s="43">
        <v>1.6043880080252704</v>
      </c>
      <c r="I73" s="40">
        <v>43654.617416000008</v>
      </c>
      <c r="J73" s="350">
        <v>-3.2237077472826448</v>
      </c>
      <c r="K73" s="40">
        <v>44633.086684000002</v>
      </c>
      <c r="L73" s="359">
        <v>2.2413877979408747</v>
      </c>
      <c r="M73" s="40">
        <v>62242.411947999994</v>
      </c>
      <c r="N73" s="359">
        <v>39.453523321550946</v>
      </c>
      <c r="O73" s="40">
        <v>83094</v>
      </c>
      <c r="P73" s="359">
        <v>33.500610595586046</v>
      </c>
      <c r="Q73" s="40">
        <v>41935</v>
      </c>
      <c r="R73" s="418">
        <v>-49.533058945290875</v>
      </c>
      <c r="S73" s="40">
        <v>49307</v>
      </c>
      <c r="T73" s="418">
        <v>17.579587456778345</v>
      </c>
      <c r="U73" s="40">
        <v>59929</v>
      </c>
      <c r="V73" s="418">
        <v>21.5425801610319</v>
      </c>
      <c r="W73" s="40">
        <v>52496.664212999996</v>
      </c>
      <c r="X73" s="418">
        <v>-12.40190189557644</v>
      </c>
      <c r="Y73" s="40">
        <v>50876.257852000002</v>
      </c>
      <c r="Z73" s="418">
        <v>-3.0866844308913732</v>
      </c>
      <c r="AA73" s="40">
        <v>52607.552188999958</v>
      </c>
      <c r="AB73" s="418">
        <v>3.4029514160344165</v>
      </c>
      <c r="AC73" s="367">
        <v>74897.223016999997</v>
      </c>
      <c r="AD73" s="359">
        <v>42.369716705162965</v>
      </c>
      <c r="AE73" s="373">
        <v>63835.886626000021</v>
      </c>
      <c r="AF73" s="44">
        <v>-14.768686935815101</v>
      </c>
      <c r="AG73" s="373">
        <v>52305.198552999995</v>
      </c>
      <c r="AH73" s="44">
        <v>-18.06301859729107</v>
      </c>
      <c r="AI73" s="419">
        <v>73573.776216099999</v>
      </c>
      <c r="AJ73" s="418">
        <v>40.662454691858031</v>
      </c>
      <c r="AK73" s="376">
        <v>65033.587790999998</v>
      </c>
      <c r="AL73" s="345">
        <v>-11.60765270497448</v>
      </c>
      <c r="AM73" s="376">
        <v>0</v>
      </c>
      <c r="AN73" s="345">
        <v>-100</v>
      </c>
      <c r="AP73" s="363"/>
      <c r="AQ73" s="363"/>
      <c r="AR73" s="363"/>
      <c r="AS73" s="363"/>
    </row>
    <row r="74" spans="2:45" ht="13.8" thickBot="1" x14ac:dyDescent="0.25">
      <c r="B74" s="36" t="s">
        <v>27</v>
      </c>
      <c r="C74" s="336"/>
      <c r="D74" s="38">
        <v>230226.56920900004</v>
      </c>
      <c r="E74" s="75">
        <v>163110.24317845001</v>
      </c>
      <c r="F74" s="349">
        <v>-29.152293873441572</v>
      </c>
      <c r="G74" s="42">
        <v>179265.77039354999</v>
      </c>
      <c r="H74" s="43">
        <v>9.9046674815052036</v>
      </c>
      <c r="I74" s="40">
        <v>133779.22550815</v>
      </c>
      <c r="J74" s="350">
        <v>-25.373803814047371</v>
      </c>
      <c r="K74" s="40">
        <v>183200.597175</v>
      </c>
      <c r="L74" s="359">
        <v>36.942486009413457</v>
      </c>
      <c r="M74" s="40">
        <v>328203.96683200006</v>
      </c>
      <c r="N74" s="359">
        <v>79.150052943597913</v>
      </c>
      <c r="O74" s="40">
        <v>184039</v>
      </c>
      <c r="P74" s="359">
        <v>-43.925418764299927</v>
      </c>
      <c r="Q74" s="86">
        <v>199388</v>
      </c>
      <c r="R74" s="420">
        <v>8.3400800917196918</v>
      </c>
      <c r="S74" s="86">
        <v>224558</v>
      </c>
      <c r="T74" s="420">
        <v>12.623628302605972</v>
      </c>
      <c r="U74" s="85">
        <v>253041</v>
      </c>
      <c r="V74" s="420">
        <v>12.684028179802098</v>
      </c>
      <c r="W74" s="85">
        <v>297501.89493607997</v>
      </c>
      <c r="X74" s="420">
        <v>17.570628845159476</v>
      </c>
      <c r="Y74" s="85">
        <v>247845.78458348001</v>
      </c>
      <c r="Z74" s="420">
        <v>-16.691023216261826</v>
      </c>
      <c r="AA74" s="85">
        <v>198043.5785384</v>
      </c>
      <c r="AB74" s="420">
        <v>-20.094029893942178</v>
      </c>
      <c r="AC74" s="368">
        <v>225568.64656940004</v>
      </c>
      <c r="AD74" s="327">
        <v>13.898490541395159</v>
      </c>
      <c r="AE74" s="374">
        <v>530875.97948029998</v>
      </c>
      <c r="AF74" s="421">
        <v>135.35007526720563</v>
      </c>
      <c r="AG74" s="374">
        <v>452815.79327199998</v>
      </c>
      <c r="AH74" s="421">
        <v>-14.704034317905446</v>
      </c>
      <c r="AI74" s="422">
        <v>368031.7755932</v>
      </c>
      <c r="AJ74" s="420">
        <v>-18.723732462191624</v>
      </c>
      <c r="AK74" s="377">
        <v>332460.88950659998</v>
      </c>
      <c r="AL74" s="339">
        <v>-9.6651670984838844</v>
      </c>
      <c r="AM74" s="377">
        <v>0</v>
      </c>
      <c r="AN74" s="339">
        <v>-100</v>
      </c>
      <c r="AP74" s="363"/>
      <c r="AQ74" s="363"/>
      <c r="AR74" s="363"/>
      <c r="AS74" s="363"/>
    </row>
    <row r="75" spans="2:45" ht="14.4" thickTop="1" thickBot="1" x14ac:dyDescent="0.25">
      <c r="B75" s="46" t="s">
        <v>28</v>
      </c>
      <c r="C75" s="47"/>
      <c r="D75" s="48">
        <v>3309147.1915120003</v>
      </c>
      <c r="E75" s="77">
        <v>2567336.2031540503</v>
      </c>
      <c r="F75" s="53">
        <v>-22.416983755231669</v>
      </c>
      <c r="G75" s="52">
        <v>2342310.2099072002</v>
      </c>
      <c r="H75" s="53">
        <v>-8.7649600769232663</v>
      </c>
      <c r="I75" s="50">
        <v>2412686.8108330499</v>
      </c>
      <c r="J75" s="351">
        <v>3.0045807181380058</v>
      </c>
      <c r="K75" s="50">
        <v>2501018.4761140002</v>
      </c>
      <c r="L75" s="208">
        <v>3.6611326793157595</v>
      </c>
      <c r="M75" s="50">
        <v>3806088.1304957005</v>
      </c>
      <c r="N75" s="208">
        <v>52.18152791935686</v>
      </c>
      <c r="O75" s="50">
        <v>3042970</v>
      </c>
      <c r="P75" s="208">
        <v>-20.049933273518626</v>
      </c>
      <c r="Q75" s="67">
        <v>3174110</v>
      </c>
      <c r="R75" s="258">
        <v>4.309605418390583</v>
      </c>
      <c r="S75" s="67">
        <v>3479701</v>
      </c>
      <c r="T75" s="258">
        <v>9.6276121495474385</v>
      </c>
      <c r="U75" s="67">
        <v>3203291</v>
      </c>
      <c r="V75" s="258">
        <v>-7.9434985937010154</v>
      </c>
      <c r="W75" s="67">
        <v>3091914.7778249597</v>
      </c>
      <c r="X75" s="258">
        <v>-3.476931136604211</v>
      </c>
      <c r="Y75" s="67">
        <v>2984276.1725384383</v>
      </c>
      <c r="Z75" s="258">
        <v>-3.4812927593767973</v>
      </c>
      <c r="AA75" s="67">
        <v>2895946.5970988208</v>
      </c>
      <c r="AB75" s="258">
        <v>-2.9598324797293851</v>
      </c>
      <c r="AC75" s="369">
        <v>3216002.7813488008</v>
      </c>
      <c r="AD75" s="209">
        <v>11.051867619748723</v>
      </c>
      <c r="AE75" s="375">
        <v>3700579.0720288004</v>
      </c>
      <c r="AF75" s="71">
        <v>15.067657698876946</v>
      </c>
      <c r="AG75" s="375">
        <v>3846136.0356704001</v>
      </c>
      <c r="AH75" s="71">
        <v>3.9333563966192919</v>
      </c>
      <c r="AI75" s="423">
        <v>4116210.1312093008</v>
      </c>
      <c r="AJ75" s="258">
        <v>7.0219590007774002</v>
      </c>
      <c r="AK75" s="378">
        <v>4732262.0118192993</v>
      </c>
      <c r="AL75" s="326">
        <v>14.966482783254031</v>
      </c>
      <c r="AM75" s="378">
        <v>0</v>
      </c>
      <c r="AN75" s="326">
        <v>-100</v>
      </c>
      <c r="AP75" s="363"/>
      <c r="AQ75" s="363"/>
      <c r="AR75" s="363"/>
      <c r="AS75" s="363"/>
    </row>
    <row r="76" spans="2:45" ht="13.8" thickBot="1" x14ac:dyDescent="0.25">
      <c r="D76" s="55"/>
      <c r="E76" s="78"/>
      <c r="F76" s="59"/>
      <c r="G76" s="55"/>
      <c r="H76" s="59"/>
      <c r="I76" s="55"/>
      <c r="J76" s="59"/>
      <c r="K76" s="55"/>
      <c r="L76" s="60"/>
      <c r="M76" s="55"/>
      <c r="N76" s="60"/>
      <c r="O76" s="72"/>
      <c r="P76" s="72"/>
      <c r="Q76" s="424"/>
      <c r="R76" s="72"/>
      <c r="S76" s="424"/>
      <c r="T76" s="72"/>
      <c r="U76" s="424"/>
      <c r="V76" s="72"/>
      <c r="W76" s="424"/>
      <c r="X76" s="72"/>
      <c r="Y76" s="424"/>
      <c r="Z76" s="72"/>
      <c r="AA76" s="424"/>
      <c r="AB76" s="72"/>
      <c r="AC76" s="367"/>
      <c r="AD76" s="72"/>
      <c r="AE76" s="427"/>
      <c r="AF76" s="72"/>
      <c r="AG76" s="367"/>
      <c r="AH76" s="72"/>
      <c r="AI76" s="424"/>
      <c r="AJ76" s="72"/>
      <c r="AK76" s="346"/>
      <c r="AL76" s="112"/>
      <c r="AM76" s="346"/>
      <c r="AN76" s="112"/>
      <c r="AP76" s="363"/>
      <c r="AQ76" s="363"/>
      <c r="AR76" s="363"/>
      <c r="AS76" s="363"/>
    </row>
    <row r="77" spans="2:45" x14ac:dyDescent="0.2">
      <c r="B77" s="61" t="s">
        <v>29</v>
      </c>
      <c r="C77" s="335"/>
      <c r="D77" s="38">
        <v>368567.65716599993</v>
      </c>
      <c r="E77" s="73">
        <v>240773.58560310001</v>
      </c>
      <c r="F77" s="349">
        <v>-34.673164906963741</v>
      </c>
      <c r="G77" s="42">
        <v>316551.86205380003</v>
      </c>
      <c r="H77" s="43">
        <v>31.472836300081397</v>
      </c>
      <c r="I77" s="40">
        <v>561706.72904250002</v>
      </c>
      <c r="J77" s="348">
        <v>77.445403542448403</v>
      </c>
      <c r="K77" s="40">
        <v>456038.43638500001</v>
      </c>
      <c r="L77" s="359">
        <v>-18.812004057281804</v>
      </c>
      <c r="M77" s="40">
        <v>681921.62443400011</v>
      </c>
      <c r="N77" s="359">
        <v>49.531611817540622</v>
      </c>
      <c r="O77" s="352">
        <v>565037</v>
      </c>
      <c r="P77" s="271">
        <v>-17.140477768396799</v>
      </c>
      <c r="Q77" s="360">
        <v>518708</v>
      </c>
      <c r="R77" s="35">
        <v>-8.1992860644524157</v>
      </c>
      <c r="S77" s="360">
        <v>519628</v>
      </c>
      <c r="T77" s="35">
        <v>0.17736375764398904</v>
      </c>
      <c r="U77" s="360">
        <v>467039</v>
      </c>
      <c r="V77" s="35">
        <v>-10.120509287413304</v>
      </c>
      <c r="W77" s="360">
        <v>495952.8032728</v>
      </c>
      <c r="X77" s="35">
        <v>6.1908755527482651</v>
      </c>
      <c r="Y77" s="360">
        <v>542695.75708952011</v>
      </c>
      <c r="Z77" s="35">
        <v>9.4248794458389398</v>
      </c>
      <c r="AA77" s="360">
        <v>535724.6760791</v>
      </c>
      <c r="AB77" s="35">
        <v>-1.2845283788113671</v>
      </c>
      <c r="AC77" s="370">
        <v>456044.8682248001</v>
      </c>
      <c r="AD77" s="206">
        <v>-14.873275660450469</v>
      </c>
      <c r="AE77" s="372">
        <v>584676.90402720007</v>
      </c>
      <c r="AF77" s="35">
        <v>28.206004444938259</v>
      </c>
      <c r="AG77" s="372">
        <v>450453.72909569996</v>
      </c>
      <c r="AH77" s="35">
        <v>-22.956811532486299</v>
      </c>
      <c r="AI77" s="425">
        <v>560598.83502759994</v>
      </c>
      <c r="AJ77" s="35">
        <v>24.452035540480431</v>
      </c>
      <c r="AK77" s="379">
        <v>625479.28347250004</v>
      </c>
      <c r="AL77" s="323">
        <v>11.5734183503442</v>
      </c>
      <c r="AM77" s="379">
        <v>0</v>
      </c>
      <c r="AN77" s="323">
        <v>-100</v>
      </c>
      <c r="AP77" s="363"/>
      <c r="AQ77" s="363"/>
      <c r="AR77" s="363"/>
      <c r="AS77" s="363"/>
    </row>
    <row r="78" spans="2:45" ht="13.8" thickBot="1" x14ac:dyDescent="0.25">
      <c r="B78" s="63" t="s">
        <v>30</v>
      </c>
      <c r="C78" s="64"/>
      <c r="D78" s="65">
        <v>105136.04275699999</v>
      </c>
      <c r="E78" s="79">
        <v>62645.514655850006</v>
      </c>
      <c r="F78" s="353">
        <v>-40.414806366031833</v>
      </c>
      <c r="G78" s="69">
        <v>92002.308190299998</v>
      </c>
      <c r="H78" s="70">
        <v>46.861764478629887</v>
      </c>
      <c r="I78" s="67">
        <v>328324.096104</v>
      </c>
      <c r="J78" s="354">
        <v>256.86506410783284</v>
      </c>
      <c r="K78" s="67">
        <v>208403.14594700001</v>
      </c>
      <c r="L78" s="209">
        <v>-36.52517484400957</v>
      </c>
      <c r="M78" s="67">
        <v>370973.369145</v>
      </c>
      <c r="N78" s="209">
        <v>78.00756675685885</v>
      </c>
      <c r="O78" s="355">
        <v>360634</v>
      </c>
      <c r="P78" s="272">
        <v>-2.7870920138633237</v>
      </c>
      <c r="Q78" s="361">
        <v>257347</v>
      </c>
      <c r="R78" s="71">
        <v>-28.640394416499827</v>
      </c>
      <c r="S78" s="361">
        <v>313483</v>
      </c>
      <c r="T78" s="71">
        <v>21.813349291035067</v>
      </c>
      <c r="U78" s="361">
        <v>179411</v>
      </c>
      <c r="V78" s="71">
        <v>-42.768507383175482</v>
      </c>
      <c r="W78" s="361">
        <v>222392.87033984001</v>
      </c>
      <c r="X78" s="71">
        <v>23.957210170970566</v>
      </c>
      <c r="Y78" s="361">
        <v>167212.94308400003</v>
      </c>
      <c r="Z78" s="71">
        <v>-24.811913786408336</v>
      </c>
      <c r="AA78" s="361">
        <v>233982.21707800002</v>
      </c>
      <c r="AB78" s="71">
        <v>39.930685246331812</v>
      </c>
      <c r="AC78" s="369">
        <v>105180.61813690001</v>
      </c>
      <c r="AD78" s="209">
        <v>-55.047601715032414</v>
      </c>
      <c r="AE78" s="375">
        <v>236981.46105019996</v>
      </c>
      <c r="AF78" s="71">
        <v>125.30905907184517</v>
      </c>
      <c r="AG78" s="375">
        <v>167055.43081580001</v>
      </c>
      <c r="AH78" s="71">
        <v>-29.506962242750067</v>
      </c>
      <c r="AI78" s="426">
        <v>214655.34372759997</v>
      </c>
      <c r="AJ78" s="71">
        <v>28.493484276057423</v>
      </c>
      <c r="AK78" s="380">
        <v>244060.76992699999</v>
      </c>
      <c r="AL78" s="324">
        <v>13.698902477226849</v>
      </c>
      <c r="AM78" s="380">
        <v>0</v>
      </c>
      <c r="AN78" s="324">
        <v>-100</v>
      </c>
      <c r="AP78" s="363"/>
      <c r="AQ78" s="363"/>
      <c r="AR78" s="363"/>
      <c r="AS78" s="363"/>
    </row>
    <row r="79" spans="2:45" x14ac:dyDescent="0.2"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AP79" s="363"/>
      <c r="AQ79" s="363"/>
      <c r="AR79" s="363"/>
      <c r="AS79" s="363"/>
    </row>
    <row r="80" spans="2:45" ht="16.8" thickBot="1" x14ac:dyDescent="0.25">
      <c r="B80" s="573" t="s">
        <v>40</v>
      </c>
      <c r="C80" s="573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AP80" s="363"/>
      <c r="AQ80" s="363"/>
      <c r="AR80" s="363"/>
      <c r="AS80" s="363"/>
    </row>
    <row r="81" spans="2:45" ht="13.8" thickBot="1" x14ac:dyDescent="0.25">
      <c r="D81" s="440">
        <v>2008</v>
      </c>
      <c r="E81" s="518">
        <v>2009</v>
      </c>
      <c r="F81" s="577"/>
      <c r="G81" s="518">
        <v>2010</v>
      </c>
      <c r="H81" s="577"/>
      <c r="I81" s="518">
        <v>2011</v>
      </c>
      <c r="J81" s="578"/>
      <c r="K81" s="518">
        <v>2012</v>
      </c>
      <c r="L81" s="521"/>
      <c r="M81" s="438">
        <v>2013</v>
      </c>
      <c r="N81" s="441"/>
      <c r="O81" s="518">
        <v>2014</v>
      </c>
      <c r="P81" s="517"/>
      <c r="Q81" s="516">
        <v>2015</v>
      </c>
      <c r="R81" s="517"/>
      <c r="S81" s="516">
        <v>2016</v>
      </c>
      <c r="T81" s="517"/>
      <c r="U81" s="447">
        <v>2017</v>
      </c>
      <c r="V81" s="449"/>
      <c r="W81" s="575">
        <v>2018</v>
      </c>
      <c r="X81" s="576"/>
      <c r="Y81" s="575">
        <v>2019</v>
      </c>
      <c r="Z81" s="576"/>
      <c r="AA81" s="575">
        <v>2020</v>
      </c>
      <c r="AB81" s="576"/>
      <c r="AC81" s="440">
        <v>2021</v>
      </c>
      <c r="AD81" s="441"/>
      <c r="AE81" s="516">
        <v>2022</v>
      </c>
      <c r="AF81" s="517"/>
      <c r="AG81" s="516">
        <v>2023</v>
      </c>
      <c r="AH81" s="517"/>
      <c r="AI81" s="521">
        <v>2024</v>
      </c>
      <c r="AJ81" s="517"/>
      <c r="AK81" s="532">
        <v>2025</v>
      </c>
      <c r="AL81" s="500"/>
      <c r="AM81" s="532">
        <v>2026</v>
      </c>
      <c r="AN81" s="500"/>
      <c r="AP81" s="363"/>
      <c r="AQ81" s="363"/>
      <c r="AR81" s="363"/>
      <c r="AS81" s="363"/>
    </row>
    <row r="82" spans="2:45" x14ac:dyDescent="0.2">
      <c r="B82" s="27" t="s">
        <v>18</v>
      </c>
      <c r="C82" s="28"/>
      <c r="D82" s="81">
        <v>53444.585279999978</v>
      </c>
      <c r="E82" s="31">
        <v>54017.350069000022</v>
      </c>
      <c r="F82" s="347">
        <v>1.0716984442844746</v>
      </c>
      <c r="G82" s="31">
        <v>66585.52833999999</v>
      </c>
      <c r="H82" s="34">
        <v>23.266928597840852</v>
      </c>
      <c r="I82" s="31">
        <v>62035.042321000015</v>
      </c>
      <c r="J82" s="348">
        <v>-6.8340465750518886</v>
      </c>
      <c r="K82" s="31">
        <v>60045.938540000017</v>
      </c>
      <c r="L82" s="206">
        <v>-3.2064196405434675</v>
      </c>
      <c r="M82" s="31">
        <v>56709</v>
      </c>
      <c r="N82" s="206">
        <v>-5.5573093220569696</v>
      </c>
      <c r="O82" s="31">
        <v>92926</v>
      </c>
      <c r="P82" s="35">
        <v>63.864642296637221</v>
      </c>
      <c r="Q82" s="337">
        <v>98801</v>
      </c>
      <c r="R82" s="35">
        <v>6.3222348965843889</v>
      </c>
      <c r="S82" s="40">
        <v>76548</v>
      </c>
      <c r="T82" s="418">
        <v>-22.523051386119576</v>
      </c>
      <c r="U82" s="40">
        <v>123426.28833840009</v>
      </c>
      <c r="V82" s="418">
        <v>61.240382947170517</v>
      </c>
      <c r="W82" s="40">
        <v>85414</v>
      </c>
      <c r="X82" s="418">
        <v>-30.797562537229595</v>
      </c>
      <c r="Y82" s="40">
        <v>63873.696673899976</v>
      </c>
      <c r="Z82" s="418">
        <v>-25.218703404711196</v>
      </c>
      <c r="AA82" s="40">
        <v>75615.531034799991</v>
      </c>
      <c r="AB82" s="418">
        <v>18.382894637908052</v>
      </c>
      <c r="AC82" s="367">
        <v>130872.32520810002</v>
      </c>
      <c r="AD82" s="359">
        <v>73.075985074904253</v>
      </c>
      <c r="AE82" s="373">
        <v>84664.31171340002</v>
      </c>
      <c r="AF82" s="44">
        <v>-35.307704223352545</v>
      </c>
      <c r="AG82" s="373">
        <v>367808.70340770006</v>
      </c>
      <c r="AH82" s="44">
        <v>334.43181189824298</v>
      </c>
      <c r="AI82" s="419">
        <v>134516.88205180003</v>
      </c>
      <c r="AJ82" s="418">
        <v>-63.427488037798319</v>
      </c>
      <c r="AK82" s="376">
        <v>154244.14321850002</v>
      </c>
      <c r="AL82" s="345">
        <v>14.665267932023118</v>
      </c>
      <c r="AM82" s="376">
        <v>0</v>
      </c>
      <c r="AN82" s="345">
        <v>-100</v>
      </c>
      <c r="AP82" s="363"/>
      <c r="AQ82" s="363"/>
      <c r="AR82" s="363"/>
      <c r="AS82" s="363"/>
    </row>
    <row r="83" spans="2:45" x14ac:dyDescent="0.2">
      <c r="B83" s="36" t="s">
        <v>20</v>
      </c>
      <c r="C83" s="37"/>
      <c r="D83" s="83">
        <v>121628.25643100002</v>
      </c>
      <c r="E83" s="40">
        <v>117532.23590285002</v>
      </c>
      <c r="F83" s="349">
        <v>-3.3676553856329283</v>
      </c>
      <c r="G83" s="40">
        <v>99714.388515999992</v>
      </c>
      <c r="H83" s="43">
        <v>-15.159966327517104</v>
      </c>
      <c r="I83" s="40">
        <v>293183.78359140002</v>
      </c>
      <c r="J83" s="350">
        <v>194.02354861189997</v>
      </c>
      <c r="K83" s="40">
        <v>219811.99767299945</v>
      </c>
      <c r="L83" s="359">
        <v>-25.025867740576079</v>
      </c>
      <c r="M83" s="40">
        <v>339041</v>
      </c>
      <c r="N83" s="359">
        <v>54.241353333392681</v>
      </c>
      <c r="O83" s="40">
        <v>377756</v>
      </c>
      <c r="P83" s="44">
        <v>11.418972926578208</v>
      </c>
      <c r="Q83" s="337">
        <v>275731</v>
      </c>
      <c r="R83" s="44">
        <v>-27.008174588888068</v>
      </c>
      <c r="S83" s="40">
        <v>281471</v>
      </c>
      <c r="T83" s="418">
        <v>2.081739086283374</v>
      </c>
      <c r="U83" s="40">
        <v>295094.29140099999</v>
      </c>
      <c r="V83" s="418">
        <v>4.8400337516120606</v>
      </c>
      <c r="W83" s="40">
        <v>224540</v>
      </c>
      <c r="X83" s="418">
        <v>-23.909066849797046</v>
      </c>
      <c r="Y83" s="40">
        <v>176841.22252206001</v>
      </c>
      <c r="Z83" s="418">
        <v>-21.242886558270236</v>
      </c>
      <c r="AA83" s="40">
        <v>201428.27603250003</v>
      </c>
      <c r="AB83" s="418">
        <v>13.903462755904062</v>
      </c>
      <c r="AC83" s="367">
        <v>216673.21783029998</v>
      </c>
      <c r="AD83" s="359">
        <v>7.5684219207338144</v>
      </c>
      <c r="AE83" s="373">
        <v>178483.99242799997</v>
      </c>
      <c r="AF83" s="44">
        <v>-17.625263419593505</v>
      </c>
      <c r="AG83" s="373">
        <v>179903.0215107</v>
      </c>
      <c r="AH83" s="44">
        <v>0.79504557433769385</v>
      </c>
      <c r="AI83" s="419">
        <v>286653.71951670008</v>
      </c>
      <c r="AJ83" s="418">
        <v>59.337912787446378</v>
      </c>
      <c r="AK83" s="376">
        <v>230093.08165180002</v>
      </c>
      <c r="AL83" s="345">
        <v>-19.731346225076596</v>
      </c>
      <c r="AM83" s="376">
        <v>0</v>
      </c>
      <c r="AN83" s="345">
        <v>-100</v>
      </c>
      <c r="AP83" s="363"/>
      <c r="AQ83" s="363"/>
      <c r="AR83" s="363"/>
      <c r="AS83" s="363"/>
    </row>
    <row r="84" spans="2:45" x14ac:dyDescent="0.2">
      <c r="B84" s="36" t="s">
        <v>21</v>
      </c>
      <c r="C84" s="37"/>
      <c r="D84" s="83">
        <v>1221382.0205289498</v>
      </c>
      <c r="E84" s="40">
        <v>940021.02486449992</v>
      </c>
      <c r="F84" s="349">
        <v>-23.036281109050506</v>
      </c>
      <c r="G84" s="40">
        <v>953375.41664025001</v>
      </c>
      <c r="H84" s="43">
        <v>1.420648200679886</v>
      </c>
      <c r="I84" s="40">
        <v>994620.81650249986</v>
      </c>
      <c r="J84" s="350">
        <v>4.326249569933438</v>
      </c>
      <c r="K84" s="40">
        <v>1071460.2768880003</v>
      </c>
      <c r="L84" s="359">
        <v>7.7255029364557082</v>
      </c>
      <c r="M84" s="40">
        <v>1272596</v>
      </c>
      <c r="N84" s="359">
        <v>18.77211199058053</v>
      </c>
      <c r="O84" s="40">
        <v>1360922</v>
      </c>
      <c r="P84" s="44">
        <v>6.9406158749516722</v>
      </c>
      <c r="Q84" s="337">
        <v>1367594</v>
      </c>
      <c r="R84" s="44">
        <v>0.49025587065238962</v>
      </c>
      <c r="S84" s="40">
        <v>1648228</v>
      </c>
      <c r="T84" s="418">
        <v>20.520271367087005</v>
      </c>
      <c r="U84" s="40">
        <v>1596504.384527998</v>
      </c>
      <c r="V84" s="418">
        <v>-3.1381347405821214</v>
      </c>
      <c r="W84" s="40">
        <v>1431628</v>
      </c>
      <c r="X84" s="418">
        <v>-10.327336781899488</v>
      </c>
      <c r="Y84" s="40">
        <v>1556816.7404242991</v>
      </c>
      <c r="Z84" s="418">
        <v>8.7445020930227102</v>
      </c>
      <c r="AA84" s="40">
        <v>1488840.6447188992</v>
      </c>
      <c r="AB84" s="418">
        <v>-4.3663517959649845</v>
      </c>
      <c r="AC84" s="367">
        <v>1323544.7206872995</v>
      </c>
      <c r="AD84" s="359">
        <v>-11.102324793316509</v>
      </c>
      <c r="AE84" s="373">
        <v>1536837.0093478004</v>
      </c>
      <c r="AF84" s="44">
        <v>16.115230964749049</v>
      </c>
      <c r="AG84" s="373">
        <v>1601791.5328308006</v>
      </c>
      <c r="AH84" s="44">
        <v>4.2265069807607913</v>
      </c>
      <c r="AI84" s="419">
        <v>2218290.3923272998</v>
      </c>
      <c r="AJ84" s="418">
        <v>38.488083303011237</v>
      </c>
      <c r="AK84" s="376">
        <v>2144113.1729253996</v>
      </c>
      <c r="AL84" s="345">
        <v>-3.3438912983830726</v>
      </c>
      <c r="AM84" s="376">
        <v>0</v>
      </c>
      <c r="AN84" s="345">
        <v>-100</v>
      </c>
      <c r="AP84" s="363"/>
      <c r="AQ84" s="363"/>
      <c r="AR84" s="363"/>
      <c r="AS84" s="363"/>
    </row>
    <row r="85" spans="2:45" x14ac:dyDescent="0.2">
      <c r="B85" s="36" t="s">
        <v>22</v>
      </c>
      <c r="C85" s="37"/>
      <c r="D85" s="83">
        <v>68016.381769</v>
      </c>
      <c r="E85" s="40">
        <v>83876.646071850002</v>
      </c>
      <c r="F85" s="349">
        <v>23.318300518712199</v>
      </c>
      <c r="G85" s="40">
        <v>50543.124562999998</v>
      </c>
      <c r="H85" s="43">
        <v>-39.741123506888918</v>
      </c>
      <c r="I85" s="40">
        <v>71434.732357999994</v>
      </c>
      <c r="J85" s="350">
        <v>41.334222954418735</v>
      </c>
      <c r="K85" s="40">
        <v>67409.96755300001</v>
      </c>
      <c r="L85" s="359">
        <v>-5.6341847615941294</v>
      </c>
      <c r="M85" s="40">
        <v>50016</v>
      </c>
      <c r="N85" s="359">
        <v>-25.803257566211222</v>
      </c>
      <c r="O85" s="40">
        <v>86962</v>
      </c>
      <c r="P85" s="44">
        <v>73.868362124120296</v>
      </c>
      <c r="Q85" s="337">
        <v>83344</v>
      </c>
      <c r="R85" s="44">
        <v>-4.1604378924127827</v>
      </c>
      <c r="S85" s="40">
        <v>111548</v>
      </c>
      <c r="T85" s="418">
        <v>33.840468420042228</v>
      </c>
      <c r="U85" s="40">
        <v>91060.48913240002</v>
      </c>
      <c r="V85" s="418">
        <v>-18.366542535590046</v>
      </c>
      <c r="W85" s="40">
        <v>87690</v>
      </c>
      <c r="X85" s="418">
        <v>-3.701373849968459</v>
      </c>
      <c r="Y85" s="40">
        <v>115333.59312620001</v>
      </c>
      <c r="Z85" s="418">
        <v>31.524225255103211</v>
      </c>
      <c r="AA85" s="40">
        <v>113507.28189900001</v>
      </c>
      <c r="AB85" s="418">
        <v>-1.583503277489684</v>
      </c>
      <c r="AC85" s="367">
        <v>118538.45976099999</v>
      </c>
      <c r="AD85" s="359">
        <v>4.4324714483752414</v>
      </c>
      <c r="AE85" s="373">
        <v>99838.312141900009</v>
      </c>
      <c r="AF85" s="44">
        <v>-15.775595242930995</v>
      </c>
      <c r="AG85" s="373">
        <v>96095.760727999994</v>
      </c>
      <c r="AH85" s="44">
        <v>-3.748612465103307</v>
      </c>
      <c r="AI85" s="419">
        <v>122916.90989780001</v>
      </c>
      <c r="AJ85" s="418">
        <v>27.91085576159551</v>
      </c>
      <c r="AK85" s="376">
        <v>151443.4812984</v>
      </c>
      <c r="AL85" s="345">
        <v>23.208012163923229</v>
      </c>
      <c r="AM85" s="376">
        <v>0</v>
      </c>
      <c r="AN85" s="345">
        <v>-100</v>
      </c>
      <c r="AP85" s="363"/>
      <c r="AQ85" s="363"/>
      <c r="AR85" s="363"/>
      <c r="AS85" s="363"/>
    </row>
    <row r="86" spans="2:45" x14ac:dyDescent="0.2">
      <c r="B86" s="36" t="s">
        <v>23</v>
      </c>
      <c r="C86" s="37"/>
      <c r="D86" s="83">
        <v>221881.16794200012</v>
      </c>
      <c r="E86" s="40">
        <v>184200.12901040004</v>
      </c>
      <c r="F86" s="349">
        <v>-16.982531361764753</v>
      </c>
      <c r="G86" s="40">
        <v>223198.84149604998</v>
      </c>
      <c r="H86" s="43">
        <v>21.171924631740112</v>
      </c>
      <c r="I86" s="40">
        <v>186740.94260005001</v>
      </c>
      <c r="J86" s="350">
        <v>-16.334268875067249</v>
      </c>
      <c r="K86" s="40">
        <v>195327.06949300002</v>
      </c>
      <c r="L86" s="359">
        <v>4.5978813073356051</v>
      </c>
      <c r="M86" s="40">
        <v>249928</v>
      </c>
      <c r="N86" s="359">
        <v>27.953591198969342</v>
      </c>
      <c r="O86" s="40">
        <v>207913</v>
      </c>
      <c r="P86" s="44">
        <v>-16.810841522358444</v>
      </c>
      <c r="Q86" s="337">
        <v>231168</v>
      </c>
      <c r="R86" s="44">
        <v>11.184966788993478</v>
      </c>
      <c r="S86" s="40">
        <v>252720</v>
      </c>
      <c r="T86" s="418">
        <v>9.3230897009966682</v>
      </c>
      <c r="U86" s="40">
        <v>343730.85431599768</v>
      </c>
      <c r="V86" s="418">
        <v>36.012525449508416</v>
      </c>
      <c r="W86" s="40">
        <v>273334</v>
      </c>
      <c r="X86" s="418">
        <v>-20.480225569532561</v>
      </c>
      <c r="Y86" s="40">
        <v>246370.840738</v>
      </c>
      <c r="Z86" s="418">
        <v>-9.864546401838048</v>
      </c>
      <c r="AA86" s="40">
        <v>291936.00746899995</v>
      </c>
      <c r="AB86" s="418">
        <v>18.494545293797838</v>
      </c>
      <c r="AC86" s="367">
        <v>405121.98527029931</v>
      </c>
      <c r="AD86" s="359">
        <v>38.770817886628237</v>
      </c>
      <c r="AE86" s="373">
        <v>415086.7029202999</v>
      </c>
      <c r="AF86" s="44">
        <v>2.4596832589453443</v>
      </c>
      <c r="AG86" s="373">
        <v>307167.81082399999</v>
      </c>
      <c r="AH86" s="44">
        <v>-25.999120505920239</v>
      </c>
      <c r="AI86" s="419">
        <v>343224.34370600036</v>
      </c>
      <c r="AJ86" s="418">
        <v>11.738382607629404</v>
      </c>
      <c r="AK86" s="376">
        <v>322577.1520980997</v>
      </c>
      <c r="AL86" s="345">
        <v>-6.0156547711506914</v>
      </c>
      <c r="AM86" s="376">
        <v>0</v>
      </c>
      <c r="AN86" s="345">
        <v>-100</v>
      </c>
      <c r="AP86" s="363"/>
      <c r="AQ86" s="363"/>
      <c r="AR86" s="363"/>
      <c r="AS86" s="363"/>
    </row>
    <row r="87" spans="2:45" x14ac:dyDescent="0.2">
      <c r="B87" s="36" t="s">
        <v>24</v>
      </c>
      <c r="C87" s="37"/>
      <c r="D87" s="83">
        <v>398800.02155499975</v>
      </c>
      <c r="E87" s="40">
        <v>347440.06374999951</v>
      </c>
      <c r="F87" s="349">
        <v>-12.878624631146629</v>
      </c>
      <c r="G87" s="40">
        <v>316515.96923499997</v>
      </c>
      <c r="H87" s="43">
        <v>-8.9005551579828701</v>
      </c>
      <c r="I87" s="40">
        <v>322078.1246745002</v>
      </c>
      <c r="J87" s="350">
        <v>1.7573064174119413</v>
      </c>
      <c r="K87" s="40">
        <v>356467.81787499983</v>
      </c>
      <c r="L87" s="359">
        <v>10.677438349858349</v>
      </c>
      <c r="M87" s="40">
        <v>379021</v>
      </c>
      <c r="N87" s="359">
        <v>6.3268494360713134</v>
      </c>
      <c r="O87" s="40">
        <v>399071</v>
      </c>
      <c r="P87" s="44">
        <v>5.2899443566451376</v>
      </c>
      <c r="Q87" s="337">
        <v>438111</v>
      </c>
      <c r="R87" s="44">
        <v>9.7827203680548092</v>
      </c>
      <c r="S87" s="40">
        <v>361504</v>
      </c>
      <c r="T87" s="418">
        <v>-17.485751327859834</v>
      </c>
      <c r="U87" s="40">
        <v>452177.08830711694</v>
      </c>
      <c r="V87" s="418">
        <v>25.082181194984553</v>
      </c>
      <c r="W87" s="40">
        <v>430900</v>
      </c>
      <c r="X87" s="418">
        <v>-4.7054768711911388</v>
      </c>
      <c r="Y87" s="40">
        <v>468436.67593223997</v>
      </c>
      <c r="Z87" s="418">
        <v>8.7112267190160075</v>
      </c>
      <c r="AA87" s="40">
        <v>625143.81041529833</v>
      </c>
      <c r="AB87" s="418">
        <v>33.453216311723267</v>
      </c>
      <c r="AC87" s="367">
        <v>628361.59529380035</v>
      </c>
      <c r="AD87" s="359">
        <v>0.51472714356146643</v>
      </c>
      <c r="AE87" s="373">
        <v>568167.58523400035</v>
      </c>
      <c r="AF87" s="44">
        <v>-9.5795176711357293</v>
      </c>
      <c r="AG87" s="373">
        <v>711265.79845920019</v>
      </c>
      <c r="AH87" s="44">
        <v>25.185916434543643</v>
      </c>
      <c r="AI87" s="419">
        <v>602138.78542999993</v>
      </c>
      <c r="AJ87" s="418">
        <v>-15.342648734917352</v>
      </c>
      <c r="AK87" s="376">
        <v>923824.45018819952</v>
      </c>
      <c r="AL87" s="345">
        <v>53.423840573311864</v>
      </c>
      <c r="AM87" s="376">
        <v>0</v>
      </c>
      <c r="AN87" s="345">
        <v>-100</v>
      </c>
      <c r="AP87" s="363"/>
      <c r="AQ87" s="363"/>
      <c r="AR87" s="363"/>
      <c r="AS87" s="363"/>
    </row>
    <row r="88" spans="2:45" x14ac:dyDescent="0.2">
      <c r="B88" s="36" t="s">
        <v>25</v>
      </c>
      <c r="C88" s="37"/>
      <c r="D88" s="83">
        <v>101797.67403700003</v>
      </c>
      <c r="E88" s="40">
        <v>72492.425079349996</v>
      </c>
      <c r="F88" s="349">
        <v>-28.787739243431599</v>
      </c>
      <c r="G88" s="40">
        <v>103802.66258100001</v>
      </c>
      <c r="H88" s="43">
        <v>43.191047157517382</v>
      </c>
      <c r="I88" s="40">
        <v>80907.649993200001</v>
      </c>
      <c r="J88" s="350">
        <v>-22.056286436712945</v>
      </c>
      <c r="K88" s="40">
        <v>107323.95753000001</v>
      </c>
      <c r="L88" s="359">
        <v>32.649950331050533</v>
      </c>
      <c r="M88" s="40">
        <v>118207</v>
      </c>
      <c r="N88" s="359">
        <v>10.140366345471264</v>
      </c>
      <c r="O88" s="40">
        <v>119976</v>
      </c>
      <c r="P88" s="44">
        <v>1.4965272784183581</v>
      </c>
      <c r="Q88" s="337">
        <v>178596</v>
      </c>
      <c r="R88" s="44">
        <v>48.859771954390887</v>
      </c>
      <c r="S88" s="40">
        <v>128066</v>
      </c>
      <c r="T88" s="418">
        <v>-28.292906896011104</v>
      </c>
      <c r="U88" s="40">
        <v>145947.33381400007</v>
      </c>
      <c r="V88" s="418">
        <v>13.9625925803883</v>
      </c>
      <c r="W88" s="40">
        <v>194576</v>
      </c>
      <c r="X88" s="418">
        <v>33.319324796966733</v>
      </c>
      <c r="Y88" s="40">
        <v>126280.27208170001</v>
      </c>
      <c r="Z88" s="418">
        <v>-35.099769713787921</v>
      </c>
      <c r="AA88" s="40">
        <v>112227.92064229999</v>
      </c>
      <c r="AB88" s="418">
        <v>-11.12790716059633</v>
      </c>
      <c r="AC88" s="367">
        <v>150724.66521099998</v>
      </c>
      <c r="AD88" s="359">
        <v>34.302288012088631</v>
      </c>
      <c r="AE88" s="373">
        <v>170390.7886539</v>
      </c>
      <c r="AF88" s="44">
        <v>13.047714131837251</v>
      </c>
      <c r="AG88" s="373">
        <v>156764.13133790001</v>
      </c>
      <c r="AH88" s="44">
        <v>-7.9972969335089132</v>
      </c>
      <c r="AI88" s="419">
        <v>167257.48806389997</v>
      </c>
      <c r="AJ88" s="418">
        <v>6.6937230069433973</v>
      </c>
      <c r="AK88" s="376">
        <v>204908.28091999999</v>
      </c>
      <c r="AL88" s="345">
        <v>22.510676975918532</v>
      </c>
      <c r="AM88" s="376">
        <v>0</v>
      </c>
      <c r="AN88" s="345">
        <v>-100</v>
      </c>
      <c r="AP88" s="363"/>
      <c r="AQ88" s="363"/>
      <c r="AR88" s="363"/>
      <c r="AS88" s="363"/>
    </row>
    <row r="89" spans="2:45" x14ac:dyDescent="0.2">
      <c r="B89" s="36" t="s">
        <v>26</v>
      </c>
      <c r="C89" s="37"/>
      <c r="D89" s="83">
        <v>65276.025896999978</v>
      </c>
      <c r="E89" s="40">
        <v>48442.493092000004</v>
      </c>
      <c r="F89" s="349">
        <v>-25.788231703262475</v>
      </c>
      <c r="G89" s="40">
        <v>50248.268401000001</v>
      </c>
      <c r="H89" s="43">
        <v>3.7276679909321375</v>
      </c>
      <c r="I89" s="40">
        <v>77566.337591999996</v>
      </c>
      <c r="J89" s="350">
        <v>54.366190239614973</v>
      </c>
      <c r="K89" s="40">
        <v>38040.992983000004</v>
      </c>
      <c r="L89" s="359">
        <v>-50.956827195972366</v>
      </c>
      <c r="M89" s="40">
        <v>39315</v>
      </c>
      <c r="N89" s="359">
        <v>3.349037228258811</v>
      </c>
      <c r="O89" s="40">
        <v>59330</v>
      </c>
      <c r="P89" s="44">
        <v>50.909322141676206</v>
      </c>
      <c r="Q89" s="337">
        <v>48691</v>
      </c>
      <c r="R89" s="44">
        <v>-17.931906286870046</v>
      </c>
      <c r="S89" s="40">
        <v>54092</v>
      </c>
      <c r="T89" s="418">
        <v>11.092399005976471</v>
      </c>
      <c r="U89" s="40">
        <v>69683.548227000021</v>
      </c>
      <c r="V89" s="418">
        <v>28.824129680914034</v>
      </c>
      <c r="W89" s="40">
        <v>67642</v>
      </c>
      <c r="X89" s="418">
        <v>-2.9297420681701047</v>
      </c>
      <c r="Y89" s="40">
        <v>66775.946371999991</v>
      </c>
      <c r="Z89" s="418">
        <v>-1.2803489370509569</v>
      </c>
      <c r="AA89" s="40">
        <v>52350.514450999966</v>
      </c>
      <c r="AB89" s="418">
        <v>-21.602736770869324</v>
      </c>
      <c r="AC89" s="367">
        <v>77626.258033999999</v>
      </c>
      <c r="AD89" s="359">
        <v>48.281748227437383</v>
      </c>
      <c r="AE89" s="373">
        <v>40706.107221000057</v>
      </c>
      <c r="AF89" s="44">
        <v>-47.561420256569711</v>
      </c>
      <c r="AG89" s="373">
        <v>101057.29566600001</v>
      </c>
      <c r="AH89" s="44">
        <v>148.26077108612611</v>
      </c>
      <c r="AI89" s="419">
        <v>45146.760447000001</v>
      </c>
      <c r="AJ89" s="418">
        <v>-55.32558025675597</v>
      </c>
      <c r="AK89" s="376">
        <v>76529.999914999993</v>
      </c>
      <c r="AL89" s="345">
        <v>69.513823710213529</v>
      </c>
      <c r="AM89" s="376">
        <v>0</v>
      </c>
      <c r="AN89" s="345">
        <v>-100</v>
      </c>
      <c r="AP89" s="363"/>
      <c r="AQ89" s="363"/>
      <c r="AR89" s="363"/>
      <c r="AS89" s="363"/>
    </row>
    <row r="90" spans="2:45" ht="13.8" thickBot="1" x14ac:dyDescent="0.25">
      <c r="B90" s="36" t="s">
        <v>27</v>
      </c>
      <c r="C90" s="336"/>
      <c r="D90" s="85">
        <v>221951.63098799973</v>
      </c>
      <c r="E90" s="86">
        <v>114886.82613100004</v>
      </c>
      <c r="F90" s="349">
        <v>-48.237899573167972</v>
      </c>
      <c r="G90" s="86">
        <v>150099.82486200001</v>
      </c>
      <c r="H90" s="43">
        <v>30.650162352686316</v>
      </c>
      <c r="I90" s="86">
        <v>170390.11517284997</v>
      </c>
      <c r="J90" s="350">
        <v>13.517864081123744</v>
      </c>
      <c r="K90" s="40">
        <v>150862.95837900002</v>
      </c>
      <c r="L90" s="359">
        <v>-11.46026386216178</v>
      </c>
      <c r="M90" s="40">
        <v>150369</v>
      </c>
      <c r="N90" s="359">
        <v>-0.32742190946507543</v>
      </c>
      <c r="O90" s="86">
        <v>226833</v>
      </c>
      <c r="P90" s="44">
        <v>50.850906769347404</v>
      </c>
      <c r="Q90" s="338">
        <v>214795</v>
      </c>
      <c r="R90" s="420">
        <v>-5.3069879603055981</v>
      </c>
      <c r="S90" s="86">
        <v>294449</v>
      </c>
      <c r="T90" s="420">
        <v>37.083730999324935</v>
      </c>
      <c r="U90" s="85">
        <v>224390.10974119988</v>
      </c>
      <c r="V90" s="420">
        <v>-23.793217249438825</v>
      </c>
      <c r="W90" s="85">
        <v>231652</v>
      </c>
      <c r="X90" s="420">
        <v>3.2362791154991744</v>
      </c>
      <c r="Y90" s="85">
        <v>345210.01410160016</v>
      </c>
      <c r="Z90" s="420">
        <v>49.020951298326864</v>
      </c>
      <c r="AA90" s="85">
        <v>259479.34256850017</v>
      </c>
      <c r="AB90" s="420">
        <v>-24.834352432159811</v>
      </c>
      <c r="AC90" s="368">
        <v>399577.90351600008</v>
      </c>
      <c r="AD90" s="327">
        <v>53.992182792167796</v>
      </c>
      <c r="AE90" s="374">
        <v>526785.23442859983</v>
      </c>
      <c r="AF90" s="421">
        <v>31.835426782428677</v>
      </c>
      <c r="AG90" s="374">
        <v>391776.31772209995</v>
      </c>
      <c r="AH90" s="421">
        <v>-25.628834652691634</v>
      </c>
      <c r="AI90" s="422">
        <v>394240.93373789999</v>
      </c>
      <c r="AJ90" s="420">
        <v>0.62908754417061452</v>
      </c>
      <c r="AK90" s="377">
        <v>397866.18338820001</v>
      </c>
      <c r="AL90" s="339">
        <v>0.91955181211855752</v>
      </c>
      <c r="AM90" s="377">
        <v>0</v>
      </c>
      <c r="AN90" s="339">
        <v>-100</v>
      </c>
      <c r="AP90" s="363"/>
      <c r="AQ90" s="363"/>
      <c r="AR90" s="363"/>
      <c r="AS90" s="363"/>
    </row>
    <row r="91" spans="2:45" ht="14.4" thickTop="1" thickBot="1" x14ac:dyDescent="0.25">
      <c r="B91" s="46" t="s">
        <v>28</v>
      </c>
      <c r="C91" s="47"/>
      <c r="D91" s="48">
        <v>2474177.7644279497</v>
      </c>
      <c r="E91" s="87">
        <v>1962909.1939709494</v>
      </c>
      <c r="F91" s="53">
        <v>-20.66418095771747</v>
      </c>
      <c r="G91" s="88">
        <v>2014084.0246342998</v>
      </c>
      <c r="H91" s="428">
        <v>2.6070910880917619</v>
      </c>
      <c r="I91" s="77">
        <v>2258957.5448055002</v>
      </c>
      <c r="J91" s="351">
        <v>12.158058808676685</v>
      </c>
      <c r="K91" s="50">
        <v>2266750.9769139998</v>
      </c>
      <c r="L91" s="208">
        <v>0.34500126513756779</v>
      </c>
      <c r="M91" s="50">
        <v>2655202</v>
      </c>
      <c r="N91" s="208">
        <v>17.136907716914074</v>
      </c>
      <c r="O91" s="50">
        <v>2931689</v>
      </c>
      <c r="P91" s="54">
        <v>10.413030722332994</v>
      </c>
      <c r="Q91" s="340">
        <v>2936831</v>
      </c>
      <c r="R91" s="429">
        <v>0.17539377471484929</v>
      </c>
      <c r="S91" s="67">
        <v>3208626</v>
      </c>
      <c r="T91" s="258">
        <v>9.2547034541653908</v>
      </c>
      <c r="U91" s="67">
        <v>3342014.3878051131</v>
      </c>
      <c r="V91" s="258">
        <v>4.1571809180974473</v>
      </c>
      <c r="W91" s="67">
        <v>3027376</v>
      </c>
      <c r="X91" s="258">
        <v>-9.4146329517077127</v>
      </c>
      <c r="Y91" s="67">
        <v>3165939.0019719996</v>
      </c>
      <c r="Z91" s="258">
        <v>4.5770000809942202</v>
      </c>
      <c r="AA91" s="67">
        <v>3220529.3292312971</v>
      </c>
      <c r="AB91" s="258">
        <v>1.7243012965598492</v>
      </c>
      <c r="AC91" s="369">
        <v>3451041.1308117993</v>
      </c>
      <c r="AD91" s="209">
        <v>7.157574982728776</v>
      </c>
      <c r="AE91" s="375">
        <v>3620960.0440889001</v>
      </c>
      <c r="AF91" s="71">
        <v>4.923700032434275</v>
      </c>
      <c r="AG91" s="375">
        <v>3913630.3724864009</v>
      </c>
      <c r="AH91" s="71">
        <v>8.0826721320848449</v>
      </c>
      <c r="AI91" s="423">
        <v>4314386.2151784003</v>
      </c>
      <c r="AJ91" s="258">
        <v>10.240002364796453</v>
      </c>
      <c r="AK91" s="378">
        <v>4605599.9456035979</v>
      </c>
      <c r="AL91" s="326">
        <v>6.749829892388437</v>
      </c>
      <c r="AM91" s="378">
        <v>0</v>
      </c>
      <c r="AN91" s="326">
        <v>-100</v>
      </c>
      <c r="AP91" s="363"/>
      <c r="AQ91" s="363"/>
      <c r="AR91" s="363"/>
      <c r="AS91" s="363"/>
    </row>
    <row r="92" spans="2:45" ht="13.8" thickBot="1" x14ac:dyDescent="0.25">
      <c r="D92" s="55"/>
      <c r="E92" s="78"/>
      <c r="F92" s="59"/>
      <c r="G92" s="55"/>
      <c r="H92" s="59"/>
      <c r="I92" s="55"/>
      <c r="J92" s="59"/>
      <c r="K92" s="55"/>
      <c r="L92" s="60"/>
      <c r="M92" s="55"/>
      <c r="N92" s="60"/>
      <c r="O92" s="72"/>
      <c r="P92" s="72"/>
      <c r="Q92" s="72"/>
      <c r="R92" s="72"/>
      <c r="S92" s="424"/>
      <c r="T92" s="72"/>
      <c r="U92" s="424"/>
      <c r="V92" s="72"/>
      <c r="W92" s="424"/>
      <c r="X92" s="72"/>
      <c r="Y92" s="424"/>
      <c r="Z92" s="72"/>
      <c r="AA92" s="424"/>
      <c r="AB92" s="72"/>
      <c r="AC92" s="72"/>
      <c r="AD92" s="72"/>
      <c r="AE92" s="427"/>
      <c r="AF92" s="72"/>
      <c r="AG92" s="367"/>
      <c r="AH92" s="72"/>
      <c r="AI92" s="424"/>
      <c r="AJ92" s="72"/>
      <c r="AK92" s="346"/>
      <c r="AL92" s="112"/>
      <c r="AM92" s="346"/>
      <c r="AN92" s="112"/>
      <c r="AP92" s="363"/>
      <c r="AQ92" s="363"/>
      <c r="AR92" s="363"/>
      <c r="AS92" s="363"/>
    </row>
    <row r="93" spans="2:45" x14ac:dyDescent="0.2">
      <c r="B93" s="61" t="s">
        <v>29</v>
      </c>
      <c r="C93" s="335"/>
      <c r="D93" s="38">
        <v>287912.20654295001</v>
      </c>
      <c r="E93" s="33">
        <v>232667.47026034998</v>
      </c>
      <c r="F93" s="34">
        <v>-19.188049352245429</v>
      </c>
      <c r="G93" s="33">
        <v>279246.23513749999</v>
      </c>
      <c r="H93" s="43">
        <v>20.019457307473786</v>
      </c>
      <c r="I93" s="33">
        <v>482556.00152489997</v>
      </c>
      <c r="J93" s="348">
        <v>72.806627558395149</v>
      </c>
      <c r="K93" s="40">
        <v>364832.5149789995</v>
      </c>
      <c r="L93" s="359">
        <v>-24.395818552435077</v>
      </c>
      <c r="M93" s="31">
        <v>521798</v>
      </c>
      <c r="N93" s="359">
        <v>43.023984589212326</v>
      </c>
      <c r="O93" s="352">
        <v>630876</v>
      </c>
      <c r="P93" s="257">
        <v>20.904257969559104</v>
      </c>
      <c r="Q93" s="342">
        <v>440066</v>
      </c>
      <c r="R93" s="257">
        <v>-30.245246292456841</v>
      </c>
      <c r="S93" s="360">
        <v>459419</v>
      </c>
      <c r="T93" s="35">
        <v>4.3977494284948238</v>
      </c>
      <c r="U93" s="360">
        <v>470318.19416900002</v>
      </c>
      <c r="V93" s="35">
        <v>2.3723864639903836</v>
      </c>
      <c r="W93" s="360">
        <v>461578</v>
      </c>
      <c r="X93" s="35">
        <v>-1.8583576560211479</v>
      </c>
      <c r="Y93" s="360">
        <v>395792.12751275999</v>
      </c>
      <c r="Z93" s="35">
        <v>-14.25238475127497</v>
      </c>
      <c r="AA93" s="360">
        <v>555104.60486020008</v>
      </c>
      <c r="AB93" s="35">
        <v>40.251552841283832</v>
      </c>
      <c r="AC93" s="370">
        <v>450760.20360979997</v>
      </c>
      <c r="AD93" s="206">
        <v>-18.797250164530453</v>
      </c>
      <c r="AE93" s="372">
        <v>403041.75685440004</v>
      </c>
      <c r="AF93" s="35">
        <v>-10.586215547259659</v>
      </c>
      <c r="AG93" s="372">
        <v>450901.49687680003</v>
      </c>
      <c r="AH93" s="35">
        <v>11.874635619874363</v>
      </c>
      <c r="AI93" s="425">
        <v>609115.33974790003</v>
      </c>
      <c r="AJ93" s="35">
        <v>35.088338354824501</v>
      </c>
      <c r="AK93" s="379">
        <v>503181.52288060001</v>
      </c>
      <c r="AL93" s="323">
        <v>-17.391421616658644</v>
      </c>
      <c r="AM93" s="379">
        <v>0</v>
      </c>
      <c r="AN93" s="323">
        <v>-100</v>
      </c>
      <c r="AP93" s="363"/>
      <c r="AQ93" s="363"/>
      <c r="AR93" s="363"/>
      <c r="AS93" s="363"/>
    </row>
    <row r="94" spans="2:45" ht="13.8" thickBot="1" x14ac:dyDescent="0.25">
      <c r="B94" s="63" t="s">
        <v>30</v>
      </c>
      <c r="C94" s="64"/>
      <c r="D94" s="90">
        <v>79203.550057</v>
      </c>
      <c r="E94" s="69">
        <v>67487.316524850001</v>
      </c>
      <c r="F94" s="70">
        <v>-14.792561095706237</v>
      </c>
      <c r="G94" s="67">
        <v>59935.335682999998</v>
      </c>
      <c r="H94" s="70">
        <v>-11.190222445826892</v>
      </c>
      <c r="I94" s="67">
        <v>266699.5017894</v>
      </c>
      <c r="J94" s="354">
        <v>344.97874042114756</v>
      </c>
      <c r="K94" s="67">
        <v>194938.66773999951</v>
      </c>
      <c r="L94" s="209">
        <v>-26.90699966363891</v>
      </c>
      <c r="M94" s="67">
        <v>307561</v>
      </c>
      <c r="N94" s="209">
        <v>57.773213270448288</v>
      </c>
      <c r="O94" s="355">
        <v>344178</v>
      </c>
      <c r="P94" s="258">
        <v>11.905605717239842</v>
      </c>
      <c r="Q94" s="344">
        <v>234619</v>
      </c>
      <c r="R94" s="258">
        <v>-31.832075263381153</v>
      </c>
      <c r="S94" s="361">
        <v>255063</v>
      </c>
      <c r="T94" s="71">
        <v>8.7137017888576871</v>
      </c>
      <c r="U94" s="361">
        <v>266582.08905636001</v>
      </c>
      <c r="V94" s="71">
        <v>4.5161740653720805</v>
      </c>
      <c r="W94" s="361">
        <v>192036</v>
      </c>
      <c r="X94" s="71">
        <v>-27.963652517030013</v>
      </c>
      <c r="Y94" s="361">
        <v>130304.12414216</v>
      </c>
      <c r="Z94" s="71">
        <v>-32.145991302589096</v>
      </c>
      <c r="AA94" s="361">
        <v>169844.19463720001</v>
      </c>
      <c r="AB94" s="71">
        <v>30.344450534736978</v>
      </c>
      <c r="AC94" s="369">
        <v>181173.79354079999</v>
      </c>
      <c r="AD94" s="209">
        <v>6.6705835473510611</v>
      </c>
      <c r="AE94" s="375">
        <v>128196.51244029998</v>
      </c>
      <c r="AF94" s="71">
        <v>-29.241139165400121</v>
      </c>
      <c r="AG94" s="375">
        <v>142564.4926236</v>
      </c>
      <c r="AH94" s="71">
        <v>11.207777738876533</v>
      </c>
      <c r="AI94" s="426">
        <v>259579.00241970006</v>
      </c>
      <c r="AJ94" s="71">
        <v>82.07829848982297</v>
      </c>
      <c r="AK94" s="380">
        <v>133865.40159879997</v>
      </c>
      <c r="AL94" s="324">
        <v>-48.429803508390165</v>
      </c>
      <c r="AM94" s="380">
        <v>0</v>
      </c>
      <c r="AN94" s="324">
        <v>-100</v>
      </c>
      <c r="AP94" s="363"/>
      <c r="AQ94" s="363"/>
      <c r="AR94" s="363"/>
      <c r="AS94" s="363"/>
    </row>
    <row r="95" spans="2:45" x14ac:dyDescent="0.2"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AP95" s="363"/>
      <c r="AQ95" s="363"/>
      <c r="AR95" s="363"/>
      <c r="AS95" s="363"/>
    </row>
    <row r="96" spans="2:45" ht="16.8" thickBot="1" x14ac:dyDescent="0.25">
      <c r="B96" s="573" t="s">
        <v>47</v>
      </c>
      <c r="C96" s="573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AP96" s="363"/>
      <c r="AQ96" s="363"/>
      <c r="AR96" s="363"/>
      <c r="AS96" s="363"/>
    </row>
    <row r="97" spans="2:45" ht="13.8" thickBot="1" x14ac:dyDescent="0.25">
      <c r="D97" s="440">
        <v>2008</v>
      </c>
      <c r="E97" s="518">
        <v>2009</v>
      </c>
      <c r="F97" s="574"/>
      <c r="G97" s="518">
        <v>2010</v>
      </c>
      <c r="H97" s="574"/>
      <c r="I97" s="518">
        <v>2011</v>
      </c>
      <c r="J97" s="521"/>
      <c r="K97" s="518">
        <v>2012</v>
      </c>
      <c r="L97" s="521"/>
      <c r="M97" s="438">
        <v>2013</v>
      </c>
      <c r="N97" s="441"/>
      <c r="O97" s="518">
        <v>2014</v>
      </c>
      <c r="P97" s="517"/>
      <c r="Q97" s="516">
        <v>2015</v>
      </c>
      <c r="R97" s="517"/>
      <c r="S97" s="516">
        <v>2016</v>
      </c>
      <c r="T97" s="517"/>
      <c r="U97" s="447">
        <v>2017</v>
      </c>
      <c r="V97" s="449"/>
      <c r="W97" s="575">
        <v>2018</v>
      </c>
      <c r="X97" s="576"/>
      <c r="Y97" s="575">
        <v>2019</v>
      </c>
      <c r="Z97" s="576"/>
      <c r="AA97" s="575">
        <v>2020</v>
      </c>
      <c r="AB97" s="576"/>
      <c r="AC97" s="440">
        <v>2021</v>
      </c>
      <c r="AD97" s="441"/>
      <c r="AE97" s="516">
        <v>2022</v>
      </c>
      <c r="AF97" s="517"/>
      <c r="AG97" s="516">
        <v>2023</v>
      </c>
      <c r="AH97" s="517"/>
      <c r="AI97" s="521">
        <v>2024</v>
      </c>
      <c r="AJ97" s="517"/>
      <c r="AK97" s="532">
        <v>2025</v>
      </c>
      <c r="AL97" s="500"/>
      <c r="AM97" s="532">
        <v>2026</v>
      </c>
      <c r="AN97" s="500"/>
      <c r="AP97" s="363"/>
      <c r="AQ97" s="363"/>
      <c r="AR97" s="363"/>
      <c r="AS97" s="363"/>
    </row>
    <row r="98" spans="2:45" x14ac:dyDescent="0.2">
      <c r="B98" s="27" t="s">
        <v>18</v>
      </c>
      <c r="C98" s="28"/>
      <c r="D98" s="81">
        <v>79255.920432000014</v>
      </c>
      <c r="E98" s="31">
        <v>98025.107815999989</v>
      </c>
      <c r="F98" s="347">
        <v>23.681748040644557</v>
      </c>
      <c r="G98" s="31">
        <v>91924.151431000006</v>
      </c>
      <c r="H98" s="34">
        <v>-6.2238711294782867</v>
      </c>
      <c r="I98" s="31">
        <v>94869.93936027179</v>
      </c>
      <c r="J98" s="348">
        <v>3.2045853928637458</v>
      </c>
      <c r="K98" s="31">
        <v>98312.731281</v>
      </c>
      <c r="L98" s="206">
        <v>3.6289597568457399</v>
      </c>
      <c r="M98" s="31">
        <v>99243</v>
      </c>
      <c r="N98" s="206">
        <v>0.94623423322568456</v>
      </c>
      <c r="O98" s="31">
        <v>140087</v>
      </c>
      <c r="P98" s="35">
        <v>41.155547494533629</v>
      </c>
      <c r="Q98" s="337">
        <v>111658</v>
      </c>
      <c r="R98" s="35">
        <v>-20.293817413464488</v>
      </c>
      <c r="S98" s="40">
        <v>150690</v>
      </c>
      <c r="T98" s="418">
        <v>34.956742911390151</v>
      </c>
      <c r="U98" s="40">
        <v>83832.56908891999</v>
      </c>
      <c r="V98" s="418">
        <v>-44.367529969526856</v>
      </c>
      <c r="W98" s="40">
        <v>245938</v>
      </c>
      <c r="X98" s="418">
        <v>193.36808196720909</v>
      </c>
      <c r="Y98" s="40">
        <v>213366.94497069996</v>
      </c>
      <c r="Z98" s="418">
        <v>-13.243604090990424</v>
      </c>
      <c r="AA98" s="40">
        <v>151056.34459920001</v>
      </c>
      <c r="AB98" s="418">
        <v>-29.203492780972507</v>
      </c>
      <c r="AC98" s="367">
        <v>178206.8889508</v>
      </c>
      <c r="AD98" s="359">
        <v>17.973786154854299</v>
      </c>
      <c r="AE98" s="373">
        <v>273552.36401399999</v>
      </c>
      <c r="AF98" s="44">
        <v>53.502687592241905</v>
      </c>
      <c r="AG98" s="373">
        <v>265516.71752810001</v>
      </c>
      <c r="AH98" s="44">
        <v>-2.9375167401180735</v>
      </c>
      <c r="AI98" s="419">
        <v>404366.35028220003</v>
      </c>
      <c r="AJ98" s="418">
        <v>52.294120704247327</v>
      </c>
      <c r="AK98" s="376">
        <v>249729.23570610001</v>
      </c>
      <c r="AL98" s="345">
        <v>-38.24183552073054</v>
      </c>
      <c r="AM98" s="376">
        <v>0</v>
      </c>
      <c r="AN98" s="345">
        <v>-100</v>
      </c>
      <c r="AP98" s="363"/>
      <c r="AQ98" s="363"/>
      <c r="AR98" s="363"/>
      <c r="AS98" s="363"/>
    </row>
    <row r="99" spans="2:45" x14ac:dyDescent="0.2">
      <c r="B99" s="36" t="s">
        <v>20</v>
      </c>
      <c r="C99" s="37"/>
      <c r="D99" s="83">
        <v>147037.83482299998</v>
      </c>
      <c r="E99" s="40">
        <v>137341.64728164999</v>
      </c>
      <c r="F99" s="349">
        <v>-6.5943486946893559</v>
      </c>
      <c r="G99" s="40">
        <v>126641.38852399999</v>
      </c>
      <c r="H99" s="43">
        <v>-7.7909788978333001</v>
      </c>
      <c r="I99" s="40">
        <v>316110.79758519115</v>
      </c>
      <c r="J99" s="350">
        <v>149.61096942275276</v>
      </c>
      <c r="K99" s="40">
        <v>408661.36415899999</v>
      </c>
      <c r="L99" s="359">
        <v>29.277888411536047</v>
      </c>
      <c r="M99" s="40">
        <v>495441</v>
      </c>
      <c r="N99" s="359">
        <v>21.235096696646917</v>
      </c>
      <c r="O99" s="40">
        <v>389949</v>
      </c>
      <c r="P99" s="44">
        <v>-21.292545429223665</v>
      </c>
      <c r="Q99" s="337">
        <v>351226</v>
      </c>
      <c r="R99" s="44">
        <v>-9.9302729331271493</v>
      </c>
      <c r="S99" s="40">
        <v>398302</v>
      </c>
      <c r="T99" s="418">
        <v>13.40333574393695</v>
      </c>
      <c r="U99" s="40">
        <v>428573.62919328001</v>
      </c>
      <c r="V99" s="418">
        <v>7.6001700200551303</v>
      </c>
      <c r="W99" s="40">
        <v>428867</v>
      </c>
      <c r="X99" s="418">
        <v>6.8452836744103962E-2</v>
      </c>
      <c r="Y99" s="40">
        <v>365352.84749860002</v>
      </c>
      <c r="Z99" s="418">
        <v>-14.809755122543811</v>
      </c>
      <c r="AA99" s="40">
        <v>603218.66296520003</v>
      </c>
      <c r="AB99" s="418">
        <v>65.105778453666346</v>
      </c>
      <c r="AC99" s="367">
        <v>462864.33988059999</v>
      </c>
      <c r="AD99" s="359">
        <v>-23.267569739084337</v>
      </c>
      <c r="AE99" s="373">
        <v>330201.67142740003</v>
      </c>
      <c r="AF99" s="44">
        <v>-28.661241971550776</v>
      </c>
      <c r="AG99" s="373">
        <v>245421.23304739999</v>
      </c>
      <c r="AH99" s="44">
        <v>-25.675351070607867</v>
      </c>
      <c r="AI99" s="419">
        <v>291784.92109190003</v>
      </c>
      <c r="AJ99" s="418">
        <v>18.891473842259398</v>
      </c>
      <c r="AK99" s="376">
        <v>317561.84101139999</v>
      </c>
      <c r="AL99" s="345">
        <v>8.8342193362971333</v>
      </c>
      <c r="AM99" s="376">
        <v>0</v>
      </c>
      <c r="AN99" s="345">
        <v>-100</v>
      </c>
      <c r="AP99" s="363"/>
      <c r="AQ99" s="363"/>
      <c r="AR99" s="363"/>
      <c r="AS99" s="363"/>
    </row>
    <row r="100" spans="2:45" x14ac:dyDescent="0.2">
      <c r="B100" s="36" t="s">
        <v>21</v>
      </c>
      <c r="C100" s="37"/>
      <c r="D100" s="83">
        <v>1447233.8929808997</v>
      </c>
      <c r="E100" s="40">
        <v>1590580.6768415999</v>
      </c>
      <c r="F100" s="349">
        <v>9.9048802378063137</v>
      </c>
      <c r="G100" s="40">
        <v>1641889.6840395499</v>
      </c>
      <c r="H100" s="43">
        <v>3.2258035033993826</v>
      </c>
      <c r="I100" s="40">
        <v>1577865.4254916655</v>
      </c>
      <c r="J100" s="350">
        <v>-3.8994251057333673</v>
      </c>
      <c r="K100" s="40">
        <v>1499346.3462266</v>
      </c>
      <c r="L100" s="359">
        <v>-4.9762849224355588</v>
      </c>
      <c r="M100" s="40">
        <v>1415189</v>
      </c>
      <c r="N100" s="359">
        <v>-5.6129356928369845</v>
      </c>
      <c r="O100" s="40">
        <v>1884778</v>
      </c>
      <c r="P100" s="44">
        <v>33.182069674085945</v>
      </c>
      <c r="Q100" s="337">
        <v>1819739</v>
      </c>
      <c r="R100" s="44">
        <v>-3.450751229057214</v>
      </c>
      <c r="S100" s="40">
        <v>1855894</v>
      </c>
      <c r="T100" s="418">
        <v>1.9868233851118244</v>
      </c>
      <c r="U100" s="40">
        <v>1738662.9774018801</v>
      </c>
      <c r="V100" s="418">
        <v>-6.3166874076924557</v>
      </c>
      <c r="W100" s="40">
        <v>3038948</v>
      </c>
      <c r="X100" s="418">
        <v>74.786490510148369</v>
      </c>
      <c r="Y100" s="40">
        <v>2051474.9020388001</v>
      </c>
      <c r="Z100" s="418">
        <v>-32.493912299953799</v>
      </c>
      <c r="AA100" s="40">
        <v>2719977.1176099</v>
      </c>
      <c r="AB100" s="418">
        <v>32.586419405215629</v>
      </c>
      <c r="AC100" s="367">
        <v>2352987.47856462</v>
      </c>
      <c r="AD100" s="359">
        <v>-13.492379647949438</v>
      </c>
      <c r="AE100" s="373">
        <v>2091665.1055803006</v>
      </c>
      <c r="AF100" s="44">
        <v>-11.105982303982875</v>
      </c>
      <c r="AG100" s="373">
        <v>2865521.2742609</v>
      </c>
      <c r="AH100" s="44">
        <v>36.997135278302821</v>
      </c>
      <c r="AI100" s="419">
        <v>2903136.3892203001</v>
      </c>
      <c r="AJ100" s="418">
        <v>1.3126796613681435</v>
      </c>
      <c r="AK100" s="376">
        <v>2772834.0277450997</v>
      </c>
      <c r="AL100" s="345">
        <v>-4.4883306881147167</v>
      </c>
      <c r="AM100" s="376">
        <v>0</v>
      </c>
      <c r="AN100" s="345">
        <v>-100</v>
      </c>
      <c r="AP100" s="363"/>
      <c r="AQ100" s="363"/>
      <c r="AR100" s="363"/>
      <c r="AS100" s="363"/>
    </row>
    <row r="101" spans="2:45" x14ac:dyDescent="0.2">
      <c r="B101" s="36" t="s">
        <v>22</v>
      </c>
      <c r="C101" s="37"/>
      <c r="D101" s="83">
        <v>110958.42792799999</v>
      </c>
      <c r="E101" s="40">
        <v>106915.58119900001</v>
      </c>
      <c r="F101" s="349">
        <v>-3.6435688613246642</v>
      </c>
      <c r="G101" s="40">
        <v>87775.741068949996</v>
      </c>
      <c r="H101" s="43">
        <v>-17.901824893441287</v>
      </c>
      <c r="I101" s="40">
        <v>105418.83233391627</v>
      </c>
      <c r="J101" s="350">
        <v>20.100190610874137</v>
      </c>
      <c r="K101" s="40">
        <v>98933.554613999993</v>
      </c>
      <c r="L101" s="359">
        <v>-6.1519157216369358</v>
      </c>
      <c r="M101" s="40">
        <v>104164</v>
      </c>
      <c r="N101" s="359">
        <v>5.2868265033103823</v>
      </c>
      <c r="O101" s="40">
        <v>154344</v>
      </c>
      <c r="P101" s="44">
        <v>48.174033255251338</v>
      </c>
      <c r="Q101" s="337">
        <v>161027</v>
      </c>
      <c r="R101" s="44">
        <v>4.3299383195977814</v>
      </c>
      <c r="S101" s="40">
        <v>180189</v>
      </c>
      <c r="T101" s="418">
        <v>11.899867724046276</v>
      </c>
      <c r="U101" s="40">
        <v>207648.61333359999</v>
      </c>
      <c r="V101" s="418">
        <v>15.23933943448268</v>
      </c>
      <c r="W101" s="40">
        <v>148385</v>
      </c>
      <c r="X101" s="418">
        <v>-28.540336668846145</v>
      </c>
      <c r="Y101" s="40">
        <v>230300.93941039997</v>
      </c>
      <c r="Z101" s="418">
        <v>55.205000108097146</v>
      </c>
      <c r="AA101" s="40">
        <v>186575.6415807</v>
      </c>
      <c r="AB101" s="418">
        <v>-18.986156956911405</v>
      </c>
      <c r="AC101" s="367">
        <v>140879.3824531</v>
      </c>
      <c r="AD101" s="359">
        <v>-24.492081999801073</v>
      </c>
      <c r="AE101" s="373">
        <v>129253.80339099999</v>
      </c>
      <c r="AF101" s="44">
        <v>-8.2521507829367842</v>
      </c>
      <c r="AG101" s="373">
        <v>206939.48320059999</v>
      </c>
      <c r="AH101" s="44">
        <v>60.103206073245261</v>
      </c>
      <c r="AI101" s="419">
        <v>153972.65098949999</v>
      </c>
      <c r="AJ101" s="418">
        <v>-25.595324484190286</v>
      </c>
      <c r="AK101" s="376">
        <v>190774.30243659997</v>
      </c>
      <c r="AL101" s="345">
        <v>23.901420941053765</v>
      </c>
      <c r="AM101" s="376">
        <v>0</v>
      </c>
      <c r="AN101" s="345">
        <v>-100</v>
      </c>
      <c r="AP101" s="363"/>
      <c r="AQ101" s="363"/>
      <c r="AR101" s="363"/>
      <c r="AS101" s="363"/>
    </row>
    <row r="102" spans="2:45" x14ac:dyDescent="0.2">
      <c r="B102" s="36" t="s">
        <v>23</v>
      </c>
      <c r="C102" s="37"/>
      <c r="D102" s="83">
        <v>267436.32068899996</v>
      </c>
      <c r="E102" s="40">
        <v>254632.54022800003</v>
      </c>
      <c r="F102" s="349">
        <v>-4.787599690278932</v>
      </c>
      <c r="G102" s="40">
        <v>277024.14939499996</v>
      </c>
      <c r="H102" s="43">
        <v>8.7936950819209159</v>
      </c>
      <c r="I102" s="40">
        <v>255652.14946063413</v>
      </c>
      <c r="J102" s="350">
        <v>-7.7148508464120136</v>
      </c>
      <c r="K102" s="40">
        <v>322853.14548499999</v>
      </c>
      <c r="L102" s="359">
        <v>26.286106401273823</v>
      </c>
      <c r="M102" s="40">
        <v>237701</v>
      </c>
      <c r="N102" s="359">
        <v>-26.374884889872085</v>
      </c>
      <c r="O102" s="40">
        <v>386438</v>
      </c>
      <c r="P102" s="44">
        <v>62.57314861948413</v>
      </c>
      <c r="Q102" s="337">
        <v>340755</v>
      </c>
      <c r="R102" s="44">
        <v>-11.82155999151222</v>
      </c>
      <c r="S102" s="40">
        <v>310799</v>
      </c>
      <c r="T102" s="418">
        <v>-8.7910668955701325</v>
      </c>
      <c r="U102" s="40">
        <v>361079.52790799999</v>
      </c>
      <c r="V102" s="418">
        <v>16.177828084388945</v>
      </c>
      <c r="W102" s="40">
        <v>478239</v>
      </c>
      <c r="X102" s="418">
        <v>32.446999355181184</v>
      </c>
      <c r="Y102" s="40">
        <v>460720.81959570001</v>
      </c>
      <c r="Z102" s="418">
        <v>-3.6630597680866628</v>
      </c>
      <c r="AA102" s="40">
        <v>509368.20467909996</v>
      </c>
      <c r="AB102" s="418">
        <v>10.55897259561438</v>
      </c>
      <c r="AC102" s="367">
        <v>382193.581626</v>
      </c>
      <c r="AD102" s="359">
        <v>-24.967130237981671</v>
      </c>
      <c r="AE102" s="373">
        <v>474207.48969029996</v>
      </c>
      <c r="AF102" s="44">
        <v>24.075210178265436</v>
      </c>
      <c r="AG102" s="373">
        <v>388262.3917868</v>
      </c>
      <c r="AH102" s="44">
        <v>-18.123943584195569</v>
      </c>
      <c r="AI102" s="419">
        <v>462463.96533059998</v>
      </c>
      <c r="AJ102" s="418">
        <v>19.111192614438188</v>
      </c>
      <c r="AK102" s="376">
        <v>542571.95218269993</v>
      </c>
      <c r="AL102" s="345">
        <v>17.321995411001033</v>
      </c>
      <c r="AM102" s="376">
        <v>0</v>
      </c>
      <c r="AN102" s="345">
        <v>-100</v>
      </c>
      <c r="AP102" s="363"/>
      <c r="AQ102" s="363"/>
      <c r="AR102" s="363"/>
      <c r="AS102" s="363"/>
    </row>
    <row r="103" spans="2:45" x14ac:dyDescent="0.2">
      <c r="B103" s="36" t="s">
        <v>24</v>
      </c>
      <c r="C103" s="37"/>
      <c r="D103" s="83">
        <v>496716.98117200029</v>
      </c>
      <c r="E103" s="40">
        <v>747980.94460499997</v>
      </c>
      <c r="F103" s="349">
        <v>50.584935276451404</v>
      </c>
      <c r="G103" s="40">
        <v>511562.36411879992</v>
      </c>
      <c r="H103" s="43">
        <v>-31.607567303876969</v>
      </c>
      <c r="I103" s="40">
        <v>538017.89564082678</v>
      </c>
      <c r="J103" s="350">
        <v>5.1715163932355201</v>
      </c>
      <c r="K103" s="40">
        <v>463866.48420700006</v>
      </c>
      <c r="L103" s="359">
        <v>-13.782331783872326</v>
      </c>
      <c r="M103" s="40">
        <v>417570</v>
      </c>
      <c r="N103" s="359">
        <v>-9.9805624642500099</v>
      </c>
      <c r="O103" s="40">
        <v>554553</v>
      </c>
      <c r="P103" s="44">
        <v>32.804799195344494</v>
      </c>
      <c r="Q103" s="337">
        <v>642639</v>
      </c>
      <c r="R103" s="44">
        <v>15.884144527213806</v>
      </c>
      <c r="S103" s="40">
        <v>611860</v>
      </c>
      <c r="T103" s="418">
        <v>-4.7894696711528573</v>
      </c>
      <c r="U103" s="40">
        <v>671964.56344399997</v>
      </c>
      <c r="V103" s="418">
        <v>9.8232542483574612</v>
      </c>
      <c r="W103" s="40">
        <v>742074</v>
      </c>
      <c r="X103" s="418">
        <v>10.433502058005883</v>
      </c>
      <c r="Y103" s="40">
        <v>842032.76624568005</v>
      </c>
      <c r="Z103" s="418">
        <v>13.470188450973897</v>
      </c>
      <c r="AA103" s="40">
        <v>758541.54427250009</v>
      </c>
      <c r="AB103" s="418">
        <v>-9.9154362300456711</v>
      </c>
      <c r="AC103" s="367">
        <v>739051.29600489989</v>
      </c>
      <c r="AD103" s="359">
        <v>-2.5694371540708194</v>
      </c>
      <c r="AE103" s="373">
        <v>948949.13816299988</v>
      </c>
      <c r="AF103" s="44">
        <v>28.400984247338144</v>
      </c>
      <c r="AG103" s="373">
        <v>793740.39822819992</v>
      </c>
      <c r="AH103" s="44">
        <v>-16.355854459729745</v>
      </c>
      <c r="AI103" s="419">
        <v>902590.79055649997</v>
      </c>
      <c r="AJ103" s="418">
        <v>13.713601143557463</v>
      </c>
      <c r="AK103" s="376">
        <v>798853.97821840004</v>
      </c>
      <c r="AL103" s="345">
        <v>-11.493227431906339</v>
      </c>
      <c r="AM103" s="376">
        <v>0</v>
      </c>
      <c r="AN103" s="345">
        <v>-100</v>
      </c>
      <c r="AP103" s="363"/>
      <c r="AQ103" s="363"/>
      <c r="AR103" s="363"/>
      <c r="AS103" s="363"/>
    </row>
    <row r="104" spans="2:45" x14ac:dyDescent="0.2">
      <c r="B104" s="36" t="s">
        <v>25</v>
      </c>
      <c r="C104" s="37"/>
      <c r="D104" s="83">
        <v>125699.43210400001</v>
      </c>
      <c r="E104" s="40">
        <v>110484.701256</v>
      </c>
      <c r="F104" s="349">
        <v>-12.104056950242848</v>
      </c>
      <c r="G104" s="40">
        <v>146513.17196400001</v>
      </c>
      <c r="H104" s="43">
        <v>32.609465653095057</v>
      </c>
      <c r="I104" s="40">
        <v>147777.23009031441</v>
      </c>
      <c r="J104" s="350">
        <v>0.86276073978179824</v>
      </c>
      <c r="K104" s="40">
        <v>138314.99673099996</v>
      </c>
      <c r="L104" s="359">
        <v>-6.4030387858343136</v>
      </c>
      <c r="M104" s="40">
        <v>165136</v>
      </c>
      <c r="N104" s="359">
        <v>19.391247444528737</v>
      </c>
      <c r="O104" s="40">
        <v>146737</v>
      </c>
      <c r="P104" s="44">
        <v>-11.141725607983721</v>
      </c>
      <c r="Q104" s="337">
        <v>135755</v>
      </c>
      <c r="R104" s="44">
        <v>-7.4841382882299579</v>
      </c>
      <c r="S104" s="40">
        <v>153345</v>
      </c>
      <c r="T104" s="418">
        <v>12.957165481934375</v>
      </c>
      <c r="U104" s="40">
        <v>137403.464309</v>
      </c>
      <c r="V104" s="418">
        <v>-10.395862721966809</v>
      </c>
      <c r="W104" s="40">
        <v>209118</v>
      </c>
      <c r="X104" s="418">
        <v>52.192669269040159</v>
      </c>
      <c r="Y104" s="40">
        <v>188019.8082346</v>
      </c>
      <c r="Z104" s="418">
        <v>-10.089132339349071</v>
      </c>
      <c r="AA104" s="40">
        <v>161190.06877400001</v>
      </c>
      <c r="AB104" s="418">
        <v>-14.269634520168973</v>
      </c>
      <c r="AC104" s="367">
        <v>182407.11045209999</v>
      </c>
      <c r="AD104" s="359">
        <v>13.162747456760382</v>
      </c>
      <c r="AE104" s="373">
        <v>227599.61041759999</v>
      </c>
      <c r="AF104" s="44">
        <v>24.775624071610693</v>
      </c>
      <c r="AG104" s="373">
        <v>244674.90279970001</v>
      </c>
      <c r="AH104" s="44">
        <v>7.5023381414275114</v>
      </c>
      <c r="AI104" s="419">
        <v>190388.01050640002</v>
      </c>
      <c r="AJ104" s="418">
        <v>-22.187356231522138</v>
      </c>
      <c r="AK104" s="376">
        <v>326431.03284980007</v>
      </c>
      <c r="AL104" s="345">
        <v>71.455666762601552</v>
      </c>
      <c r="AM104" s="376">
        <v>0</v>
      </c>
      <c r="AN104" s="345">
        <v>-100</v>
      </c>
      <c r="AP104" s="363"/>
      <c r="AQ104" s="363"/>
      <c r="AR104" s="363"/>
      <c r="AS104" s="363"/>
    </row>
    <row r="105" spans="2:45" x14ac:dyDescent="0.2">
      <c r="B105" s="36" t="s">
        <v>26</v>
      </c>
      <c r="C105" s="37"/>
      <c r="D105" s="83">
        <v>49846.676443999997</v>
      </c>
      <c r="E105" s="40">
        <v>62103.559461999997</v>
      </c>
      <c r="F105" s="349">
        <v>24.589168009566166</v>
      </c>
      <c r="G105" s="40">
        <v>51260.099941050008</v>
      </c>
      <c r="H105" s="43">
        <v>-17.460286680644931</v>
      </c>
      <c r="I105" s="40">
        <v>85166.97897335951</v>
      </c>
      <c r="J105" s="350">
        <v>66.146728296087986</v>
      </c>
      <c r="K105" s="40">
        <v>69821.971416999993</v>
      </c>
      <c r="L105" s="359">
        <v>-18.017555326412925</v>
      </c>
      <c r="M105" s="40">
        <v>57751</v>
      </c>
      <c r="N105" s="359">
        <v>-17.28821339762543</v>
      </c>
      <c r="O105" s="40">
        <v>70552</v>
      </c>
      <c r="P105" s="44">
        <v>22.165849941992356</v>
      </c>
      <c r="Q105" s="337">
        <v>114197</v>
      </c>
      <c r="R105" s="44">
        <v>61.862172581925392</v>
      </c>
      <c r="S105" s="40">
        <v>95481</v>
      </c>
      <c r="T105" s="418">
        <v>-16.389222133681269</v>
      </c>
      <c r="U105" s="40">
        <v>75664.729978000003</v>
      </c>
      <c r="V105" s="418">
        <v>-20.754150063363387</v>
      </c>
      <c r="W105" s="40">
        <v>61849</v>
      </c>
      <c r="X105" s="418">
        <v>-18.259141322538277</v>
      </c>
      <c r="Y105" s="40">
        <v>75884.23892399999</v>
      </c>
      <c r="Z105" s="418">
        <v>22.692749962004211</v>
      </c>
      <c r="AA105" s="40">
        <v>92551.442683999994</v>
      </c>
      <c r="AB105" s="418">
        <v>21.96398619309161</v>
      </c>
      <c r="AC105" s="367">
        <v>105616.53004</v>
      </c>
      <c r="AD105" s="359">
        <v>14.11656801570167</v>
      </c>
      <c r="AE105" s="373">
        <v>84084.101053999999</v>
      </c>
      <c r="AF105" s="44">
        <v>-20.387366426301877</v>
      </c>
      <c r="AG105" s="373">
        <v>66792.792241000003</v>
      </c>
      <c r="AH105" s="44">
        <v>-20.564302402299894</v>
      </c>
      <c r="AI105" s="419">
        <v>82630.014947999996</v>
      </c>
      <c r="AJ105" s="418">
        <v>23.710975654164201</v>
      </c>
      <c r="AK105" s="376">
        <v>58558.232588999999</v>
      </c>
      <c r="AL105" s="345">
        <v>-29.132007750632315</v>
      </c>
      <c r="AM105" s="376">
        <v>0</v>
      </c>
      <c r="AN105" s="345">
        <v>-100</v>
      </c>
      <c r="AP105" s="363"/>
      <c r="AQ105" s="363"/>
      <c r="AR105" s="363"/>
      <c r="AS105" s="363"/>
    </row>
    <row r="106" spans="2:45" ht="13.8" thickBot="1" x14ac:dyDescent="0.25">
      <c r="B106" s="36" t="s">
        <v>27</v>
      </c>
      <c r="C106" s="336"/>
      <c r="D106" s="85">
        <v>143758.13536600003</v>
      </c>
      <c r="E106" s="86">
        <v>209526.63715155001</v>
      </c>
      <c r="F106" s="349">
        <v>45.749412106735463</v>
      </c>
      <c r="G106" s="86">
        <v>237624.47111245</v>
      </c>
      <c r="H106" s="43">
        <v>13.410148868364136</v>
      </c>
      <c r="I106" s="86">
        <v>170138.81608852025</v>
      </c>
      <c r="J106" s="350">
        <v>-28.40012844973101</v>
      </c>
      <c r="K106" s="40">
        <v>220824.04221199997</v>
      </c>
      <c r="L106" s="359">
        <v>29.790512999167152</v>
      </c>
      <c r="M106" s="86">
        <v>221846</v>
      </c>
      <c r="N106" s="327">
        <v>0.46279280904517606</v>
      </c>
      <c r="O106" s="86">
        <v>248479</v>
      </c>
      <c r="P106" s="44">
        <v>12.005174760870151</v>
      </c>
      <c r="Q106" s="338">
        <v>293439</v>
      </c>
      <c r="R106" s="420">
        <v>18.094084409547694</v>
      </c>
      <c r="S106" s="85">
        <v>326774</v>
      </c>
      <c r="T106" s="420">
        <v>11.360112323174487</v>
      </c>
      <c r="U106" s="85">
        <v>402702.01644987997</v>
      </c>
      <c r="V106" s="420">
        <v>23.235635775759377</v>
      </c>
      <c r="W106" s="85">
        <v>358509</v>
      </c>
      <c r="X106" s="420">
        <v>-10.974123457209007</v>
      </c>
      <c r="Y106" s="85">
        <v>482862.65782730002</v>
      </c>
      <c r="Z106" s="420">
        <v>34.686341996239989</v>
      </c>
      <c r="AA106" s="85">
        <v>438784.17087599996</v>
      </c>
      <c r="AB106" s="420">
        <v>-9.1285764671960035</v>
      </c>
      <c r="AC106" s="368">
        <v>423961.71359910001</v>
      </c>
      <c r="AD106" s="327">
        <v>-3.3780747485279594</v>
      </c>
      <c r="AE106" s="374">
        <v>415296.61889129999</v>
      </c>
      <c r="AF106" s="421">
        <v>-2.0438389670237478</v>
      </c>
      <c r="AG106" s="374">
        <v>535991.93121299997</v>
      </c>
      <c r="AH106" s="421">
        <v>29.062435577711952</v>
      </c>
      <c r="AI106" s="422">
        <v>538049.91856320004</v>
      </c>
      <c r="AJ106" s="420">
        <v>0.38395864384426215</v>
      </c>
      <c r="AK106" s="377">
        <v>783123.53648889996</v>
      </c>
      <c r="AL106" s="339">
        <v>45.548490850094467</v>
      </c>
      <c r="AM106" s="377">
        <v>0</v>
      </c>
      <c r="AN106" s="339">
        <v>-100</v>
      </c>
      <c r="AP106" s="363"/>
      <c r="AQ106" s="363"/>
      <c r="AR106" s="363"/>
      <c r="AS106" s="363"/>
    </row>
    <row r="107" spans="2:45" ht="14.4" thickTop="1" thickBot="1" x14ac:dyDescent="0.25">
      <c r="B107" s="46" t="s">
        <v>28</v>
      </c>
      <c r="C107" s="47"/>
      <c r="D107" s="48">
        <v>2867943.6219389001</v>
      </c>
      <c r="E107" s="87">
        <v>3317591.3958408004</v>
      </c>
      <c r="F107" s="53">
        <v>15.678403524470674</v>
      </c>
      <c r="G107" s="88">
        <v>3172215.2215948002</v>
      </c>
      <c r="H107" s="428">
        <v>-4.381979481507436</v>
      </c>
      <c r="I107" s="77">
        <v>3291018.0650247</v>
      </c>
      <c r="J107" s="351">
        <v>3.7451066567347535</v>
      </c>
      <c r="K107" s="50">
        <v>3320934.6363325999</v>
      </c>
      <c r="L107" s="208">
        <v>0.90903698238056219</v>
      </c>
      <c r="M107" s="50">
        <v>3214041</v>
      </c>
      <c r="N107" s="208">
        <v>-3.2187816996797514</v>
      </c>
      <c r="O107" s="50">
        <v>3975917</v>
      </c>
      <c r="P107" s="54">
        <v>23.704613600137648</v>
      </c>
      <c r="Q107" s="340">
        <v>3970435</v>
      </c>
      <c r="R107" s="429">
        <v>-0.13788014186413289</v>
      </c>
      <c r="S107" s="40">
        <v>4083334</v>
      </c>
      <c r="T107" s="258">
        <v>2.8434919599489739</v>
      </c>
      <c r="U107" s="67">
        <v>4107532.0911065596</v>
      </c>
      <c r="V107" s="258">
        <v>0.59260621606167518</v>
      </c>
      <c r="W107" s="430">
        <v>5711927</v>
      </c>
      <c r="X107" s="429">
        <v>39.059826516442861</v>
      </c>
      <c r="Y107" s="67">
        <v>4910015.9247457804</v>
      </c>
      <c r="Z107" s="258">
        <v>-14.03923886377083</v>
      </c>
      <c r="AA107" s="67">
        <v>5621263.1980405999</v>
      </c>
      <c r="AB107" s="258">
        <v>14.485640865444749</v>
      </c>
      <c r="AC107" s="369">
        <v>4968168.3215712188</v>
      </c>
      <c r="AD107" s="209">
        <v>-11.618293850695871</v>
      </c>
      <c r="AE107" s="375">
        <v>4974809.9026288996</v>
      </c>
      <c r="AF107" s="71">
        <v>0.13368269003375399</v>
      </c>
      <c r="AG107" s="375">
        <v>5612861.1243057</v>
      </c>
      <c r="AH107" s="71">
        <v>12.825640258929827</v>
      </c>
      <c r="AI107" s="423">
        <v>5929383.0114885997</v>
      </c>
      <c r="AJ107" s="258">
        <v>5.6392253464502495</v>
      </c>
      <c r="AK107" s="378">
        <v>6040438.1392279994</v>
      </c>
      <c r="AL107" s="326">
        <v>1.872962625693475</v>
      </c>
      <c r="AM107" s="378">
        <v>0</v>
      </c>
      <c r="AN107" s="326">
        <v>-100</v>
      </c>
      <c r="AP107" s="363"/>
      <c r="AQ107" s="363"/>
      <c r="AR107" s="363"/>
      <c r="AS107" s="363"/>
    </row>
    <row r="108" spans="2:45" ht="13.8" thickBot="1" x14ac:dyDescent="0.25">
      <c r="D108" s="55"/>
      <c r="E108" s="78"/>
      <c r="F108" s="59"/>
      <c r="G108" s="55"/>
      <c r="H108" s="59"/>
      <c r="I108" s="55"/>
      <c r="J108" s="59"/>
      <c r="K108" s="210"/>
      <c r="L108" s="60"/>
      <c r="M108" s="55"/>
      <c r="N108" s="60"/>
      <c r="O108" s="72"/>
      <c r="P108" s="72"/>
      <c r="Q108" s="72"/>
      <c r="R108" s="72"/>
      <c r="S108" s="424"/>
      <c r="T108" s="72"/>
      <c r="U108" s="424"/>
      <c r="V108" s="72"/>
      <c r="W108" s="431"/>
      <c r="X108" s="72"/>
      <c r="Y108" s="424"/>
      <c r="Z108" s="72"/>
      <c r="AA108" s="424"/>
      <c r="AB108" s="72"/>
      <c r="AC108" s="367"/>
      <c r="AD108" s="72"/>
      <c r="AE108" s="367"/>
      <c r="AF108" s="72"/>
      <c r="AG108" s="367"/>
      <c r="AH108" s="72"/>
      <c r="AI108" s="424"/>
      <c r="AJ108" s="72"/>
      <c r="AK108" s="346"/>
      <c r="AL108" s="112"/>
      <c r="AM108" s="346"/>
      <c r="AN108" s="112"/>
      <c r="AP108" s="363"/>
      <c r="AQ108" s="363"/>
      <c r="AR108" s="363"/>
      <c r="AS108" s="363"/>
    </row>
    <row r="109" spans="2:45" x14ac:dyDescent="0.2">
      <c r="B109" s="61" t="s">
        <v>29</v>
      </c>
      <c r="C109" s="335"/>
      <c r="D109" s="38">
        <v>265845.68167664995</v>
      </c>
      <c r="E109" s="33">
        <v>337613.81898740004</v>
      </c>
      <c r="F109" s="34">
        <v>26.996164413173428</v>
      </c>
      <c r="G109" s="33">
        <v>329155.45673099993</v>
      </c>
      <c r="H109" s="43">
        <v>-2.5053365060023758</v>
      </c>
      <c r="I109" s="33">
        <v>548667.5142502964</v>
      </c>
      <c r="J109" s="348">
        <v>66.689478491219802</v>
      </c>
      <c r="K109" s="40">
        <v>628710.45961700007</v>
      </c>
      <c r="L109" s="359">
        <v>14.588606631117029</v>
      </c>
      <c r="M109" s="31">
        <v>707904</v>
      </c>
      <c r="N109" s="359">
        <v>12.596186236704776</v>
      </c>
      <c r="O109" s="341">
        <v>700865</v>
      </c>
      <c r="P109" s="257">
        <v>-0.99434386583491241</v>
      </c>
      <c r="Q109" s="342">
        <v>591672</v>
      </c>
      <c r="R109" s="257">
        <v>-15.579747882973184</v>
      </c>
      <c r="S109" s="360">
        <v>628391</v>
      </c>
      <c r="T109" s="35">
        <v>6.2059722278559715</v>
      </c>
      <c r="U109" s="360">
        <v>744127.39908868005</v>
      </c>
      <c r="V109" s="35">
        <v>18.417895719174847</v>
      </c>
      <c r="W109" s="360">
        <v>174985</v>
      </c>
      <c r="X109" s="35">
        <v>-76.484537430781202</v>
      </c>
      <c r="Y109" s="360">
        <v>713972.20751600002</v>
      </c>
      <c r="Z109" s="35">
        <v>308.01909164556963</v>
      </c>
      <c r="AA109" s="360">
        <v>1013344.5223181</v>
      </c>
      <c r="AB109" s="35">
        <v>41.930527778336682</v>
      </c>
      <c r="AC109" s="370">
        <v>928735.42206829996</v>
      </c>
      <c r="AD109" s="206">
        <v>-8.3494900684172535</v>
      </c>
      <c r="AE109" s="372">
        <v>713527.55809590011</v>
      </c>
      <c r="AF109" s="35">
        <v>-23.172139110741629</v>
      </c>
      <c r="AG109" s="372">
        <v>751079.84870750003</v>
      </c>
      <c r="AH109" s="35">
        <v>5.2629068331727646</v>
      </c>
      <c r="AI109" s="425">
        <v>703384.16949620005</v>
      </c>
      <c r="AJ109" s="35">
        <v>-6.350280771528805</v>
      </c>
      <c r="AK109" s="379">
        <v>736161.74211019999</v>
      </c>
      <c r="AL109" s="323">
        <v>4.6599815627748509</v>
      </c>
      <c r="AM109" s="379">
        <v>0</v>
      </c>
      <c r="AN109" s="323">
        <v>-100</v>
      </c>
      <c r="AP109" s="363"/>
      <c r="AQ109" s="363"/>
      <c r="AR109" s="363"/>
      <c r="AS109" s="363"/>
    </row>
    <row r="110" spans="2:45" ht="13.8" thickBot="1" x14ac:dyDescent="0.25">
      <c r="B110" s="63" t="s">
        <v>30</v>
      </c>
      <c r="C110" s="64"/>
      <c r="D110" s="90">
        <v>99569.05785099999</v>
      </c>
      <c r="E110" s="69">
        <v>84319.914841649996</v>
      </c>
      <c r="F110" s="70">
        <v>-15.315142413187798</v>
      </c>
      <c r="G110" s="67">
        <v>83348.967363000003</v>
      </c>
      <c r="H110" s="70">
        <v>-1.1515043397202218</v>
      </c>
      <c r="I110" s="67">
        <v>267670.18400914996</v>
      </c>
      <c r="J110" s="354">
        <v>221.14397151844406</v>
      </c>
      <c r="K110" s="67">
        <v>357972.82371100003</v>
      </c>
      <c r="L110" s="209">
        <v>33.736532903778027</v>
      </c>
      <c r="M110" s="67">
        <v>461783</v>
      </c>
      <c r="N110" s="209">
        <v>28.999457336685541</v>
      </c>
      <c r="O110" s="343">
        <v>345861</v>
      </c>
      <c r="P110" s="258">
        <v>-25.103132856774725</v>
      </c>
      <c r="Q110" s="344">
        <v>323452</v>
      </c>
      <c r="R110" s="258">
        <v>-6.4791925079728525</v>
      </c>
      <c r="S110" s="361">
        <v>360211</v>
      </c>
      <c r="T110" s="71">
        <v>11.364591964186332</v>
      </c>
      <c r="U110" s="361">
        <v>384058.22118903999</v>
      </c>
      <c r="V110" s="71">
        <v>6.6203478486331679</v>
      </c>
      <c r="W110" s="361">
        <v>96392</v>
      </c>
      <c r="X110" s="71">
        <v>-74.901722009342379</v>
      </c>
      <c r="Y110" s="361">
        <v>267629.10896350001</v>
      </c>
      <c r="Z110" s="71">
        <v>177.64659822754999</v>
      </c>
      <c r="AA110" s="361">
        <v>535235.90902439994</v>
      </c>
      <c r="AB110" s="71">
        <v>99.991664246581209</v>
      </c>
      <c r="AC110" s="369">
        <v>369270.50155869994</v>
      </c>
      <c r="AD110" s="209">
        <v>-31.007898511184173</v>
      </c>
      <c r="AE110" s="375">
        <v>236139.10892619999</v>
      </c>
      <c r="AF110" s="71">
        <v>-36.052539282328013</v>
      </c>
      <c r="AG110" s="375">
        <v>193244.39625769999</v>
      </c>
      <c r="AH110" s="71">
        <v>-18.165018434919979</v>
      </c>
      <c r="AI110" s="426">
        <v>180903.60309690001</v>
      </c>
      <c r="AJ110" s="71">
        <v>-6.3861066089300644</v>
      </c>
      <c r="AK110" s="380">
        <v>207969.98663629999</v>
      </c>
      <c r="AL110" s="324">
        <v>14.961771394294466</v>
      </c>
      <c r="AM110" s="380">
        <v>0</v>
      </c>
      <c r="AN110" s="324">
        <v>-100</v>
      </c>
      <c r="AP110" s="363"/>
      <c r="AQ110" s="363"/>
      <c r="AR110" s="363"/>
      <c r="AS110" s="363"/>
    </row>
    <row r="111" spans="2:45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AP111" s="363"/>
      <c r="AQ111" s="363"/>
      <c r="AR111" s="363"/>
      <c r="AS111" s="363"/>
    </row>
    <row r="112" spans="2:45" x14ac:dyDescent="0.2">
      <c r="B112" s="572" t="s">
        <v>33</v>
      </c>
      <c r="C112" s="572"/>
      <c r="D112" s="572"/>
      <c r="E112" s="572"/>
      <c r="F112" s="572"/>
      <c r="G112" s="572"/>
      <c r="H112" s="572"/>
      <c r="I112" s="572"/>
      <c r="J112" s="572"/>
      <c r="K112" s="72"/>
      <c r="L112" s="72"/>
      <c r="M112" s="72"/>
      <c r="N112" s="72"/>
      <c r="AP112" s="363"/>
      <c r="AQ112" s="363"/>
      <c r="AR112" s="363"/>
      <c r="AS112" s="363"/>
    </row>
    <row r="113" spans="4:14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</row>
    <row r="114" spans="4:14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</row>
    <row r="115" spans="4:14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</row>
    <row r="116" spans="4:14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</row>
    <row r="117" spans="4:14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8" spans="4:14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spans="4:14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spans="4:14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spans="4:14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4:14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4:14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spans="4:14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spans="4:14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spans="4:14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spans="4:14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spans="4:14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spans="4:14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spans="4:14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spans="4:14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spans="4:14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spans="4:14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spans="4:14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spans="4:14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spans="4:14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spans="4:14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spans="4:14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spans="4:14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spans="4:14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spans="4:14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spans="4:14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spans="4:14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spans="4:14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spans="4:14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spans="4:14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spans="4:14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spans="4:14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spans="4:14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spans="4:14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4:14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spans="4:14" x14ac:dyDescent="0.2"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spans="4:14" x14ac:dyDescent="0.2"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spans="4:14" x14ac:dyDescent="0.2"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spans="4:14" x14ac:dyDescent="0.2"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4:14" x14ac:dyDescent="0.2"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spans="4:14" x14ac:dyDescent="0.2"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spans="4:14" x14ac:dyDescent="0.2"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spans="4:14" x14ac:dyDescent="0.2"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spans="4:14" x14ac:dyDescent="0.2"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spans="4:14" x14ac:dyDescent="0.2"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spans="4:14" x14ac:dyDescent="0.2"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spans="4:14" x14ac:dyDescent="0.2"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spans="4:14" x14ac:dyDescent="0.2"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spans="4:14" x14ac:dyDescent="0.2"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spans="4:14" x14ac:dyDescent="0.2"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spans="4:14" x14ac:dyDescent="0.2"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</sheetData>
  <mergeCells count="208">
    <mergeCell ref="B112:J112"/>
    <mergeCell ref="Q97:R97"/>
    <mergeCell ref="S97:T97"/>
    <mergeCell ref="W97:X97"/>
    <mergeCell ref="Y97:Z97"/>
    <mergeCell ref="AA97:AB97"/>
    <mergeCell ref="AE97:AF97"/>
    <mergeCell ref="AI81:AJ81"/>
    <mergeCell ref="AK81:AL81"/>
    <mergeCell ref="AM81:AN81"/>
    <mergeCell ref="B96:C96"/>
    <mergeCell ref="E97:F97"/>
    <mergeCell ref="G97:H97"/>
    <mergeCell ref="I97:J97"/>
    <mergeCell ref="K97:L97"/>
    <mergeCell ref="O97:P97"/>
    <mergeCell ref="Q81:R81"/>
    <mergeCell ref="S81:T81"/>
    <mergeCell ref="W81:X81"/>
    <mergeCell ref="Y81:Z81"/>
    <mergeCell ref="AA81:AB81"/>
    <mergeCell ref="AE81:AF81"/>
    <mergeCell ref="AG97:AH97"/>
    <mergeCell ref="AI97:AJ97"/>
    <mergeCell ref="AK97:AL97"/>
    <mergeCell ref="AM97:AN97"/>
    <mergeCell ref="B80:C80"/>
    <mergeCell ref="E81:F81"/>
    <mergeCell ref="G81:H81"/>
    <mergeCell ref="I81:J81"/>
    <mergeCell ref="K81:L81"/>
    <mergeCell ref="O81:P81"/>
    <mergeCell ref="AA65:AB65"/>
    <mergeCell ref="AE65:AF65"/>
    <mergeCell ref="AG65:AH65"/>
    <mergeCell ref="AG81:AH81"/>
    <mergeCell ref="AI65:AJ65"/>
    <mergeCell ref="AK65:AL65"/>
    <mergeCell ref="AM65:AN65"/>
    <mergeCell ref="AK49:AL49"/>
    <mergeCell ref="AM49:AN49"/>
    <mergeCell ref="B64:C64"/>
    <mergeCell ref="I65:J65"/>
    <mergeCell ref="K65:L65"/>
    <mergeCell ref="O65:P65"/>
    <mergeCell ref="Q65:R65"/>
    <mergeCell ref="S65:T65"/>
    <mergeCell ref="W65:X65"/>
    <mergeCell ref="Y65:Z65"/>
    <mergeCell ref="W49:X49"/>
    <mergeCell ref="Y49:Z49"/>
    <mergeCell ref="AA49:AB49"/>
    <mergeCell ref="AE49:AF49"/>
    <mergeCell ref="AG49:AH49"/>
    <mergeCell ref="AI49:AJ49"/>
    <mergeCell ref="B43:K43"/>
    <mergeCell ref="B44:K44"/>
    <mergeCell ref="A46:I46"/>
    <mergeCell ref="B48:C48"/>
    <mergeCell ref="I49:J49"/>
    <mergeCell ref="K49:L49"/>
    <mergeCell ref="O49:P49"/>
    <mergeCell ref="Q49:R49"/>
    <mergeCell ref="S49:T49"/>
    <mergeCell ref="N38:O38"/>
    <mergeCell ref="V38:W38"/>
    <mergeCell ref="AD38:AE38"/>
    <mergeCell ref="AF39:AG39"/>
    <mergeCell ref="AH39:AI39"/>
    <mergeCell ref="B42:K42"/>
    <mergeCell ref="N36:O36"/>
    <mergeCell ref="V36:W36"/>
    <mergeCell ref="AD36:AE36"/>
    <mergeCell ref="N37:O37"/>
    <mergeCell ref="V37:W37"/>
    <mergeCell ref="AD37:AE37"/>
    <mergeCell ref="N34:O34"/>
    <mergeCell ref="V34:W34"/>
    <mergeCell ref="AD34:AE34"/>
    <mergeCell ref="N35:O35"/>
    <mergeCell ref="V35:W35"/>
    <mergeCell ref="AD35:AE35"/>
    <mergeCell ref="N32:O32"/>
    <mergeCell ref="V32:W32"/>
    <mergeCell ref="AD32:AE32"/>
    <mergeCell ref="N33:O33"/>
    <mergeCell ref="V33:W33"/>
    <mergeCell ref="AD33:AE33"/>
    <mergeCell ref="N30:O30"/>
    <mergeCell ref="V30:W30"/>
    <mergeCell ref="AD30:AE30"/>
    <mergeCell ref="N31:O31"/>
    <mergeCell ref="V31:W31"/>
    <mergeCell ref="AD31:AE31"/>
    <mergeCell ref="N28:O28"/>
    <mergeCell ref="V28:W28"/>
    <mergeCell ref="AD28:AE28"/>
    <mergeCell ref="N29:O29"/>
    <mergeCell ref="V29:W29"/>
    <mergeCell ref="AD29:AE29"/>
    <mergeCell ref="N26:O26"/>
    <mergeCell ref="V26:W26"/>
    <mergeCell ref="AD26:AE26"/>
    <mergeCell ref="N27:O27"/>
    <mergeCell ref="V27:W27"/>
    <mergeCell ref="AD27:AE27"/>
    <mergeCell ref="N24:O24"/>
    <mergeCell ref="V24:W24"/>
    <mergeCell ref="AD24:AE24"/>
    <mergeCell ref="AL24:AM24"/>
    <mergeCell ref="N25:O25"/>
    <mergeCell ref="V25:W25"/>
    <mergeCell ref="AD25:AE25"/>
    <mergeCell ref="N22:O22"/>
    <mergeCell ref="V22:W22"/>
    <mergeCell ref="AD22:AE22"/>
    <mergeCell ref="AL22:AM22"/>
    <mergeCell ref="N23:O23"/>
    <mergeCell ref="V23:W23"/>
    <mergeCell ref="AD23:AE23"/>
    <mergeCell ref="AL23:AM23"/>
    <mergeCell ref="N20:O20"/>
    <mergeCell ref="V20:W20"/>
    <mergeCell ref="AD20:AE20"/>
    <mergeCell ref="AL20:AM20"/>
    <mergeCell ref="N21:O21"/>
    <mergeCell ref="V21:W21"/>
    <mergeCell ref="AD21:AE21"/>
    <mergeCell ref="AL21:AM21"/>
    <mergeCell ref="N18:O18"/>
    <mergeCell ref="V18:W18"/>
    <mergeCell ref="AD18:AE18"/>
    <mergeCell ref="AL18:AM18"/>
    <mergeCell ref="N19:O19"/>
    <mergeCell ref="V19:W19"/>
    <mergeCell ref="AD19:AE19"/>
    <mergeCell ref="AL19:AM19"/>
    <mergeCell ref="N16:O16"/>
    <mergeCell ref="V16:W16"/>
    <mergeCell ref="AD16:AE16"/>
    <mergeCell ref="AL16:AM16"/>
    <mergeCell ref="N17:O17"/>
    <mergeCell ref="V17:W17"/>
    <mergeCell ref="AD17:AE17"/>
    <mergeCell ref="AL17:AM17"/>
    <mergeCell ref="N14:O14"/>
    <mergeCell ref="V14:W14"/>
    <mergeCell ref="AD14:AE14"/>
    <mergeCell ref="AL14:AM14"/>
    <mergeCell ref="N15:O15"/>
    <mergeCell ref="V15:W15"/>
    <mergeCell ref="AD15:AE15"/>
    <mergeCell ref="AL15:AM15"/>
    <mergeCell ref="N13:O13"/>
    <mergeCell ref="V13:W13"/>
    <mergeCell ref="AD13:AE13"/>
    <mergeCell ref="AL13:AM13"/>
    <mergeCell ref="N10:O10"/>
    <mergeCell ref="V10:W10"/>
    <mergeCell ref="AD10:AE10"/>
    <mergeCell ref="AL10:AM10"/>
    <mergeCell ref="N11:O11"/>
    <mergeCell ref="V11:W11"/>
    <mergeCell ref="AD11:AE11"/>
    <mergeCell ref="AL11:AM11"/>
    <mergeCell ref="N12:O12"/>
    <mergeCell ref="N8:O8"/>
    <mergeCell ref="V8:W8"/>
    <mergeCell ref="AD8:AE8"/>
    <mergeCell ref="AL8:AM8"/>
    <mergeCell ref="N9:O9"/>
    <mergeCell ref="V9:W9"/>
    <mergeCell ref="AD9:AE9"/>
    <mergeCell ref="AL9:AM9"/>
    <mergeCell ref="V12:W12"/>
    <mergeCell ref="AD12:AE12"/>
    <mergeCell ref="AL12:AM12"/>
    <mergeCell ref="N7:O7"/>
    <mergeCell ref="V7:W7"/>
    <mergeCell ref="AD7:AE7"/>
    <mergeCell ref="X5:Y5"/>
    <mergeCell ref="Z5:AA5"/>
    <mergeCell ref="AD5:AE5"/>
    <mergeCell ref="AF5:AG5"/>
    <mergeCell ref="AH5:AI5"/>
    <mergeCell ref="AL5:AM5"/>
    <mergeCell ref="AL7:AM7"/>
    <mergeCell ref="H5:I5"/>
    <mergeCell ref="J5:K5"/>
    <mergeCell ref="N5:O5"/>
    <mergeCell ref="P5:Q5"/>
    <mergeCell ref="R5:S5"/>
    <mergeCell ref="V5:W5"/>
    <mergeCell ref="AN5:AO5"/>
    <mergeCell ref="AP5:AQ5"/>
    <mergeCell ref="N6:O6"/>
    <mergeCell ref="V6:W6"/>
    <mergeCell ref="AD6:AE6"/>
    <mergeCell ref="AL6:AM6"/>
    <mergeCell ref="A1:E1"/>
    <mergeCell ref="F1:I1"/>
    <mergeCell ref="A3:I3"/>
    <mergeCell ref="D4:E4"/>
    <mergeCell ref="J4:L4"/>
    <mergeCell ref="R4:T4"/>
    <mergeCell ref="Z4:AB4"/>
    <mergeCell ref="AH4:AJ4"/>
    <mergeCell ref="AP4:AR4"/>
  </mergeCells>
  <phoneticPr fontId="39"/>
  <pageMargins left="0.70866141732283472" right="0.70866141732283472" top="0.74803149606299213" bottom="0.74803149606299213" header="0.31496062992125984" footer="0.31496062992125984"/>
  <pageSetup paperSize="9" scale="30" fitToWidth="0" orientation="landscape" r:id="rId1"/>
  <headerFooter>
    <oddFooter>&amp;C&amp;22&amp;K00B0F0&amp;Z&amp;F&amp;A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6"/>
  <sheetViews>
    <sheetView workbookViewId="0">
      <selection activeCell="J13" sqref="J13"/>
    </sheetView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45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156"/>
      <c r="C5" s="157" t="s">
        <v>2</v>
      </c>
      <c r="D5" s="158" t="s">
        <v>3</v>
      </c>
      <c r="E5" s="8"/>
      <c r="F5" s="159" t="s">
        <v>4</v>
      </c>
      <c r="K5" s="3"/>
    </row>
    <row r="6" spans="1:11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</row>
    <row r="7" spans="1:11" x14ac:dyDescent="0.2">
      <c r="B7" s="163" t="s">
        <v>6</v>
      </c>
      <c r="C7" s="164">
        <v>103959</v>
      </c>
      <c r="D7" s="490">
        <v>3310</v>
      </c>
      <c r="E7" s="491"/>
      <c r="F7" s="165">
        <f t="shared" ref="F7:F16" si="0">D7/C7*100</f>
        <v>3.1839475177714291</v>
      </c>
      <c r="K7" s="3"/>
    </row>
    <row r="8" spans="1:11" x14ac:dyDescent="0.2">
      <c r="B8" s="163" t="s">
        <v>7</v>
      </c>
      <c r="C8" s="166">
        <v>144317</v>
      </c>
      <c r="D8" s="492">
        <v>4990.875</v>
      </c>
      <c r="E8" s="491"/>
      <c r="F8" s="165">
        <f t="shared" si="0"/>
        <v>3.4582724141992975</v>
      </c>
      <c r="K8" s="3"/>
    </row>
    <row r="9" spans="1:11" x14ac:dyDescent="0.2">
      <c r="B9" s="163" t="s">
        <v>8</v>
      </c>
      <c r="C9" s="166">
        <v>110280</v>
      </c>
      <c r="D9" s="492">
        <v>8686</v>
      </c>
      <c r="E9" s="491"/>
      <c r="F9" s="165">
        <f t="shared" si="0"/>
        <v>7.8763148349655419</v>
      </c>
      <c r="K9" s="3"/>
    </row>
    <row r="10" spans="1:11" x14ac:dyDescent="0.2">
      <c r="B10" s="163" t="s">
        <v>9</v>
      </c>
      <c r="C10" s="110">
        <v>148424</v>
      </c>
      <c r="D10" s="492">
        <v>10020</v>
      </c>
      <c r="E10" s="491"/>
      <c r="F10" s="165">
        <f t="shared" si="0"/>
        <v>6.7509297687705487</v>
      </c>
      <c r="K10" s="3"/>
    </row>
    <row r="11" spans="1:11" x14ac:dyDescent="0.2">
      <c r="B11" s="163" t="s">
        <v>10</v>
      </c>
      <c r="C11" s="166">
        <v>328965</v>
      </c>
      <c r="D11" s="492">
        <v>169533</v>
      </c>
      <c r="E11" s="491"/>
      <c r="F11" s="165">
        <f t="shared" si="0"/>
        <v>51.535269709543563</v>
      </c>
      <c r="K11" s="3"/>
    </row>
    <row r="12" spans="1:11" x14ac:dyDescent="0.2">
      <c r="B12" s="156" t="s">
        <v>11</v>
      </c>
      <c r="C12" s="167">
        <v>215799</v>
      </c>
      <c r="D12" s="492">
        <v>82821</v>
      </c>
      <c r="E12" s="491"/>
      <c r="F12" s="168">
        <f t="shared" si="0"/>
        <v>38.378769132387077</v>
      </c>
      <c r="K12" s="3"/>
    </row>
    <row r="13" spans="1:11" x14ac:dyDescent="0.2">
      <c r="B13" s="109" t="s">
        <v>35</v>
      </c>
      <c r="C13" s="169">
        <v>157114</v>
      </c>
      <c r="D13" s="493">
        <v>7907</v>
      </c>
      <c r="E13" s="494"/>
      <c r="F13" s="170">
        <f t="shared" si="0"/>
        <v>5.0326514505390989</v>
      </c>
      <c r="K13" s="3"/>
    </row>
    <row r="14" spans="1:11" x14ac:dyDescent="0.2">
      <c r="B14" s="109" t="s">
        <v>37</v>
      </c>
      <c r="C14" s="169">
        <v>215533</v>
      </c>
      <c r="D14" s="495">
        <v>43015</v>
      </c>
      <c r="E14" s="491"/>
      <c r="F14" s="170">
        <f>D14/C14*100</f>
        <v>19.957500707548263</v>
      </c>
      <c r="K14" s="3"/>
    </row>
    <row r="15" spans="1:11" x14ac:dyDescent="0.2">
      <c r="B15" s="109" t="s">
        <v>39</v>
      </c>
      <c r="C15" s="169">
        <v>171297</v>
      </c>
      <c r="D15" s="495">
        <v>6992</v>
      </c>
      <c r="E15" s="491"/>
      <c r="F15" s="170">
        <f>D15/C15*100</f>
        <v>4.0817994477428092</v>
      </c>
      <c r="K15" s="3"/>
    </row>
    <row r="16" spans="1:11" x14ac:dyDescent="0.2">
      <c r="B16" s="153" t="s">
        <v>41</v>
      </c>
      <c r="C16" s="171">
        <v>242761</v>
      </c>
      <c r="D16" s="496">
        <v>20977</v>
      </c>
      <c r="E16" s="497"/>
      <c r="F16" s="172">
        <f t="shared" si="0"/>
        <v>8.6410090582918997</v>
      </c>
      <c r="K16" s="3"/>
    </row>
    <row r="17" spans="1:11" x14ac:dyDescent="0.2">
      <c r="B17" s="153" t="s">
        <v>43</v>
      </c>
      <c r="C17" s="171">
        <v>505797</v>
      </c>
      <c r="D17" s="496">
        <v>78578</v>
      </c>
      <c r="E17" s="498"/>
      <c r="F17" s="172">
        <f>D17/C17*100</f>
        <v>15.535481626027833</v>
      </c>
      <c r="K17" s="3"/>
    </row>
    <row r="18" spans="1:11" ht="13.8" thickBot="1" x14ac:dyDescent="0.25">
      <c r="B18" s="107" t="s">
        <v>48</v>
      </c>
      <c r="C18" s="173">
        <v>108431.670455</v>
      </c>
      <c r="D18" s="501">
        <v>14918.8945</v>
      </c>
      <c r="E18" s="502"/>
      <c r="F18" s="174">
        <f>D18/C18*100</f>
        <v>13.758797994531921</v>
      </c>
      <c r="K18" s="3"/>
    </row>
    <row r="19" spans="1:11" x14ac:dyDescent="0.2">
      <c r="B19" s="175" t="s">
        <v>12</v>
      </c>
      <c r="C19" s="176">
        <f>SUM(C6:C18)</f>
        <v>2541730.6704549999</v>
      </c>
      <c r="D19" s="503">
        <f>SUM(D6:E18)</f>
        <v>455350.76949999999</v>
      </c>
      <c r="E19" s="474"/>
      <c r="F19" s="177">
        <f>D19/C19*100</f>
        <v>17.914988979476995</v>
      </c>
      <c r="K19" s="3"/>
    </row>
    <row r="20" spans="1:11" x14ac:dyDescent="0.2">
      <c r="B20" s="178"/>
      <c r="C20" s="179"/>
      <c r="D20" s="179"/>
      <c r="E20" s="19"/>
      <c r="F20" s="180"/>
      <c r="K20" s="3"/>
    </row>
    <row r="21" spans="1:11" x14ac:dyDescent="0.2">
      <c r="B21" s="21" t="s">
        <v>13</v>
      </c>
      <c r="C21" s="179"/>
      <c r="D21" s="179"/>
      <c r="E21" s="19"/>
      <c r="F21" s="180"/>
      <c r="K21" s="3"/>
    </row>
    <row r="22" spans="1:11" x14ac:dyDescent="0.2">
      <c r="B22" s="21" t="s">
        <v>14</v>
      </c>
      <c r="K22" s="3"/>
    </row>
    <row r="23" spans="1:11" x14ac:dyDescent="0.2">
      <c r="B23" s="21" t="s">
        <v>34</v>
      </c>
      <c r="K23" s="3"/>
    </row>
    <row r="24" spans="1:11" ht="25.5" customHeight="1" x14ac:dyDescent="0.2">
      <c r="K24" s="3"/>
    </row>
    <row r="25" spans="1:11" ht="14.4" x14ac:dyDescent="0.2">
      <c r="A25" s="4" t="s">
        <v>15</v>
      </c>
    </row>
    <row r="26" spans="1:11" x14ac:dyDescent="0.2">
      <c r="K26" s="3" t="s">
        <v>16</v>
      </c>
    </row>
    <row r="27" spans="1:11" ht="16.8" thickBot="1" x14ac:dyDescent="0.25">
      <c r="B27" s="22" t="s">
        <v>17</v>
      </c>
      <c r="C27" s="22"/>
      <c r="K27" s="3"/>
    </row>
    <row r="28" spans="1:11" ht="16.8" thickBot="1" x14ac:dyDescent="0.25">
      <c r="B28" s="22"/>
      <c r="C28" s="22"/>
      <c r="D28" s="23">
        <v>2008</v>
      </c>
      <c r="E28" s="24"/>
      <c r="F28" s="25">
        <v>2009</v>
      </c>
      <c r="G28" s="24"/>
      <c r="H28" s="25">
        <v>2010</v>
      </c>
      <c r="I28" s="24"/>
      <c r="J28" s="25">
        <v>2011</v>
      </c>
      <c r="K28" s="26"/>
    </row>
    <row r="29" spans="1:11" x14ac:dyDescent="0.2">
      <c r="B29" s="27" t="s">
        <v>18</v>
      </c>
      <c r="C29" s="28"/>
      <c r="D29" s="29">
        <v>74465.86815699999</v>
      </c>
      <c r="E29" s="30" t="s">
        <v>19</v>
      </c>
      <c r="F29" s="31">
        <v>58963.207877999972</v>
      </c>
      <c r="G29" s="32">
        <f>(F29/D29-1)*100</f>
        <v>-20.818477864670847</v>
      </c>
      <c r="H29" s="33">
        <v>65085.726096999992</v>
      </c>
      <c r="I29" s="34">
        <f>(H29/F29-1)*100</f>
        <v>10.383624703167516</v>
      </c>
      <c r="J29" s="31">
        <v>52162.666859999998</v>
      </c>
      <c r="K29" s="35">
        <f>(J29/H29-1)*100</f>
        <v>-19.855442985671257</v>
      </c>
    </row>
    <row r="30" spans="1:11" x14ac:dyDescent="0.2">
      <c r="B30" s="36" t="s">
        <v>20</v>
      </c>
      <c r="C30" s="37"/>
      <c r="D30" s="38">
        <v>123756.788416</v>
      </c>
      <c r="E30" s="39" t="s">
        <v>19</v>
      </c>
      <c r="F30" s="40">
        <v>64109.766524999999</v>
      </c>
      <c r="G30" s="41">
        <f t="shared" ref="G30:G41" si="1">(F30/D30-1)*100</f>
        <v>-48.196969761772266</v>
      </c>
      <c r="H30" s="42">
        <v>73314.204068549996</v>
      </c>
      <c r="I30" s="43">
        <f t="shared" ref="I30:I41" si="2">(H30/F30-1)*100</f>
        <v>14.357309412382069</v>
      </c>
      <c r="J30" s="40">
        <v>138795.73865499999</v>
      </c>
      <c r="K30" s="44">
        <f t="shared" ref="K30:K41" si="3">(J30/H30-1)*100</f>
        <v>89.316300188192272</v>
      </c>
    </row>
    <row r="31" spans="1:11" x14ac:dyDescent="0.2">
      <c r="B31" s="36" t="s">
        <v>21</v>
      </c>
      <c r="C31" s="37"/>
      <c r="D31" s="38">
        <v>1169438.2871020001</v>
      </c>
      <c r="E31" s="39" t="s">
        <v>19</v>
      </c>
      <c r="F31" s="40">
        <v>763654.2381190001</v>
      </c>
      <c r="G31" s="41">
        <f t="shared" si="1"/>
        <v>-34.699056244222902</v>
      </c>
      <c r="H31" s="42">
        <v>707206.43444054993</v>
      </c>
      <c r="I31" s="43">
        <f t="shared" si="2"/>
        <v>-7.391801270885356</v>
      </c>
      <c r="J31" s="40">
        <v>866631.61487274989</v>
      </c>
      <c r="K31" s="44">
        <f t="shared" si="3"/>
        <v>22.542948235237215</v>
      </c>
    </row>
    <row r="32" spans="1:11" x14ac:dyDescent="0.2">
      <c r="B32" s="36" t="s">
        <v>22</v>
      </c>
      <c r="C32" s="37"/>
      <c r="D32" s="38">
        <v>82149.387164999993</v>
      </c>
      <c r="E32" s="39" t="s">
        <v>19</v>
      </c>
      <c r="F32" s="40">
        <v>92729.870196050004</v>
      </c>
      <c r="G32" s="41">
        <f t="shared" si="1"/>
        <v>12.879564164975132</v>
      </c>
      <c r="H32" s="42">
        <v>36770.895344900004</v>
      </c>
      <c r="I32" s="43">
        <f t="shared" si="2"/>
        <v>-60.346223641682265</v>
      </c>
      <c r="J32" s="40">
        <v>53816.136776799998</v>
      </c>
      <c r="K32" s="44">
        <f t="shared" si="3"/>
        <v>46.355252631247424</v>
      </c>
    </row>
    <row r="33" spans="2:11" x14ac:dyDescent="0.2">
      <c r="B33" s="36" t="s">
        <v>23</v>
      </c>
      <c r="C33" s="37"/>
      <c r="D33" s="38">
        <v>225821.92133399996</v>
      </c>
      <c r="E33" s="39" t="s">
        <v>19</v>
      </c>
      <c r="F33" s="40">
        <v>145672.13092700002</v>
      </c>
      <c r="G33" s="41">
        <f t="shared" si="1"/>
        <v>-35.492475634575392</v>
      </c>
      <c r="H33" s="42">
        <v>134343.03707299998</v>
      </c>
      <c r="I33" s="43">
        <f t="shared" si="2"/>
        <v>-7.777118232503466</v>
      </c>
      <c r="J33" s="40">
        <v>168834.638656</v>
      </c>
      <c r="K33" s="44">
        <f t="shared" si="3"/>
        <v>25.674275596626405</v>
      </c>
    </row>
    <row r="34" spans="2:11" x14ac:dyDescent="0.2">
      <c r="B34" s="36" t="s">
        <v>24</v>
      </c>
      <c r="C34" s="37"/>
      <c r="D34" s="38">
        <v>424786.96062999999</v>
      </c>
      <c r="E34" s="39" t="s">
        <v>19</v>
      </c>
      <c r="F34" s="40">
        <v>303027.62434599979</v>
      </c>
      <c r="G34" s="41">
        <f t="shared" si="1"/>
        <v>-28.663623785301549</v>
      </c>
      <c r="H34" s="42">
        <v>246619.43998300011</v>
      </c>
      <c r="I34" s="43">
        <f t="shared" si="2"/>
        <v>-18.614865388837387</v>
      </c>
      <c r="J34" s="40">
        <v>243332.118472</v>
      </c>
      <c r="K34" s="44">
        <f t="shared" si="3"/>
        <v>-1.3329531164399278</v>
      </c>
    </row>
    <row r="35" spans="2:11" x14ac:dyDescent="0.2">
      <c r="B35" s="36" t="s">
        <v>25</v>
      </c>
      <c r="C35" s="37"/>
      <c r="D35" s="38">
        <v>91998.580067000003</v>
      </c>
      <c r="E35" s="39" t="s">
        <v>19</v>
      </c>
      <c r="F35" s="40">
        <v>72420.745972999983</v>
      </c>
      <c r="G35" s="41">
        <f t="shared" si="1"/>
        <v>-21.280582895672985</v>
      </c>
      <c r="H35" s="42">
        <v>63603.039643999997</v>
      </c>
      <c r="I35" s="43">
        <f t="shared" si="2"/>
        <v>-12.175663493286049</v>
      </c>
      <c r="J35" s="40">
        <v>83922.548986000009</v>
      </c>
      <c r="K35" s="44">
        <f t="shared" si="3"/>
        <v>31.947387193650979</v>
      </c>
    </row>
    <row r="36" spans="2:11" x14ac:dyDescent="0.2">
      <c r="B36" s="36" t="s">
        <v>26</v>
      </c>
      <c r="C36" s="37"/>
      <c r="D36" s="38">
        <v>40942.404685999994</v>
      </c>
      <c r="E36" s="39" t="s">
        <v>19</v>
      </c>
      <c r="F36" s="40">
        <v>35465.734689000004</v>
      </c>
      <c r="G36" s="41">
        <f t="shared" si="1"/>
        <v>-13.37652255406655</v>
      </c>
      <c r="H36" s="42">
        <v>26863.497335999997</v>
      </c>
      <c r="I36" s="43">
        <f t="shared" si="2"/>
        <v>-24.255065990972025</v>
      </c>
      <c r="J36" s="40">
        <v>28227.763467499997</v>
      </c>
      <c r="K36" s="44">
        <f t="shared" si="3"/>
        <v>5.0785127283919707</v>
      </c>
    </row>
    <row r="37" spans="2:11" ht="13.8" thickBot="1" x14ac:dyDescent="0.25">
      <c r="B37" s="36" t="s">
        <v>27</v>
      </c>
      <c r="C37" s="45"/>
      <c r="D37" s="38">
        <v>173321.351245</v>
      </c>
      <c r="E37" s="39" t="s">
        <v>19</v>
      </c>
      <c r="F37" s="40">
        <v>91957.925027000019</v>
      </c>
      <c r="G37" s="41">
        <f t="shared" si="1"/>
        <v>-46.943683298999872</v>
      </c>
      <c r="H37" s="42">
        <v>125849.024</v>
      </c>
      <c r="I37" s="43">
        <f t="shared" si="2"/>
        <v>36.855006203162063</v>
      </c>
      <c r="J37" s="40">
        <v>126708.88219915002</v>
      </c>
      <c r="K37" s="44">
        <f t="shared" si="3"/>
        <v>0.6832458225103144</v>
      </c>
    </row>
    <row r="38" spans="2:11" ht="14.4" thickTop="1" thickBot="1" x14ac:dyDescent="0.25">
      <c r="B38" s="46" t="s">
        <v>28</v>
      </c>
      <c r="C38" s="47"/>
      <c r="D38" s="48">
        <v>2406681.5488019995</v>
      </c>
      <c r="E38" s="49" t="s">
        <v>19</v>
      </c>
      <c r="F38" s="50">
        <v>1628001.2436800501</v>
      </c>
      <c r="G38" s="51">
        <f t="shared" si="1"/>
        <v>-32.354937258299152</v>
      </c>
      <c r="H38" s="52">
        <v>1479655.2979870001</v>
      </c>
      <c r="I38" s="53">
        <f t="shared" si="2"/>
        <v>-9.1121518652970028</v>
      </c>
      <c r="J38" s="50">
        <v>1762432.1089452</v>
      </c>
      <c r="K38" s="54">
        <f t="shared" si="3"/>
        <v>19.110992360376365</v>
      </c>
    </row>
    <row r="39" spans="2:11" ht="6" customHeight="1" thickBot="1" x14ac:dyDescent="0.25">
      <c r="D39" s="55"/>
      <c r="E39" s="56"/>
      <c r="F39" s="57"/>
      <c r="G39" s="58"/>
      <c r="H39" s="55"/>
      <c r="I39" s="59"/>
      <c r="J39" s="55"/>
      <c r="K39" s="60"/>
    </row>
    <row r="40" spans="2:11" x14ac:dyDescent="0.2">
      <c r="B40" s="61" t="s">
        <v>29</v>
      </c>
      <c r="C40" s="62"/>
      <c r="D40" s="38">
        <v>304986.14908800001</v>
      </c>
      <c r="E40" s="30" t="s">
        <v>19</v>
      </c>
      <c r="F40" s="31">
        <v>148632.11752500001</v>
      </c>
      <c r="G40" s="41">
        <f>(F40/D40-1)*100</f>
        <v>-51.26594503735511</v>
      </c>
      <c r="H40" s="42">
        <v>150024.44353804999</v>
      </c>
      <c r="I40" s="43">
        <f t="shared" si="2"/>
        <v>0.93675985798682415</v>
      </c>
      <c r="J40" s="40">
        <v>326871.2629643</v>
      </c>
      <c r="K40" s="44">
        <f t="shared" si="3"/>
        <v>117.87867047238683</v>
      </c>
    </row>
    <row r="41" spans="2:11" ht="13.8" thickBot="1" x14ac:dyDescent="0.25">
      <c r="B41" s="63" t="s">
        <v>30</v>
      </c>
      <c r="C41" s="64"/>
      <c r="D41" s="65">
        <v>80232.032361999998</v>
      </c>
      <c r="E41" s="66" t="s">
        <v>19</v>
      </c>
      <c r="F41" s="67">
        <v>46979.442605000004</v>
      </c>
      <c r="G41" s="68">
        <f t="shared" si="1"/>
        <v>-41.445528398143004</v>
      </c>
      <c r="H41" s="69">
        <v>46955.239882549999</v>
      </c>
      <c r="I41" s="70">
        <f t="shared" si="2"/>
        <v>-5.1517687541546842E-2</v>
      </c>
      <c r="J41" s="67">
        <v>122295.344843</v>
      </c>
      <c r="K41" s="71">
        <f t="shared" si="3"/>
        <v>160.45089993981412</v>
      </c>
    </row>
    <row r="42" spans="2:11" x14ac:dyDescent="0.2">
      <c r="D42" s="72"/>
      <c r="E42" s="72"/>
      <c r="F42" s="72"/>
      <c r="G42" s="72"/>
      <c r="H42" s="72"/>
      <c r="I42" s="72"/>
      <c r="J42" s="72"/>
      <c r="K42" s="72"/>
    </row>
    <row r="43" spans="2:11" ht="16.8" thickBot="1" x14ac:dyDescent="0.25">
      <c r="B43" s="22" t="s">
        <v>31</v>
      </c>
      <c r="C43" s="22"/>
      <c r="D43" s="72"/>
      <c r="E43" s="72"/>
      <c r="F43" s="72"/>
      <c r="G43" s="72"/>
      <c r="H43" s="72"/>
      <c r="I43" s="72"/>
      <c r="J43" s="72"/>
      <c r="K43" s="72"/>
    </row>
    <row r="44" spans="2:11" ht="13.8" thickBot="1" x14ac:dyDescent="0.25">
      <c r="D44" s="23">
        <v>2008</v>
      </c>
      <c r="E44" s="24"/>
      <c r="F44" s="25">
        <v>2009</v>
      </c>
      <c r="G44" s="24"/>
      <c r="H44" s="25">
        <v>2010</v>
      </c>
      <c r="I44" s="24"/>
      <c r="J44" s="25">
        <v>2011</v>
      </c>
      <c r="K44" s="26"/>
    </row>
    <row r="45" spans="2:11" x14ac:dyDescent="0.2">
      <c r="B45" s="27" t="s">
        <v>18</v>
      </c>
      <c r="C45" s="28"/>
      <c r="D45" s="29">
        <v>107370.51606099999</v>
      </c>
      <c r="E45" s="30" t="s">
        <v>19</v>
      </c>
      <c r="F45" s="73">
        <v>53973.204406000004</v>
      </c>
      <c r="G45" s="32">
        <f>(F45/D45-1)*100</f>
        <v>-49.731819883089301</v>
      </c>
      <c r="H45" s="33">
        <v>50534.686978000005</v>
      </c>
      <c r="I45" s="74">
        <f>(H45/F45-1)*100</f>
        <v>-6.3707861444256775</v>
      </c>
      <c r="J45" s="31">
        <v>51523.208510999997</v>
      </c>
      <c r="K45" s="99">
        <f>(J45/H45-1)*100</f>
        <v>1.9561247770869539</v>
      </c>
    </row>
    <row r="46" spans="2:11" x14ac:dyDescent="0.2">
      <c r="B46" s="36" t="s">
        <v>20</v>
      </c>
      <c r="C46" s="37"/>
      <c r="D46" s="38">
        <v>145430.75646899999</v>
      </c>
      <c r="E46" s="39" t="s">
        <v>19</v>
      </c>
      <c r="F46" s="75">
        <v>96278.060667850004</v>
      </c>
      <c r="G46" s="41">
        <f t="shared" ref="G46:G54" si="4">(F46/D46-1)*100</f>
        <v>-33.798006002689931</v>
      </c>
      <c r="H46" s="42">
        <v>138276.50044130001</v>
      </c>
      <c r="I46" s="76">
        <f t="shared" ref="I46:K54" si="5">(H46/F46-1)*100</f>
        <v>43.622025082474991</v>
      </c>
      <c r="J46" s="40">
        <v>373960.712917</v>
      </c>
      <c r="K46" s="100">
        <f t="shared" si="5"/>
        <v>170.44415480832237</v>
      </c>
    </row>
    <row r="47" spans="2:11" x14ac:dyDescent="0.2">
      <c r="B47" s="36" t="s">
        <v>21</v>
      </c>
      <c r="C47" s="37"/>
      <c r="D47" s="38">
        <v>1624229.9840030004</v>
      </c>
      <c r="E47" s="39" t="s">
        <v>19</v>
      </c>
      <c r="F47" s="75">
        <v>1434605.1259187507</v>
      </c>
      <c r="G47" s="41">
        <f t="shared" si="4"/>
        <v>-11.674754188252901</v>
      </c>
      <c r="H47" s="42">
        <v>1172599.0142699501</v>
      </c>
      <c r="I47" s="76">
        <f t="shared" si="5"/>
        <v>-18.26329119526925</v>
      </c>
      <c r="J47" s="40">
        <v>1083908.1906834</v>
      </c>
      <c r="K47" s="100">
        <f t="shared" si="5"/>
        <v>-7.5636106211267933</v>
      </c>
    </row>
    <row r="48" spans="2:11" x14ac:dyDescent="0.2">
      <c r="B48" s="36" t="s">
        <v>22</v>
      </c>
      <c r="C48" s="37"/>
      <c r="D48" s="38">
        <v>83654.760868000012</v>
      </c>
      <c r="E48" s="39" t="s">
        <v>19</v>
      </c>
      <c r="F48" s="75">
        <v>78045.871555999998</v>
      </c>
      <c r="G48" s="41">
        <f t="shared" si="4"/>
        <v>-6.7048058637694918</v>
      </c>
      <c r="H48" s="42">
        <v>62504.740647400002</v>
      </c>
      <c r="I48" s="76">
        <f t="shared" si="5"/>
        <v>-19.912816141016275</v>
      </c>
      <c r="J48" s="40">
        <v>68356.702199999985</v>
      </c>
      <c r="K48" s="100">
        <f t="shared" si="5"/>
        <v>9.3624283406148479</v>
      </c>
    </row>
    <row r="49" spans="2:11" x14ac:dyDescent="0.2">
      <c r="B49" s="36" t="s">
        <v>23</v>
      </c>
      <c r="C49" s="37"/>
      <c r="D49" s="38">
        <v>362217.08108199947</v>
      </c>
      <c r="E49" s="39" t="s">
        <v>19</v>
      </c>
      <c r="F49" s="75">
        <v>221173.40723000001</v>
      </c>
      <c r="G49" s="41">
        <f t="shared" si="4"/>
        <v>-38.93899024051538</v>
      </c>
      <c r="H49" s="42">
        <v>231292.07339500001</v>
      </c>
      <c r="I49" s="76">
        <f t="shared" si="5"/>
        <v>4.5749922161652634</v>
      </c>
      <c r="J49" s="40">
        <v>233336.693661</v>
      </c>
      <c r="K49" s="100">
        <f t="shared" si="5"/>
        <v>0.8839992810770525</v>
      </c>
    </row>
    <row r="50" spans="2:11" x14ac:dyDescent="0.2">
      <c r="B50" s="36" t="s">
        <v>24</v>
      </c>
      <c r="C50" s="37"/>
      <c r="D50" s="38">
        <v>582095.835632</v>
      </c>
      <c r="E50" s="39" t="s">
        <v>19</v>
      </c>
      <c r="F50" s="75">
        <v>342593.71078199986</v>
      </c>
      <c r="G50" s="41">
        <f t="shared" si="4"/>
        <v>-41.144792693795004</v>
      </c>
      <c r="H50" s="42">
        <v>361166.725286</v>
      </c>
      <c r="I50" s="76">
        <f t="shared" si="5"/>
        <v>5.4212946471216883</v>
      </c>
      <c r="J50" s="40">
        <v>318082.3917255</v>
      </c>
      <c r="K50" s="100">
        <f t="shared" si="5"/>
        <v>-11.929209017354092</v>
      </c>
    </row>
    <row r="51" spans="2:11" x14ac:dyDescent="0.2">
      <c r="B51" s="36" t="s">
        <v>25</v>
      </c>
      <c r="C51" s="37"/>
      <c r="D51" s="38">
        <v>134339.52297800002</v>
      </c>
      <c r="E51" s="39" t="s">
        <v>19</v>
      </c>
      <c r="F51" s="75">
        <v>133160.07847899999</v>
      </c>
      <c r="G51" s="41">
        <f t="shared" si="4"/>
        <v>-0.87795793289602297</v>
      </c>
      <c r="H51" s="42">
        <v>101561.90542299999</v>
      </c>
      <c r="I51" s="76">
        <f t="shared" si="5"/>
        <v>-23.729464128382283</v>
      </c>
      <c r="J51" s="40">
        <v>106085.06821100001</v>
      </c>
      <c r="K51" s="100">
        <f t="shared" si="5"/>
        <v>4.4536017408902229</v>
      </c>
    </row>
    <row r="52" spans="2:11" x14ac:dyDescent="0.2">
      <c r="B52" s="36" t="s">
        <v>26</v>
      </c>
      <c r="C52" s="37"/>
      <c r="D52" s="38">
        <v>39582.165209999999</v>
      </c>
      <c r="E52" s="39" t="s">
        <v>19</v>
      </c>
      <c r="F52" s="75">
        <v>44396.500935999997</v>
      </c>
      <c r="G52" s="41">
        <f t="shared" si="4"/>
        <v>12.162891293232514</v>
      </c>
      <c r="H52" s="42">
        <v>45108.793073000008</v>
      </c>
      <c r="I52" s="76">
        <f t="shared" si="5"/>
        <v>1.6043880080252704</v>
      </c>
      <c r="J52" s="40">
        <v>43654.617416000008</v>
      </c>
      <c r="K52" s="100">
        <f t="shared" si="5"/>
        <v>-3.2237077472826448</v>
      </c>
    </row>
    <row r="53" spans="2:11" ht="13.8" thickBot="1" x14ac:dyDescent="0.25">
      <c r="B53" s="36" t="s">
        <v>27</v>
      </c>
      <c r="C53" s="45"/>
      <c r="D53" s="38">
        <v>230226.56920900004</v>
      </c>
      <c r="E53" s="39" t="s">
        <v>19</v>
      </c>
      <c r="F53" s="75">
        <v>163110.24317845001</v>
      </c>
      <c r="G53" s="41">
        <f t="shared" si="4"/>
        <v>-29.152293873441572</v>
      </c>
      <c r="H53" s="42">
        <v>179265.77039354999</v>
      </c>
      <c r="I53" s="76">
        <f t="shared" si="5"/>
        <v>9.9046674815052036</v>
      </c>
      <c r="J53" s="40">
        <v>133779.22550815</v>
      </c>
      <c r="K53" s="100">
        <f t="shared" si="5"/>
        <v>-25.373803814047371</v>
      </c>
    </row>
    <row r="54" spans="2:11" ht="14.4" thickTop="1" thickBot="1" x14ac:dyDescent="0.25">
      <c r="B54" s="46" t="s">
        <v>28</v>
      </c>
      <c r="C54" s="47"/>
      <c r="D54" s="48">
        <v>3309147.1915120003</v>
      </c>
      <c r="E54" s="49" t="s">
        <v>19</v>
      </c>
      <c r="F54" s="77">
        <v>2567336.2031540503</v>
      </c>
      <c r="G54" s="51">
        <f t="shared" si="4"/>
        <v>-22.416983755231669</v>
      </c>
      <c r="H54" s="52">
        <v>2342310.2099072002</v>
      </c>
      <c r="I54" s="51">
        <f t="shared" si="5"/>
        <v>-8.7649600769232663</v>
      </c>
      <c r="J54" s="50">
        <v>2412686.8108330499</v>
      </c>
      <c r="K54" s="101">
        <f t="shared" si="5"/>
        <v>3.0045807181380058</v>
      </c>
    </row>
    <row r="55" spans="2:11" ht="13.8" thickBot="1" x14ac:dyDescent="0.25">
      <c r="D55" s="55"/>
      <c r="E55" s="56"/>
      <c r="F55" s="78"/>
      <c r="G55" s="58"/>
      <c r="H55" s="55"/>
      <c r="I55" s="58"/>
      <c r="J55" s="55"/>
      <c r="K55" s="58"/>
    </row>
    <row r="56" spans="2:11" x14ac:dyDescent="0.2">
      <c r="B56" s="61" t="s">
        <v>29</v>
      </c>
      <c r="C56" s="62"/>
      <c r="D56" s="38">
        <v>368567.65716599993</v>
      </c>
      <c r="E56" s="30" t="s">
        <v>19</v>
      </c>
      <c r="F56" s="73">
        <v>240773.58560310001</v>
      </c>
      <c r="G56" s="41">
        <f>(F56/D56-1)*100</f>
        <v>-34.673164906963741</v>
      </c>
      <c r="H56" s="42">
        <v>316551.86205380003</v>
      </c>
      <c r="I56" s="76">
        <f>(H56/F56-1)*100</f>
        <v>31.472836300081397</v>
      </c>
      <c r="J56" s="40">
        <v>561706.72904250002</v>
      </c>
      <c r="K56" s="99">
        <f>(J56/H56-1)*100</f>
        <v>77.445403542448403</v>
      </c>
    </row>
    <row r="57" spans="2:11" ht="13.8" thickBot="1" x14ac:dyDescent="0.25">
      <c r="B57" s="63" t="s">
        <v>30</v>
      </c>
      <c r="C57" s="64"/>
      <c r="D57" s="65">
        <v>105136.04275699999</v>
      </c>
      <c r="E57" s="66" t="s">
        <v>19</v>
      </c>
      <c r="F57" s="79">
        <v>62645.514655850006</v>
      </c>
      <c r="G57" s="68">
        <f>(F57/D57-1)*100</f>
        <v>-40.414806366031833</v>
      </c>
      <c r="H57" s="69">
        <v>92002.308190299998</v>
      </c>
      <c r="I57" s="80">
        <f>(H57/F57-1)*100</f>
        <v>46.861764478629887</v>
      </c>
      <c r="J57" s="67">
        <v>328324.096104</v>
      </c>
      <c r="K57" s="102">
        <f>(J57/H57-1)*100</f>
        <v>256.86506410783284</v>
      </c>
    </row>
    <row r="58" spans="2:11" x14ac:dyDescent="0.2">
      <c r="D58" s="72"/>
      <c r="E58" s="72"/>
      <c r="F58" s="72"/>
      <c r="G58" s="72"/>
      <c r="H58" s="72"/>
      <c r="I58" s="72"/>
      <c r="J58" s="72"/>
      <c r="K58" s="72"/>
    </row>
    <row r="59" spans="2:11" ht="16.8" thickBot="1" x14ac:dyDescent="0.25">
      <c r="B59" s="111" t="s">
        <v>40</v>
      </c>
      <c r="C59" s="111"/>
      <c r="D59" s="112"/>
      <c r="E59" s="112"/>
      <c r="F59" s="112"/>
      <c r="G59" s="112"/>
      <c r="H59" s="112"/>
      <c r="I59" s="112"/>
      <c r="J59" s="112"/>
      <c r="K59" s="112"/>
    </row>
    <row r="60" spans="2:11" ht="13.8" thickBot="1" x14ac:dyDescent="0.25">
      <c r="B60" s="113"/>
      <c r="C60" s="113"/>
      <c r="D60" s="484">
        <v>2008</v>
      </c>
      <c r="E60" s="481"/>
      <c r="F60" s="480">
        <v>2009</v>
      </c>
      <c r="G60" s="481"/>
      <c r="H60" s="480">
        <v>2010</v>
      </c>
      <c r="I60" s="481"/>
      <c r="J60" s="480">
        <v>2011</v>
      </c>
      <c r="K60" s="482"/>
    </row>
    <row r="61" spans="2:11" x14ac:dyDescent="0.2">
      <c r="B61" s="27" t="s">
        <v>18</v>
      </c>
      <c r="C61" s="28"/>
      <c r="D61" s="114">
        <v>53444.585279999978</v>
      </c>
      <c r="E61" s="115" t="s">
        <v>19</v>
      </c>
      <c r="F61" s="116">
        <v>54017.350069000022</v>
      </c>
      <c r="G61" s="117">
        <v>1.0716984442844746</v>
      </c>
      <c r="H61" s="116">
        <v>66585.52833999999</v>
      </c>
      <c r="I61" s="118">
        <v>23.266928597840852</v>
      </c>
      <c r="J61" s="116">
        <v>62035.042321000015</v>
      </c>
      <c r="K61" s="119">
        <v>-6.8340465750518886</v>
      </c>
    </row>
    <row r="62" spans="2:11" x14ac:dyDescent="0.2">
      <c r="B62" s="36" t="s">
        <v>20</v>
      </c>
      <c r="C62" s="37"/>
      <c r="D62" s="120">
        <v>121628.25643100002</v>
      </c>
      <c r="E62" s="121" t="s">
        <v>19</v>
      </c>
      <c r="F62" s="122">
        <v>117532.23590285002</v>
      </c>
      <c r="G62" s="123">
        <v>-3.3676553856329283</v>
      </c>
      <c r="H62" s="122">
        <v>99714.388515999992</v>
      </c>
      <c r="I62" s="124">
        <v>-15.159966327517104</v>
      </c>
      <c r="J62" s="122">
        <v>293183.78359140002</v>
      </c>
      <c r="K62" s="125">
        <v>194.02354861189997</v>
      </c>
    </row>
    <row r="63" spans="2:11" x14ac:dyDescent="0.2">
      <c r="B63" s="36" t="s">
        <v>21</v>
      </c>
      <c r="C63" s="37"/>
      <c r="D63" s="120">
        <v>1221382.0205289498</v>
      </c>
      <c r="E63" s="121" t="s">
        <v>19</v>
      </c>
      <c r="F63" s="122">
        <v>940021.02486449992</v>
      </c>
      <c r="G63" s="123">
        <v>-23.036281109050506</v>
      </c>
      <c r="H63" s="122">
        <v>953375.41664025001</v>
      </c>
      <c r="I63" s="124">
        <v>1.420648200679886</v>
      </c>
      <c r="J63" s="122">
        <v>994620.81650249986</v>
      </c>
      <c r="K63" s="125">
        <v>4.326249569933438</v>
      </c>
    </row>
    <row r="64" spans="2:11" x14ac:dyDescent="0.2">
      <c r="B64" s="36" t="s">
        <v>22</v>
      </c>
      <c r="C64" s="37"/>
      <c r="D64" s="120">
        <v>68016.381769</v>
      </c>
      <c r="E64" s="121" t="s">
        <v>19</v>
      </c>
      <c r="F64" s="122">
        <v>83876.646071850002</v>
      </c>
      <c r="G64" s="123">
        <v>23.318300518712199</v>
      </c>
      <c r="H64" s="122">
        <v>50543.124562999998</v>
      </c>
      <c r="I64" s="124">
        <v>-39.741123506888918</v>
      </c>
      <c r="J64" s="122">
        <v>71434.732357999994</v>
      </c>
      <c r="K64" s="125">
        <v>41.334222954418735</v>
      </c>
    </row>
    <row r="65" spans="2:11" x14ac:dyDescent="0.2">
      <c r="B65" s="36" t="s">
        <v>23</v>
      </c>
      <c r="C65" s="37"/>
      <c r="D65" s="120">
        <v>221881.16794200012</v>
      </c>
      <c r="E65" s="121" t="s">
        <v>19</v>
      </c>
      <c r="F65" s="122">
        <v>184200.12901040004</v>
      </c>
      <c r="G65" s="123">
        <v>-16.982531361764753</v>
      </c>
      <c r="H65" s="122">
        <v>223198.84149604998</v>
      </c>
      <c r="I65" s="124">
        <v>21.171924631740112</v>
      </c>
      <c r="J65" s="122">
        <v>186740.94260005001</v>
      </c>
      <c r="K65" s="125">
        <v>-16.334268875067249</v>
      </c>
    </row>
    <row r="66" spans="2:11" x14ac:dyDescent="0.2">
      <c r="B66" s="36" t="s">
        <v>24</v>
      </c>
      <c r="C66" s="37"/>
      <c r="D66" s="120">
        <v>398800.02155499975</v>
      </c>
      <c r="E66" s="121" t="s">
        <v>19</v>
      </c>
      <c r="F66" s="122">
        <v>347440.06374999951</v>
      </c>
      <c r="G66" s="123">
        <v>-12.878624631146629</v>
      </c>
      <c r="H66" s="122">
        <v>316515.96923499997</v>
      </c>
      <c r="I66" s="124">
        <v>-8.9005551579828701</v>
      </c>
      <c r="J66" s="122">
        <v>322078.1246745002</v>
      </c>
      <c r="K66" s="125">
        <v>1.7573064174119413</v>
      </c>
    </row>
    <row r="67" spans="2:11" x14ac:dyDescent="0.2">
      <c r="B67" s="36" t="s">
        <v>25</v>
      </c>
      <c r="C67" s="37"/>
      <c r="D67" s="120">
        <v>101797.67403700003</v>
      </c>
      <c r="E67" s="121" t="s">
        <v>19</v>
      </c>
      <c r="F67" s="122">
        <v>72492.425079349996</v>
      </c>
      <c r="G67" s="123">
        <v>-28.787739243431599</v>
      </c>
      <c r="H67" s="122">
        <v>103802.66258100001</v>
      </c>
      <c r="I67" s="124">
        <v>43.191047157517382</v>
      </c>
      <c r="J67" s="122">
        <v>80907.649993200001</v>
      </c>
      <c r="K67" s="125">
        <v>-22.056286436712945</v>
      </c>
    </row>
    <row r="68" spans="2:11" x14ac:dyDescent="0.2">
      <c r="B68" s="36" t="s">
        <v>26</v>
      </c>
      <c r="C68" s="37"/>
      <c r="D68" s="120">
        <v>65276.025896999978</v>
      </c>
      <c r="E68" s="121" t="s">
        <v>19</v>
      </c>
      <c r="F68" s="122">
        <v>48442.493092000004</v>
      </c>
      <c r="G68" s="123">
        <v>-25.788231703262475</v>
      </c>
      <c r="H68" s="122">
        <v>50248.268401000001</v>
      </c>
      <c r="I68" s="124">
        <v>3.7276679909321375</v>
      </c>
      <c r="J68" s="122">
        <v>77566.337591999996</v>
      </c>
      <c r="K68" s="125">
        <v>54.366190239614973</v>
      </c>
    </row>
    <row r="69" spans="2:11" ht="13.8" thickBot="1" x14ac:dyDescent="0.25">
      <c r="B69" s="36" t="s">
        <v>27</v>
      </c>
      <c r="C69" s="126"/>
      <c r="D69" s="127">
        <v>221951.63098799973</v>
      </c>
      <c r="E69" s="121" t="s">
        <v>19</v>
      </c>
      <c r="F69" s="128">
        <v>114886.82613100004</v>
      </c>
      <c r="G69" s="123">
        <v>-48.237899573167972</v>
      </c>
      <c r="H69" s="128">
        <v>150099.82486200001</v>
      </c>
      <c r="I69" s="124">
        <v>30.650162352686316</v>
      </c>
      <c r="J69" s="128">
        <v>170390.11517284997</v>
      </c>
      <c r="K69" s="125">
        <v>13.517864081123744</v>
      </c>
    </row>
    <row r="70" spans="2:11" ht="14.4" thickTop="1" thickBot="1" x14ac:dyDescent="0.25">
      <c r="B70" s="46" t="s">
        <v>28</v>
      </c>
      <c r="C70" s="47"/>
      <c r="D70" s="129">
        <v>2474177.7644279497</v>
      </c>
      <c r="E70" s="130" t="s">
        <v>19</v>
      </c>
      <c r="F70" s="131">
        <v>1962909.1939709494</v>
      </c>
      <c r="G70" s="132">
        <v>-20.66418095771747</v>
      </c>
      <c r="H70" s="133">
        <v>2014084.0246342998</v>
      </c>
      <c r="I70" s="134">
        <v>2.6070910880917619</v>
      </c>
      <c r="J70" s="135">
        <v>2258957.5448055002</v>
      </c>
      <c r="K70" s="136">
        <v>12.158058808676685</v>
      </c>
    </row>
    <row r="71" spans="2:11" ht="13.8" thickBot="1" x14ac:dyDescent="0.25">
      <c r="B71" s="113"/>
      <c r="C71" s="113"/>
      <c r="D71" s="137"/>
      <c r="E71" s="138"/>
      <c r="F71" s="139"/>
      <c r="G71" s="140"/>
      <c r="H71" s="137"/>
      <c r="I71" s="140"/>
      <c r="J71" s="137"/>
      <c r="K71" s="140"/>
    </row>
    <row r="72" spans="2:11" x14ac:dyDescent="0.2">
      <c r="B72" s="61" t="s">
        <v>29</v>
      </c>
      <c r="C72" s="141"/>
      <c r="D72" s="142">
        <v>287912.20654295001</v>
      </c>
      <c r="E72" s="115" t="s">
        <v>19</v>
      </c>
      <c r="F72" s="143">
        <v>232667.47026034998</v>
      </c>
      <c r="G72" s="118">
        <f>(F72/D72-1)*100</f>
        <v>-19.188049352245429</v>
      </c>
      <c r="H72" s="143">
        <v>279246.23513749999</v>
      </c>
      <c r="I72" s="124">
        <f>(H72/F72-1)*100</f>
        <v>20.019457307473786</v>
      </c>
      <c r="J72" s="143">
        <v>482556.00152489997</v>
      </c>
      <c r="K72" s="119">
        <f>(J72/H72-1)*100</f>
        <v>72.806627558395149</v>
      </c>
    </row>
    <row r="73" spans="2:11" ht="13.8" thickBot="1" x14ac:dyDescent="0.25">
      <c r="B73" s="63" t="s">
        <v>30</v>
      </c>
      <c r="C73" s="64"/>
      <c r="D73" s="144">
        <v>79203.550057</v>
      </c>
      <c r="E73" s="145" t="s">
        <v>19</v>
      </c>
      <c r="F73" s="146">
        <v>67487.316524850001</v>
      </c>
      <c r="G73" s="147">
        <f>(F73/D73-1)*100</f>
        <v>-14.792561095706237</v>
      </c>
      <c r="H73" s="148">
        <v>59935.335682999998</v>
      </c>
      <c r="I73" s="147">
        <f>(H73/F73-1)*100</f>
        <v>-11.190222445826892</v>
      </c>
      <c r="J73" s="148">
        <v>266699.5017894</v>
      </c>
      <c r="K73" s="149">
        <f>(J73/H73-1)*100</f>
        <v>344.97874042114756</v>
      </c>
    </row>
    <row r="74" spans="2:11" x14ac:dyDescent="0.2">
      <c r="D74" s="72"/>
      <c r="E74" s="72"/>
      <c r="F74" s="72"/>
      <c r="G74" s="72"/>
      <c r="H74" s="72"/>
      <c r="I74" s="72"/>
      <c r="J74" s="72"/>
      <c r="K74" s="72"/>
    </row>
    <row r="75" spans="2:11" ht="16.8" thickBot="1" x14ac:dyDescent="0.25">
      <c r="B75" s="111" t="s">
        <v>47</v>
      </c>
      <c r="C75" s="111"/>
      <c r="D75" s="112"/>
      <c r="E75" s="112"/>
      <c r="F75" s="112"/>
      <c r="G75" s="112"/>
      <c r="H75" s="112"/>
      <c r="I75" s="112"/>
      <c r="J75" s="112"/>
      <c r="K75" s="112"/>
    </row>
    <row r="76" spans="2:11" ht="13.8" thickBot="1" x14ac:dyDescent="0.25">
      <c r="B76" s="113"/>
      <c r="C76" s="113"/>
      <c r="D76" s="484">
        <v>2008</v>
      </c>
      <c r="E76" s="499"/>
      <c r="F76" s="480">
        <v>2009</v>
      </c>
      <c r="G76" s="499"/>
      <c r="H76" s="480">
        <v>2010</v>
      </c>
      <c r="I76" s="499"/>
      <c r="J76" s="480">
        <v>2011</v>
      </c>
      <c r="K76" s="500"/>
    </row>
    <row r="77" spans="2:11" x14ac:dyDescent="0.2">
      <c r="B77" s="27" t="s">
        <v>18</v>
      </c>
      <c r="C77" s="28"/>
      <c r="D77" s="114">
        <v>79255.920432000014</v>
      </c>
      <c r="E77" s="115" t="s">
        <v>19</v>
      </c>
      <c r="F77" s="116">
        <v>98025.107815999989</v>
      </c>
      <c r="G77" s="117">
        <f>(F77/D77-1)*100</f>
        <v>23.681748040644557</v>
      </c>
      <c r="H77" s="116">
        <v>91924.151431000006</v>
      </c>
      <c r="I77" s="118">
        <f>(H77/F77-1)*100</f>
        <v>-6.2238711294782867</v>
      </c>
      <c r="J77" s="116">
        <v>94869.93936027179</v>
      </c>
      <c r="K77" s="119">
        <f>(J77/H77-1)*100</f>
        <v>3.2045853928637458</v>
      </c>
    </row>
    <row r="78" spans="2:11" x14ac:dyDescent="0.2">
      <c r="B78" s="36" t="s">
        <v>20</v>
      </c>
      <c r="C78" s="37"/>
      <c r="D78" s="120">
        <v>147037.83482299998</v>
      </c>
      <c r="E78" s="121" t="s">
        <v>19</v>
      </c>
      <c r="F78" s="122">
        <v>137341.64728164999</v>
      </c>
      <c r="G78" s="123">
        <f t="shared" ref="G78:K89" si="6">(F78/D78-1)*100</f>
        <v>-6.5943486946893559</v>
      </c>
      <c r="H78" s="122">
        <v>126641.38852399999</v>
      </c>
      <c r="I78" s="124">
        <f t="shared" si="6"/>
        <v>-7.7909788978333001</v>
      </c>
      <c r="J78" s="122">
        <v>316110.79758519115</v>
      </c>
      <c r="K78" s="125">
        <f t="shared" si="6"/>
        <v>149.61096942275276</v>
      </c>
    </row>
    <row r="79" spans="2:11" x14ac:dyDescent="0.2">
      <c r="B79" s="36" t="s">
        <v>21</v>
      </c>
      <c r="C79" s="37"/>
      <c r="D79" s="120">
        <v>1447233.8929808997</v>
      </c>
      <c r="E79" s="121" t="s">
        <v>19</v>
      </c>
      <c r="F79" s="122">
        <v>1590580.6768415999</v>
      </c>
      <c r="G79" s="123">
        <f t="shared" si="6"/>
        <v>9.9048802378063137</v>
      </c>
      <c r="H79" s="122">
        <v>1641889.6840395499</v>
      </c>
      <c r="I79" s="124">
        <f t="shared" si="6"/>
        <v>3.2258035033993826</v>
      </c>
      <c r="J79" s="122">
        <v>1577865.4254916655</v>
      </c>
      <c r="K79" s="125">
        <f t="shared" si="6"/>
        <v>-3.8994251057333673</v>
      </c>
    </row>
    <row r="80" spans="2:11" x14ac:dyDescent="0.2">
      <c r="B80" s="36" t="s">
        <v>22</v>
      </c>
      <c r="C80" s="37"/>
      <c r="D80" s="120">
        <v>110958.42792799999</v>
      </c>
      <c r="E80" s="121" t="s">
        <v>19</v>
      </c>
      <c r="F80" s="122">
        <v>106915.58119900001</v>
      </c>
      <c r="G80" s="123">
        <f t="shared" si="6"/>
        <v>-3.6435688613246642</v>
      </c>
      <c r="H80" s="122">
        <v>87775.741068949996</v>
      </c>
      <c r="I80" s="124">
        <f t="shared" si="6"/>
        <v>-17.901824893441287</v>
      </c>
      <c r="J80" s="122">
        <v>105418.83233391627</v>
      </c>
      <c r="K80" s="125">
        <f t="shared" si="6"/>
        <v>20.100190610874137</v>
      </c>
    </row>
    <row r="81" spans="2:11" x14ac:dyDescent="0.2">
      <c r="B81" s="36" t="s">
        <v>23</v>
      </c>
      <c r="C81" s="37"/>
      <c r="D81" s="120">
        <v>267436.32068899996</v>
      </c>
      <c r="E81" s="121" t="s">
        <v>19</v>
      </c>
      <c r="F81" s="122">
        <v>254632.54022800003</v>
      </c>
      <c r="G81" s="123">
        <f t="shared" si="6"/>
        <v>-4.787599690278932</v>
      </c>
      <c r="H81" s="122">
        <v>277024.14939499996</v>
      </c>
      <c r="I81" s="124">
        <f t="shared" si="6"/>
        <v>8.7936950819209159</v>
      </c>
      <c r="J81" s="122">
        <v>255652.14946063413</v>
      </c>
      <c r="K81" s="125">
        <f t="shared" si="6"/>
        <v>-7.7148508464120136</v>
      </c>
    </row>
    <row r="82" spans="2:11" x14ac:dyDescent="0.2">
      <c r="B82" s="36" t="s">
        <v>24</v>
      </c>
      <c r="C82" s="37"/>
      <c r="D82" s="120">
        <v>496716.98117200029</v>
      </c>
      <c r="E82" s="121" t="s">
        <v>19</v>
      </c>
      <c r="F82" s="122">
        <v>747980.94460499997</v>
      </c>
      <c r="G82" s="123">
        <f t="shared" si="6"/>
        <v>50.584935276451404</v>
      </c>
      <c r="H82" s="122">
        <v>511562.36411879992</v>
      </c>
      <c r="I82" s="124">
        <f t="shared" si="6"/>
        <v>-31.607567303876969</v>
      </c>
      <c r="J82" s="122">
        <v>538017.89564082678</v>
      </c>
      <c r="K82" s="125">
        <f t="shared" si="6"/>
        <v>5.1715163932355201</v>
      </c>
    </row>
    <row r="83" spans="2:11" x14ac:dyDescent="0.2">
      <c r="B83" s="36" t="s">
        <v>25</v>
      </c>
      <c r="C83" s="37"/>
      <c r="D83" s="120">
        <v>125699.43210400001</v>
      </c>
      <c r="E83" s="121" t="s">
        <v>19</v>
      </c>
      <c r="F83" s="122">
        <v>110484.701256</v>
      </c>
      <c r="G83" s="123">
        <f t="shared" si="6"/>
        <v>-12.104056950242848</v>
      </c>
      <c r="H83" s="122">
        <v>146513.17196400001</v>
      </c>
      <c r="I83" s="124">
        <f t="shared" si="6"/>
        <v>32.609465653095057</v>
      </c>
      <c r="J83" s="122">
        <v>147777.23009031441</v>
      </c>
      <c r="K83" s="125">
        <f t="shared" si="6"/>
        <v>0.86276073978179824</v>
      </c>
    </row>
    <row r="84" spans="2:11" x14ac:dyDescent="0.2">
      <c r="B84" s="36" t="s">
        <v>26</v>
      </c>
      <c r="C84" s="37"/>
      <c r="D84" s="120">
        <v>49846.676443999997</v>
      </c>
      <c r="E84" s="121" t="s">
        <v>19</v>
      </c>
      <c r="F84" s="122">
        <v>62103.559461999997</v>
      </c>
      <c r="G84" s="123">
        <f t="shared" si="6"/>
        <v>24.589168009566166</v>
      </c>
      <c r="H84" s="122">
        <v>51260.099941050008</v>
      </c>
      <c r="I84" s="124">
        <f t="shared" si="6"/>
        <v>-17.460286680644931</v>
      </c>
      <c r="J84" s="122">
        <v>85166.97897335951</v>
      </c>
      <c r="K84" s="125">
        <f t="shared" si="6"/>
        <v>66.146728296087986</v>
      </c>
    </row>
    <row r="85" spans="2:11" ht="13.8" thickBot="1" x14ac:dyDescent="0.25">
      <c r="B85" s="36" t="s">
        <v>27</v>
      </c>
      <c r="C85" s="126"/>
      <c r="D85" s="127">
        <v>143758.13536600003</v>
      </c>
      <c r="E85" s="121" t="s">
        <v>19</v>
      </c>
      <c r="F85" s="128">
        <v>209526.63715155001</v>
      </c>
      <c r="G85" s="123">
        <f t="shared" si="6"/>
        <v>45.749412106735463</v>
      </c>
      <c r="H85" s="128">
        <v>237624.47111245</v>
      </c>
      <c r="I85" s="124">
        <f t="shared" si="6"/>
        <v>13.410148868364136</v>
      </c>
      <c r="J85" s="128">
        <v>170138.81608852025</v>
      </c>
      <c r="K85" s="125">
        <f t="shared" si="6"/>
        <v>-28.40012844973101</v>
      </c>
    </row>
    <row r="86" spans="2:11" ht="14.4" thickTop="1" thickBot="1" x14ac:dyDescent="0.25">
      <c r="B86" s="46" t="s">
        <v>28</v>
      </c>
      <c r="C86" s="47"/>
      <c r="D86" s="129">
        <v>2867943.6219389001</v>
      </c>
      <c r="E86" s="130" t="s">
        <v>19</v>
      </c>
      <c r="F86" s="131">
        <v>3317591.3958408004</v>
      </c>
      <c r="G86" s="132">
        <f t="shared" si="6"/>
        <v>15.678403524470674</v>
      </c>
      <c r="H86" s="133">
        <v>3172215.2215948002</v>
      </c>
      <c r="I86" s="134">
        <f t="shared" si="6"/>
        <v>-4.381979481507436</v>
      </c>
      <c r="J86" s="135">
        <v>3291018.0650247</v>
      </c>
      <c r="K86" s="136">
        <f t="shared" si="6"/>
        <v>3.7451066567347535</v>
      </c>
    </row>
    <row r="87" spans="2:11" ht="13.8" thickBot="1" x14ac:dyDescent="0.25">
      <c r="B87" s="113"/>
      <c r="C87" s="113"/>
      <c r="D87" s="137"/>
      <c r="E87" s="138"/>
      <c r="F87" s="139"/>
      <c r="G87" s="140"/>
      <c r="H87" s="137"/>
      <c r="I87" s="140"/>
      <c r="J87" s="137"/>
      <c r="K87" s="140"/>
    </row>
    <row r="88" spans="2:11" x14ac:dyDescent="0.2">
      <c r="B88" s="61" t="s">
        <v>29</v>
      </c>
      <c r="C88" s="141"/>
      <c r="D88" s="142">
        <v>265845.68167664995</v>
      </c>
      <c r="E88" s="115" t="s">
        <v>19</v>
      </c>
      <c r="F88" s="143">
        <v>337613.81898740004</v>
      </c>
      <c r="G88" s="118">
        <f>(F88/D88-1)*100</f>
        <v>26.996164413173428</v>
      </c>
      <c r="H88" s="143">
        <v>329155.45673099993</v>
      </c>
      <c r="I88" s="124">
        <f>(H88/F88-1)*100</f>
        <v>-2.5053365060023758</v>
      </c>
      <c r="J88" s="143">
        <v>548667.5142502964</v>
      </c>
      <c r="K88" s="119">
        <f>(J88/H88-1)*100</f>
        <v>66.689478491219802</v>
      </c>
    </row>
    <row r="89" spans="2:11" ht="13.8" thickBot="1" x14ac:dyDescent="0.25">
      <c r="B89" s="63" t="s">
        <v>30</v>
      </c>
      <c r="C89" s="64"/>
      <c r="D89" s="144">
        <v>99569.05785099999</v>
      </c>
      <c r="E89" s="145" t="s">
        <v>19</v>
      </c>
      <c r="F89" s="146">
        <v>84319.914841649996</v>
      </c>
      <c r="G89" s="147">
        <f t="shared" si="6"/>
        <v>-15.315142413187798</v>
      </c>
      <c r="H89" s="148">
        <v>83348.967363000003</v>
      </c>
      <c r="I89" s="147">
        <f t="shared" si="6"/>
        <v>-1.1515043397202218</v>
      </c>
      <c r="J89" s="148">
        <v>267670.18400914996</v>
      </c>
      <c r="K89" s="149">
        <f t="shared" si="6"/>
        <v>221.14397151844406</v>
      </c>
    </row>
    <row r="90" spans="2:11" x14ac:dyDescent="0.2">
      <c r="D90" s="72"/>
      <c r="E90" s="72"/>
      <c r="F90" s="72"/>
      <c r="G90" s="72"/>
      <c r="H90" s="72"/>
      <c r="I90" s="72"/>
      <c r="J90" s="72"/>
      <c r="K90" s="72"/>
    </row>
    <row r="91" spans="2:11" x14ac:dyDescent="0.2">
      <c r="B91" s="21" t="s">
        <v>33</v>
      </c>
      <c r="C91" s="92"/>
      <c r="D91" s="72"/>
      <c r="E91" s="72"/>
      <c r="F91" s="72"/>
      <c r="G91" s="72"/>
      <c r="H91" s="72"/>
      <c r="I91" s="72"/>
      <c r="J91" s="72"/>
      <c r="K91" s="72"/>
    </row>
    <row r="92" spans="2:11" x14ac:dyDescent="0.2">
      <c r="D92" s="72"/>
      <c r="E92" s="72"/>
      <c r="F92" s="72"/>
      <c r="G92" s="72"/>
      <c r="H92" s="72"/>
      <c r="I92" s="72"/>
      <c r="J92" s="72"/>
      <c r="K92" s="72"/>
    </row>
    <row r="93" spans="2:11" x14ac:dyDescent="0.2">
      <c r="D93" s="72"/>
      <c r="E93" s="72"/>
      <c r="F93" s="72"/>
      <c r="G93" s="72"/>
      <c r="H93" s="72"/>
      <c r="I93" s="72"/>
      <c r="J93" s="72"/>
      <c r="K93" s="72"/>
    </row>
    <row r="94" spans="2:11" x14ac:dyDescent="0.2">
      <c r="D94" s="72"/>
      <c r="E94" s="72"/>
      <c r="F94" s="72"/>
      <c r="G94" s="72"/>
      <c r="H94" s="72"/>
      <c r="I94" s="72"/>
      <c r="J94" s="72"/>
      <c r="K94" s="72"/>
    </row>
    <row r="95" spans="2:11" x14ac:dyDescent="0.2">
      <c r="D95" s="72"/>
      <c r="E95" s="72"/>
      <c r="F95" s="72"/>
      <c r="G95" s="72"/>
      <c r="H95" s="72"/>
      <c r="I95" s="72"/>
      <c r="J95" s="72"/>
      <c r="K95" s="72"/>
    </row>
    <row r="96" spans="2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  <row r="127" spans="4:11" x14ac:dyDescent="0.2">
      <c r="D127" s="72"/>
      <c r="E127" s="72"/>
      <c r="F127" s="72"/>
      <c r="G127" s="72"/>
      <c r="H127" s="72"/>
      <c r="I127" s="72"/>
      <c r="J127" s="72"/>
      <c r="K127" s="72"/>
    </row>
    <row r="128" spans="4:11" x14ac:dyDescent="0.2">
      <c r="D128" s="72"/>
      <c r="E128" s="72"/>
      <c r="F128" s="72"/>
      <c r="G128" s="72"/>
      <c r="H128" s="72"/>
      <c r="I128" s="72"/>
      <c r="J128" s="72"/>
      <c r="K128" s="72"/>
    </row>
    <row r="129" spans="4:11" x14ac:dyDescent="0.2">
      <c r="D129" s="72"/>
      <c r="E129" s="72"/>
      <c r="F129" s="72"/>
      <c r="G129" s="72"/>
      <c r="H129" s="72"/>
      <c r="I129" s="72"/>
      <c r="J129" s="72"/>
      <c r="K129" s="72"/>
    </row>
    <row r="130" spans="4:11" x14ac:dyDescent="0.2">
      <c r="D130" s="72"/>
      <c r="E130" s="72"/>
      <c r="F130" s="72"/>
      <c r="G130" s="72"/>
      <c r="H130" s="72"/>
      <c r="I130" s="72"/>
      <c r="J130" s="72"/>
      <c r="K130" s="72"/>
    </row>
    <row r="131" spans="4:11" x14ac:dyDescent="0.2">
      <c r="D131" s="72"/>
      <c r="E131" s="72"/>
      <c r="F131" s="72"/>
      <c r="G131" s="72"/>
      <c r="H131" s="72"/>
      <c r="I131" s="72"/>
      <c r="J131" s="72"/>
      <c r="K131" s="72"/>
    </row>
    <row r="132" spans="4:11" x14ac:dyDescent="0.2">
      <c r="D132" s="72"/>
      <c r="E132" s="72"/>
      <c r="F132" s="72"/>
      <c r="G132" s="72"/>
      <c r="H132" s="72"/>
      <c r="I132" s="72"/>
      <c r="J132" s="72"/>
      <c r="K132" s="72"/>
    </row>
    <row r="133" spans="4:11" x14ac:dyDescent="0.2">
      <c r="D133" s="72"/>
      <c r="E133" s="72"/>
      <c r="F133" s="72"/>
      <c r="G133" s="72"/>
      <c r="H133" s="72"/>
      <c r="I133" s="72"/>
      <c r="J133" s="72"/>
      <c r="K133" s="72"/>
    </row>
    <row r="134" spans="4:11" x14ac:dyDescent="0.2">
      <c r="D134" s="72"/>
      <c r="E134" s="72"/>
      <c r="F134" s="72"/>
      <c r="G134" s="72"/>
      <c r="H134" s="72"/>
      <c r="I134" s="72"/>
      <c r="J134" s="72"/>
      <c r="K134" s="72"/>
    </row>
    <row r="135" spans="4:11" x14ac:dyDescent="0.2">
      <c r="D135" s="72"/>
      <c r="E135" s="72"/>
      <c r="F135" s="72"/>
      <c r="G135" s="72"/>
      <c r="H135" s="72"/>
      <c r="I135" s="72"/>
      <c r="J135" s="72"/>
      <c r="K135" s="72"/>
    </row>
    <row r="136" spans="4:11" x14ac:dyDescent="0.2">
      <c r="D136" s="72"/>
      <c r="E136" s="72"/>
      <c r="F136" s="72"/>
      <c r="G136" s="72"/>
      <c r="H136" s="72"/>
      <c r="I136" s="72"/>
      <c r="J136" s="72"/>
      <c r="K136" s="72"/>
    </row>
    <row r="137" spans="4:11" x14ac:dyDescent="0.2">
      <c r="D137" s="72"/>
      <c r="E137" s="72"/>
      <c r="F137" s="72"/>
      <c r="G137" s="72"/>
      <c r="H137" s="72"/>
      <c r="I137" s="72"/>
      <c r="J137" s="72"/>
      <c r="K137" s="72"/>
    </row>
    <row r="138" spans="4:11" x14ac:dyDescent="0.2">
      <c r="D138" s="72"/>
      <c r="E138" s="72"/>
      <c r="F138" s="72"/>
      <c r="G138" s="72"/>
      <c r="H138" s="72"/>
      <c r="I138" s="72"/>
      <c r="J138" s="72"/>
      <c r="K138" s="72"/>
    </row>
    <row r="139" spans="4:11" x14ac:dyDescent="0.2">
      <c r="D139" s="72"/>
      <c r="E139" s="72"/>
      <c r="F139" s="72"/>
      <c r="G139" s="72"/>
      <c r="H139" s="72"/>
      <c r="I139" s="72"/>
      <c r="J139" s="72"/>
      <c r="K139" s="72"/>
    </row>
    <row r="140" spans="4:11" x14ac:dyDescent="0.2">
      <c r="D140" s="72"/>
      <c r="E140" s="72"/>
      <c r="F140" s="72"/>
      <c r="G140" s="72"/>
      <c r="H140" s="72"/>
      <c r="I140" s="72"/>
      <c r="J140" s="72"/>
      <c r="K140" s="72"/>
    </row>
    <row r="141" spans="4:11" x14ac:dyDescent="0.2">
      <c r="D141" s="72"/>
      <c r="E141" s="72"/>
      <c r="F141" s="72"/>
      <c r="G141" s="72"/>
      <c r="H141" s="72"/>
      <c r="I141" s="72"/>
      <c r="J141" s="72"/>
      <c r="K141" s="72"/>
    </row>
    <row r="142" spans="4:11" x14ac:dyDescent="0.2">
      <c r="D142" s="72"/>
      <c r="E142" s="72"/>
      <c r="F142" s="72"/>
      <c r="G142" s="72"/>
      <c r="H142" s="72"/>
      <c r="I142" s="72"/>
      <c r="J142" s="72"/>
      <c r="K142" s="72"/>
    </row>
    <row r="143" spans="4:11" x14ac:dyDescent="0.2">
      <c r="D143" s="72"/>
      <c r="E143" s="72"/>
      <c r="F143" s="72"/>
      <c r="G143" s="72"/>
      <c r="H143" s="72"/>
      <c r="I143" s="72"/>
      <c r="J143" s="72"/>
      <c r="K143" s="72"/>
    </row>
    <row r="144" spans="4:11" x14ac:dyDescent="0.2">
      <c r="D144" s="72"/>
      <c r="E144" s="72"/>
      <c r="F144" s="72"/>
      <c r="G144" s="72"/>
      <c r="H144" s="72"/>
      <c r="I144" s="72"/>
      <c r="J144" s="72"/>
      <c r="K144" s="72"/>
    </row>
    <row r="145" spans="4:11" x14ac:dyDescent="0.2">
      <c r="D145" s="72"/>
      <c r="E145" s="72"/>
      <c r="F145" s="72"/>
      <c r="G145" s="72"/>
      <c r="H145" s="72"/>
      <c r="I145" s="72"/>
      <c r="J145" s="72"/>
      <c r="K145" s="72"/>
    </row>
    <row r="146" spans="4:11" x14ac:dyDescent="0.2">
      <c r="D146" s="72"/>
      <c r="E146" s="72"/>
      <c r="F146" s="72"/>
      <c r="G146" s="72"/>
      <c r="H146" s="72"/>
      <c r="I146" s="72"/>
      <c r="J146" s="72"/>
      <c r="K146" s="72"/>
    </row>
  </sheetData>
  <mergeCells count="22">
    <mergeCell ref="J76:K76"/>
    <mergeCell ref="D18:E18"/>
    <mergeCell ref="D19:E19"/>
    <mergeCell ref="D60:E60"/>
    <mergeCell ref="F60:G60"/>
    <mergeCell ref="H60:I60"/>
    <mergeCell ref="J60:K60"/>
    <mergeCell ref="D16:E16"/>
    <mergeCell ref="D17:E17"/>
    <mergeCell ref="D76:E76"/>
    <mergeCell ref="F76:G76"/>
    <mergeCell ref="H76:I76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honeticPr fontId="13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7"/>
  <sheetViews>
    <sheetView workbookViewId="0">
      <selection activeCell="J13" sqref="J13"/>
    </sheetView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49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</row>
    <row r="6" spans="1:11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</row>
    <row r="7" spans="1:11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</row>
    <row r="8" spans="1:11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</row>
    <row r="9" spans="1:11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</row>
    <row r="10" spans="1:11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</row>
    <row r="11" spans="1:11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</row>
    <row r="12" spans="1:11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</row>
    <row r="13" spans="1:11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</row>
    <row r="14" spans="1:11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</row>
    <row r="15" spans="1:11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</row>
    <row r="16" spans="1:11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</row>
    <row r="17" spans="1:11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</row>
    <row r="18" spans="1:11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</row>
    <row r="19" spans="1:11" ht="13.8" thickBot="1" x14ac:dyDescent="0.25">
      <c r="B19" s="107" t="s">
        <v>6</v>
      </c>
      <c r="C19" s="95">
        <v>131244.32708700001</v>
      </c>
      <c r="D19" s="512">
        <v>51937.764000000003</v>
      </c>
      <c r="E19" s="513"/>
      <c r="F19" s="108">
        <v>39.57334016088268</v>
      </c>
      <c r="K19" s="3"/>
    </row>
    <row r="20" spans="1:11" x14ac:dyDescent="0.2">
      <c r="B20" s="96" t="s">
        <v>12</v>
      </c>
      <c r="C20" s="97">
        <f>SUM(C6:C19)</f>
        <v>2672974.9975419999</v>
      </c>
      <c r="D20" s="473">
        <f>SUM(D6:E19)</f>
        <v>507288.53350000002</v>
      </c>
      <c r="E20" s="474"/>
      <c r="F20" s="106">
        <f>D20/C20*100</f>
        <v>18.978424189021212</v>
      </c>
      <c r="K20" s="3"/>
    </row>
    <row r="21" spans="1:11" x14ac:dyDescent="0.2">
      <c r="B21" s="17"/>
      <c r="C21" s="18"/>
      <c r="D21" s="18"/>
      <c r="E21" s="19"/>
      <c r="F21" s="20"/>
      <c r="K21" s="3"/>
    </row>
    <row r="22" spans="1:11" x14ac:dyDescent="0.2">
      <c r="B22" s="21" t="s">
        <v>13</v>
      </c>
      <c r="C22" s="18"/>
      <c r="D22" s="18"/>
      <c r="E22" s="19"/>
      <c r="F22" s="20"/>
      <c r="K22" s="3"/>
    </row>
    <row r="23" spans="1:11" x14ac:dyDescent="0.2">
      <c r="B23" s="21" t="s">
        <v>14</v>
      </c>
      <c r="K23" s="3"/>
    </row>
    <row r="24" spans="1:11" x14ac:dyDescent="0.2">
      <c r="B24" s="21" t="s">
        <v>34</v>
      </c>
      <c r="K24" s="3"/>
    </row>
    <row r="25" spans="1:11" ht="25.5" customHeight="1" x14ac:dyDescent="0.2">
      <c r="K25" s="3"/>
    </row>
    <row r="26" spans="1:11" ht="14.4" x14ac:dyDescent="0.2">
      <c r="A26" s="4" t="s">
        <v>15</v>
      </c>
    </row>
    <row r="27" spans="1:11" x14ac:dyDescent="0.2">
      <c r="K27" s="3" t="s">
        <v>16</v>
      </c>
    </row>
    <row r="28" spans="1:11" ht="16.8" thickBot="1" x14ac:dyDescent="0.25">
      <c r="B28" s="22" t="s">
        <v>17</v>
      </c>
      <c r="C28" s="22"/>
      <c r="K28" s="3"/>
    </row>
    <row r="29" spans="1:11" ht="16.8" thickBot="1" x14ac:dyDescent="0.25">
      <c r="B29" s="22"/>
      <c r="C29" s="22"/>
      <c r="D29" s="23">
        <v>2008</v>
      </c>
      <c r="E29" s="24"/>
      <c r="F29" s="25">
        <v>2009</v>
      </c>
      <c r="G29" s="24"/>
      <c r="H29" s="25">
        <v>2010</v>
      </c>
      <c r="I29" s="24"/>
      <c r="J29" s="25">
        <v>2011</v>
      </c>
      <c r="K29" s="26"/>
    </row>
    <row r="30" spans="1:11" x14ac:dyDescent="0.2">
      <c r="B30" s="27" t="s">
        <v>18</v>
      </c>
      <c r="C30" s="28"/>
      <c r="D30" s="29">
        <v>74465.86815699999</v>
      </c>
      <c r="E30" s="30" t="s">
        <v>19</v>
      </c>
      <c r="F30" s="31">
        <v>58963.207877999972</v>
      </c>
      <c r="G30" s="32">
        <f>(F30/D30-1)*100</f>
        <v>-20.818477864670847</v>
      </c>
      <c r="H30" s="33">
        <v>65085.726096999992</v>
      </c>
      <c r="I30" s="34">
        <f>(H30/F30-1)*100</f>
        <v>10.383624703167516</v>
      </c>
      <c r="J30" s="31">
        <v>52162.666859999998</v>
      </c>
      <c r="K30" s="35">
        <f>(J30/H30-1)*100</f>
        <v>-19.855442985671257</v>
      </c>
    </row>
    <row r="31" spans="1:11" x14ac:dyDescent="0.2">
      <c r="B31" s="36" t="s">
        <v>20</v>
      </c>
      <c r="C31" s="37"/>
      <c r="D31" s="38">
        <v>123756.788416</v>
      </c>
      <c r="E31" s="39" t="s">
        <v>19</v>
      </c>
      <c r="F31" s="40">
        <v>64109.766524999999</v>
      </c>
      <c r="G31" s="41">
        <f t="shared" ref="G31:G42" si="1">(F31/D31-1)*100</f>
        <v>-48.196969761772266</v>
      </c>
      <c r="H31" s="42">
        <v>73314.204068549996</v>
      </c>
      <c r="I31" s="43">
        <f t="shared" ref="I31:I42" si="2">(H31/F31-1)*100</f>
        <v>14.357309412382069</v>
      </c>
      <c r="J31" s="40">
        <v>138795.73865499999</v>
      </c>
      <c r="K31" s="44">
        <f t="shared" ref="K31:K42" si="3">(J31/H31-1)*100</f>
        <v>89.316300188192272</v>
      </c>
    </row>
    <row r="32" spans="1:11" x14ac:dyDescent="0.2">
      <c r="B32" s="36" t="s">
        <v>21</v>
      </c>
      <c r="C32" s="37"/>
      <c r="D32" s="38">
        <v>1169438.2871020001</v>
      </c>
      <c r="E32" s="39" t="s">
        <v>19</v>
      </c>
      <c r="F32" s="40">
        <v>763654.2381190001</v>
      </c>
      <c r="G32" s="41">
        <f t="shared" si="1"/>
        <v>-34.699056244222902</v>
      </c>
      <c r="H32" s="42">
        <v>707206.43444054993</v>
      </c>
      <c r="I32" s="43">
        <f t="shared" si="2"/>
        <v>-7.391801270885356</v>
      </c>
      <c r="J32" s="40">
        <v>866631.61487274989</v>
      </c>
      <c r="K32" s="44">
        <f t="shared" si="3"/>
        <v>22.542948235237215</v>
      </c>
    </row>
    <row r="33" spans="2:11" x14ac:dyDescent="0.2">
      <c r="B33" s="36" t="s">
        <v>22</v>
      </c>
      <c r="C33" s="37"/>
      <c r="D33" s="38">
        <v>82149.387164999993</v>
      </c>
      <c r="E33" s="39" t="s">
        <v>19</v>
      </c>
      <c r="F33" s="40">
        <v>92729.870196050004</v>
      </c>
      <c r="G33" s="41">
        <f t="shared" si="1"/>
        <v>12.879564164975132</v>
      </c>
      <c r="H33" s="42">
        <v>36770.895344900004</v>
      </c>
      <c r="I33" s="43">
        <f t="shared" si="2"/>
        <v>-60.346223641682265</v>
      </c>
      <c r="J33" s="40">
        <v>53816.136776799998</v>
      </c>
      <c r="K33" s="44">
        <f t="shared" si="3"/>
        <v>46.355252631247424</v>
      </c>
    </row>
    <row r="34" spans="2:11" x14ac:dyDescent="0.2">
      <c r="B34" s="36" t="s">
        <v>23</v>
      </c>
      <c r="C34" s="37"/>
      <c r="D34" s="38">
        <v>225821.92133399996</v>
      </c>
      <c r="E34" s="39" t="s">
        <v>19</v>
      </c>
      <c r="F34" s="40">
        <v>145672.13092700002</v>
      </c>
      <c r="G34" s="41">
        <f t="shared" si="1"/>
        <v>-35.492475634575392</v>
      </c>
      <c r="H34" s="42">
        <v>134343.03707299998</v>
      </c>
      <c r="I34" s="43">
        <f t="shared" si="2"/>
        <v>-7.777118232503466</v>
      </c>
      <c r="J34" s="40">
        <v>168834.638656</v>
      </c>
      <c r="K34" s="44">
        <f t="shared" si="3"/>
        <v>25.674275596626405</v>
      </c>
    </row>
    <row r="35" spans="2:11" x14ac:dyDescent="0.2">
      <c r="B35" s="36" t="s">
        <v>24</v>
      </c>
      <c r="C35" s="37"/>
      <c r="D35" s="38">
        <v>424786.96062999999</v>
      </c>
      <c r="E35" s="39" t="s">
        <v>19</v>
      </c>
      <c r="F35" s="40">
        <v>303027.62434599979</v>
      </c>
      <c r="G35" s="41">
        <f t="shared" si="1"/>
        <v>-28.663623785301549</v>
      </c>
      <c r="H35" s="42">
        <v>246619.43998300011</v>
      </c>
      <c r="I35" s="43">
        <f t="shared" si="2"/>
        <v>-18.614865388837387</v>
      </c>
      <c r="J35" s="40">
        <v>243332.118472</v>
      </c>
      <c r="K35" s="44">
        <f t="shared" si="3"/>
        <v>-1.3329531164399278</v>
      </c>
    </row>
    <row r="36" spans="2:11" x14ac:dyDescent="0.2">
      <c r="B36" s="36" t="s">
        <v>25</v>
      </c>
      <c r="C36" s="37"/>
      <c r="D36" s="38">
        <v>91998.580067000003</v>
      </c>
      <c r="E36" s="39" t="s">
        <v>19</v>
      </c>
      <c r="F36" s="40">
        <v>72420.745972999983</v>
      </c>
      <c r="G36" s="41">
        <f t="shared" si="1"/>
        <v>-21.280582895672985</v>
      </c>
      <c r="H36" s="42">
        <v>63603.039643999997</v>
      </c>
      <c r="I36" s="43">
        <f t="shared" si="2"/>
        <v>-12.175663493286049</v>
      </c>
      <c r="J36" s="40">
        <v>83922.548986000009</v>
      </c>
      <c r="K36" s="44">
        <f t="shared" si="3"/>
        <v>31.947387193650979</v>
      </c>
    </row>
    <row r="37" spans="2:11" x14ac:dyDescent="0.2">
      <c r="B37" s="36" t="s">
        <v>26</v>
      </c>
      <c r="C37" s="37"/>
      <c r="D37" s="38">
        <v>40942.404685999994</v>
      </c>
      <c r="E37" s="39" t="s">
        <v>19</v>
      </c>
      <c r="F37" s="40">
        <v>35465.734689000004</v>
      </c>
      <c r="G37" s="41">
        <f t="shared" si="1"/>
        <v>-13.37652255406655</v>
      </c>
      <c r="H37" s="42">
        <v>26863.497335999997</v>
      </c>
      <c r="I37" s="43">
        <f t="shared" si="2"/>
        <v>-24.255065990972025</v>
      </c>
      <c r="J37" s="40">
        <v>28227.763467499997</v>
      </c>
      <c r="K37" s="44">
        <f t="shared" si="3"/>
        <v>5.0785127283919707</v>
      </c>
    </row>
    <row r="38" spans="2:11" ht="13.8" thickBot="1" x14ac:dyDescent="0.25">
      <c r="B38" s="36" t="s">
        <v>27</v>
      </c>
      <c r="C38" s="45"/>
      <c r="D38" s="38">
        <v>173321.351245</v>
      </c>
      <c r="E38" s="39" t="s">
        <v>19</v>
      </c>
      <c r="F38" s="40">
        <v>91957.925027000019</v>
      </c>
      <c r="G38" s="41">
        <f t="shared" si="1"/>
        <v>-46.943683298999872</v>
      </c>
      <c r="H38" s="42">
        <v>125849.024</v>
      </c>
      <c r="I38" s="43">
        <f t="shared" si="2"/>
        <v>36.855006203162063</v>
      </c>
      <c r="J38" s="40">
        <v>126708.88219915002</v>
      </c>
      <c r="K38" s="44">
        <f t="shared" si="3"/>
        <v>0.6832458225103144</v>
      </c>
    </row>
    <row r="39" spans="2:11" ht="14.4" thickTop="1" thickBot="1" x14ac:dyDescent="0.25">
      <c r="B39" s="46" t="s">
        <v>28</v>
      </c>
      <c r="C39" s="47"/>
      <c r="D39" s="48">
        <v>2406681.5488019995</v>
      </c>
      <c r="E39" s="49" t="s">
        <v>19</v>
      </c>
      <c r="F39" s="50">
        <v>1628001.2436800501</v>
      </c>
      <c r="G39" s="51">
        <f t="shared" si="1"/>
        <v>-32.354937258299152</v>
      </c>
      <c r="H39" s="52">
        <v>1479655.2979870001</v>
      </c>
      <c r="I39" s="53">
        <f t="shared" si="2"/>
        <v>-9.1121518652970028</v>
      </c>
      <c r="J39" s="50">
        <v>1762432.1089452</v>
      </c>
      <c r="K39" s="54">
        <f t="shared" si="3"/>
        <v>19.110992360376365</v>
      </c>
    </row>
    <row r="40" spans="2:11" ht="6" customHeight="1" thickBot="1" x14ac:dyDescent="0.25">
      <c r="D40" s="55"/>
      <c r="E40" s="56"/>
      <c r="F40" s="57"/>
      <c r="G40" s="58"/>
      <c r="H40" s="55"/>
      <c r="I40" s="59"/>
      <c r="J40" s="55"/>
      <c r="K40" s="60"/>
    </row>
    <row r="41" spans="2:11" x14ac:dyDescent="0.2">
      <c r="B41" s="61" t="s">
        <v>29</v>
      </c>
      <c r="C41" s="62"/>
      <c r="D41" s="38">
        <v>304986.14908800001</v>
      </c>
      <c r="E41" s="30" t="s">
        <v>19</v>
      </c>
      <c r="F41" s="31">
        <v>148632.11752500001</v>
      </c>
      <c r="G41" s="41">
        <f>(F41/D41-1)*100</f>
        <v>-51.26594503735511</v>
      </c>
      <c r="H41" s="42">
        <v>150024.44353804999</v>
      </c>
      <c r="I41" s="43">
        <f t="shared" si="2"/>
        <v>0.93675985798682415</v>
      </c>
      <c r="J41" s="40">
        <v>326871.2629643</v>
      </c>
      <c r="K41" s="44">
        <f t="shared" si="3"/>
        <v>117.87867047238683</v>
      </c>
    </row>
    <row r="42" spans="2:11" ht="13.8" thickBot="1" x14ac:dyDescent="0.25">
      <c r="B42" s="63" t="s">
        <v>30</v>
      </c>
      <c r="C42" s="64"/>
      <c r="D42" s="65">
        <v>80232.032361999998</v>
      </c>
      <c r="E42" s="66" t="s">
        <v>19</v>
      </c>
      <c r="F42" s="67">
        <v>46979.442605000004</v>
      </c>
      <c r="G42" s="68">
        <f t="shared" si="1"/>
        <v>-41.445528398143004</v>
      </c>
      <c r="H42" s="69">
        <v>46955.239882549999</v>
      </c>
      <c r="I42" s="70">
        <f t="shared" si="2"/>
        <v>-5.1517687541546842E-2</v>
      </c>
      <c r="J42" s="67">
        <v>122295.344843</v>
      </c>
      <c r="K42" s="71">
        <f t="shared" si="3"/>
        <v>160.45089993981412</v>
      </c>
    </row>
    <row r="43" spans="2:11" x14ac:dyDescent="0.2">
      <c r="D43" s="72"/>
      <c r="E43" s="72"/>
      <c r="F43" s="72"/>
      <c r="G43" s="72"/>
      <c r="H43" s="72"/>
      <c r="I43" s="72"/>
      <c r="J43" s="72"/>
      <c r="K43" s="72"/>
    </row>
    <row r="44" spans="2:11" ht="16.8" thickBot="1" x14ac:dyDescent="0.25">
      <c r="B44" s="22" t="s">
        <v>31</v>
      </c>
      <c r="C44" s="22"/>
      <c r="D44" s="72"/>
      <c r="E44" s="72"/>
      <c r="F44" s="72"/>
      <c r="G44" s="72"/>
      <c r="H44" s="72"/>
      <c r="I44" s="72"/>
      <c r="J44" s="72"/>
      <c r="K44" s="72"/>
    </row>
    <row r="45" spans="2:11" ht="13.8" thickBot="1" x14ac:dyDescent="0.25">
      <c r="D45" s="23">
        <v>2008</v>
      </c>
      <c r="E45" s="24"/>
      <c r="F45" s="25">
        <v>2009</v>
      </c>
      <c r="G45" s="24"/>
      <c r="H45" s="25">
        <v>2010</v>
      </c>
      <c r="I45" s="24"/>
      <c r="J45" s="25">
        <v>2011</v>
      </c>
      <c r="K45" s="26"/>
    </row>
    <row r="46" spans="2:11" x14ac:dyDescent="0.2">
      <c r="B46" s="27" t="s">
        <v>18</v>
      </c>
      <c r="C46" s="28"/>
      <c r="D46" s="29">
        <v>107370.51606099999</v>
      </c>
      <c r="E46" s="30" t="s">
        <v>19</v>
      </c>
      <c r="F46" s="73">
        <v>53973.204406000004</v>
      </c>
      <c r="G46" s="32">
        <f>(F46/D46-1)*100</f>
        <v>-49.731819883089301</v>
      </c>
      <c r="H46" s="33">
        <v>50534.686978000005</v>
      </c>
      <c r="I46" s="74">
        <f>(H46/F46-1)*100</f>
        <v>-6.3707861444256775</v>
      </c>
      <c r="J46" s="31">
        <v>51523.208510999997</v>
      </c>
      <c r="K46" s="99">
        <f>(J46/H46-1)*100</f>
        <v>1.9561247770869539</v>
      </c>
    </row>
    <row r="47" spans="2:11" x14ac:dyDescent="0.2">
      <c r="B47" s="36" t="s">
        <v>20</v>
      </c>
      <c r="C47" s="37"/>
      <c r="D47" s="38">
        <v>145430.75646899999</v>
      </c>
      <c r="E47" s="39" t="s">
        <v>19</v>
      </c>
      <c r="F47" s="75">
        <v>96278.060667850004</v>
      </c>
      <c r="G47" s="41">
        <f t="shared" ref="G47:G55" si="4">(F47/D47-1)*100</f>
        <v>-33.798006002689931</v>
      </c>
      <c r="H47" s="42">
        <v>138276.50044130001</v>
      </c>
      <c r="I47" s="76">
        <f t="shared" ref="I47:K55" si="5">(H47/F47-1)*100</f>
        <v>43.622025082474991</v>
      </c>
      <c r="J47" s="40">
        <v>373960.712917</v>
      </c>
      <c r="K47" s="100">
        <f t="shared" si="5"/>
        <v>170.44415480832237</v>
      </c>
    </row>
    <row r="48" spans="2:11" x14ac:dyDescent="0.2">
      <c r="B48" s="36" t="s">
        <v>21</v>
      </c>
      <c r="C48" s="37"/>
      <c r="D48" s="38">
        <v>1624229.9840030004</v>
      </c>
      <c r="E48" s="39" t="s">
        <v>19</v>
      </c>
      <c r="F48" s="75">
        <v>1434605.1259187507</v>
      </c>
      <c r="G48" s="41">
        <f t="shared" si="4"/>
        <v>-11.674754188252901</v>
      </c>
      <c r="H48" s="42">
        <v>1172599.0142699501</v>
      </c>
      <c r="I48" s="76">
        <f t="shared" si="5"/>
        <v>-18.26329119526925</v>
      </c>
      <c r="J48" s="40">
        <v>1083908.1906834</v>
      </c>
      <c r="K48" s="100">
        <f t="shared" si="5"/>
        <v>-7.5636106211267933</v>
      </c>
    </row>
    <row r="49" spans="2:11" x14ac:dyDescent="0.2">
      <c r="B49" s="36" t="s">
        <v>22</v>
      </c>
      <c r="C49" s="37"/>
      <c r="D49" s="38">
        <v>83654.760868000012</v>
      </c>
      <c r="E49" s="39" t="s">
        <v>19</v>
      </c>
      <c r="F49" s="75">
        <v>78045.871555999998</v>
      </c>
      <c r="G49" s="41">
        <f t="shared" si="4"/>
        <v>-6.7048058637694918</v>
      </c>
      <c r="H49" s="42">
        <v>62504.740647400002</v>
      </c>
      <c r="I49" s="76">
        <f t="shared" si="5"/>
        <v>-19.912816141016275</v>
      </c>
      <c r="J49" s="40">
        <v>68356.702199999985</v>
      </c>
      <c r="K49" s="100">
        <f t="shared" si="5"/>
        <v>9.3624283406148479</v>
      </c>
    </row>
    <row r="50" spans="2:11" x14ac:dyDescent="0.2">
      <c r="B50" s="36" t="s">
        <v>23</v>
      </c>
      <c r="C50" s="37"/>
      <c r="D50" s="38">
        <v>362217.08108199947</v>
      </c>
      <c r="E50" s="39" t="s">
        <v>19</v>
      </c>
      <c r="F50" s="75">
        <v>221173.40723000001</v>
      </c>
      <c r="G50" s="41">
        <f t="shared" si="4"/>
        <v>-38.93899024051538</v>
      </c>
      <c r="H50" s="42">
        <v>231292.07339500001</v>
      </c>
      <c r="I50" s="76">
        <f t="shared" si="5"/>
        <v>4.5749922161652634</v>
      </c>
      <c r="J50" s="40">
        <v>233336.693661</v>
      </c>
      <c r="K50" s="100">
        <f t="shared" si="5"/>
        <v>0.8839992810770525</v>
      </c>
    </row>
    <row r="51" spans="2:11" x14ac:dyDescent="0.2">
      <c r="B51" s="36" t="s">
        <v>24</v>
      </c>
      <c r="C51" s="37"/>
      <c r="D51" s="38">
        <v>582095.835632</v>
      </c>
      <c r="E51" s="39" t="s">
        <v>19</v>
      </c>
      <c r="F51" s="75">
        <v>342593.71078199986</v>
      </c>
      <c r="G51" s="41">
        <f t="shared" si="4"/>
        <v>-41.144792693795004</v>
      </c>
      <c r="H51" s="42">
        <v>361166.725286</v>
      </c>
      <c r="I51" s="76">
        <f t="shared" si="5"/>
        <v>5.4212946471216883</v>
      </c>
      <c r="J51" s="40">
        <v>318082.3917255</v>
      </c>
      <c r="K51" s="100">
        <f t="shared" si="5"/>
        <v>-11.929209017354092</v>
      </c>
    </row>
    <row r="52" spans="2:11" x14ac:dyDescent="0.2">
      <c r="B52" s="36" t="s">
        <v>25</v>
      </c>
      <c r="C52" s="37"/>
      <c r="D52" s="38">
        <v>134339.52297800002</v>
      </c>
      <c r="E52" s="39" t="s">
        <v>19</v>
      </c>
      <c r="F52" s="75">
        <v>133160.07847899999</v>
      </c>
      <c r="G52" s="41">
        <f t="shared" si="4"/>
        <v>-0.87795793289602297</v>
      </c>
      <c r="H52" s="42">
        <v>101561.90542299999</v>
      </c>
      <c r="I52" s="76">
        <f t="shared" si="5"/>
        <v>-23.729464128382283</v>
      </c>
      <c r="J52" s="40">
        <v>106085.06821100001</v>
      </c>
      <c r="K52" s="100">
        <f t="shared" si="5"/>
        <v>4.4536017408902229</v>
      </c>
    </row>
    <row r="53" spans="2:11" x14ac:dyDescent="0.2">
      <c r="B53" s="36" t="s">
        <v>26</v>
      </c>
      <c r="C53" s="37"/>
      <c r="D53" s="38">
        <v>39582.165209999999</v>
      </c>
      <c r="E53" s="39" t="s">
        <v>19</v>
      </c>
      <c r="F53" s="75">
        <v>44396.500935999997</v>
      </c>
      <c r="G53" s="41">
        <f t="shared" si="4"/>
        <v>12.162891293232514</v>
      </c>
      <c r="H53" s="42">
        <v>45108.793073000008</v>
      </c>
      <c r="I53" s="76">
        <f t="shared" si="5"/>
        <v>1.6043880080252704</v>
      </c>
      <c r="J53" s="40">
        <v>43654.617416000008</v>
      </c>
      <c r="K53" s="100">
        <f t="shared" si="5"/>
        <v>-3.2237077472826448</v>
      </c>
    </row>
    <row r="54" spans="2:11" ht="13.8" thickBot="1" x14ac:dyDescent="0.25">
      <c r="B54" s="36" t="s">
        <v>27</v>
      </c>
      <c r="C54" s="45"/>
      <c r="D54" s="38">
        <v>230226.56920900004</v>
      </c>
      <c r="E54" s="39" t="s">
        <v>19</v>
      </c>
      <c r="F54" s="75">
        <v>163110.24317845001</v>
      </c>
      <c r="G54" s="41">
        <f t="shared" si="4"/>
        <v>-29.152293873441572</v>
      </c>
      <c r="H54" s="42">
        <v>179265.77039354999</v>
      </c>
      <c r="I54" s="76">
        <f t="shared" si="5"/>
        <v>9.9046674815052036</v>
      </c>
      <c r="J54" s="40">
        <v>133779.22550815</v>
      </c>
      <c r="K54" s="100">
        <f t="shared" si="5"/>
        <v>-25.373803814047371</v>
      </c>
    </row>
    <row r="55" spans="2:11" ht="14.4" thickTop="1" thickBot="1" x14ac:dyDescent="0.25">
      <c r="B55" s="46" t="s">
        <v>28</v>
      </c>
      <c r="C55" s="47"/>
      <c r="D55" s="48">
        <v>3309147.1915120003</v>
      </c>
      <c r="E55" s="49" t="s">
        <v>19</v>
      </c>
      <c r="F55" s="77">
        <v>2567336.2031540503</v>
      </c>
      <c r="G55" s="51">
        <f t="shared" si="4"/>
        <v>-22.416983755231669</v>
      </c>
      <c r="H55" s="52">
        <v>2342310.2099072002</v>
      </c>
      <c r="I55" s="51">
        <f t="shared" si="5"/>
        <v>-8.7649600769232663</v>
      </c>
      <c r="J55" s="50">
        <v>2412686.8108330499</v>
      </c>
      <c r="K55" s="101">
        <f t="shared" si="5"/>
        <v>3.0045807181380058</v>
      </c>
    </row>
    <row r="56" spans="2:11" ht="13.8" thickBot="1" x14ac:dyDescent="0.25">
      <c r="D56" s="55"/>
      <c r="E56" s="56"/>
      <c r="F56" s="78"/>
      <c r="G56" s="58"/>
      <c r="H56" s="55"/>
      <c r="I56" s="58"/>
      <c r="J56" s="55"/>
      <c r="K56" s="58"/>
    </row>
    <row r="57" spans="2:11" x14ac:dyDescent="0.2">
      <c r="B57" s="61" t="s">
        <v>29</v>
      </c>
      <c r="C57" s="62"/>
      <c r="D57" s="38">
        <v>368567.65716599993</v>
      </c>
      <c r="E57" s="30" t="s">
        <v>19</v>
      </c>
      <c r="F57" s="73">
        <v>240773.58560310001</v>
      </c>
      <c r="G57" s="41">
        <f>(F57/D57-1)*100</f>
        <v>-34.673164906963741</v>
      </c>
      <c r="H57" s="42">
        <v>316551.86205380003</v>
      </c>
      <c r="I57" s="76">
        <f>(H57/F57-1)*100</f>
        <v>31.472836300081397</v>
      </c>
      <c r="J57" s="40">
        <v>561706.72904250002</v>
      </c>
      <c r="K57" s="99">
        <f>(J57/H57-1)*100</f>
        <v>77.445403542448403</v>
      </c>
    </row>
    <row r="58" spans="2:11" ht="13.8" thickBot="1" x14ac:dyDescent="0.25">
      <c r="B58" s="63" t="s">
        <v>30</v>
      </c>
      <c r="C58" s="64"/>
      <c r="D58" s="65">
        <v>105136.04275699999</v>
      </c>
      <c r="E58" s="66" t="s">
        <v>19</v>
      </c>
      <c r="F58" s="79">
        <v>62645.514655850006</v>
      </c>
      <c r="G58" s="68">
        <f>(F58/D58-1)*100</f>
        <v>-40.414806366031833</v>
      </c>
      <c r="H58" s="69">
        <v>92002.308190299998</v>
      </c>
      <c r="I58" s="80">
        <f>(H58/F58-1)*100</f>
        <v>46.861764478629887</v>
      </c>
      <c r="J58" s="67">
        <v>328324.096104</v>
      </c>
      <c r="K58" s="102">
        <f>(J58/H58-1)*100</f>
        <v>256.86506410783284</v>
      </c>
    </row>
    <row r="59" spans="2:11" x14ac:dyDescent="0.2">
      <c r="D59" s="72"/>
      <c r="E59" s="72"/>
      <c r="F59" s="72"/>
      <c r="G59" s="72"/>
      <c r="H59" s="72"/>
      <c r="I59" s="72"/>
      <c r="J59" s="72"/>
      <c r="K59" s="72"/>
    </row>
    <row r="60" spans="2:11" ht="16.8" thickBot="1" x14ac:dyDescent="0.25">
      <c r="B60" s="111" t="s">
        <v>40</v>
      </c>
      <c r="C60" s="111"/>
      <c r="D60" s="112"/>
      <c r="E60" s="112"/>
      <c r="F60" s="112"/>
      <c r="G60" s="112"/>
      <c r="H60" s="112"/>
      <c r="I60" s="112"/>
      <c r="J60" s="112"/>
      <c r="K60" s="112"/>
    </row>
    <row r="61" spans="2:11" ht="13.8" thickBot="1" x14ac:dyDescent="0.25">
      <c r="B61" s="113"/>
      <c r="C61" s="113"/>
      <c r="D61" s="484">
        <v>2008</v>
      </c>
      <c r="E61" s="481"/>
      <c r="F61" s="480">
        <v>2009</v>
      </c>
      <c r="G61" s="481"/>
      <c r="H61" s="480">
        <v>2010</v>
      </c>
      <c r="I61" s="481"/>
      <c r="J61" s="480">
        <v>2011</v>
      </c>
      <c r="K61" s="482"/>
    </row>
    <row r="62" spans="2:11" x14ac:dyDescent="0.2">
      <c r="B62" s="27" t="s">
        <v>18</v>
      </c>
      <c r="C62" s="28"/>
      <c r="D62" s="114">
        <v>53444.585279999978</v>
      </c>
      <c r="E62" s="115" t="s">
        <v>19</v>
      </c>
      <c r="F62" s="116">
        <v>54017.350069000022</v>
      </c>
      <c r="G62" s="117">
        <v>1.0716984442844746</v>
      </c>
      <c r="H62" s="116">
        <v>66585.52833999999</v>
      </c>
      <c r="I62" s="118">
        <v>23.266928597840852</v>
      </c>
      <c r="J62" s="116">
        <v>62035.042321000015</v>
      </c>
      <c r="K62" s="119">
        <v>-6.8340465750518886</v>
      </c>
    </row>
    <row r="63" spans="2:11" x14ac:dyDescent="0.2">
      <c r="B63" s="36" t="s">
        <v>20</v>
      </c>
      <c r="C63" s="37"/>
      <c r="D63" s="120">
        <v>121628.25643100002</v>
      </c>
      <c r="E63" s="121" t="s">
        <v>19</v>
      </c>
      <c r="F63" s="122">
        <v>117532.23590285002</v>
      </c>
      <c r="G63" s="123">
        <v>-3.3676553856329283</v>
      </c>
      <c r="H63" s="122">
        <v>99714.388515999992</v>
      </c>
      <c r="I63" s="124">
        <v>-15.159966327517104</v>
      </c>
      <c r="J63" s="122">
        <v>293183.78359140002</v>
      </c>
      <c r="K63" s="125">
        <v>194.02354861189997</v>
      </c>
    </row>
    <row r="64" spans="2:11" x14ac:dyDescent="0.2">
      <c r="B64" s="36" t="s">
        <v>21</v>
      </c>
      <c r="C64" s="37"/>
      <c r="D64" s="120">
        <v>1221382.0205289498</v>
      </c>
      <c r="E64" s="121" t="s">
        <v>19</v>
      </c>
      <c r="F64" s="122">
        <v>940021.02486449992</v>
      </c>
      <c r="G64" s="123">
        <v>-23.036281109050506</v>
      </c>
      <c r="H64" s="122">
        <v>953375.41664025001</v>
      </c>
      <c r="I64" s="124">
        <v>1.420648200679886</v>
      </c>
      <c r="J64" s="122">
        <v>994620.81650249986</v>
      </c>
      <c r="K64" s="125">
        <v>4.326249569933438</v>
      </c>
    </row>
    <row r="65" spans="2:11" x14ac:dyDescent="0.2">
      <c r="B65" s="36" t="s">
        <v>22</v>
      </c>
      <c r="C65" s="37"/>
      <c r="D65" s="120">
        <v>68016.381769</v>
      </c>
      <c r="E65" s="121" t="s">
        <v>19</v>
      </c>
      <c r="F65" s="122">
        <v>83876.646071850002</v>
      </c>
      <c r="G65" s="123">
        <v>23.318300518712199</v>
      </c>
      <c r="H65" s="122">
        <v>50543.124562999998</v>
      </c>
      <c r="I65" s="124">
        <v>-39.741123506888918</v>
      </c>
      <c r="J65" s="122">
        <v>71434.732357999994</v>
      </c>
      <c r="K65" s="125">
        <v>41.334222954418735</v>
      </c>
    </row>
    <row r="66" spans="2:11" x14ac:dyDescent="0.2">
      <c r="B66" s="36" t="s">
        <v>23</v>
      </c>
      <c r="C66" s="37"/>
      <c r="D66" s="120">
        <v>221881.16794200012</v>
      </c>
      <c r="E66" s="121" t="s">
        <v>19</v>
      </c>
      <c r="F66" s="122">
        <v>184200.12901040004</v>
      </c>
      <c r="G66" s="123">
        <v>-16.982531361764753</v>
      </c>
      <c r="H66" s="122">
        <v>223198.84149604998</v>
      </c>
      <c r="I66" s="124">
        <v>21.171924631740112</v>
      </c>
      <c r="J66" s="122">
        <v>186740.94260005001</v>
      </c>
      <c r="K66" s="125">
        <v>-16.334268875067249</v>
      </c>
    </row>
    <row r="67" spans="2:11" x14ac:dyDescent="0.2">
      <c r="B67" s="36" t="s">
        <v>24</v>
      </c>
      <c r="C67" s="37"/>
      <c r="D67" s="120">
        <v>398800.02155499975</v>
      </c>
      <c r="E67" s="121" t="s">
        <v>19</v>
      </c>
      <c r="F67" s="122">
        <v>347440.06374999951</v>
      </c>
      <c r="G67" s="123">
        <v>-12.878624631146629</v>
      </c>
      <c r="H67" s="122">
        <v>316515.96923499997</v>
      </c>
      <c r="I67" s="124">
        <v>-8.9005551579828701</v>
      </c>
      <c r="J67" s="122">
        <v>322078.1246745002</v>
      </c>
      <c r="K67" s="125">
        <v>1.7573064174119413</v>
      </c>
    </row>
    <row r="68" spans="2:11" x14ac:dyDescent="0.2">
      <c r="B68" s="36" t="s">
        <v>25</v>
      </c>
      <c r="C68" s="37"/>
      <c r="D68" s="120">
        <v>101797.67403700003</v>
      </c>
      <c r="E68" s="121" t="s">
        <v>19</v>
      </c>
      <c r="F68" s="122">
        <v>72492.425079349996</v>
      </c>
      <c r="G68" s="123">
        <v>-28.787739243431599</v>
      </c>
      <c r="H68" s="122">
        <v>103802.66258100001</v>
      </c>
      <c r="I68" s="124">
        <v>43.191047157517382</v>
      </c>
      <c r="J68" s="122">
        <v>80907.649993200001</v>
      </c>
      <c r="K68" s="125">
        <v>-22.056286436712945</v>
      </c>
    </row>
    <row r="69" spans="2:11" x14ac:dyDescent="0.2">
      <c r="B69" s="36" t="s">
        <v>26</v>
      </c>
      <c r="C69" s="37"/>
      <c r="D69" s="120">
        <v>65276.025896999978</v>
      </c>
      <c r="E69" s="121" t="s">
        <v>19</v>
      </c>
      <c r="F69" s="122">
        <v>48442.493092000004</v>
      </c>
      <c r="G69" s="123">
        <v>-25.788231703262475</v>
      </c>
      <c r="H69" s="122">
        <v>50248.268401000001</v>
      </c>
      <c r="I69" s="124">
        <v>3.7276679909321375</v>
      </c>
      <c r="J69" s="122">
        <v>77566.337591999996</v>
      </c>
      <c r="K69" s="125">
        <v>54.366190239614973</v>
      </c>
    </row>
    <row r="70" spans="2:11" ht="13.8" thickBot="1" x14ac:dyDescent="0.25">
      <c r="B70" s="36" t="s">
        <v>27</v>
      </c>
      <c r="C70" s="126"/>
      <c r="D70" s="127">
        <v>221951.63098799973</v>
      </c>
      <c r="E70" s="121" t="s">
        <v>19</v>
      </c>
      <c r="F70" s="128">
        <v>114886.82613100004</v>
      </c>
      <c r="G70" s="123">
        <v>-48.237899573167972</v>
      </c>
      <c r="H70" s="128">
        <v>150099.82486200001</v>
      </c>
      <c r="I70" s="124">
        <v>30.650162352686316</v>
      </c>
      <c r="J70" s="128">
        <v>170390.11517284997</v>
      </c>
      <c r="K70" s="125">
        <v>13.517864081123744</v>
      </c>
    </row>
    <row r="71" spans="2:11" ht="14.4" thickTop="1" thickBot="1" x14ac:dyDescent="0.25">
      <c r="B71" s="46" t="s">
        <v>28</v>
      </c>
      <c r="C71" s="47"/>
      <c r="D71" s="129">
        <v>2474177.7644279497</v>
      </c>
      <c r="E71" s="130" t="s">
        <v>19</v>
      </c>
      <c r="F71" s="131">
        <v>1962909.1939709494</v>
      </c>
      <c r="G71" s="132">
        <v>-20.66418095771747</v>
      </c>
      <c r="H71" s="133">
        <v>2014084.0246342998</v>
      </c>
      <c r="I71" s="134">
        <v>2.6070910880917619</v>
      </c>
      <c r="J71" s="135">
        <v>2258957.5448055002</v>
      </c>
      <c r="K71" s="136">
        <v>12.158058808676685</v>
      </c>
    </row>
    <row r="72" spans="2:11" ht="13.8" thickBot="1" x14ac:dyDescent="0.25">
      <c r="B72" s="113"/>
      <c r="C72" s="113"/>
      <c r="D72" s="137"/>
      <c r="E72" s="138"/>
      <c r="F72" s="139"/>
      <c r="G72" s="140"/>
      <c r="H72" s="137"/>
      <c r="I72" s="140"/>
      <c r="J72" s="137"/>
      <c r="K72" s="140"/>
    </row>
    <row r="73" spans="2:11" x14ac:dyDescent="0.2">
      <c r="B73" s="61" t="s">
        <v>29</v>
      </c>
      <c r="C73" s="141"/>
      <c r="D73" s="142">
        <v>287912.20654295001</v>
      </c>
      <c r="E73" s="115" t="s">
        <v>19</v>
      </c>
      <c r="F73" s="143">
        <v>232667.47026034998</v>
      </c>
      <c r="G73" s="118">
        <f>(F73/D73-1)*100</f>
        <v>-19.188049352245429</v>
      </c>
      <c r="H73" s="143">
        <v>279246.23513749999</v>
      </c>
      <c r="I73" s="124">
        <f>(H73/F73-1)*100</f>
        <v>20.019457307473786</v>
      </c>
      <c r="J73" s="143">
        <v>482556.00152489997</v>
      </c>
      <c r="K73" s="119">
        <f>(J73/H73-1)*100</f>
        <v>72.806627558395149</v>
      </c>
    </row>
    <row r="74" spans="2:11" ht="13.8" thickBot="1" x14ac:dyDescent="0.25">
      <c r="B74" s="63" t="s">
        <v>30</v>
      </c>
      <c r="C74" s="64"/>
      <c r="D74" s="144">
        <v>79203.550057</v>
      </c>
      <c r="E74" s="145" t="s">
        <v>19</v>
      </c>
      <c r="F74" s="146">
        <v>67487.316524850001</v>
      </c>
      <c r="G74" s="147">
        <f>(F74/D74-1)*100</f>
        <v>-14.792561095706237</v>
      </c>
      <c r="H74" s="148">
        <v>59935.335682999998</v>
      </c>
      <c r="I74" s="147">
        <f>(H74/F74-1)*100</f>
        <v>-11.190222445826892</v>
      </c>
      <c r="J74" s="148">
        <v>266699.5017894</v>
      </c>
      <c r="K74" s="149">
        <f>(J74/H74-1)*100</f>
        <v>344.97874042114756</v>
      </c>
    </row>
    <row r="75" spans="2:11" x14ac:dyDescent="0.2">
      <c r="D75" s="72"/>
      <c r="E75" s="72"/>
      <c r="F75" s="72"/>
      <c r="G75" s="72"/>
      <c r="H75" s="72"/>
      <c r="I75" s="72"/>
      <c r="J75" s="72"/>
      <c r="K75" s="72"/>
    </row>
    <row r="76" spans="2:11" ht="16.8" thickBot="1" x14ac:dyDescent="0.25">
      <c r="B76" s="111" t="s">
        <v>47</v>
      </c>
      <c r="C76" s="111"/>
      <c r="D76" s="112"/>
      <c r="E76" s="112"/>
      <c r="F76" s="112"/>
      <c r="G76" s="112"/>
      <c r="H76" s="112"/>
      <c r="I76" s="112"/>
      <c r="J76" s="112"/>
      <c r="K76" s="112"/>
    </row>
    <row r="77" spans="2:11" ht="13.8" thickBot="1" x14ac:dyDescent="0.25">
      <c r="B77" s="113"/>
      <c r="C77" s="113"/>
      <c r="D77" s="484">
        <v>2008</v>
      </c>
      <c r="E77" s="499"/>
      <c r="F77" s="480">
        <v>2009</v>
      </c>
      <c r="G77" s="499"/>
      <c r="H77" s="480">
        <v>2010</v>
      </c>
      <c r="I77" s="499"/>
      <c r="J77" s="480">
        <v>2011</v>
      </c>
      <c r="K77" s="500"/>
    </row>
    <row r="78" spans="2:11" x14ac:dyDescent="0.2">
      <c r="B78" s="27" t="s">
        <v>18</v>
      </c>
      <c r="C78" s="28"/>
      <c r="D78" s="114">
        <v>79255.920432000014</v>
      </c>
      <c r="E78" s="115" t="s">
        <v>19</v>
      </c>
      <c r="F78" s="116">
        <v>98025.107815999989</v>
      </c>
      <c r="G78" s="117">
        <f>(F78/D78-1)*100</f>
        <v>23.681748040644557</v>
      </c>
      <c r="H78" s="116">
        <v>91924.151431000006</v>
      </c>
      <c r="I78" s="118">
        <f>(H78/F78-1)*100</f>
        <v>-6.2238711294782867</v>
      </c>
      <c r="J78" s="116">
        <v>94869.93936027179</v>
      </c>
      <c r="K78" s="119">
        <f>(J78/H78-1)*100</f>
        <v>3.2045853928637458</v>
      </c>
    </row>
    <row r="79" spans="2:11" x14ac:dyDescent="0.2">
      <c r="B79" s="36" t="s">
        <v>20</v>
      </c>
      <c r="C79" s="37"/>
      <c r="D79" s="120">
        <v>147037.83482299998</v>
      </c>
      <c r="E79" s="121" t="s">
        <v>19</v>
      </c>
      <c r="F79" s="122">
        <v>137341.64728164999</v>
      </c>
      <c r="G79" s="123">
        <f t="shared" ref="G79:K90" si="6">(F79/D79-1)*100</f>
        <v>-6.5943486946893559</v>
      </c>
      <c r="H79" s="122">
        <v>126641.38852399999</v>
      </c>
      <c r="I79" s="124">
        <f t="shared" si="6"/>
        <v>-7.7909788978333001</v>
      </c>
      <c r="J79" s="122">
        <v>316110.79758519115</v>
      </c>
      <c r="K79" s="125">
        <f t="shared" si="6"/>
        <v>149.61096942275276</v>
      </c>
    </row>
    <row r="80" spans="2:11" x14ac:dyDescent="0.2">
      <c r="B80" s="36" t="s">
        <v>21</v>
      </c>
      <c r="C80" s="37"/>
      <c r="D80" s="120">
        <v>1447233.8929808997</v>
      </c>
      <c r="E80" s="121" t="s">
        <v>19</v>
      </c>
      <c r="F80" s="122">
        <v>1590580.6768415999</v>
      </c>
      <c r="G80" s="123">
        <f t="shared" si="6"/>
        <v>9.9048802378063137</v>
      </c>
      <c r="H80" s="122">
        <v>1641889.6840395499</v>
      </c>
      <c r="I80" s="124">
        <f t="shared" si="6"/>
        <v>3.2258035033993826</v>
      </c>
      <c r="J80" s="122">
        <v>1577865.4254916655</v>
      </c>
      <c r="K80" s="125">
        <f t="shared" si="6"/>
        <v>-3.8994251057333673</v>
      </c>
    </row>
    <row r="81" spans="2:11" x14ac:dyDescent="0.2">
      <c r="B81" s="36" t="s">
        <v>22</v>
      </c>
      <c r="C81" s="37"/>
      <c r="D81" s="120">
        <v>110958.42792799999</v>
      </c>
      <c r="E81" s="121" t="s">
        <v>19</v>
      </c>
      <c r="F81" s="122">
        <v>106915.58119900001</v>
      </c>
      <c r="G81" s="123">
        <f t="shared" si="6"/>
        <v>-3.6435688613246642</v>
      </c>
      <c r="H81" s="122">
        <v>87775.741068949996</v>
      </c>
      <c r="I81" s="124">
        <f t="shared" si="6"/>
        <v>-17.901824893441287</v>
      </c>
      <c r="J81" s="122">
        <v>105418.83233391627</v>
      </c>
      <c r="K81" s="125">
        <f t="shared" si="6"/>
        <v>20.100190610874137</v>
      </c>
    </row>
    <row r="82" spans="2:11" x14ac:dyDescent="0.2">
      <c r="B82" s="36" t="s">
        <v>23</v>
      </c>
      <c r="C82" s="37"/>
      <c r="D82" s="120">
        <v>267436.32068899996</v>
      </c>
      <c r="E82" s="121" t="s">
        <v>19</v>
      </c>
      <c r="F82" s="122">
        <v>254632.54022800003</v>
      </c>
      <c r="G82" s="123">
        <f t="shared" si="6"/>
        <v>-4.787599690278932</v>
      </c>
      <c r="H82" s="122">
        <v>277024.14939499996</v>
      </c>
      <c r="I82" s="124">
        <f t="shared" si="6"/>
        <v>8.7936950819209159</v>
      </c>
      <c r="J82" s="122">
        <v>255652.14946063413</v>
      </c>
      <c r="K82" s="125">
        <f t="shared" si="6"/>
        <v>-7.7148508464120136</v>
      </c>
    </row>
    <row r="83" spans="2:11" x14ac:dyDescent="0.2">
      <c r="B83" s="36" t="s">
        <v>24</v>
      </c>
      <c r="C83" s="37"/>
      <c r="D83" s="120">
        <v>496716.98117200029</v>
      </c>
      <c r="E83" s="121" t="s">
        <v>19</v>
      </c>
      <c r="F83" s="122">
        <v>747980.94460499997</v>
      </c>
      <c r="G83" s="123">
        <f t="shared" si="6"/>
        <v>50.584935276451404</v>
      </c>
      <c r="H83" s="122">
        <v>511562.36411879992</v>
      </c>
      <c r="I83" s="124">
        <f t="shared" si="6"/>
        <v>-31.607567303876969</v>
      </c>
      <c r="J83" s="122">
        <v>538017.89564082678</v>
      </c>
      <c r="K83" s="125">
        <f t="shared" si="6"/>
        <v>5.1715163932355201</v>
      </c>
    </row>
    <row r="84" spans="2:11" x14ac:dyDescent="0.2">
      <c r="B84" s="36" t="s">
        <v>25</v>
      </c>
      <c r="C84" s="37"/>
      <c r="D84" s="120">
        <v>125699.43210400001</v>
      </c>
      <c r="E84" s="121" t="s">
        <v>19</v>
      </c>
      <c r="F84" s="122">
        <v>110484.701256</v>
      </c>
      <c r="G84" s="123">
        <f t="shared" si="6"/>
        <v>-12.104056950242848</v>
      </c>
      <c r="H84" s="122">
        <v>146513.17196400001</v>
      </c>
      <c r="I84" s="124">
        <f t="shared" si="6"/>
        <v>32.609465653095057</v>
      </c>
      <c r="J84" s="122">
        <v>147777.23009031441</v>
      </c>
      <c r="K84" s="125">
        <f t="shared" si="6"/>
        <v>0.86276073978179824</v>
      </c>
    </row>
    <row r="85" spans="2:11" x14ac:dyDescent="0.2">
      <c r="B85" s="36" t="s">
        <v>26</v>
      </c>
      <c r="C85" s="37"/>
      <c r="D85" s="120">
        <v>49846.676443999997</v>
      </c>
      <c r="E85" s="121" t="s">
        <v>19</v>
      </c>
      <c r="F85" s="122">
        <v>62103.559461999997</v>
      </c>
      <c r="G85" s="123">
        <f t="shared" si="6"/>
        <v>24.589168009566166</v>
      </c>
      <c r="H85" s="122">
        <v>51260.099941050008</v>
      </c>
      <c r="I85" s="124">
        <f t="shared" si="6"/>
        <v>-17.460286680644931</v>
      </c>
      <c r="J85" s="122">
        <v>85166.97897335951</v>
      </c>
      <c r="K85" s="125">
        <f t="shared" si="6"/>
        <v>66.146728296087986</v>
      </c>
    </row>
    <row r="86" spans="2:11" ht="13.8" thickBot="1" x14ac:dyDescent="0.25">
      <c r="B86" s="36" t="s">
        <v>27</v>
      </c>
      <c r="C86" s="126"/>
      <c r="D86" s="127">
        <v>143758.13536600003</v>
      </c>
      <c r="E86" s="121" t="s">
        <v>19</v>
      </c>
      <c r="F86" s="128">
        <v>209526.63715155001</v>
      </c>
      <c r="G86" s="123">
        <f t="shared" si="6"/>
        <v>45.749412106735463</v>
      </c>
      <c r="H86" s="128">
        <v>237624.47111245</v>
      </c>
      <c r="I86" s="124">
        <f t="shared" si="6"/>
        <v>13.410148868364136</v>
      </c>
      <c r="J86" s="128">
        <v>170138.81608852025</v>
      </c>
      <c r="K86" s="125">
        <f t="shared" si="6"/>
        <v>-28.40012844973101</v>
      </c>
    </row>
    <row r="87" spans="2:11" ht="14.4" thickTop="1" thickBot="1" x14ac:dyDescent="0.25">
      <c r="B87" s="46" t="s">
        <v>28</v>
      </c>
      <c r="C87" s="47"/>
      <c r="D87" s="129">
        <v>2867943.6219389001</v>
      </c>
      <c r="E87" s="130" t="s">
        <v>19</v>
      </c>
      <c r="F87" s="131">
        <v>3317591.3958408004</v>
      </c>
      <c r="G87" s="132">
        <f t="shared" si="6"/>
        <v>15.678403524470674</v>
      </c>
      <c r="H87" s="133">
        <v>3172215.2215948002</v>
      </c>
      <c r="I87" s="134">
        <f t="shared" si="6"/>
        <v>-4.381979481507436</v>
      </c>
      <c r="J87" s="135">
        <v>3291018.0650247</v>
      </c>
      <c r="K87" s="136">
        <f t="shared" si="6"/>
        <v>3.7451066567347535</v>
      </c>
    </row>
    <row r="88" spans="2:11" ht="13.8" thickBot="1" x14ac:dyDescent="0.25">
      <c r="B88" s="113"/>
      <c r="C88" s="113"/>
      <c r="D88" s="137"/>
      <c r="E88" s="138"/>
      <c r="F88" s="139"/>
      <c r="G88" s="140"/>
      <c r="H88" s="137"/>
      <c r="I88" s="140"/>
      <c r="J88" s="137"/>
      <c r="K88" s="140"/>
    </row>
    <row r="89" spans="2:11" x14ac:dyDescent="0.2">
      <c r="B89" s="61" t="s">
        <v>29</v>
      </c>
      <c r="C89" s="141"/>
      <c r="D89" s="142">
        <v>265845.68167664995</v>
      </c>
      <c r="E89" s="115" t="s">
        <v>19</v>
      </c>
      <c r="F89" s="143">
        <v>337613.81898740004</v>
      </c>
      <c r="G89" s="118">
        <f>(F89/D89-1)*100</f>
        <v>26.996164413173428</v>
      </c>
      <c r="H89" s="143">
        <v>329155.45673099993</v>
      </c>
      <c r="I89" s="124">
        <f>(H89/F89-1)*100</f>
        <v>-2.5053365060023758</v>
      </c>
      <c r="J89" s="143">
        <v>548667.5142502964</v>
      </c>
      <c r="K89" s="119">
        <f>(J89/H89-1)*100</f>
        <v>66.689478491219802</v>
      </c>
    </row>
    <row r="90" spans="2:11" ht="13.8" thickBot="1" x14ac:dyDescent="0.25">
      <c r="B90" s="63" t="s">
        <v>30</v>
      </c>
      <c r="C90" s="64"/>
      <c r="D90" s="144">
        <v>99569.05785099999</v>
      </c>
      <c r="E90" s="145" t="s">
        <v>19</v>
      </c>
      <c r="F90" s="146">
        <v>84319.914841649996</v>
      </c>
      <c r="G90" s="147">
        <f t="shared" si="6"/>
        <v>-15.315142413187798</v>
      </c>
      <c r="H90" s="148">
        <v>83348.967363000003</v>
      </c>
      <c r="I90" s="147">
        <f t="shared" si="6"/>
        <v>-1.1515043397202218</v>
      </c>
      <c r="J90" s="148">
        <v>267670.18400914996</v>
      </c>
      <c r="K90" s="149">
        <f t="shared" si="6"/>
        <v>221.14397151844406</v>
      </c>
    </row>
    <row r="91" spans="2:11" x14ac:dyDescent="0.2">
      <c r="D91" s="72"/>
      <c r="E91" s="72"/>
      <c r="F91" s="72"/>
      <c r="G91" s="72"/>
      <c r="H91" s="72"/>
      <c r="I91" s="72"/>
      <c r="J91" s="72"/>
      <c r="K91" s="72"/>
    </row>
    <row r="92" spans="2:11" x14ac:dyDescent="0.2">
      <c r="B92" s="21" t="s">
        <v>33</v>
      </c>
      <c r="C92" s="92"/>
      <c r="D92" s="72"/>
      <c r="E92" s="72"/>
      <c r="F92" s="72"/>
      <c r="G92" s="72"/>
      <c r="H92" s="72"/>
      <c r="I92" s="72"/>
      <c r="J92" s="72"/>
      <c r="K92" s="72"/>
    </row>
    <row r="93" spans="2:11" x14ac:dyDescent="0.2">
      <c r="D93" s="72"/>
      <c r="E93" s="72"/>
      <c r="F93" s="72"/>
      <c r="G93" s="72"/>
      <c r="H93" s="72"/>
      <c r="I93" s="72"/>
      <c r="J93" s="72"/>
      <c r="K93" s="72"/>
    </row>
    <row r="94" spans="2:11" x14ac:dyDescent="0.2">
      <c r="D94" s="72"/>
      <c r="E94" s="72"/>
      <c r="F94" s="72"/>
      <c r="G94" s="72"/>
      <c r="H94" s="72"/>
      <c r="I94" s="72"/>
      <c r="J94" s="72"/>
      <c r="K94" s="72"/>
    </row>
    <row r="95" spans="2:11" x14ac:dyDescent="0.2">
      <c r="D95" s="72"/>
      <c r="E95" s="72"/>
      <c r="F95" s="72"/>
      <c r="G95" s="72"/>
      <c r="H95" s="72"/>
      <c r="I95" s="72"/>
      <c r="J95" s="72"/>
      <c r="K95" s="72"/>
    </row>
    <row r="96" spans="2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  <row r="127" spans="4:11" x14ac:dyDescent="0.2">
      <c r="D127" s="72"/>
      <c r="E127" s="72"/>
      <c r="F127" s="72"/>
      <c r="G127" s="72"/>
      <c r="H127" s="72"/>
      <c r="I127" s="72"/>
      <c r="J127" s="72"/>
      <c r="K127" s="72"/>
    </row>
    <row r="128" spans="4:11" x14ac:dyDescent="0.2">
      <c r="D128" s="72"/>
      <c r="E128" s="72"/>
      <c r="F128" s="72"/>
      <c r="G128" s="72"/>
      <c r="H128" s="72"/>
      <c r="I128" s="72"/>
      <c r="J128" s="72"/>
      <c r="K128" s="72"/>
    </row>
    <row r="129" spans="4:11" x14ac:dyDescent="0.2">
      <c r="D129" s="72"/>
      <c r="E129" s="72"/>
      <c r="F129" s="72"/>
      <c r="G129" s="72"/>
      <c r="H129" s="72"/>
      <c r="I129" s="72"/>
      <c r="J129" s="72"/>
      <c r="K129" s="72"/>
    </row>
    <row r="130" spans="4:11" x14ac:dyDescent="0.2">
      <c r="D130" s="72"/>
      <c r="E130" s="72"/>
      <c r="F130" s="72"/>
      <c r="G130" s="72"/>
      <c r="H130" s="72"/>
      <c r="I130" s="72"/>
      <c r="J130" s="72"/>
      <c r="K130" s="72"/>
    </row>
    <row r="131" spans="4:11" x14ac:dyDescent="0.2">
      <c r="D131" s="72"/>
      <c r="E131" s="72"/>
      <c r="F131" s="72"/>
      <c r="G131" s="72"/>
      <c r="H131" s="72"/>
      <c r="I131" s="72"/>
      <c r="J131" s="72"/>
      <c r="K131" s="72"/>
    </row>
    <row r="132" spans="4:11" x14ac:dyDescent="0.2">
      <c r="D132" s="72"/>
      <c r="E132" s="72"/>
      <c r="F132" s="72"/>
      <c r="G132" s="72"/>
      <c r="H132" s="72"/>
      <c r="I132" s="72"/>
      <c r="J132" s="72"/>
      <c r="K132" s="72"/>
    </row>
    <row r="133" spans="4:11" x14ac:dyDescent="0.2">
      <c r="D133" s="72"/>
      <c r="E133" s="72"/>
      <c r="F133" s="72"/>
      <c r="G133" s="72"/>
      <c r="H133" s="72"/>
      <c r="I133" s="72"/>
      <c r="J133" s="72"/>
      <c r="K133" s="72"/>
    </row>
    <row r="134" spans="4:11" x14ac:dyDescent="0.2">
      <c r="D134" s="72"/>
      <c r="E134" s="72"/>
      <c r="F134" s="72"/>
      <c r="G134" s="72"/>
      <c r="H134" s="72"/>
      <c r="I134" s="72"/>
      <c r="J134" s="72"/>
      <c r="K134" s="72"/>
    </row>
    <row r="135" spans="4:11" x14ac:dyDescent="0.2">
      <c r="D135" s="72"/>
      <c r="E135" s="72"/>
      <c r="F135" s="72"/>
      <c r="G135" s="72"/>
      <c r="H135" s="72"/>
      <c r="I135" s="72"/>
      <c r="J135" s="72"/>
      <c r="K135" s="72"/>
    </row>
    <row r="136" spans="4:11" x14ac:dyDescent="0.2">
      <c r="D136" s="72"/>
      <c r="E136" s="72"/>
      <c r="F136" s="72"/>
      <c r="G136" s="72"/>
      <c r="H136" s="72"/>
      <c r="I136" s="72"/>
      <c r="J136" s="72"/>
      <c r="K136" s="72"/>
    </row>
    <row r="137" spans="4:11" x14ac:dyDescent="0.2">
      <c r="D137" s="72"/>
      <c r="E137" s="72"/>
      <c r="F137" s="72"/>
      <c r="G137" s="72"/>
      <c r="H137" s="72"/>
      <c r="I137" s="72"/>
      <c r="J137" s="72"/>
      <c r="K137" s="72"/>
    </row>
    <row r="138" spans="4:11" x14ac:dyDescent="0.2">
      <c r="D138" s="72"/>
      <c r="E138" s="72"/>
      <c r="F138" s="72"/>
      <c r="G138" s="72"/>
      <c r="H138" s="72"/>
      <c r="I138" s="72"/>
      <c r="J138" s="72"/>
      <c r="K138" s="72"/>
    </row>
    <row r="139" spans="4:11" x14ac:dyDescent="0.2">
      <c r="D139" s="72"/>
      <c r="E139" s="72"/>
      <c r="F139" s="72"/>
      <c r="G139" s="72"/>
      <c r="H139" s="72"/>
      <c r="I139" s="72"/>
      <c r="J139" s="72"/>
      <c r="K139" s="72"/>
    </row>
    <row r="140" spans="4:11" x14ac:dyDescent="0.2">
      <c r="D140" s="72"/>
      <c r="E140" s="72"/>
      <c r="F140" s="72"/>
      <c r="G140" s="72"/>
      <c r="H140" s="72"/>
      <c r="I140" s="72"/>
      <c r="J140" s="72"/>
      <c r="K140" s="72"/>
    </row>
    <row r="141" spans="4:11" x14ac:dyDescent="0.2">
      <c r="D141" s="72"/>
      <c r="E141" s="72"/>
      <c r="F141" s="72"/>
      <c r="G141" s="72"/>
      <c r="H141" s="72"/>
      <c r="I141" s="72"/>
      <c r="J141" s="72"/>
      <c r="K141" s="72"/>
    </row>
    <row r="142" spans="4:11" x14ac:dyDescent="0.2">
      <c r="D142" s="72"/>
      <c r="E142" s="72"/>
      <c r="F142" s="72"/>
      <c r="G142" s="72"/>
      <c r="H142" s="72"/>
      <c r="I142" s="72"/>
      <c r="J142" s="72"/>
      <c r="K142" s="72"/>
    </row>
    <row r="143" spans="4:11" x14ac:dyDescent="0.2">
      <c r="D143" s="72"/>
      <c r="E143" s="72"/>
      <c r="F143" s="72"/>
      <c r="G143" s="72"/>
      <c r="H143" s="72"/>
      <c r="I143" s="72"/>
      <c r="J143" s="72"/>
      <c r="K143" s="72"/>
    </row>
    <row r="144" spans="4:11" x14ac:dyDescent="0.2">
      <c r="D144" s="72"/>
      <c r="E144" s="72"/>
      <c r="F144" s="72"/>
      <c r="G144" s="72"/>
      <c r="H144" s="72"/>
      <c r="I144" s="72"/>
      <c r="J144" s="72"/>
      <c r="K144" s="72"/>
    </row>
    <row r="145" spans="4:11" x14ac:dyDescent="0.2">
      <c r="D145" s="72"/>
      <c r="E145" s="72"/>
      <c r="F145" s="72"/>
      <c r="G145" s="72"/>
      <c r="H145" s="72"/>
      <c r="I145" s="72"/>
      <c r="J145" s="72"/>
      <c r="K145" s="72"/>
    </row>
    <row r="146" spans="4:11" x14ac:dyDescent="0.2">
      <c r="D146" s="72"/>
      <c r="E146" s="72"/>
      <c r="F146" s="72"/>
      <c r="G146" s="72"/>
      <c r="H146" s="72"/>
      <c r="I146" s="72"/>
      <c r="J146" s="72"/>
      <c r="K146" s="72"/>
    </row>
    <row r="147" spans="4:11" x14ac:dyDescent="0.2">
      <c r="D147" s="72"/>
      <c r="E147" s="72"/>
      <c r="F147" s="72"/>
      <c r="G147" s="72"/>
      <c r="H147" s="72"/>
      <c r="I147" s="72"/>
      <c r="J147" s="72"/>
      <c r="K147" s="72"/>
    </row>
  </sheetData>
  <mergeCells count="23">
    <mergeCell ref="H77:I77"/>
    <mergeCell ref="D18:E18"/>
    <mergeCell ref="D17:E17"/>
    <mergeCell ref="D19:E19"/>
    <mergeCell ref="J77:K77"/>
    <mergeCell ref="D20:E20"/>
    <mergeCell ref="D61:E61"/>
    <mergeCell ref="F61:G61"/>
    <mergeCell ref="H61:I61"/>
    <mergeCell ref="J61:K61"/>
    <mergeCell ref="D14:E14"/>
    <mergeCell ref="D15:E15"/>
    <mergeCell ref="D16:E16"/>
    <mergeCell ref="D77:E77"/>
    <mergeCell ref="F77:G77"/>
    <mergeCell ref="D6:E6"/>
    <mergeCell ref="D12:E12"/>
    <mergeCell ref="D13:E13"/>
    <mergeCell ref="D7:E7"/>
    <mergeCell ref="D8:E8"/>
    <mergeCell ref="D9:E9"/>
    <mergeCell ref="D10:E10"/>
    <mergeCell ref="D11:E11"/>
  </mergeCells>
  <phoneticPr fontId="12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48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.77734375" style="2" customWidth="1"/>
    <col min="13" max="16384" width="9" style="2"/>
  </cols>
  <sheetData>
    <row r="1" spans="1:11" ht="21" x14ac:dyDescent="0.25">
      <c r="A1" s="1" t="s">
        <v>50</v>
      </c>
      <c r="E1" s="98"/>
      <c r="F1" s="2" t="s">
        <v>36</v>
      </c>
    </row>
    <row r="2" spans="1:11" x14ac:dyDescent="0.2">
      <c r="K2" s="3"/>
    </row>
    <row r="3" spans="1:11" ht="14.4" x14ac:dyDescent="0.2">
      <c r="A3" s="4" t="s">
        <v>0</v>
      </c>
      <c r="K3" s="3"/>
    </row>
    <row r="4" spans="1:11" ht="21" customHeight="1" x14ac:dyDescent="0.2">
      <c r="F4" s="3" t="s">
        <v>1</v>
      </c>
      <c r="K4" s="3"/>
    </row>
    <row r="5" spans="1:11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</row>
    <row r="6" spans="1:11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</row>
    <row r="7" spans="1:11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</row>
    <row r="8" spans="1:11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</row>
    <row r="9" spans="1:11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</row>
    <row r="10" spans="1:11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</row>
    <row r="11" spans="1:11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</row>
    <row r="12" spans="1:11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</row>
    <row r="13" spans="1:11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</row>
    <row r="14" spans="1:11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</row>
    <row r="15" spans="1:11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</row>
    <row r="16" spans="1:11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</row>
    <row r="17" spans="1:11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</row>
    <row r="18" spans="1:11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</row>
    <row r="19" spans="1:11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</row>
    <row r="20" spans="1:11" ht="13.8" thickBot="1" x14ac:dyDescent="0.25">
      <c r="B20" s="107" t="s">
        <v>7</v>
      </c>
      <c r="C20" s="95">
        <v>201687.73335900001</v>
      </c>
      <c r="D20" s="181"/>
      <c r="E20" s="182">
        <v>23633.109750000003</v>
      </c>
      <c r="F20" s="108">
        <v>11.7176733341207</v>
      </c>
      <c r="K20" s="3"/>
    </row>
    <row r="21" spans="1:11" x14ac:dyDescent="0.2">
      <c r="B21" s="96" t="s">
        <v>12</v>
      </c>
      <c r="C21" s="97">
        <f>SUM(C6:C20)</f>
        <v>2874662.7309010001</v>
      </c>
      <c r="D21" s="473">
        <f>SUM(D6:E20)</f>
        <v>530921.64324999996</v>
      </c>
      <c r="E21" s="474"/>
      <c r="F21" s="106">
        <f>D21/C21*100</f>
        <v>18.469006382658122</v>
      </c>
      <c r="K21" s="3"/>
    </row>
    <row r="22" spans="1:11" x14ac:dyDescent="0.2">
      <c r="B22" s="17"/>
      <c r="C22" s="18"/>
      <c r="D22" s="18"/>
      <c r="E22" s="19"/>
      <c r="F22" s="20"/>
      <c r="K22" s="3"/>
    </row>
    <row r="23" spans="1:11" x14ac:dyDescent="0.2">
      <c r="B23" s="21" t="s">
        <v>13</v>
      </c>
      <c r="C23" s="18"/>
      <c r="D23" s="18"/>
      <c r="E23" s="19"/>
      <c r="F23" s="20"/>
      <c r="K23" s="3"/>
    </row>
    <row r="24" spans="1:11" x14ac:dyDescent="0.2">
      <c r="B24" s="21" t="s">
        <v>14</v>
      </c>
      <c r="K24" s="3"/>
    </row>
    <row r="25" spans="1:11" x14ac:dyDescent="0.2">
      <c r="B25" s="21" t="s">
        <v>34</v>
      </c>
      <c r="K25" s="3"/>
    </row>
    <row r="26" spans="1:11" ht="25.5" customHeight="1" x14ac:dyDescent="0.2">
      <c r="K26" s="3"/>
    </row>
    <row r="27" spans="1:11" ht="14.4" x14ac:dyDescent="0.2">
      <c r="A27" s="4" t="s">
        <v>15</v>
      </c>
    </row>
    <row r="28" spans="1:11" x14ac:dyDescent="0.2">
      <c r="K28" s="3" t="s">
        <v>16</v>
      </c>
    </row>
    <row r="29" spans="1:11" ht="16.8" thickBot="1" x14ac:dyDescent="0.25">
      <c r="B29" s="22" t="s">
        <v>17</v>
      </c>
      <c r="C29" s="22"/>
      <c r="K29" s="3"/>
    </row>
    <row r="30" spans="1:11" ht="16.8" thickBot="1" x14ac:dyDescent="0.25">
      <c r="B30" s="22"/>
      <c r="C30" s="22"/>
      <c r="D30" s="23">
        <v>2008</v>
      </c>
      <c r="E30" s="24"/>
      <c r="F30" s="25">
        <v>2009</v>
      </c>
      <c r="G30" s="24"/>
      <c r="H30" s="25">
        <v>2010</v>
      </c>
      <c r="I30" s="24"/>
      <c r="J30" s="25">
        <v>2011</v>
      </c>
      <c r="K30" s="26"/>
    </row>
    <row r="31" spans="1:11" x14ac:dyDescent="0.2">
      <c r="B31" s="27" t="s">
        <v>18</v>
      </c>
      <c r="C31" s="28"/>
      <c r="D31" s="29">
        <v>74465.86815699999</v>
      </c>
      <c r="E31" s="30" t="s">
        <v>19</v>
      </c>
      <c r="F31" s="31">
        <v>58963.207877999972</v>
      </c>
      <c r="G31" s="32">
        <f>(F31/D31-1)*100</f>
        <v>-20.818477864670847</v>
      </c>
      <c r="H31" s="33">
        <v>65085.726096999992</v>
      </c>
      <c r="I31" s="34">
        <f>(H31/F31-1)*100</f>
        <v>10.383624703167516</v>
      </c>
      <c r="J31" s="31">
        <v>52162.666859999998</v>
      </c>
      <c r="K31" s="35">
        <f>(J31/H31-1)*100</f>
        <v>-19.855442985671257</v>
      </c>
    </row>
    <row r="32" spans="1:11" x14ac:dyDescent="0.2">
      <c r="B32" s="36" t="s">
        <v>20</v>
      </c>
      <c r="C32" s="37"/>
      <c r="D32" s="38">
        <v>123756.788416</v>
      </c>
      <c r="E32" s="39" t="s">
        <v>19</v>
      </c>
      <c r="F32" s="40">
        <v>64109.766524999999</v>
      </c>
      <c r="G32" s="41">
        <f t="shared" ref="G32:G43" si="1">(F32/D32-1)*100</f>
        <v>-48.196969761772266</v>
      </c>
      <c r="H32" s="42">
        <v>73314.204068549996</v>
      </c>
      <c r="I32" s="43">
        <f t="shared" ref="I32:I43" si="2">(H32/F32-1)*100</f>
        <v>14.357309412382069</v>
      </c>
      <c r="J32" s="40">
        <v>138795.73865499999</v>
      </c>
      <c r="K32" s="44">
        <f t="shared" ref="K32:K43" si="3">(J32/H32-1)*100</f>
        <v>89.316300188192272</v>
      </c>
    </row>
    <row r="33" spans="2:11" x14ac:dyDescent="0.2">
      <c r="B33" s="36" t="s">
        <v>21</v>
      </c>
      <c r="C33" s="37"/>
      <c r="D33" s="38">
        <v>1169438.2871020001</v>
      </c>
      <c r="E33" s="39" t="s">
        <v>19</v>
      </c>
      <c r="F33" s="40">
        <v>763654.2381190001</v>
      </c>
      <c r="G33" s="41">
        <f t="shared" si="1"/>
        <v>-34.699056244222902</v>
      </c>
      <c r="H33" s="42">
        <v>707206.43444054993</v>
      </c>
      <c r="I33" s="43">
        <f t="shared" si="2"/>
        <v>-7.391801270885356</v>
      </c>
      <c r="J33" s="40">
        <v>866631.61487274989</v>
      </c>
      <c r="K33" s="44">
        <f t="shared" si="3"/>
        <v>22.542948235237215</v>
      </c>
    </row>
    <row r="34" spans="2:11" x14ac:dyDescent="0.2">
      <c r="B34" s="36" t="s">
        <v>22</v>
      </c>
      <c r="C34" s="37"/>
      <c r="D34" s="38">
        <v>82149.387164999993</v>
      </c>
      <c r="E34" s="39" t="s">
        <v>19</v>
      </c>
      <c r="F34" s="40">
        <v>92729.870196050004</v>
      </c>
      <c r="G34" s="41">
        <f t="shared" si="1"/>
        <v>12.879564164975132</v>
      </c>
      <c r="H34" s="42">
        <v>36770.895344900004</v>
      </c>
      <c r="I34" s="43">
        <f t="shared" si="2"/>
        <v>-60.346223641682265</v>
      </c>
      <c r="J34" s="40">
        <v>53816.136776799998</v>
      </c>
      <c r="K34" s="44">
        <f t="shared" si="3"/>
        <v>46.355252631247424</v>
      </c>
    </row>
    <row r="35" spans="2:11" x14ac:dyDescent="0.2">
      <c r="B35" s="36" t="s">
        <v>23</v>
      </c>
      <c r="C35" s="37"/>
      <c r="D35" s="38">
        <v>225821.92133399996</v>
      </c>
      <c r="E35" s="39" t="s">
        <v>19</v>
      </c>
      <c r="F35" s="40">
        <v>145672.13092700002</v>
      </c>
      <c r="G35" s="41">
        <f t="shared" si="1"/>
        <v>-35.492475634575392</v>
      </c>
      <c r="H35" s="42">
        <v>134343.03707299998</v>
      </c>
      <c r="I35" s="43">
        <f t="shared" si="2"/>
        <v>-7.777118232503466</v>
      </c>
      <c r="J35" s="40">
        <v>168834.638656</v>
      </c>
      <c r="K35" s="44">
        <f t="shared" si="3"/>
        <v>25.674275596626405</v>
      </c>
    </row>
    <row r="36" spans="2:11" x14ac:dyDescent="0.2">
      <c r="B36" s="36" t="s">
        <v>24</v>
      </c>
      <c r="C36" s="37"/>
      <c r="D36" s="38">
        <v>424786.96062999999</v>
      </c>
      <c r="E36" s="39" t="s">
        <v>19</v>
      </c>
      <c r="F36" s="40">
        <v>303027.62434599979</v>
      </c>
      <c r="G36" s="41">
        <f t="shared" si="1"/>
        <v>-28.663623785301549</v>
      </c>
      <c r="H36" s="42">
        <v>246619.43998300011</v>
      </c>
      <c r="I36" s="43">
        <f t="shared" si="2"/>
        <v>-18.614865388837387</v>
      </c>
      <c r="J36" s="40">
        <v>243332.118472</v>
      </c>
      <c r="K36" s="44">
        <f t="shared" si="3"/>
        <v>-1.3329531164399278</v>
      </c>
    </row>
    <row r="37" spans="2:11" x14ac:dyDescent="0.2">
      <c r="B37" s="36" t="s">
        <v>25</v>
      </c>
      <c r="C37" s="37"/>
      <c r="D37" s="38">
        <v>91998.580067000003</v>
      </c>
      <c r="E37" s="39" t="s">
        <v>19</v>
      </c>
      <c r="F37" s="40">
        <v>72420.745972999983</v>
      </c>
      <c r="G37" s="41">
        <f t="shared" si="1"/>
        <v>-21.280582895672985</v>
      </c>
      <c r="H37" s="42">
        <v>63603.039643999997</v>
      </c>
      <c r="I37" s="43">
        <f t="shared" si="2"/>
        <v>-12.175663493286049</v>
      </c>
      <c r="J37" s="40">
        <v>83922.548986000009</v>
      </c>
      <c r="K37" s="44">
        <f t="shared" si="3"/>
        <v>31.947387193650979</v>
      </c>
    </row>
    <row r="38" spans="2:11" x14ac:dyDescent="0.2">
      <c r="B38" s="36" t="s">
        <v>26</v>
      </c>
      <c r="C38" s="37"/>
      <c r="D38" s="38">
        <v>40942.404685999994</v>
      </c>
      <c r="E38" s="39" t="s">
        <v>19</v>
      </c>
      <c r="F38" s="40">
        <v>35465.734689000004</v>
      </c>
      <c r="G38" s="41">
        <f t="shared" si="1"/>
        <v>-13.37652255406655</v>
      </c>
      <c r="H38" s="42">
        <v>26863.497335999997</v>
      </c>
      <c r="I38" s="43">
        <f t="shared" si="2"/>
        <v>-24.255065990972025</v>
      </c>
      <c r="J38" s="40">
        <v>28227.763467499997</v>
      </c>
      <c r="K38" s="44">
        <f t="shared" si="3"/>
        <v>5.0785127283919707</v>
      </c>
    </row>
    <row r="39" spans="2:11" ht="13.8" thickBot="1" x14ac:dyDescent="0.25">
      <c r="B39" s="36" t="s">
        <v>27</v>
      </c>
      <c r="C39" s="45"/>
      <c r="D39" s="38">
        <v>173321.351245</v>
      </c>
      <c r="E39" s="39" t="s">
        <v>19</v>
      </c>
      <c r="F39" s="40">
        <v>91957.925027000019</v>
      </c>
      <c r="G39" s="41">
        <f t="shared" si="1"/>
        <v>-46.943683298999872</v>
      </c>
      <c r="H39" s="42">
        <v>125849.024</v>
      </c>
      <c r="I39" s="43">
        <f t="shared" si="2"/>
        <v>36.855006203162063</v>
      </c>
      <c r="J39" s="40">
        <v>126708.88219915002</v>
      </c>
      <c r="K39" s="44">
        <f t="shared" si="3"/>
        <v>0.6832458225103144</v>
      </c>
    </row>
    <row r="40" spans="2:11" ht="14.4" thickTop="1" thickBot="1" x14ac:dyDescent="0.25">
      <c r="B40" s="46" t="s">
        <v>28</v>
      </c>
      <c r="C40" s="47"/>
      <c r="D40" s="48">
        <v>2406681.5488019995</v>
      </c>
      <c r="E40" s="49" t="s">
        <v>19</v>
      </c>
      <c r="F40" s="50">
        <v>1628001.2436800501</v>
      </c>
      <c r="G40" s="51">
        <f t="shared" si="1"/>
        <v>-32.354937258299152</v>
      </c>
      <c r="H40" s="52">
        <v>1479655.2979870001</v>
      </c>
      <c r="I40" s="53">
        <f t="shared" si="2"/>
        <v>-9.1121518652970028</v>
      </c>
      <c r="J40" s="50">
        <v>1762432.1089452</v>
      </c>
      <c r="K40" s="54">
        <f t="shared" si="3"/>
        <v>19.110992360376365</v>
      </c>
    </row>
    <row r="41" spans="2:11" ht="6" customHeight="1" thickBot="1" x14ac:dyDescent="0.25">
      <c r="D41" s="55"/>
      <c r="E41" s="56"/>
      <c r="F41" s="57"/>
      <c r="G41" s="58"/>
      <c r="H41" s="55"/>
      <c r="I41" s="59"/>
      <c r="J41" s="55"/>
      <c r="K41" s="60"/>
    </row>
    <row r="42" spans="2:11" x14ac:dyDescent="0.2">
      <c r="B42" s="61" t="s">
        <v>29</v>
      </c>
      <c r="C42" s="62"/>
      <c r="D42" s="38">
        <v>304986.14908800001</v>
      </c>
      <c r="E42" s="30" t="s">
        <v>19</v>
      </c>
      <c r="F42" s="31">
        <v>148632.11752500001</v>
      </c>
      <c r="G42" s="41">
        <f>(F42/D42-1)*100</f>
        <v>-51.26594503735511</v>
      </c>
      <c r="H42" s="42">
        <v>150024.44353804999</v>
      </c>
      <c r="I42" s="43">
        <f t="shared" si="2"/>
        <v>0.93675985798682415</v>
      </c>
      <c r="J42" s="40">
        <v>326871.2629643</v>
      </c>
      <c r="K42" s="44">
        <f t="shared" si="3"/>
        <v>117.87867047238683</v>
      </c>
    </row>
    <row r="43" spans="2:11" ht="13.8" thickBot="1" x14ac:dyDescent="0.25">
      <c r="B43" s="63" t="s">
        <v>30</v>
      </c>
      <c r="C43" s="64"/>
      <c r="D43" s="65">
        <v>80232.032361999998</v>
      </c>
      <c r="E43" s="66" t="s">
        <v>19</v>
      </c>
      <c r="F43" s="67">
        <v>46979.442605000004</v>
      </c>
      <c r="G43" s="68">
        <f t="shared" si="1"/>
        <v>-41.445528398143004</v>
      </c>
      <c r="H43" s="69">
        <v>46955.239882549999</v>
      </c>
      <c r="I43" s="70">
        <f t="shared" si="2"/>
        <v>-5.1517687541546842E-2</v>
      </c>
      <c r="J43" s="67">
        <v>122295.344843</v>
      </c>
      <c r="K43" s="71">
        <f t="shared" si="3"/>
        <v>160.45089993981412</v>
      </c>
    </row>
    <row r="44" spans="2:11" x14ac:dyDescent="0.2">
      <c r="D44" s="72"/>
      <c r="E44" s="72"/>
      <c r="F44" s="72"/>
      <c r="G44" s="72"/>
      <c r="H44" s="72"/>
      <c r="I44" s="72"/>
      <c r="J44" s="72"/>
      <c r="K44" s="72"/>
    </row>
    <row r="45" spans="2:11" ht="16.8" thickBot="1" x14ac:dyDescent="0.25">
      <c r="B45" s="22" t="s">
        <v>31</v>
      </c>
      <c r="C45" s="22"/>
      <c r="D45" s="72"/>
      <c r="E45" s="72"/>
      <c r="F45" s="72"/>
      <c r="G45" s="72"/>
      <c r="H45" s="72"/>
      <c r="I45" s="72"/>
      <c r="J45" s="72"/>
      <c r="K45" s="72"/>
    </row>
    <row r="46" spans="2:11" ht="13.8" thickBot="1" x14ac:dyDescent="0.25">
      <c r="D46" s="23">
        <v>2008</v>
      </c>
      <c r="E46" s="24"/>
      <c r="F46" s="25">
        <v>2009</v>
      </c>
      <c r="G46" s="24"/>
      <c r="H46" s="25">
        <v>2010</v>
      </c>
      <c r="I46" s="24"/>
      <c r="J46" s="25">
        <v>2011</v>
      </c>
      <c r="K46" s="26"/>
    </row>
    <row r="47" spans="2:11" x14ac:dyDescent="0.2">
      <c r="B47" s="27" t="s">
        <v>18</v>
      </c>
      <c r="C47" s="28"/>
      <c r="D47" s="29">
        <v>107370.51606099999</v>
      </c>
      <c r="E47" s="30" t="s">
        <v>19</v>
      </c>
      <c r="F47" s="73">
        <v>53973.204406000004</v>
      </c>
      <c r="G47" s="32">
        <f>(F47/D47-1)*100</f>
        <v>-49.731819883089301</v>
      </c>
      <c r="H47" s="33">
        <v>50534.686978000005</v>
      </c>
      <c r="I47" s="74">
        <f>(H47/F47-1)*100</f>
        <v>-6.3707861444256775</v>
      </c>
      <c r="J47" s="31">
        <v>51523.208510999997</v>
      </c>
      <c r="K47" s="99">
        <f>(J47/H47-1)*100</f>
        <v>1.9561247770869539</v>
      </c>
    </row>
    <row r="48" spans="2:11" x14ac:dyDescent="0.2">
      <c r="B48" s="36" t="s">
        <v>20</v>
      </c>
      <c r="C48" s="37"/>
      <c r="D48" s="38">
        <v>145430.75646899999</v>
      </c>
      <c r="E48" s="39" t="s">
        <v>19</v>
      </c>
      <c r="F48" s="75">
        <v>96278.060667850004</v>
      </c>
      <c r="G48" s="41">
        <f t="shared" ref="G48:G56" si="4">(F48/D48-1)*100</f>
        <v>-33.798006002689931</v>
      </c>
      <c r="H48" s="42">
        <v>138276.50044130001</v>
      </c>
      <c r="I48" s="76">
        <f t="shared" ref="I48:K56" si="5">(H48/F48-1)*100</f>
        <v>43.622025082474991</v>
      </c>
      <c r="J48" s="40">
        <v>373960.712917</v>
      </c>
      <c r="K48" s="100">
        <f t="shared" si="5"/>
        <v>170.44415480832237</v>
      </c>
    </row>
    <row r="49" spans="2:11" x14ac:dyDescent="0.2">
      <c r="B49" s="36" t="s">
        <v>21</v>
      </c>
      <c r="C49" s="37"/>
      <c r="D49" s="38">
        <v>1624229.9840030004</v>
      </c>
      <c r="E49" s="39" t="s">
        <v>19</v>
      </c>
      <c r="F49" s="75">
        <v>1434605.1259187507</v>
      </c>
      <c r="G49" s="41">
        <f t="shared" si="4"/>
        <v>-11.674754188252901</v>
      </c>
      <c r="H49" s="42">
        <v>1172599.0142699501</v>
      </c>
      <c r="I49" s="76">
        <f t="shared" si="5"/>
        <v>-18.26329119526925</v>
      </c>
      <c r="J49" s="40">
        <v>1083908.1906834</v>
      </c>
      <c r="K49" s="100">
        <f t="shared" si="5"/>
        <v>-7.5636106211267933</v>
      </c>
    </row>
    <row r="50" spans="2:11" x14ac:dyDescent="0.2">
      <c r="B50" s="36" t="s">
        <v>22</v>
      </c>
      <c r="C50" s="37"/>
      <c r="D50" s="38">
        <v>83654.760868000012</v>
      </c>
      <c r="E50" s="39" t="s">
        <v>19</v>
      </c>
      <c r="F50" s="75">
        <v>78045.871555999998</v>
      </c>
      <c r="G50" s="41">
        <f t="shared" si="4"/>
        <v>-6.7048058637694918</v>
      </c>
      <c r="H50" s="42">
        <v>62504.740647400002</v>
      </c>
      <c r="I50" s="76">
        <f t="shared" si="5"/>
        <v>-19.912816141016275</v>
      </c>
      <c r="J50" s="40">
        <v>68356.702199999985</v>
      </c>
      <c r="K50" s="100">
        <f t="shared" si="5"/>
        <v>9.3624283406148479</v>
      </c>
    </row>
    <row r="51" spans="2:11" x14ac:dyDescent="0.2">
      <c r="B51" s="36" t="s">
        <v>23</v>
      </c>
      <c r="C51" s="37"/>
      <c r="D51" s="38">
        <v>362217.08108199947</v>
      </c>
      <c r="E51" s="39" t="s">
        <v>19</v>
      </c>
      <c r="F51" s="75">
        <v>221173.40723000001</v>
      </c>
      <c r="G51" s="41">
        <f t="shared" si="4"/>
        <v>-38.93899024051538</v>
      </c>
      <c r="H51" s="42">
        <v>231292.07339500001</v>
      </c>
      <c r="I51" s="76">
        <f t="shared" si="5"/>
        <v>4.5749922161652634</v>
      </c>
      <c r="J51" s="40">
        <v>233336.693661</v>
      </c>
      <c r="K51" s="100">
        <f t="shared" si="5"/>
        <v>0.8839992810770525</v>
      </c>
    </row>
    <row r="52" spans="2:11" x14ac:dyDescent="0.2">
      <c r="B52" s="36" t="s">
        <v>24</v>
      </c>
      <c r="C52" s="37"/>
      <c r="D52" s="38">
        <v>582095.835632</v>
      </c>
      <c r="E52" s="39" t="s">
        <v>19</v>
      </c>
      <c r="F52" s="75">
        <v>342593.71078199986</v>
      </c>
      <c r="G52" s="41">
        <f t="shared" si="4"/>
        <v>-41.144792693795004</v>
      </c>
      <c r="H52" s="42">
        <v>361166.725286</v>
      </c>
      <c r="I52" s="76">
        <f t="shared" si="5"/>
        <v>5.4212946471216883</v>
      </c>
      <c r="J52" s="40">
        <v>318082.3917255</v>
      </c>
      <c r="K52" s="100">
        <f t="shared" si="5"/>
        <v>-11.929209017354092</v>
      </c>
    </row>
    <row r="53" spans="2:11" x14ac:dyDescent="0.2">
      <c r="B53" s="36" t="s">
        <v>25</v>
      </c>
      <c r="C53" s="37"/>
      <c r="D53" s="38">
        <v>134339.52297800002</v>
      </c>
      <c r="E53" s="39" t="s">
        <v>19</v>
      </c>
      <c r="F53" s="75">
        <v>133160.07847899999</v>
      </c>
      <c r="G53" s="41">
        <f t="shared" si="4"/>
        <v>-0.87795793289602297</v>
      </c>
      <c r="H53" s="42">
        <v>101561.90542299999</v>
      </c>
      <c r="I53" s="76">
        <f t="shared" si="5"/>
        <v>-23.729464128382283</v>
      </c>
      <c r="J53" s="40">
        <v>106085.06821100001</v>
      </c>
      <c r="K53" s="100">
        <f t="shared" si="5"/>
        <v>4.4536017408902229</v>
      </c>
    </row>
    <row r="54" spans="2:11" x14ac:dyDescent="0.2">
      <c r="B54" s="36" t="s">
        <v>26</v>
      </c>
      <c r="C54" s="37"/>
      <c r="D54" s="38">
        <v>39582.165209999999</v>
      </c>
      <c r="E54" s="39" t="s">
        <v>19</v>
      </c>
      <c r="F54" s="75">
        <v>44396.500935999997</v>
      </c>
      <c r="G54" s="41">
        <f t="shared" si="4"/>
        <v>12.162891293232514</v>
      </c>
      <c r="H54" s="42">
        <v>45108.793073000008</v>
      </c>
      <c r="I54" s="76">
        <f t="shared" si="5"/>
        <v>1.6043880080252704</v>
      </c>
      <c r="J54" s="40">
        <v>43654.617416000008</v>
      </c>
      <c r="K54" s="100">
        <f t="shared" si="5"/>
        <v>-3.2237077472826448</v>
      </c>
    </row>
    <row r="55" spans="2:11" ht="13.8" thickBot="1" x14ac:dyDescent="0.25">
      <c r="B55" s="36" t="s">
        <v>27</v>
      </c>
      <c r="C55" s="45"/>
      <c r="D55" s="38">
        <v>230226.56920900004</v>
      </c>
      <c r="E55" s="39" t="s">
        <v>19</v>
      </c>
      <c r="F55" s="75">
        <v>163110.24317845001</v>
      </c>
      <c r="G55" s="41">
        <f t="shared" si="4"/>
        <v>-29.152293873441572</v>
      </c>
      <c r="H55" s="42">
        <v>179265.77039354999</v>
      </c>
      <c r="I55" s="76">
        <f t="shared" si="5"/>
        <v>9.9046674815052036</v>
      </c>
      <c r="J55" s="40">
        <v>133779.22550815</v>
      </c>
      <c r="K55" s="100">
        <f t="shared" si="5"/>
        <v>-25.373803814047371</v>
      </c>
    </row>
    <row r="56" spans="2:11" ht="14.4" thickTop="1" thickBot="1" x14ac:dyDescent="0.25">
      <c r="B56" s="46" t="s">
        <v>28</v>
      </c>
      <c r="C56" s="47"/>
      <c r="D56" s="48">
        <v>3309147.1915120003</v>
      </c>
      <c r="E56" s="49" t="s">
        <v>19</v>
      </c>
      <c r="F56" s="77">
        <v>2567336.2031540503</v>
      </c>
      <c r="G56" s="51">
        <f t="shared" si="4"/>
        <v>-22.416983755231669</v>
      </c>
      <c r="H56" s="52">
        <v>2342310.2099072002</v>
      </c>
      <c r="I56" s="51">
        <f t="shared" si="5"/>
        <v>-8.7649600769232663</v>
      </c>
      <c r="J56" s="50">
        <v>2412686.8108330499</v>
      </c>
      <c r="K56" s="101">
        <f t="shared" si="5"/>
        <v>3.0045807181380058</v>
      </c>
    </row>
    <row r="57" spans="2:11" ht="13.8" thickBot="1" x14ac:dyDescent="0.25">
      <c r="D57" s="55"/>
      <c r="E57" s="56"/>
      <c r="F57" s="78"/>
      <c r="G57" s="58"/>
      <c r="H57" s="55"/>
      <c r="I57" s="58"/>
      <c r="J57" s="55"/>
      <c r="K57" s="58"/>
    </row>
    <row r="58" spans="2:11" x14ac:dyDescent="0.2">
      <c r="B58" s="61" t="s">
        <v>29</v>
      </c>
      <c r="C58" s="62"/>
      <c r="D58" s="38">
        <v>368567.65716599993</v>
      </c>
      <c r="E58" s="30" t="s">
        <v>19</v>
      </c>
      <c r="F58" s="73">
        <v>240773.58560310001</v>
      </c>
      <c r="G58" s="41">
        <f>(F58/D58-1)*100</f>
        <v>-34.673164906963741</v>
      </c>
      <c r="H58" s="42">
        <v>316551.86205380003</v>
      </c>
      <c r="I58" s="76">
        <f>(H58/F58-1)*100</f>
        <v>31.472836300081397</v>
      </c>
      <c r="J58" s="40">
        <v>561706.72904250002</v>
      </c>
      <c r="K58" s="99">
        <f>(J58/H58-1)*100</f>
        <v>77.445403542448403</v>
      </c>
    </row>
    <row r="59" spans="2:11" ht="13.8" thickBot="1" x14ac:dyDescent="0.25">
      <c r="B59" s="63" t="s">
        <v>30</v>
      </c>
      <c r="C59" s="64"/>
      <c r="D59" s="65">
        <v>105136.04275699999</v>
      </c>
      <c r="E59" s="66" t="s">
        <v>19</v>
      </c>
      <c r="F59" s="79">
        <v>62645.514655850006</v>
      </c>
      <c r="G59" s="68">
        <f>(F59/D59-1)*100</f>
        <v>-40.414806366031833</v>
      </c>
      <c r="H59" s="69">
        <v>92002.308190299998</v>
      </c>
      <c r="I59" s="80">
        <f>(H59/F59-1)*100</f>
        <v>46.861764478629887</v>
      </c>
      <c r="J59" s="67">
        <v>328324.096104</v>
      </c>
      <c r="K59" s="102">
        <f>(J59/H59-1)*100</f>
        <v>256.86506410783284</v>
      </c>
    </row>
    <row r="60" spans="2:11" x14ac:dyDescent="0.2">
      <c r="D60" s="72"/>
      <c r="E60" s="72"/>
      <c r="F60" s="72"/>
      <c r="G60" s="72"/>
      <c r="H60" s="72"/>
      <c r="I60" s="72"/>
      <c r="J60" s="72"/>
      <c r="K60" s="72"/>
    </row>
    <row r="61" spans="2:11" ht="16.8" thickBot="1" x14ac:dyDescent="0.25">
      <c r="B61" s="111" t="s">
        <v>40</v>
      </c>
      <c r="C61" s="111"/>
      <c r="D61" s="112"/>
      <c r="E61" s="112"/>
      <c r="F61" s="112"/>
      <c r="G61" s="112"/>
      <c r="H61" s="112"/>
      <c r="I61" s="112"/>
      <c r="J61" s="112"/>
      <c r="K61" s="112"/>
    </row>
    <row r="62" spans="2:11" ht="13.8" thickBot="1" x14ac:dyDescent="0.25">
      <c r="B62" s="113"/>
      <c r="C62" s="113"/>
      <c r="D62" s="484">
        <v>2008</v>
      </c>
      <c r="E62" s="481"/>
      <c r="F62" s="480">
        <v>2009</v>
      </c>
      <c r="G62" s="481"/>
      <c r="H62" s="480">
        <v>2010</v>
      </c>
      <c r="I62" s="481"/>
      <c r="J62" s="480">
        <v>2011</v>
      </c>
      <c r="K62" s="482"/>
    </row>
    <row r="63" spans="2:11" x14ac:dyDescent="0.2">
      <c r="B63" s="27" t="s">
        <v>18</v>
      </c>
      <c r="C63" s="28"/>
      <c r="D63" s="114">
        <v>53444.585279999978</v>
      </c>
      <c r="E63" s="115" t="s">
        <v>19</v>
      </c>
      <c r="F63" s="116">
        <v>54017.350069000022</v>
      </c>
      <c r="G63" s="117">
        <v>1.0716984442844746</v>
      </c>
      <c r="H63" s="116">
        <v>66585.52833999999</v>
      </c>
      <c r="I63" s="118">
        <v>23.266928597840852</v>
      </c>
      <c r="J63" s="116">
        <v>62035.042321000015</v>
      </c>
      <c r="K63" s="119">
        <v>-6.8340465750518886</v>
      </c>
    </row>
    <row r="64" spans="2:11" x14ac:dyDescent="0.2">
      <c r="B64" s="36" t="s">
        <v>20</v>
      </c>
      <c r="C64" s="37"/>
      <c r="D64" s="120">
        <v>121628.25643100002</v>
      </c>
      <c r="E64" s="121" t="s">
        <v>19</v>
      </c>
      <c r="F64" s="122">
        <v>117532.23590285002</v>
      </c>
      <c r="G64" s="123">
        <v>-3.3676553856329283</v>
      </c>
      <c r="H64" s="122">
        <v>99714.388515999992</v>
      </c>
      <c r="I64" s="124">
        <v>-15.159966327517104</v>
      </c>
      <c r="J64" s="122">
        <v>293183.78359140002</v>
      </c>
      <c r="K64" s="125">
        <v>194.02354861189997</v>
      </c>
    </row>
    <row r="65" spans="2:11" x14ac:dyDescent="0.2">
      <c r="B65" s="36" t="s">
        <v>21</v>
      </c>
      <c r="C65" s="37"/>
      <c r="D65" s="120">
        <v>1221382.0205289498</v>
      </c>
      <c r="E65" s="121" t="s">
        <v>19</v>
      </c>
      <c r="F65" s="122">
        <v>940021.02486449992</v>
      </c>
      <c r="G65" s="123">
        <v>-23.036281109050506</v>
      </c>
      <c r="H65" s="122">
        <v>953375.41664025001</v>
      </c>
      <c r="I65" s="124">
        <v>1.420648200679886</v>
      </c>
      <c r="J65" s="122">
        <v>994620.81650249986</v>
      </c>
      <c r="K65" s="125">
        <v>4.326249569933438</v>
      </c>
    </row>
    <row r="66" spans="2:11" x14ac:dyDescent="0.2">
      <c r="B66" s="36" t="s">
        <v>22</v>
      </c>
      <c r="C66" s="37"/>
      <c r="D66" s="120">
        <v>68016.381769</v>
      </c>
      <c r="E66" s="121" t="s">
        <v>19</v>
      </c>
      <c r="F66" s="122">
        <v>83876.646071850002</v>
      </c>
      <c r="G66" s="123">
        <v>23.318300518712199</v>
      </c>
      <c r="H66" s="122">
        <v>50543.124562999998</v>
      </c>
      <c r="I66" s="124">
        <v>-39.741123506888918</v>
      </c>
      <c r="J66" s="122">
        <v>71434.732357999994</v>
      </c>
      <c r="K66" s="125">
        <v>41.334222954418735</v>
      </c>
    </row>
    <row r="67" spans="2:11" x14ac:dyDescent="0.2">
      <c r="B67" s="36" t="s">
        <v>23</v>
      </c>
      <c r="C67" s="37"/>
      <c r="D67" s="120">
        <v>221881.16794200012</v>
      </c>
      <c r="E67" s="121" t="s">
        <v>19</v>
      </c>
      <c r="F67" s="122">
        <v>184200.12901040004</v>
      </c>
      <c r="G67" s="123">
        <v>-16.982531361764753</v>
      </c>
      <c r="H67" s="122">
        <v>223198.84149604998</v>
      </c>
      <c r="I67" s="124">
        <v>21.171924631740112</v>
      </c>
      <c r="J67" s="122">
        <v>186740.94260005001</v>
      </c>
      <c r="K67" s="125">
        <v>-16.334268875067249</v>
      </c>
    </row>
    <row r="68" spans="2:11" x14ac:dyDescent="0.2">
      <c r="B68" s="36" t="s">
        <v>24</v>
      </c>
      <c r="C68" s="37"/>
      <c r="D68" s="120">
        <v>398800.02155499975</v>
      </c>
      <c r="E68" s="121" t="s">
        <v>19</v>
      </c>
      <c r="F68" s="122">
        <v>347440.06374999951</v>
      </c>
      <c r="G68" s="123">
        <v>-12.878624631146629</v>
      </c>
      <c r="H68" s="122">
        <v>316515.96923499997</v>
      </c>
      <c r="I68" s="124">
        <v>-8.9005551579828701</v>
      </c>
      <c r="J68" s="122">
        <v>322078.1246745002</v>
      </c>
      <c r="K68" s="125">
        <v>1.7573064174119413</v>
      </c>
    </row>
    <row r="69" spans="2:11" x14ac:dyDescent="0.2">
      <c r="B69" s="36" t="s">
        <v>25</v>
      </c>
      <c r="C69" s="37"/>
      <c r="D69" s="120">
        <v>101797.67403700003</v>
      </c>
      <c r="E69" s="121" t="s">
        <v>19</v>
      </c>
      <c r="F69" s="122">
        <v>72492.425079349996</v>
      </c>
      <c r="G69" s="123">
        <v>-28.787739243431599</v>
      </c>
      <c r="H69" s="122">
        <v>103802.66258100001</v>
      </c>
      <c r="I69" s="124">
        <v>43.191047157517382</v>
      </c>
      <c r="J69" s="122">
        <v>80907.649993200001</v>
      </c>
      <c r="K69" s="125">
        <v>-22.056286436712945</v>
      </c>
    </row>
    <row r="70" spans="2:11" x14ac:dyDescent="0.2">
      <c r="B70" s="36" t="s">
        <v>26</v>
      </c>
      <c r="C70" s="37"/>
      <c r="D70" s="120">
        <v>65276.025896999978</v>
      </c>
      <c r="E70" s="121" t="s">
        <v>19</v>
      </c>
      <c r="F70" s="122">
        <v>48442.493092000004</v>
      </c>
      <c r="G70" s="123">
        <v>-25.788231703262475</v>
      </c>
      <c r="H70" s="122">
        <v>50248.268401000001</v>
      </c>
      <c r="I70" s="124">
        <v>3.7276679909321375</v>
      </c>
      <c r="J70" s="122">
        <v>77566.337591999996</v>
      </c>
      <c r="K70" s="125">
        <v>54.366190239614973</v>
      </c>
    </row>
    <row r="71" spans="2:11" ht="13.8" thickBot="1" x14ac:dyDescent="0.25">
      <c r="B71" s="36" t="s">
        <v>27</v>
      </c>
      <c r="C71" s="126"/>
      <c r="D71" s="127">
        <v>221951.63098799973</v>
      </c>
      <c r="E71" s="121" t="s">
        <v>19</v>
      </c>
      <c r="F71" s="128">
        <v>114886.82613100004</v>
      </c>
      <c r="G71" s="123">
        <v>-48.237899573167972</v>
      </c>
      <c r="H71" s="128">
        <v>150099.82486200001</v>
      </c>
      <c r="I71" s="124">
        <v>30.650162352686316</v>
      </c>
      <c r="J71" s="128">
        <v>170390.11517284997</v>
      </c>
      <c r="K71" s="125">
        <v>13.517864081123744</v>
      </c>
    </row>
    <row r="72" spans="2:11" ht="14.4" thickTop="1" thickBot="1" x14ac:dyDescent="0.25">
      <c r="B72" s="46" t="s">
        <v>28</v>
      </c>
      <c r="C72" s="47"/>
      <c r="D72" s="129">
        <v>2474177.7644279497</v>
      </c>
      <c r="E72" s="130" t="s">
        <v>19</v>
      </c>
      <c r="F72" s="131">
        <v>1962909.1939709494</v>
      </c>
      <c r="G72" s="132">
        <v>-20.66418095771747</v>
      </c>
      <c r="H72" s="133">
        <v>2014084.0246342998</v>
      </c>
      <c r="I72" s="134">
        <v>2.6070910880917619</v>
      </c>
      <c r="J72" s="135">
        <v>2258957.5448055002</v>
      </c>
      <c r="K72" s="136">
        <v>12.158058808676685</v>
      </c>
    </row>
    <row r="73" spans="2:11" ht="13.8" thickBot="1" x14ac:dyDescent="0.25">
      <c r="B73" s="113"/>
      <c r="C73" s="113"/>
      <c r="D73" s="137"/>
      <c r="E73" s="138"/>
      <c r="F73" s="139"/>
      <c r="G73" s="140"/>
      <c r="H73" s="137"/>
      <c r="I73" s="140"/>
      <c r="J73" s="137"/>
      <c r="K73" s="140"/>
    </row>
    <row r="74" spans="2:11" x14ac:dyDescent="0.2">
      <c r="B74" s="61" t="s">
        <v>29</v>
      </c>
      <c r="C74" s="141"/>
      <c r="D74" s="142">
        <v>287912.20654295001</v>
      </c>
      <c r="E74" s="115" t="s">
        <v>19</v>
      </c>
      <c r="F74" s="143">
        <v>232667.47026034998</v>
      </c>
      <c r="G74" s="118">
        <f>(F74/D74-1)*100</f>
        <v>-19.188049352245429</v>
      </c>
      <c r="H74" s="143">
        <v>279246.23513749999</v>
      </c>
      <c r="I74" s="124">
        <f>(H74/F74-1)*100</f>
        <v>20.019457307473786</v>
      </c>
      <c r="J74" s="143">
        <v>482556.00152489997</v>
      </c>
      <c r="K74" s="119">
        <f>(J74/H74-1)*100</f>
        <v>72.806627558395149</v>
      </c>
    </row>
    <row r="75" spans="2:11" ht="13.8" thickBot="1" x14ac:dyDescent="0.25">
      <c r="B75" s="63" t="s">
        <v>30</v>
      </c>
      <c r="C75" s="64"/>
      <c r="D75" s="144">
        <v>79203.550057</v>
      </c>
      <c r="E75" s="145" t="s">
        <v>19</v>
      </c>
      <c r="F75" s="146">
        <v>67487.316524850001</v>
      </c>
      <c r="G75" s="147">
        <f>(F75/D75-1)*100</f>
        <v>-14.792561095706237</v>
      </c>
      <c r="H75" s="148">
        <v>59935.335682999998</v>
      </c>
      <c r="I75" s="147">
        <f>(H75/F75-1)*100</f>
        <v>-11.190222445826892</v>
      </c>
      <c r="J75" s="148">
        <v>266699.5017894</v>
      </c>
      <c r="K75" s="149">
        <f>(J75/H75-1)*100</f>
        <v>344.97874042114756</v>
      </c>
    </row>
    <row r="76" spans="2:11" x14ac:dyDescent="0.2">
      <c r="D76" s="72"/>
      <c r="E76" s="72"/>
      <c r="F76" s="72"/>
      <c r="G76" s="72"/>
      <c r="H76" s="72"/>
      <c r="I76" s="72"/>
      <c r="J76" s="72"/>
      <c r="K76" s="72"/>
    </row>
    <row r="77" spans="2:11" ht="16.8" thickBot="1" x14ac:dyDescent="0.25">
      <c r="B77" s="111" t="s">
        <v>47</v>
      </c>
      <c r="C77" s="111"/>
      <c r="D77" s="112"/>
      <c r="E77" s="112"/>
      <c r="F77" s="112"/>
      <c r="G77" s="112"/>
      <c r="H77" s="112"/>
      <c r="I77" s="112"/>
      <c r="J77" s="112"/>
      <c r="K77" s="112"/>
    </row>
    <row r="78" spans="2:11" ht="13.8" thickBot="1" x14ac:dyDescent="0.25">
      <c r="B78" s="113"/>
      <c r="C78" s="113"/>
      <c r="D78" s="484">
        <v>2008</v>
      </c>
      <c r="E78" s="499"/>
      <c r="F78" s="480">
        <v>2009</v>
      </c>
      <c r="G78" s="499"/>
      <c r="H78" s="480">
        <v>2010</v>
      </c>
      <c r="I78" s="499"/>
      <c r="J78" s="480">
        <v>2011</v>
      </c>
      <c r="K78" s="500"/>
    </row>
    <row r="79" spans="2:11" x14ac:dyDescent="0.2">
      <c r="B79" s="27" t="s">
        <v>18</v>
      </c>
      <c r="C79" s="28"/>
      <c r="D79" s="114">
        <v>79255.920432000014</v>
      </c>
      <c r="E79" s="115" t="s">
        <v>19</v>
      </c>
      <c r="F79" s="116">
        <v>98025.107815999989</v>
      </c>
      <c r="G79" s="117">
        <f>(F79/D79-1)*100</f>
        <v>23.681748040644557</v>
      </c>
      <c r="H79" s="116">
        <v>91924.151431000006</v>
      </c>
      <c r="I79" s="118">
        <f>(H79/F79-1)*100</f>
        <v>-6.2238711294782867</v>
      </c>
      <c r="J79" s="116">
        <v>94869.93936027179</v>
      </c>
      <c r="K79" s="119">
        <f>(J79/H79-1)*100</f>
        <v>3.2045853928637458</v>
      </c>
    </row>
    <row r="80" spans="2:11" x14ac:dyDescent="0.2">
      <c r="B80" s="36" t="s">
        <v>20</v>
      </c>
      <c r="C80" s="37"/>
      <c r="D80" s="120">
        <v>147037.83482299998</v>
      </c>
      <c r="E80" s="121" t="s">
        <v>19</v>
      </c>
      <c r="F80" s="122">
        <v>137341.64728164999</v>
      </c>
      <c r="G80" s="123">
        <f t="shared" ref="G80:K91" si="6">(F80/D80-1)*100</f>
        <v>-6.5943486946893559</v>
      </c>
      <c r="H80" s="122">
        <v>126641.38852399999</v>
      </c>
      <c r="I80" s="124">
        <f t="shared" si="6"/>
        <v>-7.7909788978333001</v>
      </c>
      <c r="J80" s="122">
        <v>316110.79758519115</v>
      </c>
      <c r="K80" s="125">
        <f t="shared" si="6"/>
        <v>149.61096942275276</v>
      </c>
    </row>
    <row r="81" spans="2:11" x14ac:dyDescent="0.2">
      <c r="B81" s="36" t="s">
        <v>21</v>
      </c>
      <c r="C81" s="37"/>
      <c r="D81" s="120">
        <v>1447233.8929808997</v>
      </c>
      <c r="E81" s="121" t="s">
        <v>19</v>
      </c>
      <c r="F81" s="122">
        <v>1590580.6768415999</v>
      </c>
      <c r="G81" s="123">
        <f t="shared" si="6"/>
        <v>9.9048802378063137</v>
      </c>
      <c r="H81" s="122">
        <v>1641889.6840395499</v>
      </c>
      <c r="I81" s="124">
        <f t="shared" si="6"/>
        <v>3.2258035033993826</v>
      </c>
      <c r="J81" s="122">
        <v>1577865.4254916655</v>
      </c>
      <c r="K81" s="125">
        <f t="shared" si="6"/>
        <v>-3.8994251057333673</v>
      </c>
    </row>
    <row r="82" spans="2:11" x14ac:dyDescent="0.2">
      <c r="B82" s="36" t="s">
        <v>22</v>
      </c>
      <c r="C82" s="37"/>
      <c r="D82" s="120">
        <v>110958.42792799999</v>
      </c>
      <c r="E82" s="121" t="s">
        <v>19</v>
      </c>
      <c r="F82" s="122">
        <v>106915.58119900001</v>
      </c>
      <c r="G82" s="123">
        <f t="shared" si="6"/>
        <v>-3.6435688613246642</v>
      </c>
      <c r="H82" s="122">
        <v>87775.741068949996</v>
      </c>
      <c r="I82" s="124">
        <f t="shared" si="6"/>
        <v>-17.901824893441287</v>
      </c>
      <c r="J82" s="122">
        <v>105418.83233391627</v>
      </c>
      <c r="K82" s="125">
        <f t="shared" si="6"/>
        <v>20.100190610874137</v>
      </c>
    </row>
    <row r="83" spans="2:11" x14ac:dyDescent="0.2">
      <c r="B83" s="36" t="s">
        <v>23</v>
      </c>
      <c r="C83" s="37"/>
      <c r="D83" s="120">
        <v>267436.32068899996</v>
      </c>
      <c r="E83" s="121" t="s">
        <v>19</v>
      </c>
      <c r="F83" s="122">
        <v>254632.54022800003</v>
      </c>
      <c r="G83" s="123">
        <f t="shared" si="6"/>
        <v>-4.787599690278932</v>
      </c>
      <c r="H83" s="122">
        <v>277024.14939499996</v>
      </c>
      <c r="I83" s="124">
        <f t="shared" si="6"/>
        <v>8.7936950819209159</v>
      </c>
      <c r="J83" s="122">
        <v>255652.14946063413</v>
      </c>
      <c r="K83" s="125">
        <f t="shared" si="6"/>
        <v>-7.7148508464120136</v>
      </c>
    </row>
    <row r="84" spans="2:11" x14ac:dyDescent="0.2">
      <c r="B84" s="36" t="s">
        <v>24</v>
      </c>
      <c r="C84" s="37"/>
      <c r="D84" s="120">
        <v>496716.98117200029</v>
      </c>
      <c r="E84" s="121" t="s">
        <v>19</v>
      </c>
      <c r="F84" s="122">
        <v>747980.94460499997</v>
      </c>
      <c r="G84" s="123">
        <f t="shared" si="6"/>
        <v>50.584935276451404</v>
      </c>
      <c r="H84" s="122">
        <v>511562.36411879992</v>
      </c>
      <c r="I84" s="124">
        <f t="shared" si="6"/>
        <v>-31.607567303876969</v>
      </c>
      <c r="J84" s="122">
        <v>538017.89564082678</v>
      </c>
      <c r="K84" s="125">
        <f t="shared" si="6"/>
        <v>5.1715163932355201</v>
      </c>
    </row>
    <row r="85" spans="2:11" x14ac:dyDescent="0.2">
      <c r="B85" s="36" t="s">
        <v>25</v>
      </c>
      <c r="C85" s="37"/>
      <c r="D85" s="120">
        <v>125699.43210400001</v>
      </c>
      <c r="E85" s="121" t="s">
        <v>19</v>
      </c>
      <c r="F85" s="122">
        <v>110484.701256</v>
      </c>
      <c r="G85" s="123">
        <f t="shared" si="6"/>
        <v>-12.104056950242848</v>
      </c>
      <c r="H85" s="122">
        <v>146513.17196400001</v>
      </c>
      <c r="I85" s="124">
        <f t="shared" si="6"/>
        <v>32.609465653095057</v>
      </c>
      <c r="J85" s="122">
        <v>147777.23009031441</v>
      </c>
      <c r="K85" s="125">
        <f t="shared" si="6"/>
        <v>0.86276073978179824</v>
      </c>
    </row>
    <row r="86" spans="2:11" x14ac:dyDescent="0.2">
      <c r="B86" s="36" t="s">
        <v>26</v>
      </c>
      <c r="C86" s="37"/>
      <c r="D86" s="120">
        <v>49846.676443999997</v>
      </c>
      <c r="E86" s="121" t="s">
        <v>19</v>
      </c>
      <c r="F86" s="122">
        <v>62103.559461999997</v>
      </c>
      <c r="G86" s="123">
        <f t="shared" si="6"/>
        <v>24.589168009566166</v>
      </c>
      <c r="H86" s="122">
        <v>51260.099941050008</v>
      </c>
      <c r="I86" s="124">
        <f t="shared" si="6"/>
        <v>-17.460286680644931</v>
      </c>
      <c r="J86" s="122">
        <v>85166.97897335951</v>
      </c>
      <c r="K86" s="125">
        <f t="shared" si="6"/>
        <v>66.146728296087986</v>
      </c>
    </row>
    <row r="87" spans="2:11" ht="13.8" thickBot="1" x14ac:dyDescent="0.25">
      <c r="B87" s="36" t="s">
        <v>27</v>
      </c>
      <c r="C87" s="126"/>
      <c r="D87" s="127">
        <v>143758.13536600003</v>
      </c>
      <c r="E87" s="121" t="s">
        <v>19</v>
      </c>
      <c r="F87" s="128">
        <v>209526.63715155001</v>
      </c>
      <c r="G87" s="123">
        <f t="shared" si="6"/>
        <v>45.749412106735463</v>
      </c>
      <c r="H87" s="128">
        <v>237624.47111245</v>
      </c>
      <c r="I87" s="124">
        <f t="shared" si="6"/>
        <v>13.410148868364136</v>
      </c>
      <c r="J87" s="128">
        <v>170138.81608852025</v>
      </c>
      <c r="K87" s="125">
        <f t="shared" si="6"/>
        <v>-28.40012844973101</v>
      </c>
    </row>
    <row r="88" spans="2:11" ht="14.4" thickTop="1" thickBot="1" x14ac:dyDescent="0.25">
      <c r="B88" s="46" t="s">
        <v>28</v>
      </c>
      <c r="C88" s="47"/>
      <c r="D88" s="129">
        <v>2867943.6219389001</v>
      </c>
      <c r="E88" s="130" t="s">
        <v>19</v>
      </c>
      <c r="F88" s="131">
        <v>3317591.3958408004</v>
      </c>
      <c r="G88" s="132">
        <f t="shared" si="6"/>
        <v>15.678403524470674</v>
      </c>
      <c r="H88" s="133">
        <v>3172215.2215948002</v>
      </c>
      <c r="I88" s="134">
        <f t="shared" si="6"/>
        <v>-4.381979481507436</v>
      </c>
      <c r="J88" s="135">
        <v>3291018.0650247</v>
      </c>
      <c r="K88" s="136">
        <f t="shared" si="6"/>
        <v>3.7451066567347535</v>
      </c>
    </row>
    <row r="89" spans="2:11" ht="13.8" thickBot="1" x14ac:dyDescent="0.25">
      <c r="B89" s="113"/>
      <c r="C89" s="113"/>
      <c r="D89" s="137"/>
      <c r="E89" s="138"/>
      <c r="F89" s="139"/>
      <c r="G89" s="140"/>
      <c r="H89" s="137"/>
      <c r="I89" s="140"/>
      <c r="J89" s="137"/>
      <c r="K89" s="140"/>
    </row>
    <row r="90" spans="2:11" x14ac:dyDescent="0.2">
      <c r="B90" s="61" t="s">
        <v>29</v>
      </c>
      <c r="C90" s="141"/>
      <c r="D90" s="142">
        <v>265845.68167664995</v>
      </c>
      <c r="E90" s="115" t="s">
        <v>19</v>
      </c>
      <c r="F90" s="143">
        <v>337613.81898740004</v>
      </c>
      <c r="G90" s="118">
        <f>(F90/D90-1)*100</f>
        <v>26.996164413173428</v>
      </c>
      <c r="H90" s="143">
        <v>329155.45673099993</v>
      </c>
      <c r="I90" s="124">
        <f>(H90/F90-1)*100</f>
        <v>-2.5053365060023758</v>
      </c>
      <c r="J90" s="143">
        <v>548667.5142502964</v>
      </c>
      <c r="K90" s="119">
        <f>(J90/H90-1)*100</f>
        <v>66.689478491219802</v>
      </c>
    </row>
    <row r="91" spans="2:11" ht="13.8" thickBot="1" x14ac:dyDescent="0.25">
      <c r="B91" s="63" t="s">
        <v>30</v>
      </c>
      <c r="C91" s="64"/>
      <c r="D91" s="144">
        <v>99569.05785099999</v>
      </c>
      <c r="E91" s="145" t="s">
        <v>19</v>
      </c>
      <c r="F91" s="146">
        <v>84319.914841649996</v>
      </c>
      <c r="G91" s="147">
        <f t="shared" si="6"/>
        <v>-15.315142413187798</v>
      </c>
      <c r="H91" s="148">
        <v>83348.967363000003</v>
      </c>
      <c r="I91" s="147">
        <f t="shared" si="6"/>
        <v>-1.1515043397202218</v>
      </c>
      <c r="J91" s="148">
        <v>267670.18400914996</v>
      </c>
      <c r="K91" s="149">
        <f t="shared" si="6"/>
        <v>221.14397151844406</v>
      </c>
    </row>
    <row r="92" spans="2:11" x14ac:dyDescent="0.2">
      <c r="D92" s="72"/>
      <c r="E92" s="72"/>
      <c r="F92" s="72"/>
      <c r="G92" s="72"/>
      <c r="H92" s="72"/>
      <c r="I92" s="72"/>
      <c r="J92" s="72"/>
      <c r="K92" s="72"/>
    </row>
    <row r="93" spans="2:11" x14ac:dyDescent="0.2">
      <c r="B93" s="21" t="s">
        <v>33</v>
      </c>
      <c r="C93" s="92"/>
      <c r="D93" s="72"/>
      <c r="E93" s="72"/>
      <c r="F93" s="72"/>
      <c r="G93" s="72"/>
      <c r="H93" s="72"/>
      <c r="I93" s="72"/>
      <c r="J93" s="72"/>
      <c r="K93" s="72"/>
    </row>
    <row r="94" spans="2:11" x14ac:dyDescent="0.2">
      <c r="D94" s="72"/>
      <c r="E94" s="72"/>
      <c r="F94" s="72"/>
      <c r="G94" s="72"/>
      <c r="H94" s="72"/>
      <c r="I94" s="72"/>
      <c r="J94" s="72"/>
      <c r="K94" s="72"/>
    </row>
    <row r="95" spans="2:11" x14ac:dyDescent="0.2">
      <c r="D95" s="72"/>
      <c r="E95" s="72"/>
      <c r="F95" s="72"/>
      <c r="G95" s="72"/>
      <c r="H95" s="72"/>
      <c r="I95" s="72"/>
      <c r="J95" s="72"/>
      <c r="K95" s="72"/>
    </row>
    <row r="96" spans="2:11" x14ac:dyDescent="0.2">
      <c r="D96" s="72"/>
      <c r="E96" s="72"/>
      <c r="F96" s="72"/>
      <c r="G96" s="72"/>
      <c r="H96" s="72"/>
      <c r="I96" s="72"/>
      <c r="J96" s="72"/>
      <c r="K96" s="72"/>
    </row>
    <row r="97" spans="4:11" x14ac:dyDescent="0.2">
      <c r="D97" s="72"/>
      <c r="E97" s="72"/>
      <c r="F97" s="72"/>
      <c r="G97" s="72"/>
      <c r="H97" s="72"/>
      <c r="I97" s="72"/>
      <c r="J97" s="72"/>
      <c r="K97" s="72"/>
    </row>
    <row r="98" spans="4:11" x14ac:dyDescent="0.2">
      <c r="D98" s="72"/>
      <c r="E98" s="72"/>
      <c r="F98" s="72"/>
      <c r="G98" s="72"/>
      <c r="H98" s="72"/>
      <c r="I98" s="72"/>
      <c r="J98" s="72"/>
      <c r="K98" s="72"/>
    </row>
    <row r="99" spans="4:11" x14ac:dyDescent="0.2">
      <c r="D99" s="72"/>
      <c r="E99" s="72"/>
      <c r="F99" s="72"/>
      <c r="G99" s="72"/>
      <c r="H99" s="72"/>
      <c r="I99" s="72"/>
      <c r="J99" s="72"/>
      <c r="K99" s="72"/>
    </row>
    <row r="100" spans="4:11" x14ac:dyDescent="0.2">
      <c r="D100" s="72"/>
      <c r="E100" s="72"/>
      <c r="F100" s="72"/>
      <c r="G100" s="72"/>
      <c r="H100" s="72"/>
      <c r="I100" s="72"/>
      <c r="J100" s="72"/>
      <c r="K100" s="72"/>
    </row>
    <row r="101" spans="4:11" x14ac:dyDescent="0.2">
      <c r="D101" s="72"/>
      <c r="E101" s="72"/>
      <c r="F101" s="72"/>
      <c r="G101" s="72"/>
      <c r="H101" s="72"/>
      <c r="I101" s="72"/>
      <c r="J101" s="72"/>
      <c r="K101" s="72"/>
    </row>
    <row r="102" spans="4:11" x14ac:dyDescent="0.2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">
      <c r="D103" s="72"/>
      <c r="E103" s="72"/>
      <c r="F103" s="72"/>
      <c r="G103" s="72"/>
      <c r="H103" s="72"/>
      <c r="I103" s="72"/>
      <c r="J103" s="72"/>
      <c r="K103" s="72"/>
    </row>
    <row r="104" spans="4:11" x14ac:dyDescent="0.2">
      <c r="D104" s="72"/>
      <c r="E104" s="72"/>
      <c r="F104" s="72"/>
      <c r="G104" s="72"/>
      <c r="H104" s="72"/>
      <c r="I104" s="72"/>
      <c r="J104" s="72"/>
      <c r="K104" s="72"/>
    </row>
    <row r="105" spans="4:11" x14ac:dyDescent="0.2">
      <c r="D105" s="72"/>
      <c r="E105" s="72"/>
      <c r="F105" s="72"/>
      <c r="G105" s="72"/>
      <c r="H105" s="72"/>
      <c r="I105" s="72"/>
      <c r="J105" s="72"/>
      <c r="K105" s="72"/>
    </row>
    <row r="106" spans="4:11" x14ac:dyDescent="0.2">
      <c r="D106" s="72"/>
      <c r="E106" s="72"/>
      <c r="F106" s="72"/>
      <c r="G106" s="72"/>
      <c r="H106" s="72"/>
      <c r="I106" s="72"/>
      <c r="J106" s="72"/>
      <c r="K106" s="72"/>
    </row>
    <row r="107" spans="4:11" x14ac:dyDescent="0.2">
      <c r="D107" s="72"/>
      <c r="E107" s="72"/>
      <c r="F107" s="72"/>
      <c r="G107" s="72"/>
      <c r="H107" s="72"/>
      <c r="I107" s="72"/>
      <c r="J107" s="72"/>
      <c r="K107" s="72"/>
    </row>
    <row r="108" spans="4:11" x14ac:dyDescent="0.2">
      <c r="D108" s="72"/>
      <c r="E108" s="72"/>
      <c r="F108" s="72"/>
      <c r="G108" s="72"/>
      <c r="H108" s="72"/>
      <c r="I108" s="72"/>
      <c r="J108" s="72"/>
      <c r="K108" s="72"/>
    </row>
    <row r="109" spans="4:11" x14ac:dyDescent="0.2">
      <c r="D109" s="72"/>
      <c r="E109" s="72"/>
      <c r="F109" s="72"/>
      <c r="G109" s="72"/>
      <c r="H109" s="72"/>
      <c r="I109" s="72"/>
      <c r="J109" s="72"/>
      <c r="K109" s="72"/>
    </row>
    <row r="110" spans="4:11" x14ac:dyDescent="0.2">
      <c r="D110" s="72"/>
      <c r="E110" s="72"/>
      <c r="F110" s="72"/>
      <c r="G110" s="72"/>
      <c r="H110" s="72"/>
      <c r="I110" s="72"/>
      <c r="J110" s="72"/>
      <c r="K110" s="72"/>
    </row>
    <row r="111" spans="4:11" x14ac:dyDescent="0.2">
      <c r="D111" s="72"/>
      <c r="E111" s="72"/>
      <c r="F111" s="72"/>
      <c r="G111" s="72"/>
      <c r="H111" s="72"/>
      <c r="I111" s="72"/>
      <c r="J111" s="72"/>
      <c r="K111" s="72"/>
    </row>
    <row r="112" spans="4:11" x14ac:dyDescent="0.2">
      <c r="D112" s="72"/>
      <c r="E112" s="72"/>
      <c r="F112" s="72"/>
      <c r="G112" s="72"/>
      <c r="H112" s="72"/>
      <c r="I112" s="72"/>
      <c r="J112" s="72"/>
      <c r="K112" s="72"/>
    </row>
    <row r="113" spans="4:11" x14ac:dyDescent="0.2">
      <c r="D113" s="72"/>
      <c r="E113" s="72"/>
      <c r="F113" s="72"/>
      <c r="G113" s="72"/>
      <c r="H113" s="72"/>
      <c r="I113" s="72"/>
      <c r="J113" s="72"/>
      <c r="K113" s="72"/>
    </row>
    <row r="114" spans="4:11" x14ac:dyDescent="0.2">
      <c r="D114" s="72"/>
      <c r="E114" s="72"/>
      <c r="F114" s="72"/>
      <c r="G114" s="72"/>
      <c r="H114" s="72"/>
      <c r="I114" s="72"/>
      <c r="J114" s="72"/>
      <c r="K114" s="72"/>
    </row>
    <row r="115" spans="4:11" x14ac:dyDescent="0.2">
      <c r="D115" s="72"/>
      <c r="E115" s="72"/>
      <c r="F115" s="72"/>
      <c r="G115" s="72"/>
      <c r="H115" s="72"/>
      <c r="I115" s="72"/>
      <c r="J115" s="72"/>
      <c r="K115" s="72"/>
    </row>
    <row r="116" spans="4:11" x14ac:dyDescent="0.2">
      <c r="D116" s="72"/>
      <c r="E116" s="72"/>
      <c r="F116" s="72"/>
      <c r="G116" s="72"/>
      <c r="H116" s="72"/>
      <c r="I116" s="72"/>
      <c r="J116" s="72"/>
      <c r="K116" s="72"/>
    </row>
    <row r="117" spans="4:11" x14ac:dyDescent="0.2">
      <c r="D117" s="72"/>
      <c r="E117" s="72"/>
      <c r="F117" s="72"/>
      <c r="G117" s="72"/>
      <c r="H117" s="72"/>
      <c r="I117" s="72"/>
      <c r="J117" s="72"/>
      <c r="K117" s="72"/>
    </row>
    <row r="118" spans="4:11" x14ac:dyDescent="0.2">
      <c r="D118" s="72"/>
      <c r="E118" s="72"/>
      <c r="F118" s="72"/>
      <c r="G118" s="72"/>
      <c r="H118" s="72"/>
      <c r="I118" s="72"/>
      <c r="J118" s="72"/>
      <c r="K118" s="72"/>
    </row>
    <row r="119" spans="4:11" x14ac:dyDescent="0.2">
      <c r="D119" s="72"/>
      <c r="E119" s="72"/>
      <c r="F119" s="72"/>
      <c r="G119" s="72"/>
      <c r="H119" s="72"/>
      <c r="I119" s="72"/>
      <c r="J119" s="72"/>
      <c r="K119" s="72"/>
    </row>
    <row r="120" spans="4:11" x14ac:dyDescent="0.2">
      <c r="D120" s="72"/>
      <c r="E120" s="72"/>
      <c r="F120" s="72"/>
      <c r="G120" s="72"/>
      <c r="H120" s="72"/>
      <c r="I120" s="72"/>
      <c r="J120" s="72"/>
      <c r="K120" s="72"/>
    </row>
    <row r="121" spans="4:11" x14ac:dyDescent="0.2">
      <c r="D121" s="72"/>
      <c r="E121" s="72"/>
      <c r="F121" s="72"/>
      <c r="G121" s="72"/>
      <c r="H121" s="72"/>
      <c r="I121" s="72"/>
      <c r="J121" s="72"/>
      <c r="K121" s="72"/>
    </row>
    <row r="122" spans="4:11" x14ac:dyDescent="0.2">
      <c r="D122" s="72"/>
      <c r="E122" s="72"/>
      <c r="F122" s="72"/>
      <c r="G122" s="72"/>
      <c r="H122" s="72"/>
      <c r="I122" s="72"/>
      <c r="J122" s="72"/>
      <c r="K122" s="72"/>
    </row>
    <row r="123" spans="4:11" x14ac:dyDescent="0.2">
      <c r="D123" s="72"/>
      <c r="E123" s="72"/>
      <c r="F123" s="72"/>
      <c r="G123" s="72"/>
      <c r="H123" s="72"/>
      <c r="I123" s="72"/>
      <c r="J123" s="72"/>
      <c r="K123" s="72"/>
    </row>
    <row r="124" spans="4:11" x14ac:dyDescent="0.2">
      <c r="D124" s="72"/>
      <c r="E124" s="72"/>
      <c r="F124" s="72"/>
      <c r="G124" s="72"/>
      <c r="H124" s="72"/>
      <c r="I124" s="72"/>
      <c r="J124" s="72"/>
      <c r="K124" s="72"/>
    </row>
    <row r="125" spans="4:11" x14ac:dyDescent="0.2">
      <c r="D125" s="72"/>
      <c r="E125" s="72"/>
      <c r="F125" s="72"/>
      <c r="G125" s="72"/>
      <c r="H125" s="72"/>
      <c r="I125" s="72"/>
      <c r="J125" s="72"/>
      <c r="K125" s="72"/>
    </row>
    <row r="126" spans="4:11" x14ac:dyDescent="0.2">
      <c r="D126" s="72"/>
      <c r="E126" s="72"/>
      <c r="F126" s="72"/>
      <c r="G126" s="72"/>
      <c r="H126" s="72"/>
      <c r="I126" s="72"/>
      <c r="J126" s="72"/>
      <c r="K126" s="72"/>
    </row>
    <row r="127" spans="4:11" x14ac:dyDescent="0.2">
      <c r="D127" s="72"/>
      <c r="E127" s="72"/>
      <c r="F127" s="72"/>
      <c r="G127" s="72"/>
      <c r="H127" s="72"/>
      <c r="I127" s="72"/>
      <c r="J127" s="72"/>
      <c r="K127" s="72"/>
    </row>
    <row r="128" spans="4:11" x14ac:dyDescent="0.2">
      <c r="D128" s="72"/>
      <c r="E128" s="72"/>
      <c r="F128" s="72"/>
      <c r="G128" s="72"/>
      <c r="H128" s="72"/>
      <c r="I128" s="72"/>
      <c r="J128" s="72"/>
      <c r="K128" s="72"/>
    </row>
    <row r="129" spans="4:11" x14ac:dyDescent="0.2">
      <c r="D129" s="72"/>
      <c r="E129" s="72"/>
      <c r="F129" s="72"/>
      <c r="G129" s="72"/>
      <c r="H129" s="72"/>
      <c r="I129" s="72"/>
      <c r="J129" s="72"/>
      <c r="K129" s="72"/>
    </row>
    <row r="130" spans="4:11" x14ac:dyDescent="0.2">
      <c r="D130" s="72"/>
      <c r="E130" s="72"/>
      <c r="F130" s="72"/>
      <c r="G130" s="72"/>
      <c r="H130" s="72"/>
      <c r="I130" s="72"/>
      <c r="J130" s="72"/>
      <c r="K130" s="72"/>
    </row>
    <row r="131" spans="4:11" x14ac:dyDescent="0.2">
      <c r="D131" s="72"/>
      <c r="E131" s="72"/>
      <c r="F131" s="72"/>
      <c r="G131" s="72"/>
      <c r="H131" s="72"/>
      <c r="I131" s="72"/>
      <c r="J131" s="72"/>
      <c r="K131" s="72"/>
    </row>
    <row r="132" spans="4:11" x14ac:dyDescent="0.2">
      <c r="D132" s="72"/>
      <c r="E132" s="72"/>
      <c r="F132" s="72"/>
      <c r="G132" s="72"/>
      <c r="H132" s="72"/>
      <c r="I132" s="72"/>
      <c r="J132" s="72"/>
      <c r="K132" s="72"/>
    </row>
    <row r="133" spans="4:11" x14ac:dyDescent="0.2">
      <c r="D133" s="72"/>
      <c r="E133" s="72"/>
      <c r="F133" s="72"/>
      <c r="G133" s="72"/>
      <c r="H133" s="72"/>
      <c r="I133" s="72"/>
      <c r="J133" s="72"/>
      <c r="K133" s="72"/>
    </row>
    <row r="134" spans="4:11" x14ac:dyDescent="0.2">
      <c r="D134" s="72"/>
      <c r="E134" s="72"/>
      <c r="F134" s="72"/>
      <c r="G134" s="72"/>
      <c r="H134" s="72"/>
      <c r="I134" s="72"/>
      <c r="J134" s="72"/>
      <c r="K134" s="72"/>
    </row>
    <row r="135" spans="4:11" x14ac:dyDescent="0.2">
      <c r="D135" s="72"/>
      <c r="E135" s="72"/>
      <c r="F135" s="72"/>
      <c r="G135" s="72"/>
      <c r="H135" s="72"/>
      <c r="I135" s="72"/>
      <c r="J135" s="72"/>
      <c r="K135" s="72"/>
    </row>
    <row r="136" spans="4:11" x14ac:dyDescent="0.2">
      <c r="D136" s="72"/>
      <c r="E136" s="72"/>
      <c r="F136" s="72"/>
      <c r="G136" s="72"/>
      <c r="H136" s="72"/>
      <c r="I136" s="72"/>
      <c r="J136" s="72"/>
      <c r="K136" s="72"/>
    </row>
    <row r="137" spans="4:11" x14ac:dyDescent="0.2">
      <c r="D137" s="72"/>
      <c r="E137" s="72"/>
      <c r="F137" s="72"/>
      <c r="G137" s="72"/>
      <c r="H137" s="72"/>
      <c r="I137" s="72"/>
      <c r="J137" s="72"/>
      <c r="K137" s="72"/>
    </row>
    <row r="138" spans="4:11" x14ac:dyDescent="0.2">
      <c r="D138" s="72"/>
      <c r="E138" s="72"/>
      <c r="F138" s="72"/>
      <c r="G138" s="72"/>
      <c r="H138" s="72"/>
      <c r="I138" s="72"/>
      <c r="J138" s="72"/>
      <c r="K138" s="72"/>
    </row>
    <row r="139" spans="4:11" x14ac:dyDescent="0.2">
      <c r="D139" s="72"/>
      <c r="E139" s="72"/>
      <c r="F139" s="72"/>
      <c r="G139" s="72"/>
      <c r="H139" s="72"/>
      <c r="I139" s="72"/>
      <c r="J139" s="72"/>
      <c r="K139" s="72"/>
    </row>
    <row r="140" spans="4:11" x14ac:dyDescent="0.2">
      <c r="D140" s="72"/>
      <c r="E140" s="72"/>
      <c r="F140" s="72"/>
      <c r="G140" s="72"/>
      <c r="H140" s="72"/>
      <c r="I140" s="72"/>
      <c r="J140" s="72"/>
      <c r="K140" s="72"/>
    </row>
    <row r="141" spans="4:11" x14ac:dyDescent="0.2">
      <c r="D141" s="72"/>
      <c r="E141" s="72"/>
      <c r="F141" s="72"/>
      <c r="G141" s="72"/>
      <c r="H141" s="72"/>
      <c r="I141" s="72"/>
      <c r="J141" s="72"/>
      <c r="K141" s="72"/>
    </row>
    <row r="142" spans="4:11" x14ac:dyDescent="0.2">
      <c r="D142" s="72"/>
      <c r="E142" s="72"/>
      <c r="F142" s="72"/>
      <c r="G142" s="72"/>
      <c r="H142" s="72"/>
      <c r="I142" s="72"/>
      <c r="J142" s="72"/>
      <c r="K142" s="72"/>
    </row>
    <row r="143" spans="4:11" x14ac:dyDescent="0.2">
      <c r="D143" s="72"/>
      <c r="E143" s="72"/>
      <c r="F143" s="72"/>
      <c r="G143" s="72"/>
      <c r="H143" s="72"/>
      <c r="I143" s="72"/>
      <c r="J143" s="72"/>
      <c r="K143" s="72"/>
    </row>
    <row r="144" spans="4:11" x14ac:dyDescent="0.2">
      <c r="D144" s="72"/>
      <c r="E144" s="72"/>
      <c r="F144" s="72"/>
      <c r="G144" s="72"/>
      <c r="H144" s="72"/>
      <c r="I144" s="72"/>
      <c r="J144" s="72"/>
      <c r="K144" s="72"/>
    </row>
    <row r="145" spans="4:11" x14ac:dyDescent="0.2">
      <c r="D145" s="72"/>
      <c r="E145" s="72"/>
      <c r="F145" s="72"/>
      <c r="G145" s="72"/>
      <c r="H145" s="72"/>
      <c r="I145" s="72"/>
      <c r="J145" s="72"/>
      <c r="K145" s="72"/>
    </row>
    <row r="146" spans="4:11" x14ac:dyDescent="0.2">
      <c r="D146" s="72"/>
      <c r="E146" s="72"/>
      <c r="F146" s="72"/>
      <c r="G146" s="72"/>
      <c r="H146" s="72"/>
      <c r="I146" s="72"/>
      <c r="J146" s="72"/>
      <c r="K146" s="72"/>
    </row>
    <row r="147" spans="4:11" x14ac:dyDescent="0.2">
      <c r="D147" s="72"/>
      <c r="E147" s="72"/>
      <c r="F147" s="72"/>
      <c r="G147" s="72"/>
      <c r="H147" s="72"/>
      <c r="I147" s="72"/>
      <c r="J147" s="72"/>
      <c r="K147" s="72"/>
    </row>
    <row r="148" spans="4:11" x14ac:dyDescent="0.2">
      <c r="D148" s="72"/>
      <c r="E148" s="72"/>
      <c r="F148" s="72"/>
      <c r="G148" s="72"/>
      <c r="H148" s="72"/>
      <c r="I148" s="72"/>
      <c r="J148" s="72"/>
      <c r="K148" s="72"/>
    </row>
  </sheetData>
  <mergeCells count="23">
    <mergeCell ref="J62:K62"/>
    <mergeCell ref="D78:E78"/>
    <mergeCell ref="F78:G78"/>
    <mergeCell ref="H78:I78"/>
    <mergeCell ref="J78:K78"/>
    <mergeCell ref="D62:E62"/>
    <mergeCell ref="F62:G62"/>
    <mergeCell ref="D11:E11"/>
    <mergeCell ref="H62:I62"/>
    <mergeCell ref="D12:E12"/>
    <mergeCell ref="D13:E13"/>
    <mergeCell ref="D14:E14"/>
    <mergeCell ref="D15:E15"/>
    <mergeCell ref="D16:E16"/>
    <mergeCell ref="D17:E17"/>
    <mergeCell ref="D18:E18"/>
    <mergeCell ref="D19:E19"/>
    <mergeCell ref="D21:E21"/>
    <mergeCell ref="D6:E6"/>
    <mergeCell ref="D7:E7"/>
    <mergeCell ref="D8:E8"/>
    <mergeCell ref="D9:E9"/>
    <mergeCell ref="D10:E10"/>
  </mergeCells>
  <phoneticPr fontId="14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9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51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185"/>
      <c r="E20" s="186">
        <v>23633.109750000003</v>
      </c>
      <c r="F20" s="103">
        <v>11.7176733341207</v>
      </c>
      <c r="K20" s="3"/>
      <c r="M20" s="3"/>
    </row>
    <row r="21" spans="1:13" ht="13.8" thickBot="1" x14ac:dyDescent="0.25">
      <c r="B21" s="107" t="s">
        <v>52</v>
      </c>
      <c r="C21" s="95">
        <v>179524.82289299998</v>
      </c>
      <c r="D21" s="183"/>
      <c r="E21" s="184">
        <v>33235.215000000004</v>
      </c>
      <c r="F21" s="108">
        <v>18.512879981955916</v>
      </c>
      <c r="K21" s="3"/>
      <c r="M21" s="3"/>
    </row>
    <row r="22" spans="1:13" x14ac:dyDescent="0.2">
      <c r="B22" s="96" t="s">
        <v>12</v>
      </c>
      <c r="C22" s="97">
        <f>SUM(C6:C21)</f>
        <v>3054187.5537940003</v>
      </c>
      <c r="D22" s="473">
        <f>SUM(D6:E21)</f>
        <v>564156.85824999993</v>
      </c>
      <c r="E22" s="474"/>
      <c r="F22" s="106">
        <f>D22/C22*100</f>
        <v>18.471585268206205</v>
      </c>
      <c r="K22" s="3"/>
      <c r="M22" s="3"/>
    </row>
    <row r="23" spans="1:13" x14ac:dyDescent="0.2">
      <c r="B23" s="17"/>
      <c r="C23" s="18"/>
      <c r="D23" s="18"/>
      <c r="E23" s="19"/>
      <c r="F23" s="20"/>
      <c r="K23" s="3"/>
      <c r="M23" s="3"/>
    </row>
    <row r="24" spans="1:13" x14ac:dyDescent="0.2">
      <c r="B24" s="21" t="s">
        <v>13</v>
      </c>
      <c r="C24" s="18"/>
      <c r="D24" s="18"/>
      <c r="E24" s="19"/>
      <c r="F24" s="20"/>
      <c r="K24" s="3"/>
      <c r="M24" s="3"/>
    </row>
    <row r="25" spans="1:13" x14ac:dyDescent="0.2">
      <c r="B25" s="21" t="s">
        <v>14</v>
      </c>
      <c r="K25" s="3"/>
      <c r="M25" s="3"/>
    </row>
    <row r="26" spans="1:13" x14ac:dyDescent="0.2">
      <c r="B26" s="21" t="s">
        <v>34</v>
      </c>
      <c r="K26" s="3"/>
      <c r="M26" s="3"/>
    </row>
    <row r="27" spans="1:13" ht="25.5" customHeight="1" x14ac:dyDescent="0.2">
      <c r="K27" s="3"/>
      <c r="M27" s="3"/>
    </row>
    <row r="28" spans="1:13" ht="14.4" x14ac:dyDescent="0.2">
      <c r="A28" s="4" t="s">
        <v>15</v>
      </c>
    </row>
    <row r="29" spans="1:13" x14ac:dyDescent="0.2">
      <c r="K29" s="3" t="s">
        <v>16</v>
      </c>
      <c r="M29" s="3" t="s">
        <v>16</v>
      </c>
    </row>
    <row r="30" spans="1:13" ht="16.8" thickBot="1" x14ac:dyDescent="0.25">
      <c r="B30" s="22" t="s">
        <v>17</v>
      </c>
      <c r="C30" s="22"/>
      <c r="K30" s="3"/>
      <c r="M30" s="3"/>
    </row>
    <row r="31" spans="1:13" ht="16.8" thickBot="1" x14ac:dyDescent="0.25">
      <c r="B31" s="22"/>
      <c r="C31" s="22"/>
      <c r="D31" s="23">
        <v>2008</v>
      </c>
      <c r="E31" s="24"/>
      <c r="F31" s="25">
        <v>2009</v>
      </c>
      <c r="G31" s="24"/>
      <c r="H31" s="25">
        <v>2010</v>
      </c>
      <c r="I31" s="24"/>
      <c r="J31" s="518">
        <v>2011</v>
      </c>
      <c r="K31" s="517"/>
      <c r="L31" s="516">
        <v>2012</v>
      </c>
      <c r="M31" s="517"/>
    </row>
    <row r="32" spans="1:13" x14ac:dyDescent="0.2">
      <c r="B32" s="27" t="s">
        <v>18</v>
      </c>
      <c r="C32" s="28"/>
      <c r="D32" s="29">
        <v>74465.86815699999</v>
      </c>
      <c r="E32" s="30" t="s">
        <v>19</v>
      </c>
      <c r="F32" s="31">
        <v>58963.207877999972</v>
      </c>
      <c r="G32" s="32">
        <f>(F32/D32-1)*100</f>
        <v>-20.818477864670847</v>
      </c>
      <c r="H32" s="33">
        <v>65085.726096999992</v>
      </c>
      <c r="I32" s="34">
        <f>(H32/F32-1)*100</f>
        <v>10.383624703167516</v>
      </c>
      <c r="J32" s="31">
        <v>52162.666859999998</v>
      </c>
      <c r="K32" s="35">
        <f>(J32/H32-1)*100</f>
        <v>-19.855442985671257</v>
      </c>
      <c r="L32" s="31">
        <v>71372.129297000007</v>
      </c>
      <c r="M32" s="35">
        <f>(L32/J32-1)*100</f>
        <v>36.826074266019624</v>
      </c>
    </row>
    <row r="33" spans="2:13" x14ac:dyDescent="0.2">
      <c r="B33" s="36" t="s">
        <v>20</v>
      </c>
      <c r="C33" s="37"/>
      <c r="D33" s="38">
        <v>123756.788416</v>
      </c>
      <c r="E33" s="39" t="s">
        <v>19</v>
      </c>
      <c r="F33" s="40">
        <v>64109.766524999999</v>
      </c>
      <c r="G33" s="41">
        <f t="shared" ref="G33:G44" si="1">(F33/D33-1)*100</f>
        <v>-48.196969761772266</v>
      </c>
      <c r="H33" s="42">
        <v>73314.204068549996</v>
      </c>
      <c r="I33" s="43">
        <f t="shared" ref="I33:I44" si="2">(H33/F33-1)*100</f>
        <v>14.357309412382069</v>
      </c>
      <c r="J33" s="40">
        <v>138795.73865499999</v>
      </c>
      <c r="K33" s="44">
        <f t="shared" ref="K33:K44" si="3">(J33/H33-1)*100</f>
        <v>89.316300188192272</v>
      </c>
      <c r="L33" s="40">
        <v>210852.80018000002</v>
      </c>
      <c r="M33" s="44">
        <f t="shared" ref="M33:M41" si="4">(L33/J33-1)*100</f>
        <v>51.915903343480821</v>
      </c>
    </row>
    <row r="34" spans="2:13" x14ac:dyDescent="0.2">
      <c r="B34" s="36" t="s">
        <v>21</v>
      </c>
      <c r="C34" s="37"/>
      <c r="D34" s="38">
        <v>1169438.2871020001</v>
      </c>
      <c r="E34" s="39" t="s">
        <v>19</v>
      </c>
      <c r="F34" s="40">
        <v>763654.2381190001</v>
      </c>
      <c r="G34" s="41">
        <f t="shared" si="1"/>
        <v>-34.699056244222902</v>
      </c>
      <c r="H34" s="42">
        <v>707206.43444054993</v>
      </c>
      <c r="I34" s="43">
        <f t="shared" si="2"/>
        <v>-7.391801270885356</v>
      </c>
      <c r="J34" s="40">
        <v>866631.61487274989</v>
      </c>
      <c r="K34" s="44">
        <f t="shared" si="3"/>
        <v>22.542948235237215</v>
      </c>
      <c r="L34" s="40">
        <v>902865.58918500005</v>
      </c>
      <c r="M34" s="44">
        <f t="shared" si="4"/>
        <v>4.1810122883147338</v>
      </c>
    </row>
    <row r="35" spans="2:13" x14ac:dyDescent="0.2">
      <c r="B35" s="36" t="s">
        <v>22</v>
      </c>
      <c r="C35" s="37"/>
      <c r="D35" s="38">
        <v>82149.387164999993</v>
      </c>
      <c r="E35" s="39" t="s">
        <v>19</v>
      </c>
      <c r="F35" s="40">
        <v>92729.870196050004</v>
      </c>
      <c r="G35" s="41">
        <f t="shared" si="1"/>
        <v>12.879564164975132</v>
      </c>
      <c r="H35" s="42">
        <v>36770.895344900004</v>
      </c>
      <c r="I35" s="43">
        <f t="shared" si="2"/>
        <v>-60.346223641682265</v>
      </c>
      <c r="J35" s="40">
        <v>53816.136776799998</v>
      </c>
      <c r="K35" s="44">
        <f t="shared" si="3"/>
        <v>46.355252631247424</v>
      </c>
      <c r="L35" s="40">
        <v>66521.404869999998</v>
      </c>
      <c r="M35" s="44">
        <f t="shared" si="4"/>
        <v>23.608658766968958</v>
      </c>
    </row>
    <row r="36" spans="2:13" x14ac:dyDescent="0.2">
      <c r="B36" s="36" t="s">
        <v>23</v>
      </c>
      <c r="C36" s="37"/>
      <c r="D36" s="38">
        <v>225821.92133399996</v>
      </c>
      <c r="E36" s="39" t="s">
        <v>19</v>
      </c>
      <c r="F36" s="40">
        <v>145672.13092700002</v>
      </c>
      <c r="G36" s="41">
        <f t="shared" si="1"/>
        <v>-35.492475634575392</v>
      </c>
      <c r="H36" s="42">
        <v>134343.03707299998</v>
      </c>
      <c r="I36" s="43">
        <f t="shared" si="2"/>
        <v>-7.777118232503466</v>
      </c>
      <c r="J36" s="40">
        <v>168834.638656</v>
      </c>
      <c r="K36" s="44">
        <f t="shared" si="3"/>
        <v>25.674275596626405</v>
      </c>
      <c r="L36" s="40">
        <v>183752.44197099999</v>
      </c>
      <c r="M36" s="44">
        <f t="shared" si="4"/>
        <v>8.835748063165493</v>
      </c>
    </row>
    <row r="37" spans="2:13" x14ac:dyDescent="0.2">
      <c r="B37" s="36" t="s">
        <v>24</v>
      </c>
      <c r="C37" s="37"/>
      <c r="D37" s="38">
        <v>424786.96062999999</v>
      </c>
      <c r="E37" s="39" t="s">
        <v>19</v>
      </c>
      <c r="F37" s="40">
        <v>303027.62434599979</v>
      </c>
      <c r="G37" s="41">
        <f t="shared" si="1"/>
        <v>-28.663623785301549</v>
      </c>
      <c r="H37" s="42">
        <v>246619.43998300011</v>
      </c>
      <c r="I37" s="43">
        <f t="shared" si="2"/>
        <v>-18.614865388837387</v>
      </c>
      <c r="J37" s="40">
        <v>243332.118472</v>
      </c>
      <c r="K37" s="44">
        <f t="shared" si="3"/>
        <v>-1.3329531164399278</v>
      </c>
      <c r="L37" s="40">
        <v>278852.95514899999</v>
      </c>
      <c r="M37" s="44">
        <f t="shared" si="4"/>
        <v>14.597676993917808</v>
      </c>
    </row>
    <row r="38" spans="2:13" x14ac:dyDescent="0.2">
      <c r="B38" s="36" t="s">
        <v>25</v>
      </c>
      <c r="C38" s="37"/>
      <c r="D38" s="38">
        <v>91998.580067000003</v>
      </c>
      <c r="E38" s="39" t="s">
        <v>19</v>
      </c>
      <c r="F38" s="40">
        <v>72420.745972999983</v>
      </c>
      <c r="G38" s="41">
        <f t="shared" si="1"/>
        <v>-21.280582895672985</v>
      </c>
      <c r="H38" s="42">
        <v>63603.039643999997</v>
      </c>
      <c r="I38" s="43">
        <f t="shared" si="2"/>
        <v>-12.175663493286049</v>
      </c>
      <c r="J38" s="40">
        <v>83922.548986000009</v>
      </c>
      <c r="K38" s="44">
        <f t="shared" si="3"/>
        <v>31.947387193650979</v>
      </c>
      <c r="L38" s="40">
        <v>73510.594003000006</v>
      </c>
      <c r="M38" s="44">
        <f t="shared" si="4"/>
        <v>-12.406623855928078</v>
      </c>
    </row>
    <row r="39" spans="2:13" x14ac:dyDescent="0.2">
      <c r="B39" s="36" t="s">
        <v>26</v>
      </c>
      <c r="C39" s="37"/>
      <c r="D39" s="38">
        <v>40942.404685999994</v>
      </c>
      <c r="E39" s="39" t="s">
        <v>19</v>
      </c>
      <c r="F39" s="40">
        <v>35465.734689000004</v>
      </c>
      <c r="G39" s="41">
        <f t="shared" si="1"/>
        <v>-13.37652255406655</v>
      </c>
      <c r="H39" s="42">
        <v>26863.497335999997</v>
      </c>
      <c r="I39" s="43">
        <f t="shared" si="2"/>
        <v>-24.255065990972025</v>
      </c>
      <c r="J39" s="40">
        <v>28227.763467499997</v>
      </c>
      <c r="K39" s="44">
        <f t="shared" si="3"/>
        <v>5.0785127283919707</v>
      </c>
      <c r="L39" s="40">
        <v>34797.793954000008</v>
      </c>
      <c r="M39" s="44">
        <f t="shared" si="4"/>
        <v>23.275065678031524</v>
      </c>
    </row>
    <row r="40" spans="2:13" ht="13.8" thickBot="1" x14ac:dyDescent="0.25">
      <c r="B40" s="36" t="s">
        <v>27</v>
      </c>
      <c r="C40" s="45"/>
      <c r="D40" s="38">
        <v>173321.351245</v>
      </c>
      <c r="E40" s="39" t="s">
        <v>19</v>
      </c>
      <c r="F40" s="40">
        <v>91957.925027000019</v>
      </c>
      <c r="G40" s="41">
        <f t="shared" si="1"/>
        <v>-46.943683298999872</v>
      </c>
      <c r="H40" s="42">
        <v>125849.024</v>
      </c>
      <c r="I40" s="43">
        <f t="shared" si="2"/>
        <v>36.855006203162063</v>
      </c>
      <c r="J40" s="40">
        <v>126708.88219915002</v>
      </c>
      <c r="K40" s="44">
        <f t="shared" si="3"/>
        <v>0.6832458225103144</v>
      </c>
      <c r="L40" s="40">
        <v>135836.60093099999</v>
      </c>
      <c r="M40" s="44">
        <f t="shared" si="4"/>
        <v>7.2036928851631821</v>
      </c>
    </row>
    <row r="41" spans="2:13" ht="14.4" thickTop="1" thickBot="1" x14ac:dyDescent="0.25">
      <c r="B41" s="46" t="s">
        <v>28</v>
      </c>
      <c r="C41" s="47"/>
      <c r="D41" s="48">
        <v>2406681.5488019995</v>
      </c>
      <c r="E41" s="49" t="s">
        <v>19</v>
      </c>
      <c r="F41" s="50">
        <v>1628001.2436800501</v>
      </c>
      <c r="G41" s="51">
        <f t="shared" si="1"/>
        <v>-32.354937258299152</v>
      </c>
      <c r="H41" s="52">
        <v>1479655.2979870001</v>
      </c>
      <c r="I41" s="53">
        <f t="shared" si="2"/>
        <v>-9.1121518652970028</v>
      </c>
      <c r="J41" s="50">
        <v>1762432.1089452</v>
      </c>
      <c r="K41" s="54">
        <f t="shared" si="3"/>
        <v>19.110992360376365</v>
      </c>
      <c r="L41" s="50">
        <v>1958362.3095399998</v>
      </c>
      <c r="M41" s="54">
        <f t="shared" si="4"/>
        <v>11.117035351339698</v>
      </c>
    </row>
    <row r="42" spans="2:13" ht="6" customHeight="1" thickBot="1" x14ac:dyDescent="0.25">
      <c r="D42" s="55"/>
      <c r="E42" s="56"/>
      <c r="F42" s="57"/>
      <c r="G42" s="58"/>
      <c r="H42" s="55"/>
      <c r="I42" s="59"/>
      <c r="J42" s="55"/>
      <c r="K42" s="60"/>
      <c r="L42" s="55"/>
      <c r="M42" s="60"/>
    </row>
    <row r="43" spans="2:13" x14ac:dyDescent="0.2">
      <c r="B43" s="61" t="s">
        <v>29</v>
      </c>
      <c r="C43" s="62"/>
      <c r="D43" s="38">
        <v>304986.14908800001</v>
      </c>
      <c r="E43" s="30" t="s">
        <v>19</v>
      </c>
      <c r="F43" s="31">
        <v>148632.11752500001</v>
      </c>
      <c r="G43" s="41">
        <f>(F43/D43-1)*100</f>
        <v>-51.26594503735511</v>
      </c>
      <c r="H43" s="42">
        <v>150024.44353804999</v>
      </c>
      <c r="I43" s="43">
        <f t="shared" si="2"/>
        <v>0.93675985798682415</v>
      </c>
      <c r="J43" s="40">
        <v>326871.2629643</v>
      </c>
      <c r="K43" s="44">
        <f t="shared" si="3"/>
        <v>117.87867047238683</v>
      </c>
      <c r="L43" s="40">
        <v>404012.08252400008</v>
      </c>
      <c r="M43" s="44">
        <f>(L43/J43-1)*100</f>
        <v>23.599755714262717</v>
      </c>
    </row>
    <row r="44" spans="2:13" ht="13.8" thickBot="1" x14ac:dyDescent="0.25">
      <c r="B44" s="63" t="s">
        <v>30</v>
      </c>
      <c r="C44" s="64"/>
      <c r="D44" s="65">
        <v>80232.032361999998</v>
      </c>
      <c r="E44" s="66" t="s">
        <v>19</v>
      </c>
      <c r="F44" s="67">
        <v>46979.442605000004</v>
      </c>
      <c r="G44" s="68">
        <f t="shared" si="1"/>
        <v>-41.445528398143004</v>
      </c>
      <c r="H44" s="69">
        <v>46955.239882549999</v>
      </c>
      <c r="I44" s="70">
        <f t="shared" si="2"/>
        <v>-5.1517687541546842E-2</v>
      </c>
      <c r="J44" s="67">
        <v>122295.344843</v>
      </c>
      <c r="K44" s="71">
        <f t="shared" si="3"/>
        <v>160.45089993981412</v>
      </c>
      <c r="L44" s="67">
        <v>182683.08608799998</v>
      </c>
      <c r="M44" s="71">
        <f>(L44/J44-1)*100</f>
        <v>49.378609891099615</v>
      </c>
    </row>
    <row r="45" spans="2:13" x14ac:dyDescent="0.2"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2:13" ht="16.8" thickBot="1" x14ac:dyDescent="0.25">
      <c r="B46" s="22" t="s">
        <v>31</v>
      </c>
      <c r="C46" s="22"/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2:13" ht="13.8" thickBot="1" x14ac:dyDescent="0.25">
      <c r="D47" s="23">
        <v>2008</v>
      </c>
      <c r="E47" s="24"/>
      <c r="F47" s="25">
        <v>2009</v>
      </c>
      <c r="G47" s="24"/>
      <c r="H47" s="25">
        <v>2010</v>
      </c>
      <c r="I47" s="24"/>
      <c r="J47" s="518">
        <v>2011</v>
      </c>
      <c r="K47" s="517"/>
      <c r="L47" s="190"/>
      <c r="M47" s="191"/>
    </row>
    <row r="48" spans="2:13" x14ac:dyDescent="0.2">
      <c r="B48" s="27" t="s">
        <v>18</v>
      </c>
      <c r="C48" s="28"/>
      <c r="D48" s="29">
        <v>107370.51606099999</v>
      </c>
      <c r="E48" s="30" t="s">
        <v>19</v>
      </c>
      <c r="F48" s="73">
        <v>53973.204406000004</v>
      </c>
      <c r="G48" s="32">
        <f>(F48/D48-1)*100</f>
        <v>-49.731819883089301</v>
      </c>
      <c r="H48" s="33">
        <v>50534.686978000005</v>
      </c>
      <c r="I48" s="74">
        <f>(H48/F48-1)*100</f>
        <v>-6.3707861444256775</v>
      </c>
      <c r="J48" s="31">
        <v>51523.208510999997</v>
      </c>
      <c r="K48" s="99">
        <f>(J48/H48-1)*100</f>
        <v>1.9561247770869539</v>
      </c>
      <c r="L48" s="42"/>
      <c r="M48" s="187"/>
    </row>
    <row r="49" spans="2:13" x14ac:dyDescent="0.2">
      <c r="B49" s="36" t="s">
        <v>20</v>
      </c>
      <c r="C49" s="37"/>
      <c r="D49" s="38">
        <v>145430.75646899999</v>
      </c>
      <c r="E49" s="39" t="s">
        <v>19</v>
      </c>
      <c r="F49" s="75">
        <v>96278.060667850004</v>
      </c>
      <c r="G49" s="41">
        <f t="shared" ref="G49:G57" si="5">(F49/D49-1)*100</f>
        <v>-33.798006002689931</v>
      </c>
      <c r="H49" s="42">
        <v>138276.50044130001</v>
      </c>
      <c r="I49" s="76">
        <f t="shared" ref="I49:K57" si="6">(H49/F49-1)*100</f>
        <v>43.622025082474991</v>
      </c>
      <c r="J49" s="40">
        <v>373960.712917</v>
      </c>
      <c r="K49" s="100">
        <f t="shared" si="6"/>
        <v>170.44415480832237</v>
      </c>
      <c r="L49" s="42"/>
      <c r="M49" s="187"/>
    </row>
    <row r="50" spans="2:13" x14ac:dyDescent="0.2">
      <c r="B50" s="36" t="s">
        <v>21</v>
      </c>
      <c r="C50" s="37"/>
      <c r="D50" s="38">
        <v>1624229.9840030004</v>
      </c>
      <c r="E50" s="39" t="s">
        <v>19</v>
      </c>
      <c r="F50" s="75">
        <v>1434605.1259187507</v>
      </c>
      <c r="G50" s="41">
        <f t="shared" si="5"/>
        <v>-11.674754188252901</v>
      </c>
      <c r="H50" s="42">
        <v>1172599.0142699501</v>
      </c>
      <c r="I50" s="76">
        <f t="shared" si="6"/>
        <v>-18.26329119526925</v>
      </c>
      <c r="J50" s="40">
        <v>1083908.1906834</v>
      </c>
      <c r="K50" s="100">
        <f t="shared" si="6"/>
        <v>-7.5636106211267933</v>
      </c>
      <c r="L50" s="42"/>
      <c r="M50" s="187"/>
    </row>
    <row r="51" spans="2:13" x14ac:dyDescent="0.2">
      <c r="B51" s="36" t="s">
        <v>22</v>
      </c>
      <c r="C51" s="37"/>
      <c r="D51" s="38">
        <v>83654.760868000012</v>
      </c>
      <c r="E51" s="39" t="s">
        <v>19</v>
      </c>
      <c r="F51" s="75">
        <v>78045.871555999998</v>
      </c>
      <c r="G51" s="41">
        <f t="shared" si="5"/>
        <v>-6.7048058637694918</v>
      </c>
      <c r="H51" s="42">
        <v>62504.740647400002</v>
      </c>
      <c r="I51" s="76">
        <f t="shared" si="6"/>
        <v>-19.912816141016275</v>
      </c>
      <c r="J51" s="40">
        <v>68356.702199999985</v>
      </c>
      <c r="K51" s="100">
        <f t="shared" si="6"/>
        <v>9.3624283406148479</v>
      </c>
      <c r="L51" s="42"/>
      <c r="M51" s="187"/>
    </row>
    <row r="52" spans="2:13" x14ac:dyDescent="0.2">
      <c r="B52" s="36" t="s">
        <v>23</v>
      </c>
      <c r="C52" s="37"/>
      <c r="D52" s="38">
        <v>362217.08108199947</v>
      </c>
      <c r="E52" s="39" t="s">
        <v>19</v>
      </c>
      <c r="F52" s="75">
        <v>221173.40723000001</v>
      </c>
      <c r="G52" s="41">
        <f t="shared" si="5"/>
        <v>-38.93899024051538</v>
      </c>
      <c r="H52" s="42">
        <v>231292.07339500001</v>
      </c>
      <c r="I52" s="76">
        <f t="shared" si="6"/>
        <v>4.5749922161652634</v>
      </c>
      <c r="J52" s="40">
        <v>233336.693661</v>
      </c>
      <c r="K52" s="100">
        <f t="shared" si="6"/>
        <v>0.8839992810770525</v>
      </c>
      <c r="L52" s="42"/>
      <c r="M52" s="187"/>
    </row>
    <row r="53" spans="2:13" x14ac:dyDescent="0.2">
      <c r="B53" s="36" t="s">
        <v>24</v>
      </c>
      <c r="C53" s="37"/>
      <c r="D53" s="38">
        <v>582095.835632</v>
      </c>
      <c r="E53" s="39" t="s">
        <v>19</v>
      </c>
      <c r="F53" s="75">
        <v>342593.71078199986</v>
      </c>
      <c r="G53" s="41">
        <f t="shared" si="5"/>
        <v>-41.144792693795004</v>
      </c>
      <c r="H53" s="42">
        <v>361166.725286</v>
      </c>
      <c r="I53" s="76">
        <f t="shared" si="6"/>
        <v>5.4212946471216883</v>
      </c>
      <c r="J53" s="40">
        <v>318082.3917255</v>
      </c>
      <c r="K53" s="100">
        <f t="shared" si="6"/>
        <v>-11.929209017354092</v>
      </c>
      <c r="L53" s="42"/>
      <c r="M53" s="187"/>
    </row>
    <row r="54" spans="2:13" x14ac:dyDescent="0.2">
      <c r="B54" s="36" t="s">
        <v>25</v>
      </c>
      <c r="C54" s="37"/>
      <c r="D54" s="38">
        <v>134339.52297800002</v>
      </c>
      <c r="E54" s="39" t="s">
        <v>19</v>
      </c>
      <c r="F54" s="75">
        <v>133160.07847899999</v>
      </c>
      <c r="G54" s="41">
        <f t="shared" si="5"/>
        <v>-0.87795793289602297</v>
      </c>
      <c r="H54" s="42">
        <v>101561.90542299999</v>
      </c>
      <c r="I54" s="76">
        <f t="shared" si="6"/>
        <v>-23.729464128382283</v>
      </c>
      <c r="J54" s="40">
        <v>106085.06821100001</v>
      </c>
      <c r="K54" s="100">
        <f t="shared" si="6"/>
        <v>4.4536017408902229</v>
      </c>
      <c r="L54" s="42"/>
      <c r="M54" s="187"/>
    </row>
    <row r="55" spans="2:13" x14ac:dyDescent="0.2">
      <c r="B55" s="36" t="s">
        <v>26</v>
      </c>
      <c r="C55" s="37"/>
      <c r="D55" s="38">
        <v>39582.165209999999</v>
      </c>
      <c r="E55" s="39" t="s">
        <v>19</v>
      </c>
      <c r="F55" s="75">
        <v>44396.500935999997</v>
      </c>
      <c r="G55" s="41">
        <f t="shared" si="5"/>
        <v>12.162891293232514</v>
      </c>
      <c r="H55" s="42">
        <v>45108.793073000008</v>
      </c>
      <c r="I55" s="76">
        <f t="shared" si="6"/>
        <v>1.6043880080252704</v>
      </c>
      <c r="J55" s="40">
        <v>43654.617416000008</v>
      </c>
      <c r="K55" s="100">
        <f t="shared" si="6"/>
        <v>-3.2237077472826448</v>
      </c>
      <c r="L55" s="42"/>
      <c r="M55" s="187"/>
    </row>
    <row r="56" spans="2:13" ht="13.8" thickBot="1" x14ac:dyDescent="0.25">
      <c r="B56" s="36" t="s">
        <v>27</v>
      </c>
      <c r="C56" s="45"/>
      <c r="D56" s="38">
        <v>230226.56920900004</v>
      </c>
      <c r="E56" s="39" t="s">
        <v>19</v>
      </c>
      <c r="F56" s="75">
        <v>163110.24317845001</v>
      </c>
      <c r="G56" s="41">
        <f t="shared" si="5"/>
        <v>-29.152293873441572</v>
      </c>
      <c r="H56" s="42">
        <v>179265.77039354999</v>
      </c>
      <c r="I56" s="76">
        <f t="shared" si="6"/>
        <v>9.9046674815052036</v>
      </c>
      <c r="J56" s="40">
        <v>133779.22550815</v>
      </c>
      <c r="K56" s="100">
        <f t="shared" si="6"/>
        <v>-25.373803814047371</v>
      </c>
      <c r="L56" s="42"/>
      <c r="M56" s="187"/>
    </row>
    <row r="57" spans="2:13" ht="14.4" thickTop="1" thickBot="1" x14ac:dyDescent="0.25">
      <c r="B57" s="46" t="s">
        <v>28</v>
      </c>
      <c r="C57" s="47"/>
      <c r="D57" s="48">
        <v>3309147.1915120003</v>
      </c>
      <c r="E57" s="49" t="s">
        <v>19</v>
      </c>
      <c r="F57" s="77">
        <v>2567336.2031540503</v>
      </c>
      <c r="G57" s="51">
        <f t="shared" si="5"/>
        <v>-22.416983755231669</v>
      </c>
      <c r="H57" s="52">
        <v>2342310.2099072002</v>
      </c>
      <c r="I57" s="51">
        <f t="shared" si="6"/>
        <v>-8.7649600769232663</v>
      </c>
      <c r="J57" s="50">
        <v>2412686.8108330499</v>
      </c>
      <c r="K57" s="101">
        <f t="shared" si="6"/>
        <v>3.0045807181380058</v>
      </c>
      <c r="L57" s="42"/>
      <c r="M57" s="187"/>
    </row>
    <row r="58" spans="2:13" ht="13.8" thickBot="1" x14ac:dyDescent="0.25">
      <c r="D58" s="55"/>
      <c r="E58" s="56"/>
      <c r="F58" s="78"/>
      <c r="G58" s="58"/>
      <c r="H58" s="55"/>
      <c r="I58" s="58"/>
      <c r="J58" s="55"/>
      <c r="K58" s="58"/>
      <c r="L58" s="192"/>
      <c r="M58" s="187"/>
    </row>
    <row r="59" spans="2:13" x14ac:dyDescent="0.2">
      <c r="B59" s="61" t="s">
        <v>29</v>
      </c>
      <c r="C59" s="62"/>
      <c r="D59" s="38">
        <v>368567.65716599993</v>
      </c>
      <c r="E59" s="30" t="s">
        <v>19</v>
      </c>
      <c r="F59" s="73">
        <v>240773.58560310001</v>
      </c>
      <c r="G59" s="41">
        <f>(F59/D59-1)*100</f>
        <v>-34.673164906963741</v>
      </c>
      <c r="H59" s="42">
        <v>316551.86205380003</v>
      </c>
      <c r="I59" s="76">
        <f>(H59/F59-1)*100</f>
        <v>31.472836300081397</v>
      </c>
      <c r="J59" s="40">
        <v>561706.72904250002</v>
      </c>
      <c r="K59" s="99">
        <f>(J59/H59-1)*100</f>
        <v>77.445403542448403</v>
      </c>
      <c r="L59" s="42"/>
      <c r="M59" s="187"/>
    </row>
    <row r="60" spans="2:13" ht="13.8" thickBot="1" x14ac:dyDescent="0.25">
      <c r="B60" s="63" t="s">
        <v>30</v>
      </c>
      <c r="C60" s="64"/>
      <c r="D60" s="65">
        <v>105136.04275699999</v>
      </c>
      <c r="E60" s="66" t="s">
        <v>19</v>
      </c>
      <c r="F60" s="79">
        <v>62645.514655850006</v>
      </c>
      <c r="G60" s="68">
        <f>(F60/D60-1)*100</f>
        <v>-40.414806366031833</v>
      </c>
      <c r="H60" s="69">
        <v>92002.308190299998</v>
      </c>
      <c r="I60" s="80">
        <f>(H60/F60-1)*100</f>
        <v>46.861764478629887</v>
      </c>
      <c r="J60" s="67">
        <v>328324.096104</v>
      </c>
      <c r="K60" s="102">
        <f>(J60/H60-1)*100</f>
        <v>256.86506410783284</v>
      </c>
      <c r="L60" s="42"/>
      <c r="M60" s="187"/>
    </row>
    <row r="61" spans="2:13" x14ac:dyDescent="0.2">
      <c r="D61" s="72"/>
      <c r="E61" s="72"/>
      <c r="F61" s="72"/>
      <c r="G61" s="72"/>
      <c r="H61" s="72"/>
      <c r="I61" s="72"/>
      <c r="J61" s="72"/>
      <c r="K61" s="72"/>
      <c r="L61" s="193"/>
      <c r="M61" s="193"/>
    </row>
    <row r="62" spans="2:13" ht="16.8" thickBot="1" x14ac:dyDescent="0.25">
      <c r="B62" s="111" t="s">
        <v>40</v>
      </c>
      <c r="C62" s="111"/>
      <c r="D62" s="112"/>
      <c r="E62" s="112"/>
      <c r="F62" s="112"/>
      <c r="G62" s="112"/>
      <c r="H62" s="112"/>
      <c r="I62" s="112"/>
      <c r="J62" s="112"/>
      <c r="K62" s="112"/>
      <c r="L62" s="194"/>
      <c r="M62" s="194"/>
    </row>
    <row r="63" spans="2:13" ht="13.8" thickBot="1" x14ac:dyDescent="0.25">
      <c r="B63" s="113"/>
      <c r="C63" s="113"/>
      <c r="D63" s="484">
        <v>2008</v>
      </c>
      <c r="E63" s="481"/>
      <c r="F63" s="480">
        <v>2009</v>
      </c>
      <c r="G63" s="481"/>
      <c r="H63" s="480">
        <v>2010</v>
      </c>
      <c r="I63" s="481"/>
      <c r="J63" s="480">
        <v>2011</v>
      </c>
      <c r="K63" s="482"/>
      <c r="L63" s="195"/>
      <c r="M63" s="188"/>
    </row>
    <row r="64" spans="2:13" x14ac:dyDescent="0.2">
      <c r="B64" s="27" t="s">
        <v>18</v>
      </c>
      <c r="C64" s="28"/>
      <c r="D64" s="114">
        <v>53444.585279999978</v>
      </c>
      <c r="E64" s="115" t="s">
        <v>19</v>
      </c>
      <c r="F64" s="116">
        <v>54017.350069000022</v>
      </c>
      <c r="G64" s="117">
        <v>1.0716984442844746</v>
      </c>
      <c r="H64" s="116">
        <v>66585.52833999999</v>
      </c>
      <c r="I64" s="118">
        <v>23.266928597840852</v>
      </c>
      <c r="J64" s="116">
        <v>62035.042321000015</v>
      </c>
      <c r="K64" s="119">
        <v>-6.8340465750518886</v>
      </c>
      <c r="L64" s="196"/>
      <c r="M64" s="189"/>
    </row>
    <row r="65" spans="2:13" x14ac:dyDescent="0.2">
      <c r="B65" s="36" t="s">
        <v>20</v>
      </c>
      <c r="C65" s="37"/>
      <c r="D65" s="120">
        <v>121628.25643100002</v>
      </c>
      <c r="E65" s="121" t="s">
        <v>19</v>
      </c>
      <c r="F65" s="122">
        <v>117532.23590285002</v>
      </c>
      <c r="G65" s="123">
        <v>-3.3676553856329283</v>
      </c>
      <c r="H65" s="122">
        <v>99714.388515999992</v>
      </c>
      <c r="I65" s="124">
        <v>-15.159966327517104</v>
      </c>
      <c r="J65" s="122">
        <v>293183.78359140002</v>
      </c>
      <c r="K65" s="125">
        <v>194.02354861189997</v>
      </c>
      <c r="L65" s="196"/>
      <c r="M65" s="189"/>
    </row>
    <row r="66" spans="2:13" x14ac:dyDescent="0.2">
      <c r="B66" s="36" t="s">
        <v>21</v>
      </c>
      <c r="C66" s="37"/>
      <c r="D66" s="120">
        <v>1221382.0205289498</v>
      </c>
      <c r="E66" s="121" t="s">
        <v>19</v>
      </c>
      <c r="F66" s="122">
        <v>940021.02486449992</v>
      </c>
      <c r="G66" s="123">
        <v>-23.036281109050506</v>
      </c>
      <c r="H66" s="122">
        <v>953375.41664025001</v>
      </c>
      <c r="I66" s="124">
        <v>1.420648200679886</v>
      </c>
      <c r="J66" s="122">
        <v>994620.81650249986</v>
      </c>
      <c r="K66" s="125">
        <v>4.326249569933438</v>
      </c>
      <c r="L66" s="196"/>
      <c r="M66" s="189"/>
    </row>
    <row r="67" spans="2:13" x14ac:dyDescent="0.2">
      <c r="B67" s="36" t="s">
        <v>22</v>
      </c>
      <c r="C67" s="37"/>
      <c r="D67" s="120">
        <v>68016.381769</v>
      </c>
      <c r="E67" s="121" t="s">
        <v>19</v>
      </c>
      <c r="F67" s="122">
        <v>83876.646071850002</v>
      </c>
      <c r="G67" s="123">
        <v>23.318300518712199</v>
      </c>
      <c r="H67" s="122">
        <v>50543.124562999998</v>
      </c>
      <c r="I67" s="124">
        <v>-39.741123506888918</v>
      </c>
      <c r="J67" s="122">
        <v>71434.732357999994</v>
      </c>
      <c r="K67" s="125">
        <v>41.334222954418735</v>
      </c>
      <c r="L67" s="196"/>
      <c r="M67" s="189"/>
    </row>
    <row r="68" spans="2:13" x14ac:dyDescent="0.2">
      <c r="B68" s="36" t="s">
        <v>23</v>
      </c>
      <c r="C68" s="37"/>
      <c r="D68" s="120">
        <v>221881.16794200012</v>
      </c>
      <c r="E68" s="121" t="s">
        <v>19</v>
      </c>
      <c r="F68" s="122">
        <v>184200.12901040004</v>
      </c>
      <c r="G68" s="123">
        <v>-16.982531361764753</v>
      </c>
      <c r="H68" s="122">
        <v>223198.84149604998</v>
      </c>
      <c r="I68" s="124">
        <v>21.171924631740112</v>
      </c>
      <c r="J68" s="122">
        <v>186740.94260005001</v>
      </c>
      <c r="K68" s="125">
        <v>-16.334268875067249</v>
      </c>
      <c r="L68" s="196"/>
      <c r="M68" s="189"/>
    </row>
    <row r="69" spans="2:13" x14ac:dyDescent="0.2">
      <c r="B69" s="36" t="s">
        <v>24</v>
      </c>
      <c r="C69" s="37"/>
      <c r="D69" s="120">
        <v>398800.02155499975</v>
      </c>
      <c r="E69" s="121" t="s">
        <v>19</v>
      </c>
      <c r="F69" s="122">
        <v>347440.06374999951</v>
      </c>
      <c r="G69" s="123">
        <v>-12.878624631146629</v>
      </c>
      <c r="H69" s="122">
        <v>316515.96923499997</v>
      </c>
      <c r="I69" s="124">
        <v>-8.9005551579828701</v>
      </c>
      <c r="J69" s="122">
        <v>322078.1246745002</v>
      </c>
      <c r="K69" s="125">
        <v>1.7573064174119413</v>
      </c>
      <c r="L69" s="196"/>
      <c r="M69" s="189"/>
    </row>
    <row r="70" spans="2:13" x14ac:dyDescent="0.2">
      <c r="B70" s="36" t="s">
        <v>25</v>
      </c>
      <c r="C70" s="37"/>
      <c r="D70" s="120">
        <v>101797.67403700003</v>
      </c>
      <c r="E70" s="121" t="s">
        <v>19</v>
      </c>
      <c r="F70" s="122">
        <v>72492.425079349996</v>
      </c>
      <c r="G70" s="123">
        <v>-28.787739243431599</v>
      </c>
      <c r="H70" s="122">
        <v>103802.66258100001</v>
      </c>
      <c r="I70" s="124">
        <v>43.191047157517382</v>
      </c>
      <c r="J70" s="122">
        <v>80907.649993200001</v>
      </c>
      <c r="K70" s="125">
        <v>-22.056286436712945</v>
      </c>
      <c r="L70" s="196"/>
      <c r="M70" s="189"/>
    </row>
    <row r="71" spans="2:13" x14ac:dyDescent="0.2">
      <c r="B71" s="36" t="s">
        <v>26</v>
      </c>
      <c r="C71" s="37"/>
      <c r="D71" s="120">
        <v>65276.025896999978</v>
      </c>
      <c r="E71" s="121" t="s">
        <v>19</v>
      </c>
      <c r="F71" s="122">
        <v>48442.493092000004</v>
      </c>
      <c r="G71" s="123">
        <v>-25.788231703262475</v>
      </c>
      <c r="H71" s="122">
        <v>50248.268401000001</v>
      </c>
      <c r="I71" s="124">
        <v>3.7276679909321375</v>
      </c>
      <c r="J71" s="122">
        <v>77566.337591999996</v>
      </c>
      <c r="K71" s="125">
        <v>54.366190239614973</v>
      </c>
      <c r="L71" s="196"/>
      <c r="M71" s="189"/>
    </row>
    <row r="72" spans="2:13" ht="13.8" thickBot="1" x14ac:dyDescent="0.25">
      <c r="B72" s="36" t="s">
        <v>27</v>
      </c>
      <c r="C72" s="126"/>
      <c r="D72" s="127">
        <v>221951.63098799973</v>
      </c>
      <c r="E72" s="121" t="s">
        <v>19</v>
      </c>
      <c r="F72" s="128">
        <v>114886.82613100004</v>
      </c>
      <c r="G72" s="123">
        <v>-48.237899573167972</v>
      </c>
      <c r="H72" s="128">
        <v>150099.82486200001</v>
      </c>
      <c r="I72" s="124">
        <v>30.650162352686316</v>
      </c>
      <c r="J72" s="128">
        <v>170390.11517284997</v>
      </c>
      <c r="K72" s="125">
        <v>13.517864081123744</v>
      </c>
      <c r="L72" s="196"/>
      <c r="M72" s="189"/>
    </row>
    <row r="73" spans="2:13" ht="14.4" thickTop="1" thickBot="1" x14ac:dyDescent="0.25">
      <c r="B73" s="46" t="s">
        <v>28</v>
      </c>
      <c r="C73" s="47"/>
      <c r="D73" s="129">
        <v>2474177.7644279497</v>
      </c>
      <c r="E73" s="130" t="s">
        <v>19</v>
      </c>
      <c r="F73" s="131">
        <v>1962909.1939709494</v>
      </c>
      <c r="G73" s="132">
        <v>-20.66418095771747</v>
      </c>
      <c r="H73" s="133">
        <v>2014084.0246342998</v>
      </c>
      <c r="I73" s="134">
        <v>2.6070910880917619</v>
      </c>
      <c r="J73" s="135">
        <v>2258957.5448055002</v>
      </c>
      <c r="K73" s="136">
        <v>12.158058808676685</v>
      </c>
      <c r="L73" s="197"/>
      <c r="M73" s="189"/>
    </row>
    <row r="74" spans="2:13" ht="13.8" thickBot="1" x14ac:dyDescent="0.25">
      <c r="B74" s="113"/>
      <c r="C74" s="113"/>
      <c r="D74" s="137"/>
      <c r="E74" s="138"/>
      <c r="F74" s="139"/>
      <c r="G74" s="140"/>
      <c r="H74" s="137"/>
      <c r="I74" s="140"/>
      <c r="J74" s="137"/>
      <c r="K74" s="140"/>
      <c r="L74" s="198"/>
      <c r="M74" s="189"/>
    </row>
    <row r="75" spans="2:13" x14ac:dyDescent="0.2">
      <c r="B75" s="61" t="s">
        <v>29</v>
      </c>
      <c r="C75" s="141"/>
      <c r="D75" s="142">
        <v>287912.20654295001</v>
      </c>
      <c r="E75" s="115" t="s">
        <v>19</v>
      </c>
      <c r="F75" s="143">
        <v>232667.47026034998</v>
      </c>
      <c r="G75" s="118">
        <f>(F75/D75-1)*100</f>
        <v>-19.188049352245429</v>
      </c>
      <c r="H75" s="143">
        <v>279246.23513749999</v>
      </c>
      <c r="I75" s="124">
        <f>(H75/F75-1)*100</f>
        <v>20.019457307473786</v>
      </c>
      <c r="J75" s="143">
        <v>482556.00152489997</v>
      </c>
      <c r="K75" s="119">
        <f>(J75/H75-1)*100</f>
        <v>72.806627558395149</v>
      </c>
      <c r="L75" s="196"/>
      <c r="M75" s="189"/>
    </row>
    <row r="76" spans="2:13" ht="13.8" thickBot="1" x14ac:dyDescent="0.25">
      <c r="B76" s="63" t="s">
        <v>30</v>
      </c>
      <c r="C76" s="64"/>
      <c r="D76" s="144">
        <v>79203.550057</v>
      </c>
      <c r="E76" s="145" t="s">
        <v>19</v>
      </c>
      <c r="F76" s="146">
        <v>67487.316524850001</v>
      </c>
      <c r="G76" s="147">
        <f>(F76/D76-1)*100</f>
        <v>-14.792561095706237</v>
      </c>
      <c r="H76" s="148">
        <v>59935.335682999998</v>
      </c>
      <c r="I76" s="147">
        <f>(H76/F76-1)*100</f>
        <v>-11.190222445826892</v>
      </c>
      <c r="J76" s="148">
        <v>266699.5017894</v>
      </c>
      <c r="K76" s="149">
        <f>(J76/H76-1)*100</f>
        <v>344.97874042114756</v>
      </c>
      <c r="L76" s="196"/>
      <c r="M76" s="189"/>
    </row>
    <row r="77" spans="2:13" x14ac:dyDescent="0.2">
      <c r="D77" s="72"/>
      <c r="E77" s="72"/>
      <c r="F77" s="72"/>
      <c r="G77" s="72"/>
      <c r="H77" s="72"/>
      <c r="I77" s="72"/>
      <c r="J77" s="72"/>
      <c r="K77" s="72"/>
      <c r="L77" s="193"/>
      <c r="M77" s="193"/>
    </row>
    <row r="78" spans="2:13" ht="16.8" thickBot="1" x14ac:dyDescent="0.25">
      <c r="B78" s="111" t="s">
        <v>47</v>
      </c>
      <c r="C78" s="111"/>
      <c r="D78" s="112"/>
      <c r="E78" s="112"/>
      <c r="F78" s="112"/>
      <c r="G78" s="112"/>
      <c r="H78" s="112"/>
      <c r="I78" s="112"/>
      <c r="J78" s="112"/>
      <c r="K78" s="112"/>
      <c r="L78" s="194"/>
      <c r="M78" s="194"/>
    </row>
    <row r="79" spans="2:13" ht="13.8" thickBot="1" x14ac:dyDescent="0.25">
      <c r="B79" s="113"/>
      <c r="C79" s="113"/>
      <c r="D79" s="484">
        <v>2008</v>
      </c>
      <c r="E79" s="499"/>
      <c r="F79" s="480">
        <v>2009</v>
      </c>
      <c r="G79" s="499"/>
      <c r="H79" s="480">
        <v>2010</v>
      </c>
      <c r="I79" s="499"/>
      <c r="J79" s="480">
        <v>2011</v>
      </c>
      <c r="K79" s="500"/>
      <c r="L79" s="195"/>
      <c r="M79" s="199"/>
    </row>
    <row r="80" spans="2:13" x14ac:dyDescent="0.2">
      <c r="B80" s="27" t="s">
        <v>18</v>
      </c>
      <c r="C80" s="28"/>
      <c r="D80" s="114">
        <v>79255.920432000014</v>
      </c>
      <c r="E80" s="115" t="s">
        <v>19</v>
      </c>
      <c r="F80" s="116">
        <v>98025.107815999989</v>
      </c>
      <c r="G80" s="117">
        <f>(F80/D80-1)*100</f>
        <v>23.681748040644557</v>
      </c>
      <c r="H80" s="116">
        <v>91924.151431000006</v>
      </c>
      <c r="I80" s="118">
        <f>(H80/F80-1)*100</f>
        <v>-6.2238711294782867</v>
      </c>
      <c r="J80" s="116">
        <v>94869.93936027179</v>
      </c>
      <c r="K80" s="119">
        <f>(J80/H80-1)*100</f>
        <v>3.2045853928637458</v>
      </c>
      <c r="L80" s="196"/>
      <c r="M80" s="189"/>
    </row>
    <row r="81" spans="2:13" x14ac:dyDescent="0.2">
      <c r="B81" s="36" t="s">
        <v>20</v>
      </c>
      <c r="C81" s="37"/>
      <c r="D81" s="120">
        <v>147037.83482299998</v>
      </c>
      <c r="E81" s="121" t="s">
        <v>19</v>
      </c>
      <c r="F81" s="122">
        <v>137341.64728164999</v>
      </c>
      <c r="G81" s="123">
        <f t="shared" ref="G81:K92" si="7">(F81/D81-1)*100</f>
        <v>-6.5943486946893559</v>
      </c>
      <c r="H81" s="122">
        <v>126641.38852399999</v>
      </c>
      <c r="I81" s="124">
        <f t="shared" si="7"/>
        <v>-7.7909788978333001</v>
      </c>
      <c r="J81" s="122">
        <v>316110.79758519115</v>
      </c>
      <c r="K81" s="125">
        <f t="shared" si="7"/>
        <v>149.61096942275276</v>
      </c>
      <c r="L81" s="196"/>
      <c r="M81" s="189"/>
    </row>
    <row r="82" spans="2:13" x14ac:dyDescent="0.2">
      <c r="B82" s="36" t="s">
        <v>21</v>
      </c>
      <c r="C82" s="37"/>
      <c r="D82" s="120">
        <v>1447233.8929808997</v>
      </c>
      <c r="E82" s="121" t="s">
        <v>19</v>
      </c>
      <c r="F82" s="122">
        <v>1590580.6768415999</v>
      </c>
      <c r="G82" s="123">
        <f t="shared" si="7"/>
        <v>9.9048802378063137</v>
      </c>
      <c r="H82" s="122">
        <v>1641889.6840395499</v>
      </c>
      <c r="I82" s="124">
        <f t="shared" si="7"/>
        <v>3.2258035033993826</v>
      </c>
      <c r="J82" s="122">
        <v>1577865.4254916655</v>
      </c>
      <c r="K82" s="125">
        <f t="shared" si="7"/>
        <v>-3.8994251057333673</v>
      </c>
      <c r="L82" s="196"/>
      <c r="M82" s="189"/>
    </row>
    <row r="83" spans="2:13" x14ac:dyDescent="0.2">
      <c r="B83" s="36" t="s">
        <v>22</v>
      </c>
      <c r="C83" s="37"/>
      <c r="D83" s="120">
        <v>110958.42792799999</v>
      </c>
      <c r="E83" s="121" t="s">
        <v>19</v>
      </c>
      <c r="F83" s="122">
        <v>106915.58119900001</v>
      </c>
      <c r="G83" s="123">
        <f t="shared" si="7"/>
        <v>-3.6435688613246642</v>
      </c>
      <c r="H83" s="122">
        <v>87775.741068949996</v>
      </c>
      <c r="I83" s="124">
        <f t="shared" si="7"/>
        <v>-17.901824893441287</v>
      </c>
      <c r="J83" s="122">
        <v>105418.83233391627</v>
      </c>
      <c r="K83" s="125">
        <f t="shared" si="7"/>
        <v>20.100190610874137</v>
      </c>
      <c r="L83" s="196"/>
      <c r="M83" s="189"/>
    </row>
    <row r="84" spans="2:13" x14ac:dyDescent="0.2">
      <c r="B84" s="36" t="s">
        <v>23</v>
      </c>
      <c r="C84" s="37"/>
      <c r="D84" s="120">
        <v>267436.32068899996</v>
      </c>
      <c r="E84" s="121" t="s">
        <v>19</v>
      </c>
      <c r="F84" s="122">
        <v>254632.54022800003</v>
      </c>
      <c r="G84" s="123">
        <f t="shared" si="7"/>
        <v>-4.787599690278932</v>
      </c>
      <c r="H84" s="122">
        <v>277024.14939499996</v>
      </c>
      <c r="I84" s="124">
        <f t="shared" si="7"/>
        <v>8.7936950819209159</v>
      </c>
      <c r="J84" s="122">
        <v>255652.14946063413</v>
      </c>
      <c r="K84" s="125">
        <f t="shared" si="7"/>
        <v>-7.7148508464120136</v>
      </c>
      <c r="L84" s="196"/>
      <c r="M84" s="189"/>
    </row>
    <row r="85" spans="2:13" x14ac:dyDescent="0.2">
      <c r="B85" s="36" t="s">
        <v>24</v>
      </c>
      <c r="C85" s="37"/>
      <c r="D85" s="120">
        <v>496716.98117200029</v>
      </c>
      <c r="E85" s="121" t="s">
        <v>19</v>
      </c>
      <c r="F85" s="122">
        <v>747980.94460499997</v>
      </c>
      <c r="G85" s="123">
        <f t="shared" si="7"/>
        <v>50.584935276451404</v>
      </c>
      <c r="H85" s="122">
        <v>511562.36411879992</v>
      </c>
      <c r="I85" s="124">
        <f t="shared" si="7"/>
        <v>-31.607567303876969</v>
      </c>
      <c r="J85" s="122">
        <v>538017.89564082678</v>
      </c>
      <c r="K85" s="125">
        <f t="shared" si="7"/>
        <v>5.1715163932355201</v>
      </c>
      <c r="L85" s="196"/>
      <c r="M85" s="189"/>
    </row>
    <row r="86" spans="2:13" x14ac:dyDescent="0.2">
      <c r="B86" s="36" t="s">
        <v>25</v>
      </c>
      <c r="C86" s="37"/>
      <c r="D86" s="120">
        <v>125699.43210400001</v>
      </c>
      <c r="E86" s="121" t="s">
        <v>19</v>
      </c>
      <c r="F86" s="122">
        <v>110484.701256</v>
      </c>
      <c r="G86" s="123">
        <f t="shared" si="7"/>
        <v>-12.104056950242848</v>
      </c>
      <c r="H86" s="122">
        <v>146513.17196400001</v>
      </c>
      <c r="I86" s="124">
        <f t="shared" si="7"/>
        <v>32.609465653095057</v>
      </c>
      <c r="J86" s="122">
        <v>147777.23009031441</v>
      </c>
      <c r="K86" s="125">
        <f t="shared" si="7"/>
        <v>0.86276073978179824</v>
      </c>
      <c r="L86" s="196"/>
      <c r="M86" s="189"/>
    </row>
    <row r="87" spans="2:13" x14ac:dyDescent="0.2">
      <c r="B87" s="36" t="s">
        <v>26</v>
      </c>
      <c r="C87" s="37"/>
      <c r="D87" s="120">
        <v>49846.676443999997</v>
      </c>
      <c r="E87" s="121" t="s">
        <v>19</v>
      </c>
      <c r="F87" s="122">
        <v>62103.559461999997</v>
      </c>
      <c r="G87" s="123">
        <f t="shared" si="7"/>
        <v>24.589168009566166</v>
      </c>
      <c r="H87" s="122">
        <v>51260.099941050008</v>
      </c>
      <c r="I87" s="124">
        <f t="shared" si="7"/>
        <v>-17.460286680644931</v>
      </c>
      <c r="J87" s="122">
        <v>85166.97897335951</v>
      </c>
      <c r="K87" s="125">
        <f t="shared" si="7"/>
        <v>66.146728296087986</v>
      </c>
      <c r="L87" s="196"/>
      <c r="M87" s="189"/>
    </row>
    <row r="88" spans="2:13" ht="13.8" thickBot="1" x14ac:dyDescent="0.25">
      <c r="B88" s="36" t="s">
        <v>27</v>
      </c>
      <c r="C88" s="126"/>
      <c r="D88" s="127">
        <v>143758.13536600003</v>
      </c>
      <c r="E88" s="121" t="s">
        <v>19</v>
      </c>
      <c r="F88" s="128">
        <v>209526.63715155001</v>
      </c>
      <c r="G88" s="123">
        <f t="shared" si="7"/>
        <v>45.749412106735463</v>
      </c>
      <c r="H88" s="128">
        <v>237624.47111245</v>
      </c>
      <c r="I88" s="124">
        <f t="shared" si="7"/>
        <v>13.410148868364136</v>
      </c>
      <c r="J88" s="128">
        <v>170138.81608852025</v>
      </c>
      <c r="K88" s="125">
        <f t="shared" si="7"/>
        <v>-28.40012844973101</v>
      </c>
      <c r="L88" s="196"/>
      <c r="M88" s="189"/>
    </row>
    <row r="89" spans="2:13" ht="14.4" thickTop="1" thickBot="1" x14ac:dyDescent="0.25">
      <c r="B89" s="46" t="s">
        <v>28</v>
      </c>
      <c r="C89" s="47"/>
      <c r="D89" s="129">
        <v>2867943.6219389001</v>
      </c>
      <c r="E89" s="130" t="s">
        <v>19</v>
      </c>
      <c r="F89" s="131">
        <v>3317591.3958408004</v>
      </c>
      <c r="G89" s="132">
        <f t="shared" si="7"/>
        <v>15.678403524470674</v>
      </c>
      <c r="H89" s="133">
        <v>3172215.2215948002</v>
      </c>
      <c r="I89" s="134">
        <f t="shared" si="7"/>
        <v>-4.381979481507436</v>
      </c>
      <c r="J89" s="135">
        <v>3291018.0650247</v>
      </c>
      <c r="K89" s="136">
        <f t="shared" si="7"/>
        <v>3.7451066567347535</v>
      </c>
      <c r="L89" s="197"/>
      <c r="M89" s="189"/>
    </row>
    <row r="90" spans="2:13" ht="13.8" thickBot="1" x14ac:dyDescent="0.25">
      <c r="B90" s="113"/>
      <c r="C90" s="113"/>
      <c r="D90" s="137"/>
      <c r="E90" s="138"/>
      <c r="F90" s="139"/>
      <c r="G90" s="140"/>
      <c r="H90" s="137"/>
      <c r="I90" s="140"/>
      <c r="J90" s="137"/>
      <c r="K90" s="140"/>
      <c r="L90" s="198"/>
      <c r="M90" s="189"/>
    </row>
    <row r="91" spans="2:13" x14ac:dyDescent="0.2">
      <c r="B91" s="61" t="s">
        <v>29</v>
      </c>
      <c r="C91" s="141"/>
      <c r="D91" s="142">
        <v>265845.68167664995</v>
      </c>
      <c r="E91" s="115" t="s">
        <v>19</v>
      </c>
      <c r="F91" s="143">
        <v>337613.81898740004</v>
      </c>
      <c r="G91" s="118">
        <f>(F91/D91-1)*100</f>
        <v>26.996164413173428</v>
      </c>
      <c r="H91" s="143">
        <v>329155.45673099993</v>
      </c>
      <c r="I91" s="124">
        <f>(H91/F91-1)*100</f>
        <v>-2.5053365060023758</v>
      </c>
      <c r="J91" s="143">
        <v>548667.5142502964</v>
      </c>
      <c r="K91" s="119">
        <f>(J91/H91-1)*100</f>
        <v>66.689478491219802</v>
      </c>
      <c r="L91" s="196"/>
      <c r="M91" s="189"/>
    </row>
    <row r="92" spans="2:13" ht="13.8" thickBot="1" x14ac:dyDescent="0.25">
      <c r="B92" s="63" t="s">
        <v>30</v>
      </c>
      <c r="C92" s="64"/>
      <c r="D92" s="144">
        <v>99569.05785099999</v>
      </c>
      <c r="E92" s="145" t="s">
        <v>19</v>
      </c>
      <c r="F92" s="146">
        <v>84319.914841649996</v>
      </c>
      <c r="G92" s="147">
        <f t="shared" si="7"/>
        <v>-15.315142413187798</v>
      </c>
      <c r="H92" s="148">
        <v>83348.967363000003</v>
      </c>
      <c r="I92" s="147">
        <f t="shared" si="7"/>
        <v>-1.1515043397202218</v>
      </c>
      <c r="J92" s="148">
        <v>267670.18400914996</v>
      </c>
      <c r="K92" s="149">
        <f t="shared" si="7"/>
        <v>221.14397151844406</v>
      </c>
      <c r="L92" s="196"/>
      <c r="M92" s="189"/>
    </row>
    <row r="93" spans="2:13" x14ac:dyDescent="0.2">
      <c r="D93" s="72"/>
      <c r="E93" s="72"/>
      <c r="F93" s="72"/>
      <c r="G93" s="72"/>
      <c r="H93" s="72"/>
      <c r="I93" s="72"/>
      <c r="J93" s="72"/>
      <c r="K93" s="72"/>
      <c r="L93" s="72"/>
      <c r="M93" s="72"/>
    </row>
    <row r="94" spans="2:13" x14ac:dyDescent="0.2">
      <c r="B94" s="21" t="s">
        <v>33</v>
      </c>
      <c r="C94" s="92"/>
      <c r="D94" s="72"/>
      <c r="E94" s="72"/>
      <c r="F94" s="72"/>
      <c r="G94" s="72"/>
      <c r="H94" s="72"/>
      <c r="I94" s="72"/>
      <c r="J94" s="72"/>
      <c r="K94" s="72"/>
      <c r="L94" s="72"/>
      <c r="M94" s="72"/>
    </row>
    <row r="95" spans="2:13" x14ac:dyDescent="0.2"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2:13" x14ac:dyDescent="0.2"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4:13" x14ac:dyDescent="0.2"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4:13" x14ac:dyDescent="0.2"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4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4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4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4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4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4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4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4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4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4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4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4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4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4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</sheetData>
  <mergeCells count="26">
    <mergeCell ref="D16:E16"/>
    <mergeCell ref="J63:K63"/>
    <mergeCell ref="D79:E79"/>
    <mergeCell ref="F79:G79"/>
    <mergeCell ref="H79:I79"/>
    <mergeCell ref="J79:K79"/>
    <mergeCell ref="D63:E63"/>
    <mergeCell ref="F63:G63"/>
    <mergeCell ref="H63:I63"/>
    <mergeCell ref="J47:K47"/>
    <mergeCell ref="L31:M31"/>
    <mergeCell ref="D6:E6"/>
    <mergeCell ref="D7:E7"/>
    <mergeCell ref="D8:E8"/>
    <mergeCell ref="D9:E9"/>
    <mergeCell ref="D10:E10"/>
    <mergeCell ref="D11:E11"/>
    <mergeCell ref="D17:E17"/>
    <mergeCell ref="D18:E18"/>
    <mergeCell ref="D19:E19"/>
    <mergeCell ref="D22:E22"/>
    <mergeCell ref="J31:K31"/>
    <mergeCell ref="D12:E12"/>
    <mergeCell ref="D13:E13"/>
    <mergeCell ref="D14:E14"/>
    <mergeCell ref="D15:E15"/>
  </mergeCells>
  <phoneticPr fontId="15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0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53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185"/>
      <c r="E20" s="186">
        <v>23633.109750000003</v>
      </c>
      <c r="F20" s="103">
        <v>11.7176733341207</v>
      </c>
      <c r="K20" s="3"/>
      <c r="M20" s="3"/>
    </row>
    <row r="21" spans="1:13" x14ac:dyDescent="0.2">
      <c r="B21" s="109" t="s">
        <v>52</v>
      </c>
      <c r="C21" s="105">
        <v>179524.82289299998</v>
      </c>
      <c r="D21" s="185"/>
      <c r="E21" s="186">
        <v>33235.215000000004</v>
      </c>
      <c r="F21" s="103">
        <v>18.512879981955916</v>
      </c>
      <c r="K21" s="3"/>
      <c r="M21" s="3"/>
    </row>
    <row r="22" spans="1:13" ht="13.8" thickBot="1" x14ac:dyDescent="0.25">
      <c r="B22" s="107" t="s">
        <v>54</v>
      </c>
      <c r="C22" s="95">
        <v>221975</v>
      </c>
      <c r="D22" s="200"/>
      <c r="E22" s="201">
        <v>20918</v>
      </c>
      <c r="F22" s="108">
        <v>9.4235837369073092</v>
      </c>
      <c r="K22" s="3"/>
      <c r="M22" s="3"/>
    </row>
    <row r="23" spans="1:13" x14ac:dyDescent="0.2">
      <c r="B23" s="96" t="s">
        <v>12</v>
      </c>
      <c r="C23" s="97">
        <f>SUM(C6:C21)</f>
        <v>3054187.5537940003</v>
      </c>
      <c r="D23" s="473">
        <f>SUM(D6:E21)</f>
        <v>564156.85824999993</v>
      </c>
      <c r="E23" s="474"/>
      <c r="F23" s="106">
        <f>D23/C23*100</f>
        <v>18.471585268206205</v>
      </c>
      <c r="K23" s="3"/>
      <c r="M23" s="3"/>
    </row>
    <row r="24" spans="1:13" x14ac:dyDescent="0.2">
      <c r="B24" s="17"/>
      <c r="C24" s="18"/>
      <c r="D24" s="18"/>
      <c r="E24" s="19"/>
      <c r="F24" s="20"/>
      <c r="K24" s="3"/>
      <c r="M24" s="3"/>
    </row>
    <row r="25" spans="1:13" x14ac:dyDescent="0.2">
      <c r="B25" s="21" t="s">
        <v>13</v>
      </c>
      <c r="C25" s="18"/>
      <c r="D25" s="18"/>
      <c r="E25" s="19"/>
      <c r="F25" s="20"/>
      <c r="K25" s="3"/>
      <c r="M25" s="3"/>
    </row>
    <row r="26" spans="1:13" x14ac:dyDescent="0.2">
      <c r="B26" s="21" t="s">
        <v>14</v>
      </c>
      <c r="K26" s="3"/>
      <c r="M26" s="3"/>
    </row>
    <row r="27" spans="1:13" x14ac:dyDescent="0.2">
      <c r="B27" s="21" t="s">
        <v>34</v>
      </c>
      <c r="K27" s="3"/>
      <c r="M27" s="3"/>
    </row>
    <row r="28" spans="1:13" ht="25.5" customHeight="1" x14ac:dyDescent="0.2">
      <c r="K28" s="3"/>
      <c r="M28" s="3"/>
    </row>
    <row r="29" spans="1:13" ht="14.4" x14ac:dyDescent="0.2">
      <c r="A29" s="4" t="s">
        <v>15</v>
      </c>
    </row>
    <row r="30" spans="1:13" x14ac:dyDescent="0.2">
      <c r="K30" s="3" t="s">
        <v>16</v>
      </c>
      <c r="M30" s="3" t="s">
        <v>16</v>
      </c>
    </row>
    <row r="31" spans="1:13" ht="16.8" thickBot="1" x14ac:dyDescent="0.25">
      <c r="B31" s="22" t="s">
        <v>17</v>
      </c>
      <c r="C31" s="22"/>
      <c r="K31" s="3"/>
      <c r="M31" s="3"/>
    </row>
    <row r="32" spans="1:13" ht="16.8" thickBot="1" x14ac:dyDescent="0.25">
      <c r="B32" s="22"/>
      <c r="C32" s="22"/>
      <c r="D32" s="23">
        <v>2008</v>
      </c>
      <c r="E32" s="24"/>
      <c r="F32" s="25">
        <v>2009</v>
      </c>
      <c r="G32" s="24"/>
      <c r="H32" s="25">
        <v>2010</v>
      </c>
      <c r="I32" s="24"/>
      <c r="J32" s="518">
        <v>2011</v>
      </c>
      <c r="K32" s="517"/>
      <c r="L32" s="516">
        <v>2012</v>
      </c>
      <c r="M32" s="517"/>
    </row>
    <row r="33" spans="2:13" x14ac:dyDescent="0.2">
      <c r="B33" s="27" t="s">
        <v>18</v>
      </c>
      <c r="C33" s="28"/>
      <c r="D33" s="29">
        <v>74465.86815699999</v>
      </c>
      <c r="E33" s="30" t="s">
        <v>19</v>
      </c>
      <c r="F33" s="31">
        <v>58963.207877999972</v>
      </c>
      <c r="G33" s="32">
        <f>(F33/D33-1)*100</f>
        <v>-20.818477864670847</v>
      </c>
      <c r="H33" s="33">
        <v>65085.726096999992</v>
      </c>
      <c r="I33" s="34">
        <f>(H33/F33-1)*100</f>
        <v>10.383624703167516</v>
      </c>
      <c r="J33" s="31">
        <v>52162.666859999998</v>
      </c>
      <c r="K33" s="35">
        <f>(J33/H33-1)*100</f>
        <v>-19.855442985671257</v>
      </c>
      <c r="L33" s="31">
        <v>71372.129297000007</v>
      </c>
      <c r="M33" s="35">
        <f>(L33/J33-1)*100</f>
        <v>36.826074266019624</v>
      </c>
    </row>
    <row r="34" spans="2:13" x14ac:dyDescent="0.2">
      <c r="B34" s="36" t="s">
        <v>20</v>
      </c>
      <c r="C34" s="37"/>
      <c r="D34" s="38">
        <v>123756.788416</v>
      </c>
      <c r="E34" s="39" t="s">
        <v>19</v>
      </c>
      <c r="F34" s="40">
        <v>64109.766524999999</v>
      </c>
      <c r="G34" s="41">
        <f t="shared" ref="G34:G45" si="1">(F34/D34-1)*100</f>
        <v>-48.196969761772266</v>
      </c>
      <c r="H34" s="42">
        <v>73314.204068549996</v>
      </c>
      <c r="I34" s="43">
        <f t="shared" ref="I34:I45" si="2">(H34/F34-1)*100</f>
        <v>14.357309412382069</v>
      </c>
      <c r="J34" s="40">
        <v>138795.73865499999</v>
      </c>
      <c r="K34" s="44">
        <f t="shared" ref="K34:K45" si="3">(J34/H34-1)*100</f>
        <v>89.316300188192272</v>
      </c>
      <c r="L34" s="40">
        <v>210852.80018000002</v>
      </c>
      <c r="M34" s="44">
        <f t="shared" ref="M34:M42" si="4">(L34/J34-1)*100</f>
        <v>51.915903343480821</v>
      </c>
    </row>
    <row r="35" spans="2:13" x14ac:dyDescent="0.2">
      <c r="B35" s="36" t="s">
        <v>21</v>
      </c>
      <c r="C35" s="37"/>
      <c r="D35" s="38">
        <v>1169438.2871020001</v>
      </c>
      <c r="E35" s="39" t="s">
        <v>19</v>
      </c>
      <c r="F35" s="40">
        <v>763654.2381190001</v>
      </c>
      <c r="G35" s="41">
        <f t="shared" si="1"/>
        <v>-34.699056244222902</v>
      </c>
      <c r="H35" s="42">
        <v>707206.43444054993</v>
      </c>
      <c r="I35" s="43">
        <f t="shared" si="2"/>
        <v>-7.391801270885356</v>
      </c>
      <c r="J35" s="40">
        <v>866631.61487274989</v>
      </c>
      <c r="K35" s="44">
        <f t="shared" si="3"/>
        <v>22.542948235237215</v>
      </c>
      <c r="L35" s="40">
        <v>902865.58918500005</v>
      </c>
      <c r="M35" s="44">
        <f t="shared" si="4"/>
        <v>4.1810122883147338</v>
      </c>
    </row>
    <row r="36" spans="2:13" x14ac:dyDescent="0.2">
      <c r="B36" s="36" t="s">
        <v>22</v>
      </c>
      <c r="C36" s="37"/>
      <c r="D36" s="38">
        <v>82149.387164999993</v>
      </c>
      <c r="E36" s="39" t="s">
        <v>19</v>
      </c>
      <c r="F36" s="40">
        <v>92729.870196050004</v>
      </c>
      <c r="G36" s="41">
        <f t="shared" si="1"/>
        <v>12.879564164975132</v>
      </c>
      <c r="H36" s="42">
        <v>36770.895344900004</v>
      </c>
      <c r="I36" s="43">
        <f t="shared" si="2"/>
        <v>-60.346223641682265</v>
      </c>
      <c r="J36" s="40">
        <v>53816.136776799998</v>
      </c>
      <c r="K36" s="44">
        <f t="shared" si="3"/>
        <v>46.355252631247424</v>
      </c>
      <c r="L36" s="40">
        <v>66521.404869999998</v>
      </c>
      <c r="M36" s="44">
        <f t="shared" si="4"/>
        <v>23.608658766968958</v>
      </c>
    </row>
    <row r="37" spans="2:13" x14ac:dyDescent="0.2">
      <c r="B37" s="36" t="s">
        <v>23</v>
      </c>
      <c r="C37" s="37"/>
      <c r="D37" s="38">
        <v>225821.92133399996</v>
      </c>
      <c r="E37" s="39" t="s">
        <v>19</v>
      </c>
      <c r="F37" s="40">
        <v>145672.13092700002</v>
      </c>
      <c r="G37" s="41">
        <f t="shared" si="1"/>
        <v>-35.492475634575392</v>
      </c>
      <c r="H37" s="42">
        <v>134343.03707299998</v>
      </c>
      <c r="I37" s="43">
        <f t="shared" si="2"/>
        <v>-7.777118232503466</v>
      </c>
      <c r="J37" s="40">
        <v>168834.638656</v>
      </c>
      <c r="K37" s="44">
        <f t="shared" si="3"/>
        <v>25.674275596626405</v>
      </c>
      <c r="L37" s="40">
        <v>183752.44197099999</v>
      </c>
      <c r="M37" s="44">
        <f t="shared" si="4"/>
        <v>8.835748063165493</v>
      </c>
    </row>
    <row r="38" spans="2:13" x14ac:dyDescent="0.2">
      <c r="B38" s="36" t="s">
        <v>24</v>
      </c>
      <c r="C38" s="37"/>
      <c r="D38" s="38">
        <v>424786.96062999999</v>
      </c>
      <c r="E38" s="39" t="s">
        <v>19</v>
      </c>
      <c r="F38" s="40">
        <v>303027.62434599979</v>
      </c>
      <c r="G38" s="41">
        <f t="shared" si="1"/>
        <v>-28.663623785301549</v>
      </c>
      <c r="H38" s="42">
        <v>246619.43998300011</v>
      </c>
      <c r="I38" s="43">
        <f t="shared" si="2"/>
        <v>-18.614865388837387</v>
      </c>
      <c r="J38" s="40">
        <v>243332.118472</v>
      </c>
      <c r="K38" s="44">
        <f t="shared" si="3"/>
        <v>-1.3329531164399278</v>
      </c>
      <c r="L38" s="40">
        <v>278852.95514899999</v>
      </c>
      <c r="M38" s="44">
        <f t="shared" si="4"/>
        <v>14.597676993917808</v>
      </c>
    </row>
    <row r="39" spans="2:13" x14ac:dyDescent="0.2">
      <c r="B39" s="36" t="s">
        <v>25</v>
      </c>
      <c r="C39" s="37"/>
      <c r="D39" s="38">
        <v>91998.580067000003</v>
      </c>
      <c r="E39" s="39" t="s">
        <v>19</v>
      </c>
      <c r="F39" s="40">
        <v>72420.745972999983</v>
      </c>
      <c r="G39" s="41">
        <f t="shared" si="1"/>
        <v>-21.280582895672985</v>
      </c>
      <c r="H39" s="42">
        <v>63603.039643999997</v>
      </c>
      <c r="I39" s="43">
        <f t="shared" si="2"/>
        <v>-12.175663493286049</v>
      </c>
      <c r="J39" s="40">
        <v>83922.548986000009</v>
      </c>
      <c r="K39" s="44">
        <f t="shared" si="3"/>
        <v>31.947387193650979</v>
      </c>
      <c r="L39" s="40">
        <v>73510.594003000006</v>
      </c>
      <c r="M39" s="44">
        <f t="shared" si="4"/>
        <v>-12.406623855928078</v>
      </c>
    </row>
    <row r="40" spans="2:13" x14ac:dyDescent="0.2">
      <c r="B40" s="36" t="s">
        <v>26</v>
      </c>
      <c r="C40" s="37"/>
      <c r="D40" s="38">
        <v>40942.404685999994</v>
      </c>
      <c r="E40" s="39" t="s">
        <v>19</v>
      </c>
      <c r="F40" s="40">
        <v>35465.734689000004</v>
      </c>
      <c r="G40" s="41">
        <f t="shared" si="1"/>
        <v>-13.37652255406655</v>
      </c>
      <c r="H40" s="42">
        <v>26863.497335999997</v>
      </c>
      <c r="I40" s="43">
        <f t="shared" si="2"/>
        <v>-24.255065990972025</v>
      </c>
      <c r="J40" s="40">
        <v>28227.763467499997</v>
      </c>
      <c r="K40" s="44">
        <f t="shared" si="3"/>
        <v>5.0785127283919707</v>
      </c>
      <c r="L40" s="40">
        <v>34797.793954000008</v>
      </c>
      <c r="M40" s="44">
        <f t="shared" si="4"/>
        <v>23.275065678031524</v>
      </c>
    </row>
    <row r="41" spans="2:13" ht="13.8" thickBot="1" x14ac:dyDescent="0.25">
      <c r="B41" s="36" t="s">
        <v>27</v>
      </c>
      <c r="C41" s="45"/>
      <c r="D41" s="38">
        <v>173321.351245</v>
      </c>
      <c r="E41" s="39" t="s">
        <v>19</v>
      </c>
      <c r="F41" s="40">
        <v>91957.925027000019</v>
      </c>
      <c r="G41" s="41">
        <f t="shared" si="1"/>
        <v>-46.943683298999872</v>
      </c>
      <c r="H41" s="42">
        <v>125849.024</v>
      </c>
      <c r="I41" s="43">
        <f t="shared" si="2"/>
        <v>36.855006203162063</v>
      </c>
      <c r="J41" s="40">
        <v>126708.88219915002</v>
      </c>
      <c r="K41" s="44">
        <f t="shared" si="3"/>
        <v>0.6832458225103144</v>
      </c>
      <c r="L41" s="40">
        <v>135836.60093099999</v>
      </c>
      <c r="M41" s="44">
        <f t="shared" si="4"/>
        <v>7.2036928851631821</v>
      </c>
    </row>
    <row r="42" spans="2:13" ht="14.4" thickTop="1" thickBot="1" x14ac:dyDescent="0.25">
      <c r="B42" s="46" t="s">
        <v>28</v>
      </c>
      <c r="C42" s="47"/>
      <c r="D42" s="48">
        <v>2406681.5488019995</v>
      </c>
      <c r="E42" s="49" t="s">
        <v>19</v>
      </c>
      <c r="F42" s="50">
        <v>1628001.2436800501</v>
      </c>
      <c r="G42" s="51">
        <f t="shared" si="1"/>
        <v>-32.354937258299152</v>
      </c>
      <c r="H42" s="52">
        <v>1479655.2979870001</v>
      </c>
      <c r="I42" s="53">
        <f t="shared" si="2"/>
        <v>-9.1121518652970028</v>
      </c>
      <c r="J42" s="50">
        <v>1762432.1089452</v>
      </c>
      <c r="K42" s="54">
        <f t="shared" si="3"/>
        <v>19.110992360376365</v>
      </c>
      <c r="L42" s="50">
        <v>1958362.3095399998</v>
      </c>
      <c r="M42" s="54">
        <f t="shared" si="4"/>
        <v>11.117035351339698</v>
      </c>
    </row>
    <row r="43" spans="2:13" ht="6" customHeight="1" thickBot="1" x14ac:dyDescent="0.25">
      <c r="D43" s="55"/>
      <c r="E43" s="56"/>
      <c r="F43" s="57"/>
      <c r="G43" s="58"/>
      <c r="H43" s="55"/>
      <c r="I43" s="59"/>
      <c r="J43" s="55"/>
      <c r="K43" s="60"/>
      <c r="L43" s="55"/>
      <c r="M43" s="60"/>
    </row>
    <row r="44" spans="2:13" x14ac:dyDescent="0.2">
      <c r="B44" s="61" t="s">
        <v>29</v>
      </c>
      <c r="C44" s="62"/>
      <c r="D44" s="38">
        <v>304986.14908800001</v>
      </c>
      <c r="E44" s="30" t="s">
        <v>19</v>
      </c>
      <c r="F44" s="31">
        <v>148632.11752500001</v>
      </c>
      <c r="G44" s="41">
        <f>(F44/D44-1)*100</f>
        <v>-51.26594503735511</v>
      </c>
      <c r="H44" s="42">
        <v>150024.44353804999</v>
      </c>
      <c r="I44" s="43">
        <f t="shared" si="2"/>
        <v>0.93675985798682415</v>
      </c>
      <c r="J44" s="40">
        <v>326871.2629643</v>
      </c>
      <c r="K44" s="44">
        <f t="shared" si="3"/>
        <v>117.87867047238683</v>
      </c>
      <c r="L44" s="40">
        <v>404012.08252400008</v>
      </c>
      <c r="M44" s="44">
        <f>(L44/J44-1)*100</f>
        <v>23.599755714262717</v>
      </c>
    </row>
    <row r="45" spans="2:13" ht="13.8" thickBot="1" x14ac:dyDescent="0.25">
      <c r="B45" s="63" t="s">
        <v>30</v>
      </c>
      <c r="C45" s="64"/>
      <c r="D45" s="65">
        <v>80232.032361999998</v>
      </c>
      <c r="E45" s="66" t="s">
        <v>19</v>
      </c>
      <c r="F45" s="67">
        <v>46979.442605000004</v>
      </c>
      <c r="G45" s="68">
        <f t="shared" si="1"/>
        <v>-41.445528398143004</v>
      </c>
      <c r="H45" s="69">
        <v>46955.239882549999</v>
      </c>
      <c r="I45" s="70">
        <f t="shared" si="2"/>
        <v>-5.1517687541546842E-2</v>
      </c>
      <c r="J45" s="67">
        <v>122295.344843</v>
      </c>
      <c r="K45" s="71">
        <f t="shared" si="3"/>
        <v>160.45089993981412</v>
      </c>
      <c r="L45" s="67">
        <v>182683.08608799998</v>
      </c>
      <c r="M45" s="71">
        <f>(L45/J45-1)*100</f>
        <v>49.378609891099615</v>
      </c>
    </row>
    <row r="46" spans="2:13" x14ac:dyDescent="0.2"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2:13" ht="16.8" thickBot="1" x14ac:dyDescent="0.25">
      <c r="B47" s="22" t="s">
        <v>31</v>
      </c>
      <c r="C47" s="22"/>
      <c r="D47" s="72"/>
      <c r="E47" s="72"/>
      <c r="F47" s="72"/>
      <c r="G47" s="72"/>
      <c r="H47" s="72"/>
      <c r="I47" s="72"/>
      <c r="J47" s="72"/>
      <c r="K47" s="72"/>
      <c r="L47" s="72"/>
      <c r="M47" s="72"/>
    </row>
    <row r="48" spans="2:13" ht="13.8" thickBot="1" x14ac:dyDescent="0.25">
      <c r="D48" s="23">
        <v>2008</v>
      </c>
      <c r="E48" s="24"/>
      <c r="F48" s="25">
        <v>2009</v>
      </c>
      <c r="G48" s="24"/>
      <c r="H48" s="25">
        <v>2010</v>
      </c>
      <c r="I48" s="24"/>
      <c r="J48" s="518">
        <v>2011</v>
      </c>
      <c r="K48" s="517"/>
      <c r="L48" s="190"/>
      <c r="M48" s="191"/>
    </row>
    <row r="49" spans="2:13" x14ac:dyDescent="0.2">
      <c r="B49" s="27" t="s">
        <v>18</v>
      </c>
      <c r="C49" s="28"/>
      <c r="D49" s="29">
        <v>107370.51606099999</v>
      </c>
      <c r="E49" s="30" t="s">
        <v>19</v>
      </c>
      <c r="F49" s="73">
        <v>53973.204406000004</v>
      </c>
      <c r="G49" s="32">
        <f>(F49/D49-1)*100</f>
        <v>-49.731819883089301</v>
      </c>
      <c r="H49" s="33">
        <v>50534.686978000005</v>
      </c>
      <c r="I49" s="74">
        <f>(H49/F49-1)*100</f>
        <v>-6.3707861444256775</v>
      </c>
      <c r="J49" s="31">
        <v>51523.208510999997</v>
      </c>
      <c r="K49" s="99">
        <f>(J49/H49-1)*100</f>
        <v>1.9561247770869539</v>
      </c>
      <c r="L49" s="42"/>
      <c r="M49" s="187"/>
    </row>
    <row r="50" spans="2:13" x14ac:dyDescent="0.2">
      <c r="B50" s="36" t="s">
        <v>20</v>
      </c>
      <c r="C50" s="37"/>
      <c r="D50" s="38">
        <v>145430.75646899999</v>
      </c>
      <c r="E50" s="39" t="s">
        <v>19</v>
      </c>
      <c r="F50" s="75">
        <v>96278.060667850004</v>
      </c>
      <c r="G50" s="41">
        <f t="shared" ref="G50:G58" si="5">(F50/D50-1)*100</f>
        <v>-33.798006002689931</v>
      </c>
      <c r="H50" s="42">
        <v>138276.50044130001</v>
      </c>
      <c r="I50" s="76">
        <f t="shared" ref="I50:K58" si="6">(H50/F50-1)*100</f>
        <v>43.622025082474991</v>
      </c>
      <c r="J50" s="40">
        <v>373960.712917</v>
      </c>
      <c r="K50" s="100">
        <f t="shared" si="6"/>
        <v>170.44415480832237</v>
      </c>
      <c r="L50" s="42"/>
      <c r="M50" s="187"/>
    </row>
    <row r="51" spans="2:13" x14ac:dyDescent="0.2">
      <c r="B51" s="36" t="s">
        <v>21</v>
      </c>
      <c r="C51" s="37"/>
      <c r="D51" s="38">
        <v>1624229.9840030004</v>
      </c>
      <c r="E51" s="39" t="s">
        <v>19</v>
      </c>
      <c r="F51" s="75">
        <v>1434605.1259187507</v>
      </c>
      <c r="G51" s="41">
        <f t="shared" si="5"/>
        <v>-11.674754188252901</v>
      </c>
      <c r="H51" s="42">
        <v>1172599.0142699501</v>
      </c>
      <c r="I51" s="76">
        <f t="shared" si="6"/>
        <v>-18.26329119526925</v>
      </c>
      <c r="J51" s="40">
        <v>1083908.1906834</v>
      </c>
      <c r="K51" s="100">
        <f t="shared" si="6"/>
        <v>-7.5636106211267933</v>
      </c>
      <c r="L51" s="42"/>
      <c r="M51" s="187"/>
    </row>
    <row r="52" spans="2:13" x14ac:dyDescent="0.2">
      <c r="B52" s="36" t="s">
        <v>22</v>
      </c>
      <c r="C52" s="37"/>
      <c r="D52" s="38">
        <v>83654.760868000012</v>
      </c>
      <c r="E52" s="39" t="s">
        <v>19</v>
      </c>
      <c r="F52" s="75">
        <v>78045.871555999998</v>
      </c>
      <c r="G52" s="41">
        <f t="shared" si="5"/>
        <v>-6.7048058637694918</v>
      </c>
      <c r="H52" s="42">
        <v>62504.740647400002</v>
      </c>
      <c r="I52" s="76">
        <f t="shared" si="6"/>
        <v>-19.912816141016275</v>
      </c>
      <c r="J52" s="40">
        <v>68356.702199999985</v>
      </c>
      <c r="K52" s="100">
        <f t="shared" si="6"/>
        <v>9.3624283406148479</v>
      </c>
      <c r="L52" s="42"/>
      <c r="M52" s="187"/>
    </row>
    <row r="53" spans="2:13" x14ac:dyDescent="0.2">
      <c r="B53" s="36" t="s">
        <v>23</v>
      </c>
      <c r="C53" s="37"/>
      <c r="D53" s="38">
        <v>362217.08108199947</v>
      </c>
      <c r="E53" s="39" t="s">
        <v>19</v>
      </c>
      <c r="F53" s="75">
        <v>221173.40723000001</v>
      </c>
      <c r="G53" s="41">
        <f t="shared" si="5"/>
        <v>-38.93899024051538</v>
      </c>
      <c r="H53" s="42">
        <v>231292.07339500001</v>
      </c>
      <c r="I53" s="76">
        <f t="shared" si="6"/>
        <v>4.5749922161652634</v>
      </c>
      <c r="J53" s="40">
        <v>233336.693661</v>
      </c>
      <c r="K53" s="100">
        <f t="shared" si="6"/>
        <v>0.8839992810770525</v>
      </c>
      <c r="L53" s="42"/>
      <c r="M53" s="187"/>
    </row>
    <row r="54" spans="2:13" x14ac:dyDescent="0.2">
      <c r="B54" s="36" t="s">
        <v>24</v>
      </c>
      <c r="C54" s="37"/>
      <c r="D54" s="38">
        <v>582095.835632</v>
      </c>
      <c r="E54" s="39" t="s">
        <v>19</v>
      </c>
      <c r="F54" s="75">
        <v>342593.71078199986</v>
      </c>
      <c r="G54" s="41">
        <f t="shared" si="5"/>
        <v>-41.144792693795004</v>
      </c>
      <c r="H54" s="42">
        <v>361166.725286</v>
      </c>
      <c r="I54" s="76">
        <f t="shared" si="6"/>
        <v>5.4212946471216883</v>
      </c>
      <c r="J54" s="40">
        <v>318082.3917255</v>
      </c>
      <c r="K54" s="100">
        <f t="shared" si="6"/>
        <v>-11.929209017354092</v>
      </c>
      <c r="L54" s="42"/>
      <c r="M54" s="187"/>
    </row>
    <row r="55" spans="2:13" x14ac:dyDescent="0.2">
      <c r="B55" s="36" t="s">
        <v>25</v>
      </c>
      <c r="C55" s="37"/>
      <c r="D55" s="38">
        <v>134339.52297800002</v>
      </c>
      <c r="E55" s="39" t="s">
        <v>19</v>
      </c>
      <c r="F55" s="75">
        <v>133160.07847899999</v>
      </c>
      <c r="G55" s="41">
        <f t="shared" si="5"/>
        <v>-0.87795793289602297</v>
      </c>
      <c r="H55" s="42">
        <v>101561.90542299999</v>
      </c>
      <c r="I55" s="76">
        <f t="shared" si="6"/>
        <v>-23.729464128382283</v>
      </c>
      <c r="J55" s="40">
        <v>106085.06821100001</v>
      </c>
      <c r="K55" s="100">
        <f t="shared" si="6"/>
        <v>4.4536017408902229</v>
      </c>
      <c r="L55" s="42"/>
      <c r="M55" s="187"/>
    </row>
    <row r="56" spans="2:13" x14ac:dyDescent="0.2">
      <c r="B56" s="36" t="s">
        <v>26</v>
      </c>
      <c r="C56" s="37"/>
      <c r="D56" s="38">
        <v>39582.165209999999</v>
      </c>
      <c r="E56" s="39" t="s">
        <v>19</v>
      </c>
      <c r="F56" s="75">
        <v>44396.500935999997</v>
      </c>
      <c r="G56" s="41">
        <f t="shared" si="5"/>
        <v>12.162891293232514</v>
      </c>
      <c r="H56" s="42">
        <v>45108.793073000008</v>
      </c>
      <c r="I56" s="76">
        <f t="shared" si="6"/>
        <v>1.6043880080252704</v>
      </c>
      <c r="J56" s="40">
        <v>43654.617416000008</v>
      </c>
      <c r="K56" s="100">
        <f t="shared" si="6"/>
        <v>-3.2237077472826448</v>
      </c>
      <c r="L56" s="42"/>
      <c r="M56" s="187"/>
    </row>
    <row r="57" spans="2:13" ht="13.8" thickBot="1" x14ac:dyDescent="0.25">
      <c r="B57" s="36" t="s">
        <v>27</v>
      </c>
      <c r="C57" s="45"/>
      <c r="D57" s="38">
        <v>230226.56920900004</v>
      </c>
      <c r="E57" s="39" t="s">
        <v>19</v>
      </c>
      <c r="F57" s="75">
        <v>163110.24317845001</v>
      </c>
      <c r="G57" s="41">
        <f t="shared" si="5"/>
        <v>-29.152293873441572</v>
      </c>
      <c r="H57" s="42">
        <v>179265.77039354999</v>
      </c>
      <c r="I57" s="76">
        <f t="shared" si="6"/>
        <v>9.9046674815052036</v>
      </c>
      <c r="J57" s="40">
        <v>133779.22550815</v>
      </c>
      <c r="K57" s="100">
        <f t="shared" si="6"/>
        <v>-25.373803814047371</v>
      </c>
      <c r="L57" s="42"/>
      <c r="M57" s="187"/>
    </row>
    <row r="58" spans="2:13" ht="14.4" thickTop="1" thickBot="1" x14ac:dyDescent="0.25">
      <c r="B58" s="46" t="s">
        <v>28</v>
      </c>
      <c r="C58" s="47"/>
      <c r="D58" s="48">
        <v>3309147.1915120003</v>
      </c>
      <c r="E58" s="49" t="s">
        <v>19</v>
      </c>
      <c r="F58" s="77">
        <v>2567336.2031540503</v>
      </c>
      <c r="G58" s="51">
        <f t="shared" si="5"/>
        <v>-22.416983755231669</v>
      </c>
      <c r="H58" s="52">
        <v>2342310.2099072002</v>
      </c>
      <c r="I58" s="51">
        <f t="shared" si="6"/>
        <v>-8.7649600769232663</v>
      </c>
      <c r="J58" s="50">
        <v>2412686.8108330499</v>
      </c>
      <c r="K58" s="101">
        <f t="shared" si="6"/>
        <v>3.0045807181380058</v>
      </c>
      <c r="L58" s="42"/>
      <c r="M58" s="187"/>
    </row>
    <row r="59" spans="2:13" ht="13.8" thickBot="1" x14ac:dyDescent="0.25">
      <c r="D59" s="55"/>
      <c r="E59" s="56"/>
      <c r="F59" s="78"/>
      <c r="G59" s="58"/>
      <c r="H59" s="55"/>
      <c r="I59" s="58"/>
      <c r="J59" s="55"/>
      <c r="K59" s="58"/>
      <c r="L59" s="192"/>
      <c r="M59" s="187"/>
    </row>
    <row r="60" spans="2:13" x14ac:dyDescent="0.2">
      <c r="B60" s="61" t="s">
        <v>29</v>
      </c>
      <c r="C60" s="62"/>
      <c r="D60" s="38">
        <v>368567.65716599993</v>
      </c>
      <c r="E60" s="30" t="s">
        <v>19</v>
      </c>
      <c r="F60" s="73">
        <v>240773.58560310001</v>
      </c>
      <c r="G60" s="41">
        <f>(F60/D60-1)*100</f>
        <v>-34.673164906963741</v>
      </c>
      <c r="H60" s="42">
        <v>316551.86205380003</v>
      </c>
      <c r="I60" s="76">
        <f>(H60/F60-1)*100</f>
        <v>31.472836300081397</v>
      </c>
      <c r="J60" s="40">
        <v>561706.72904250002</v>
      </c>
      <c r="K60" s="99">
        <f>(J60/H60-1)*100</f>
        <v>77.445403542448403</v>
      </c>
      <c r="L60" s="42"/>
      <c r="M60" s="187"/>
    </row>
    <row r="61" spans="2:13" ht="13.8" thickBot="1" x14ac:dyDescent="0.25">
      <c r="B61" s="63" t="s">
        <v>30</v>
      </c>
      <c r="C61" s="64"/>
      <c r="D61" s="65">
        <v>105136.04275699999</v>
      </c>
      <c r="E61" s="66" t="s">
        <v>19</v>
      </c>
      <c r="F61" s="79">
        <v>62645.514655850006</v>
      </c>
      <c r="G61" s="68">
        <f>(F61/D61-1)*100</f>
        <v>-40.414806366031833</v>
      </c>
      <c r="H61" s="69">
        <v>92002.308190299998</v>
      </c>
      <c r="I61" s="80">
        <f>(H61/F61-1)*100</f>
        <v>46.861764478629887</v>
      </c>
      <c r="J61" s="67">
        <v>328324.096104</v>
      </c>
      <c r="K61" s="102">
        <f>(J61/H61-1)*100</f>
        <v>256.86506410783284</v>
      </c>
      <c r="L61" s="42"/>
      <c r="M61" s="187"/>
    </row>
    <row r="62" spans="2:13" x14ac:dyDescent="0.2">
      <c r="D62" s="72"/>
      <c r="E62" s="72"/>
      <c r="F62" s="72"/>
      <c r="G62" s="72"/>
      <c r="H62" s="72"/>
      <c r="I62" s="72"/>
      <c r="J62" s="72"/>
      <c r="K62" s="72"/>
      <c r="L62" s="193"/>
      <c r="M62" s="193"/>
    </row>
    <row r="63" spans="2:13" ht="16.8" thickBot="1" x14ac:dyDescent="0.25">
      <c r="B63" s="111" t="s">
        <v>40</v>
      </c>
      <c r="C63" s="111"/>
      <c r="D63" s="112"/>
      <c r="E63" s="112"/>
      <c r="F63" s="112"/>
      <c r="G63" s="112"/>
      <c r="H63" s="112"/>
      <c r="I63" s="112"/>
      <c r="J63" s="112"/>
      <c r="K63" s="112"/>
      <c r="L63" s="194"/>
      <c r="M63" s="194"/>
    </row>
    <row r="64" spans="2:13" ht="13.8" thickBot="1" x14ac:dyDescent="0.25">
      <c r="B64" s="113"/>
      <c r="C64" s="113"/>
      <c r="D64" s="484">
        <v>2008</v>
      </c>
      <c r="E64" s="481"/>
      <c r="F64" s="480">
        <v>2009</v>
      </c>
      <c r="G64" s="481"/>
      <c r="H64" s="480">
        <v>2010</v>
      </c>
      <c r="I64" s="481"/>
      <c r="J64" s="480">
        <v>2011</v>
      </c>
      <c r="K64" s="482"/>
      <c r="L64" s="195"/>
      <c r="M64" s="188"/>
    </row>
    <row r="65" spans="2:13" x14ac:dyDescent="0.2">
      <c r="B65" s="27" t="s">
        <v>18</v>
      </c>
      <c r="C65" s="28"/>
      <c r="D65" s="114">
        <v>53444.585279999978</v>
      </c>
      <c r="E65" s="115" t="s">
        <v>19</v>
      </c>
      <c r="F65" s="116">
        <v>54017.350069000022</v>
      </c>
      <c r="G65" s="117">
        <v>1.0716984442844746</v>
      </c>
      <c r="H65" s="116">
        <v>66585.52833999999</v>
      </c>
      <c r="I65" s="118">
        <v>23.266928597840852</v>
      </c>
      <c r="J65" s="116">
        <v>62035.042321000015</v>
      </c>
      <c r="K65" s="119">
        <v>-6.8340465750518886</v>
      </c>
      <c r="L65" s="196"/>
      <c r="M65" s="189"/>
    </row>
    <row r="66" spans="2:13" x14ac:dyDescent="0.2">
      <c r="B66" s="36" t="s">
        <v>20</v>
      </c>
      <c r="C66" s="37"/>
      <c r="D66" s="120">
        <v>121628.25643100002</v>
      </c>
      <c r="E66" s="121" t="s">
        <v>19</v>
      </c>
      <c r="F66" s="122">
        <v>117532.23590285002</v>
      </c>
      <c r="G66" s="123">
        <v>-3.3676553856329283</v>
      </c>
      <c r="H66" s="122">
        <v>99714.388515999992</v>
      </c>
      <c r="I66" s="124">
        <v>-15.159966327517104</v>
      </c>
      <c r="J66" s="122">
        <v>293183.78359140002</v>
      </c>
      <c r="K66" s="125">
        <v>194.02354861189997</v>
      </c>
      <c r="L66" s="196"/>
      <c r="M66" s="189"/>
    </row>
    <row r="67" spans="2:13" x14ac:dyDescent="0.2">
      <c r="B67" s="36" t="s">
        <v>21</v>
      </c>
      <c r="C67" s="37"/>
      <c r="D67" s="120">
        <v>1221382.0205289498</v>
      </c>
      <c r="E67" s="121" t="s">
        <v>19</v>
      </c>
      <c r="F67" s="122">
        <v>940021.02486449992</v>
      </c>
      <c r="G67" s="123">
        <v>-23.036281109050506</v>
      </c>
      <c r="H67" s="122">
        <v>953375.41664025001</v>
      </c>
      <c r="I67" s="124">
        <v>1.420648200679886</v>
      </c>
      <c r="J67" s="122">
        <v>994620.81650249986</v>
      </c>
      <c r="K67" s="125">
        <v>4.326249569933438</v>
      </c>
      <c r="L67" s="196"/>
      <c r="M67" s="189"/>
    </row>
    <row r="68" spans="2:13" x14ac:dyDescent="0.2">
      <c r="B68" s="36" t="s">
        <v>22</v>
      </c>
      <c r="C68" s="37"/>
      <c r="D68" s="120">
        <v>68016.381769</v>
      </c>
      <c r="E68" s="121" t="s">
        <v>19</v>
      </c>
      <c r="F68" s="122">
        <v>83876.646071850002</v>
      </c>
      <c r="G68" s="123">
        <v>23.318300518712199</v>
      </c>
      <c r="H68" s="122">
        <v>50543.124562999998</v>
      </c>
      <c r="I68" s="124">
        <v>-39.741123506888918</v>
      </c>
      <c r="J68" s="122">
        <v>71434.732357999994</v>
      </c>
      <c r="K68" s="125">
        <v>41.334222954418735</v>
      </c>
      <c r="L68" s="196"/>
      <c r="M68" s="189"/>
    </row>
    <row r="69" spans="2:13" x14ac:dyDescent="0.2">
      <c r="B69" s="36" t="s">
        <v>23</v>
      </c>
      <c r="C69" s="37"/>
      <c r="D69" s="120">
        <v>221881.16794200012</v>
      </c>
      <c r="E69" s="121" t="s">
        <v>19</v>
      </c>
      <c r="F69" s="122">
        <v>184200.12901040004</v>
      </c>
      <c r="G69" s="123">
        <v>-16.982531361764753</v>
      </c>
      <c r="H69" s="122">
        <v>223198.84149604998</v>
      </c>
      <c r="I69" s="124">
        <v>21.171924631740112</v>
      </c>
      <c r="J69" s="122">
        <v>186740.94260005001</v>
      </c>
      <c r="K69" s="125">
        <v>-16.334268875067249</v>
      </c>
      <c r="L69" s="196"/>
      <c r="M69" s="189"/>
    </row>
    <row r="70" spans="2:13" x14ac:dyDescent="0.2">
      <c r="B70" s="36" t="s">
        <v>24</v>
      </c>
      <c r="C70" s="37"/>
      <c r="D70" s="120">
        <v>398800.02155499975</v>
      </c>
      <c r="E70" s="121" t="s">
        <v>19</v>
      </c>
      <c r="F70" s="122">
        <v>347440.06374999951</v>
      </c>
      <c r="G70" s="123">
        <v>-12.878624631146629</v>
      </c>
      <c r="H70" s="122">
        <v>316515.96923499997</v>
      </c>
      <c r="I70" s="124">
        <v>-8.9005551579828701</v>
      </c>
      <c r="J70" s="122">
        <v>322078.1246745002</v>
      </c>
      <c r="K70" s="125">
        <v>1.7573064174119413</v>
      </c>
      <c r="L70" s="196"/>
      <c r="M70" s="189"/>
    </row>
    <row r="71" spans="2:13" x14ac:dyDescent="0.2">
      <c r="B71" s="36" t="s">
        <v>25</v>
      </c>
      <c r="C71" s="37"/>
      <c r="D71" s="120">
        <v>101797.67403700003</v>
      </c>
      <c r="E71" s="121" t="s">
        <v>19</v>
      </c>
      <c r="F71" s="122">
        <v>72492.425079349996</v>
      </c>
      <c r="G71" s="123">
        <v>-28.787739243431599</v>
      </c>
      <c r="H71" s="122">
        <v>103802.66258100001</v>
      </c>
      <c r="I71" s="124">
        <v>43.191047157517382</v>
      </c>
      <c r="J71" s="122">
        <v>80907.649993200001</v>
      </c>
      <c r="K71" s="125">
        <v>-22.056286436712945</v>
      </c>
      <c r="L71" s="196"/>
      <c r="M71" s="189"/>
    </row>
    <row r="72" spans="2:13" x14ac:dyDescent="0.2">
      <c r="B72" s="36" t="s">
        <v>26</v>
      </c>
      <c r="C72" s="37"/>
      <c r="D72" s="120">
        <v>65276.025896999978</v>
      </c>
      <c r="E72" s="121" t="s">
        <v>19</v>
      </c>
      <c r="F72" s="122">
        <v>48442.493092000004</v>
      </c>
      <c r="G72" s="123">
        <v>-25.788231703262475</v>
      </c>
      <c r="H72" s="122">
        <v>50248.268401000001</v>
      </c>
      <c r="I72" s="124">
        <v>3.7276679909321375</v>
      </c>
      <c r="J72" s="122">
        <v>77566.337591999996</v>
      </c>
      <c r="K72" s="125">
        <v>54.366190239614973</v>
      </c>
      <c r="L72" s="196"/>
      <c r="M72" s="189"/>
    </row>
    <row r="73" spans="2:13" ht="13.8" thickBot="1" x14ac:dyDescent="0.25">
      <c r="B73" s="36" t="s">
        <v>27</v>
      </c>
      <c r="C73" s="126"/>
      <c r="D73" s="127">
        <v>221951.63098799973</v>
      </c>
      <c r="E73" s="121" t="s">
        <v>19</v>
      </c>
      <c r="F73" s="128">
        <v>114886.82613100004</v>
      </c>
      <c r="G73" s="123">
        <v>-48.237899573167972</v>
      </c>
      <c r="H73" s="128">
        <v>150099.82486200001</v>
      </c>
      <c r="I73" s="124">
        <v>30.650162352686316</v>
      </c>
      <c r="J73" s="128">
        <v>170390.11517284997</v>
      </c>
      <c r="K73" s="125">
        <v>13.517864081123744</v>
      </c>
      <c r="L73" s="196"/>
      <c r="M73" s="189"/>
    </row>
    <row r="74" spans="2:13" ht="14.4" thickTop="1" thickBot="1" x14ac:dyDescent="0.25">
      <c r="B74" s="46" t="s">
        <v>28</v>
      </c>
      <c r="C74" s="47"/>
      <c r="D74" s="129">
        <v>2474177.7644279497</v>
      </c>
      <c r="E74" s="130" t="s">
        <v>19</v>
      </c>
      <c r="F74" s="131">
        <v>1962909.1939709494</v>
      </c>
      <c r="G74" s="132">
        <v>-20.66418095771747</v>
      </c>
      <c r="H74" s="133">
        <v>2014084.0246342998</v>
      </c>
      <c r="I74" s="134">
        <v>2.6070910880917619</v>
      </c>
      <c r="J74" s="135">
        <v>2258957.5448055002</v>
      </c>
      <c r="K74" s="136">
        <v>12.158058808676685</v>
      </c>
      <c r="L74" s="197"/>
      <c r="M74" s="189"/>
    </row>
    <row r="75" spans="2:13" ht="13.8" thickBot="1" x14ac:dyDescent="0.25">
      <c r="B75" s="113"/>
      <c r="C75" s="113"/>
      <c r="D75" s="137"/>
      <c r="E75" s="138"/>
      <c r="F75" s="139"/>
      <c r="G75" s="140"/>
      <c r="H75" s="137"/>
      <c r="I75" s="140"/>
      <c r="J75" s="137"/>
      <c r="K75" s="140"/>
      <c r="L75" s="198"/>
      <c r="M75" s="189"/>
    </row>
    <row r="76" spans="2:13" x14ac:dyDescent="0.2">
      <c r="B76" s="61" t="s">
        <v>29</v>
      </c>
      <c r="C76" s="141"/>
      <c r="D76" s="142">
        <v>287912.20654295001</v>
      </c>
      <c r="E76" s="115" t="s">
        <v>19</v>
      </c>
      <c r="F76" s="143">
        <v>232667.47026034998</v>
      </c>
      <c r="G76" s="118">
        <f>(F76/D76-1)*100</f>
        <v>-19.188049352245429</v>
      </c>
      <c r="H76" s="143">
        <v>279246.23513749999</v>
      </c>
      <c r="I76" s="124">
        <f>(H76/F76-1)*100</f>
        <v>20.019457307473786</v>
      </c>
      <c r="J76" s="143">
        <v>482556.00152489997</v>
      </c>
      <c r="K76" s="119">
        <f>(J76/H76-1)*100</f>
        <v>72.806627558395149</v>
      </c>
      <c r="L76" s="196"/>
      <c r="M76" s="189"/>
    </row>
    <row r="77" spans="2:13" ht="13.8" thickBot="1" x14ac:dyDescent="0.25">
      <c r="B77" s="63" t="s">
        <v>30</v>
      </c>
      <c r="C77" s="64"/>
      <c r="D77" s="144">
        <v>79203.550057</v>
      </c>
      <c r="E77" s="145" t="s">
        <v>19</v>
      </c>
      <c r="F77" s="146">
        <v>67487.316524850001</v>
      </c>
      <c r="G77" s="147">
        <f>(F77/D77-1)*100</f>
        <v>-14.792561095706237</v>
      </c>
      <c r="H77" s="148">
        <v>59935.335682999998</v>
      </c>
      <c r="I77" s="147">
        <f>(H77/F77-1)*100</f>
        <v>-11.190222445826892</v>
      </c>
      <c r="J77" s="148">
        <v>266699.5017894</v>
      </c>
      <c r="K77" s="149">
        <f>(J77/H77-1)*100</f>
        <v>344.97874042114756</v>
      </c>
      <c r="L77" s="196"/>
      <c r="M77" s="189"/>
    </row>
    <row r="78" spans="2:13" x14ac:dyDescent="0.2">
      <c r="D78" s="72"/>
      <c r="E78" s="72"/>
      <c r="F78" s="72"/>
      <c r="G78" s="72"/>
      <c r="H78" s="72"/>
      <c r="I78" s="72"/>
      <c r="J78" s="72"/>
      <c r="K78" s="72"/>
      <c r="L78" s="193"/>
      <c r="M78" s="193"/>
    </row>
    <row r="79" spans="2:13" ht="16.8" thickBot="1" x14ac:dyDescent="0.25">
      <c r="B79" s="111" t="s">
        <v>47</v>
      </c>
      <c r="C79" s="111"/>
      <c r="D79" s="112"/>
      <c r="E79" s="112"/>
      <c r="F79" s="112"/>
      <c r="G79" s="112"/>
      <c r="H79" s="112"/>
      <c r="I79" s="112"/>
      <c r="J79" s="112"/>
      <c r="K79" s="112"/>
      <c r="L79" s="194"/>
      <c r="M79" s="194"/>
    </row>
    <row r="80" spans="2:13" ht="13.8" thickBot="1" x14ac:dyDescent="0.25">
      <c r="B80" s="113"/>
      <c r="C80" s="113"/>
      <c r="D80" s="484">
        <v>2008</v>
      </c>
      <c r="E80" s="499"/>
      <c r="F80" s="480">
        <v>2009</v>
      </c>
      <c r="G80" s="499"/>
      <c r="H80" s="480">
        <v>2010</v>
      </c>
      <c r="I80" s="499"/>
      <c r="J80" s="480">
        <v>2011</v>
      </c>
      <c r="K80" s="500"/>
      <c r="L80" s="195"/>
      <c r="M80" s="199"/>
    </row>
    <row r="81" spans="2:13" x14ac:dyDescent="0.2">
      <c r="B81" s="27" t="s">
        <v>18</v>
      </c>
      <c r="C81" s="28"/>
      <c r="D81" s="114">
        <v>79255.920432000014</v>
      </c>
      <c r="E81" s="115" t="s">
        <v>19</v>
      </c>
      <c r="F81" s="116">
        <v>98025.107815999989</v>
      </c>
      <c r="G81" s="117">
        <f>(F81/D81-1)*100</f>
        <v>23.681748040644557</v>
      </c>
      <c r="H81" s="116">
        <v>91924.151431000006</v>
      </c>
      <c r="I81" s="118">
        <f>(H81/F81-1)*100</f>
        <v>-6.2238711294782867</v>
      </c>
      <c r="J81" s="116">
        <v>94869.93936027179</v>
      </c>
      <c r="K81" s="119">
        <f>(J81/H81-1)*100</f>
        <v>3.2045853928637458</v>
      </c>
      <c r="L81" s="196"/>
      <c r="M81" s="189"/>
    </row>
    <row r="82" spans="2:13" x14ac:dyDescent="0.2">
      <c r="B82" s="36" t="s">
        <v>20</v>
      </c>
      <c r="C82" s="37"/>
      <c r="D82" s="120">
        <v>147037.83482299998</v>
      </c>
      <c r="E82" s="121" t="s">
        <v>19</v>
      </c>
      <c r="F82" s="122">
        <v>137341.64728164999</v>
      </c>
      <c r="G82" s="123">
        <f t="shared" ref="G82:K93" si="7">(F82/D82-1)*100</f>
        <v>-6.5943486946893559</v>
      </c>
      <c r="H82" s="122">
        <v>126641.38852399999</v>
      </c>
      <c r="I82" s="124">
        <f t="shared" si="7"/>
        <v>-7.7909788978333001</v>
      </c>
      <c r="J82" s="122">
        <v>316110.79758519115</v>
      </c>
      <c r="K82" s="125">
        <f t="shared" si="7"/>
        <v>149.61096942275276</v>
      </c>
      <c r="L82" s="196"/>
      <c r="M82" s="189"/>
    </row>
    <row r="83" spans="2:13" x14ac:dyDescent="0.2">
      <c r="B83" s="36" t="s">
        <v>21</v>
      </c>
      <c r="C83" s="37"/>
      <c r="D83" s="120">
        <v>1447233.8929808997</v>
      </c>
      <c r="E83" s="121" t="s">
        <v>19</v>
      </c>
      <c r="F83" s="122">
        <v>1590580.6768415999</v>
      </c>
      <c r="G83" s="123">
        <f t="shared" si="7"/>
        <v>9.9048802378063137</v>
      </c>
      <c r="H83" s="122">
        <v>1641889.6840395499</v>
      </c>
      <c r="I83" s="124">
        <f t="shared" si="7"/>
        <v>3.2258035033993826</v>
      </c>
      <c r="J83" s="122">
        <v>1577865.4254916655</v>
      </c>
      <c r="K83" s="125">
        <f t="shared" si="7"/>
        <v>-3.8994251057333673</v>
      </c>
      <c r="L83" s="196"/>
      <c r="M83" s="189"/>
    </row>
    <row r="84" spans="2:13" x14ac:dyDescent="0.2">
      <c r="B84" s="36" t="s">
        <v>22</v>
      </c>
      <c r="C84" s="37"/>
      <c r="D84" s="120">
        <v>110958.42792799999</v>
      </c>
      <c r="E84" s="121" t="s">
        <v>19</v>
      </c>
      <c r="F84" s="122">
        <v>106915.58119900001</v>
      </c>
      <c r="G84" s="123">
        <f t="shared" si="7"/>
        <v>-3.6435688613246642</v>
      </c>
      <c r="H84" s="122">
        <v>87775.741068949996</v>
      </c>
      <c r="I84" s="124">
        <f t="shared" si="7"/>
        <v>-17.901824893441287</v>
      </c>
      <c r="J84" s="122">
        <v>105418.83233391627</v>
      </c>
      <c r="K84" s="125">
        <f t="shared" si="7"/>
        <v>20.100190610874137</v>
      </c>
      <c r="L84" s="196"/>
      <c r="M84" s="189"/>
    </row>
    <row r="85" spans="2:13" x14ac:dyDescent="0.2">
      <c r="B85" s="36" t="s">
        <v>23</v>
      </c>
      <c r="C85" s="37"/>
      <c r="D85" s="120">
        <v>267436.32068899996</v>
      </c>
      <c r="E85" s="121" t="s">
        <v>19</v>
      </c>
      <c r="F85" s="122">
        <v>254632.54022800003</v>
      </c>
      <c r="G85" s="123">
        <f t="shared" si="7"/>
        <v>-4.787599690278932</v>
      </c>
      <c r="H85" s="122">
        <v>277024.14939499996</v>
      </c>
      <c r="I85" s="124">
        <f t="shared" si="7"/>
        <v>8.7936950819209159</v>
      </c>
      <c r="J85" s="122">
        <v>255652.14946063413</v>
      </c>
      <c r="K85" s="125">
        <f t="shared" si="7"/>
        <v>-7.7148508464120136</v>
      </c>
      <c r="L85" s="196"/>
      <c r="M85" s="189"/>
    </row>
    <row r="86" spans="2:13" x14ac:dyDescent="0.2">
      <c r="B86" s="36" t="s">
        <v>24</v>
      </c>
      <c r="C86" s="37"/>
      <c r="D86" s="120">
        <v>496716.98117200029</v>
      </c>
      <c r="E86" s="121" t="s">
        <v>19</v>
      </c>
      <c r="F86" s="122">
        <v>747980.94460499997</v>
      </c>
      <c r="G86" s="123">
        <f t="shared" si="7"/>
        <v>50.584935276451404</v>
      </c>
      <c r="H86" s="122">
        <v>511562.36411879992</v>
      </c>
      <c r="I86" s="124">
        <f t="shared" si="7"/>
        <v>-31.607567303876969</v>
      </c>
      <c r="J86" s="122">
        <v>538017.89564082678</v>
      </c>
      <c r="K86" s="125">
        <f t="shared" si="7"/>
        <v>5.1715163932355201</v>
      </c>
      <c r="L86" s="196"/>
      <c r="M86" s="189"/>
    </row>
    <row r="87" spans="2:13" x14ac:dyDescent="0.2">
      <c r="B87" s="36" t="s">
        <v>25</v>
      </c>
      <c r="C87" s="37"/>
      <c r="D87" s="120">
        <v>125699.43210400001</v>
      </c>
      <c r="E87" s="121" t="s">
        <v>19</v>
      </c>
      <c r="F87" s="122">
        <v>110484.701256</v>
      </c>
      <c r="G87" s="123">
        <f t="shared" si="7"/>
        <v>-12.104056950242848</v>
      </c>
      <c r="H87" s="122">
        <v>146513.17196400001</v>
      </c>
      <c r="I87" s="124">
        <f t="shared" si="7"/>
        <v>32.609465653095057</v>
      </c>
      <c r="J87" s="122">
        <v>147777.23009031441</v>
      </c>
      <c r="K87" s="125">
        <f t="shared" si="7"/>
        <v>0.86276073978179824</v>
      </c>
      <c r="L87" s="196"/>
      <c r="M87" s="189"/>
    </row>
    <row r="88" spans="2:13" x14ac:dyDescent="0.2">
      <c r="B88" s="36" t="s">
        <v>26</v>
      </c>
      <c r="C88" s="37"/>
      <c r="D88" s="120">
        <v>49846.676443999997</v>
      </c>
      <c r="E88" s="121" t="s">
        <v>19</v>
      </c>
      <c r="F88" s="122">
        <v>62103.559461999997</v>
      </c>
      <c r="G88" s="123">
        <f t="shared" si="7"/>
        <v>24.589168009566166</v>
      </c>
      <c r="H88" s="122">
        <v>51260.099941050008</v>
      </c>
      <c r="I88" s="124">
        <f t="shared" si="7"/>
        <v>-17.460286680644931</v>
      </c>
      <c r="J88" s="122">
        <v>85166.97897335951</v>
      </c>
      <c r="K88" s="125">
        <f t="shared" si="7"/>
        <v>66.146728296087986</v>
      </c>
      <c r="L88" s="196"/>
      <c r="M88" s="189"/>
    </row>
    <row r="89" spans="2:13" ht="13.8" thickBot="1" x14ac:dyDescent="0.25">
      <c r="B89" s="36" t="s">
        <v>27</v>
      </c>
      <c r="C89" s="126"/>
      <c r="D89" s="127">
        <v>143758.13536600003</v>
      </c>
      <c r="E89" s="121" t="s">
        <v>19</v>
      </c>
      <c r="F89" s="128">
        <v>209526.63715155001</v>
      </c>
      <c r="G89" s="123">
        <f t="shared" si="7"/>
        <v>45.749412106735463</v>
      </c>
      <c r="H89" s="128">
        <v>237624.47111245</v>
      </c>
      <c r="I89" s="124">
        <f t="shared" si="7"/>
        <v>13.410148868364136</v>
      </c>
      <c r="J89" s="128">
        <v>170138.81608852025</v>
      </c>
      <c r="K89" s="125">
        <f t="shared" si="7"/>
        <v>-28.40012844973101</v>
      </c>
      <c r="L89" s="196"/>
      <c r="M89" s="189"/>
    </row>
    <row r="90" spans="2:13" ht="14.4" thickTop="1" thickBot="1" x14ac:dyDescent="0.25">
      <c r="B90" s="46" t="s">
        <v>28</v>
      </c>
      <c r="C90" s="47"/>
      <c r="D90" s="129">
        <v>2867943.6219389001</v>
      </c>
      <c r="E90" s="130" t="s">
        <v>19</v>
      </c>
      <c r="F90" s="131">
        <v>3317591.3958408004</v>
      </c>
      <c r="G90" s="132">
        <f t="shared" si="7"/>
        <v>15.678403524470674</v>
      </c>
      <c r="H90" s="133">
        <v>3172215.2215948002</v>
      </c>
      <c r="I90" s="134">
        <f t="shared" si="7"/>
        <v>-4.381979481507436</v>
      </c>
      <c r="J90" s="135">
        <v>3291018.0650247</v>
      </c>
      <c r="K90" s="136">
        <f t="shared" si="7"/>
        <v>3.7451066567347535</v>
      </c>
      <c r="L90" s="197"/>
      <c r="M90" s="189"/>
    </row>
    <row r="91" spans="2:13" ht="13.8" thickBot="1" x14ac:dyDescent="0.25">
      <c r="B91" s="113"/>
      <c r="C91" s="113"/>
      <c r="D91" s="137"/>
      <c r="E91" s="138"/>
      <c r="F91" s="139"/>
      <c r="G91" s="140"/>
      <c r="H91" s="137"/>
      <c r="I91" s="140"/>
      <c r="J91" s="137"/>
      <c r="K91" s="140"/>
      <c r="L91" s="198"/>
      <c r="M91" s="189"/>
    </row>
    <row r="92" spans="2:13" x14ac:dyDescent="0.2">
      <c r="B92" s="61" t="s">
        <v>29</v>
      </c>
      <c r="C92" s="141"/>
      <c r="D92" s="142">
        <v>265845.68167664995</v>
      </c>
      <c r="E92" s="115" t="s">
        <v>19</v>
      </c>
      <c r="F92" s="143">
        <v>337613.81898740004</v>
      </c>
      <c r="G92" s="118">
        <f>(F92/D92-1)*100</f>
        <v>26.996164413173428</v>
      </c>
      <c r="H92" s="143">
        <v>329155.45673099993</v>
      </c>
      <c r="I92" s="124">
        <f>(H92/F92-1)*100</f>
        <v>-2.5053365060023758</v>
      </c>
      <c r="J92" s="143">
        <v>548667.5142502964</v>
      </c>
      <c r="K92" s="119">
        <f>(J92/H92-1)*100</f>
        <v>66.689478491219802</v>
      </c>
      <c r="L92" s="196"/>
      <c r="M92" s="189"/>
    </row>
    <row r="93" spans="2:13" ht="13.8" thickBot="1" x14ac:dyDescent="0.25">
      <c r="B93" s="63" t="s">
        <v>30</v>
      </c>
      <c r="C93" s="64"/>
      <c r="D93" s="144">
        <v>99569.05785099999</v>
      </c>
      <c r="E93" s="145" t="s">
        <v>19</v>
      </c>
      <c r="F93" s="146">
        <v>84319.914841649996</v>
      </c>
      <c r="G93" s="147">
        <f t="shared" si="7"/>
        <v>-15.315142413187798</v>
      </c>
      <c r="H93" s="148">
        <v>83348.967363000003</v>
      </c>
      <c r="I93" s="147">
        <f t="shared" si="7"/>
        <v>-1.1515043397202218</v>
      </c>
      <c r="J93" s="148">
        <v>267670.18400914996</v>
      </c>
      <c r="K93" s="149">
        <f t="shared" si="7"/>
        <v>221.14397151844406</v>
      </c>
      <c r="L93" s="196"/>
      <c r="M93" s="189"/>
    </row>
    <row r="94" spans="2:13" x14ac:dyDescent="0.2">
      <c r="D94" s="72"/>
      <c r="E94" s="72"/>
      <c r="F94" s="72"/>
      <c r="G94" s="72"/>
      <c r="H94" s="72"/>
      <c r="I94" s="72"/>
      <c r="J94" s="72"/>
      <c r="K94" s="72"/>
      <c r="L94" s="72"/>
      <c r="M94" s="72"/>
    </row>
    <row r="95" spans="2:13" x14ac:dyDescent="0.2">
      <c r="B95" s="21" t="s">
        <v>33</v>
      </c>
      <c r="C95" s="92"/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2:13" x14ac:dyDescent="0.2"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4:13" x14ac:dyDescent="0.2"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4:13" x14ac:dyDescent="0.2"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4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4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4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4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4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4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4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4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4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4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4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4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4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4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</sheetData>
  <mergeCells count="26">
    <mergeCell ref="D11:E11"/>
    <mergeCell ref="D6:E6"/>
    <mergeCell ref="D7:E7"/>
    <mergeCell ref="D8:E8"/>
    <mergeCell ref="D9:E9"/>
    <mergeCell ref="D10:E10"/>
    <mergeCell ref="D17:E17"/>
    <mergeCell ref="D18:E18"/>
    <mergeCell ref="D19:E19"/>
    <mergeCell ref="D23:E23"/>
    <mergeCell ref="J32:K32"/>
    <mergeCell ref="D12:E12"/>
    <mergeCell ref="D13:E13"/>
    <mergeCell ref="D14:E14"/>
    <mergeCell ref="D15:E15"/>
    <mergeCell ref="D16:E16"/>
    <mergeCell ref="D80:E80"/>
    <mergeCell ref="F80:G80"/>
    <mergeCell ref="H80:I80"/>
    <mergeCell ref="J80:K80"/>
    <mergeCell ref="L32:M32"/>
    <mergeCell ref="D64:E64"/>
    <mergeCell ref="F64:G64"/>
    <mergeCell ref="H64:I64"/>
    <mergeCell ref="J64:K64"/>
    <mergeCell ref="J48:K48"/>
  </mergeCells>
  <phoneticPr fontId="16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51"/>
  <sheetViews>
    <sheetView workbookViewId="0"/>
  </sheetViews>
  <sheetFormatPr defaultColWidth="9" defaultRowHeight="13.2" x14ac:dyDescent="0.2"/>
  <cols>
    <col min="1" max="1" width="3.21875" style="2" customWidth="1"/>
    <col min="2" max="2" width="8.88671875" style="2" customWidth="1"/>
    <col min="3" max="3" width="17.6640625" style="2" customWidth="1"/>
    <col min="4" max="4" width="10.6640625" style="2" customWidth="1"/>
    <col min="5" max="5" width="7.6640625" style="2" customWidth="1"/>
    <col min="6" max="6" width="10.6640625" style="2" customWidth="1"/>
    <col min="7" max="7" width="7.6640625" style="2" customWidth="1"/>
    <col min="8" max="8" width="10.6640625" style="2" customWidth="1"/>
    <col min="9" max="9" width="7.6640625" style="2" customWidth="1"/>
    <col min="10" max="10" width="10.6640625" style="2" customWidth="1"/>
    <col min="11" max="11" width="7.6640625" style="2" customWidth="1"/>
    <col min="12" max="12" width="10.6640625" style="2" customWidth="1"/>
    <col min="13" max="13" width="7.6640625" style="2" customWidth="1"/>
    <col min="14" max="14" width="1.77734375" style="2" customWidth="1"/>
    <col min="15" max="16384" width="9" style="2"/>
  </cols>
  <sheetData>
    <row r="1" spans="1:13" ht="21" x14ac:dyDescent="0.25">
      <c r="A1" s="1" t="s">
        <v>55</v>
      </c>
      <c r="E1" s="98"/>
      <c r="F1" s="2" t="s">
        <v>36</v>
      </c>
    </row>
    <row r="2" spans="1:13" x14ac:dyDescent="0.2">
      <c r="K2" s="3"/>
      <c r="M2" s="3"/>
    </row>
    <row r="3" spans="1:13" ht="14.4" x14ac:dyDescent="0.2">
      <c r="A3" s="4" t="s">
        <v>0</v>
      </c>
      <c r="K3" s="3"/>
      <c r="M3" s="3"/>
    </row>
    <row r="4" spans="1:13" ht="21" customHeight="1" x14ac:dyDescent="0.2">
      <c r="F4" s="3" t="s">
        <v>1</v>
      </c>
      <c r="K4" s="3"/>
      <c r="M4" s="3"/>
    </row>
    <row r="5" spans="1:13" ht="13.8" thickBot="1" x14ac:dyDescent="0.25">
      <c r="B5" s="5"/>
      <c r="C5" s="6" t="s">
        <v>2</v>
      </c>
      <c r="D5" s="7" t="s">
        <v>3</v>
      </c>
      <c r="E5" s="8"/>
      <c r="F5" s="9" t="s">
        <v>4</v>
      </c>
      <c r="K5" s="3"/>
      <c r="M5" s="3"/>
    </row>
    <row r="6" spans="1:13" ht="13.8" thickTop="1" x14ac:dyDescent="0.2">
      <c r="B6" s="160" t="s">
        <v>5</v>
      </c>
      <c r="C6" s="161">
        <v>89053</v>
      </c>
      <c r="D6" s="488">
        <v>3602</v>
      </c>
      <c r="E6" s="489"/>
      <c r="F6" s="162">
        <f>D6/C6*100</f>
        <v>4.0447823206405173</v>
      </c>
      <c r="K6" s="3"/>
      <c r="M6" s="3"/>
    </row>
    <row r="7" spans="1:13" x14ac:dyDescent="0.2">
      <c r="B7" s="13" t="s">
        <v>6</v>
      </c>
      <c r="C7" s="14">
        <v>103959</v>
      </c>
      <c r="D7" s="508">
        <v>3310</v>
      </c>
      <c r="E7" s="509"/>
      <c r="F7" s="15">
        <f t="shared" ref="F7:F16" si="0">D7/C7*100</f>
        <v>3.1839475177714291</v>
      </c>
      <c r="K7" s="3"/>
      <c r="M7" s="3"/>
    </row>
    <row r="8" spans="1:13" x14ac:dyDescent="0.2">
      <c r="B8" s="13" t="s">
        <v>7</v>
      </c>
      <c r="C8" s="16">
        <v>144317</v>
      </c>
      <c r="D8" s="504">
        <v>4990.875</v>
      </c>
      <c r="E8" s="505"/>
      <c r="F8" s="15">
        <f t="shared" si="0"/>
        <v>3.4582724141992975</v>
      </c>
      <c r="K8" s="3"/>
      <c r="M8" s="3"/>
    </row>
    <row r="9" spans="1:13" x14ac:dyDescent="0.2">
      <c r="B9" s="13" t="s">
        <v>8</v>
      </c>
      <c r="C9" s="16">
        <v>110280</v>
      </c>
      <c r="D9" s="504">
        <v>8686</v>
      </c>
      <c r="E9" s="505"/>
      <c r="F9" s="15">
        <f t="shared" si="0"/>
        <v>7.8763148349655419</v>
      </c>
      <c r="K9" s="3"/>
      <c r="M9" s="3"/>
    </row>
    <row r="10" spans="1:13" x14ac:dyDescent="0.2">
      <c r="B10" s="13" t="s">
        <v>9</v>
      </c>
      <c r="C10" s="110">
        <v>148424</v>
      </c>
      <c r="D10" s="504">
        <v>10020</v>
      </c>
      <c r="E10" s="505"/>
      <c r="F10" s="15">
        <f t="shared" si="0"/>
        <v>6.7509297687705487</v>
      </c>
      <c r="K10" s="3"/>
      <c r="M10" s="3"/>
    </row>
    <row r="11" spans="1:13" x14ac:dyDescent="0.2">
      <c r="B11" s="13" t="s">
        <v>10</v>
      </c>
      <c r="C11" s="16">
        <v>328965</v>
      </c>
      <c r="D11" s="504">
        <v>169533</v>
      </c>
      <c r="E11" s="505"/>
      <c r="F11" s="15">
        <f t="shared" si="0"/>
        <v>51.535269709543563</v>
      </c>
      <c r="K11" s="3"/>
      <c r="M11" s="3"/>
    </row>
    <row r="12" spans="1:13" x14ac:dyDescent="0.2">
      <c r="B12" s="5" t="s">
        <v>11</v>
      </c>
      <c r="C12" s="93">
        <v>215799</v>
      </c>
      <c r="D12" s="504">
        <v>82821</v>
      </c>
      <c r="E12" s="505"/>
      <c r="F12" s="94">
        <f t="shared" si="0"/>
        <v>38.378769132387077</v>
      </c>
      <c r="K12" s="3"/>
      <c r="M12" s="3"/>
    </row>
    <row r="13" spans="1:13" x14ac:dyDescent="0.2">
      <c r="B13" s="104" t="s">
        <v>35</v>
      </c>
      <c r="C13" s="105">
        <v>157114</v>
      </c>
      <c r="D13" s="506">
        <v>7907</v>
      </c>
      <c r="E13" s="507"/>
      <c r="F13" s="103">
        <f t="shared" si="0"/>
        <v>5.0326514505390989</v>
      </c>
      <c r="K13" s="3"/>
      <c r="M13" s="3"/>
    </row>
    <row r="14" spans="1:13" x14ac:dyDescent="0.2">
      <c r="B14" s="109" t="s">
        <v>37</v>
      </c>
      <c r="C14" s="105">
        <v>215533</v>
      </c>
      <c r="D14" s="495">
        <v>43015</v>
      </c>
      <c r="E14" s="497"/>
      <c r="F14" s="103">
        <f>D14/C14*100</f>
        <v>19.957500707548263</v>
      </c>
      <c r="K14" s="3"/>
      <c r="M14" s="3"/>
    </row>
    <row r="15" spans="1:13" x14ac:dyDescent="0.2">
      <c r="B15" s="109" t="s">
        <v>39</v>
      </c>
      <c r="C15" s="105">
        <v>171297</v>
      </c>
      <c r="D15" s="495">
        <v>6992</v>
      </c>
      <c r="E15" s="497"/>
      <c r="F15" s="103">
        <f>D15/C15*100</f>
        <v>4.0817994477428092</v>
      </c>
      <c r="K15" s="3"/>
      <c r="M15" s="3"/>
    </row>
    <row r="16" spans="1:13" x14ac:dyDescent="0.2">
      <c r="B16" s="153" t="s">
        <v>41</v>
      </c>
      <c r="C16" s="154">
        <v>242761</v>
      </c>
      <c r="D16" s="510">
        <v>20977</v>
      </c>
      <c r="E16" s="511"/>
      <c r="F16" s="155">
        <f t="shared" si="0"/>
        <v>8.6410090582918997</v>
      </c>
      <c r="K16" s="3"/>
      <c r="M16" s="3"/>
    </row>
    <row r="17" spans="1:13" x14ac:dyDescent="0.2">
      <c r="B17" s="153" t="s">
        <v>43</v>
      </c>
      <c r="C17" s="154">
        <v>505797</v>
      </c>
      <c r="D17" s="510">
        <v>78578</v>
      </c>
      <c r="E17" s="511"/>
      <c r="F17" s="155">
        <f>D17/C17*100</f>
        <v>15.535481626027833</v>
      </c>
      <c r="K17" s="3"/>
      <c r="M17" s="3"/>
    </row>
    <row r="18" spans="1:13" x14ac:dyDescent="0.2">
      <c r="B18" s="153" t="s">
        <v>46</v>
      </c>
      <c r="C18" s="154">
        <v>108431.670455</v>
      </c>
      <c r="D18" s="506">
        <v>14918.8945</v>
      </c>
      <c r="E18" s="507"/>
      <c r="F18" s="155">
        <f>D18/C18*100</f>
        <v>13.758797994531921</v>
      </c>
      <c r="K18" s="3"/>
      <c r="M18" s="3"/>
    </row>
    <row r="19" spans="1:13" x14ac:dyDescent="0.2">
      <c r="B19" s="109" t="s">
        <v>6</v>
      </c>
      <c r="C19" s="105">
        <v>131244.32708700001</v>
      </c>
      <c r="D19" s="514">
        <v>51937.764000000003</v>
      </c>
      <c r="E19" s="515"/>
      <c r="F19" s="103">
        <v>39.57334016088268</v>
      </c>
      <c r="K19" s="3"/>
      <c r="M19" s="3"/>
    </row>
    <row r="20" spans="1:13" x14ac:dyDescent="0.2">
      <c r="B20" s="109" t="s">
        <v>7</v>
      </c>
      <c r="C20" s="105">
        <v>201687.73335900001</v>
      </c>
      <c r="D20" s="510">
        <v>23633.109750000003</v>
      </c>
      <c r="E20" s="511"/>
      <c r="F20" s="103">
        <v>11.7176733341207</v>
      </c>
      <c r="K20" s="3"/>
      <c r="M20" s="3"/>
    </row>
    <row r="21" spans="1:13" x14ac:dyDescent="0.2">
      <c r="B21" s="109" t="s">
        <v>52</v>
      </c>
      <c r="C21" s="105">
        <v>179524.82289299998</v>
      </c>
      <c r="D21" s="510">
        <v>33235.215000000004</v>
      </c>
      <c r="E21" s="511"/>
      <c r="F21" s="103">
        <v>18.512879981955916</v>
      </c>
      <c r="K21" s="3"/>
      <c r="M21" s="3"/>
    </row>
    <row r="22" spans="1:13" x14ac:dyDescent="0.2">
      <c r="B22" s="153" t="s">
        <v>54</v>
      </c>
      <c r="C22" s="154">
        <v>221975</v>
      </c>
      <c r="D22" s="510">
        <v>20918</v>
      </c>
      <c r="E22" s="511"/>
      <c r="F22" s="155">
        <v>9.4235837369073092</v>
      </c>
      <c r="K22" s="3"/>
      <c r="M22" s="3"/>
    </row>
    <row r="23" spans="1:13" ht="13.8" thickBot="1" x14ac:dyDescent="0.25">
      <c r="B23" s="107" t="s">
        <v>10</v>
      </c>
      <c r="C23" s="95">
        <v>274825.34853999998</v>
      </c>
      <c r="D23" s="202"/>
      <c r="E23" s="203">
        <v>19509.626749999999</v>
      </c>
      <c r="F23" s="108">
        <v>7.0989182233895844</v>
      </c>
      <c r="K23" s="3"/>
      <c r="M23" s="3"/>
    </row>
    <row r="24" spans="1:13" x14ac:dyDescent="0.2">
      <c r="B24" s="96" t="s">
        <v>12</v>
      </c>
      <c r="C24" s="97">
        <f>SUM(C6:C23)</f>
        <v>3550987.9023340004</v>
      </c>
      <c r="D24" s="473">
        <f>SUM(D6:E23)</f>
        <v>604584.48499999999</v>
      </c>
      <c r="E24" s="474"/>
      <c r="F24" s="106">
        <f>D24/C24*100</f>
        <v>17.025810890614903</v>
      </c>
      <c r="K24" s="3"/>
      <c r="M24" s="3"/>
    </row>
    <row r="25" spans="1:13" x14ac:dyDescent="0.2">
      <c r="B25" s="17"/>
      <c r="C25" s="18"/>
      <c r="D25" s="18"/>
      <c r="E25" s="19"/>
      <c r="F25" s="20"/>
      <c r="K25" s="3"/>
      <c r="M25" s="3"/>
    </row>
    <row r="26" spans="1:13" x14ac:dyDescent="0.2">
      <c r="B26" s="21" t="s">
        <v>13</v>
      </c>
      <c r="C26" s="18"/>
      <c r="D26" s="18"/>
      <c r="E26" s="19"/>
      <c r="F26" s="20"/>
      <c r="K26" s="3"/>
      <c r="M26" s="3"/>
    </row>
    <row r="27" spans="1:13" x14ac:dyDescent="0.2">
      <c r="B27" s="21" t="s">
        <v>14</v>
      </c>
      <c r="K27" s="3"/>
      <c r="M27" s="3"/>
    </row>
    <row r="28" spans="1:13" x14ac:dyDescent="0.2">
      <c r="B28" s="21" t="s">
        <v>34</v>
      </c>
      <c r="K28" s="3"/>
      <c r="M28" s="3"/>
    </row>
    <row r="29" spans="1:13" ht="25.5" customHeight="1" x14ac:dyDescent="0.2">
      <c r="K29" s="3"/>
      <c r="M29" s="3"/>
    </row>
    <row r="30" spans="1:13" ht="14.4" x14ac:dyDescent="0.2">
      <c r="A30" s="4" t="s">
        <v>15</v>
      </c>
    </row>
    <row r="31" spans="1:13" x14ac:dyDescent="0.2">
      <c r="K31" s="3" t="s">
        <v>16</v>
      </c>
      <c r="M31" s="3" t="s">
        <v>16</v>
      </c>
    </row>
    <row r="32" spans="1:13" ht="16.8" thickBot="1" x14ac:dyDescent="0.25">
      <c r="B32" s="22" t="s">
        <v>17</v>
      </c>
      <c r="C32" s="22"/>
      <c r="K32" s="3"/>
      <c r="M32" s="3"/>
    </row>
    <row r="33" spans="2:13" ht="16.8" thickBot="1" x14ac:dyDescent="0.25">
      <c r="B33" s="22"/>
      <c r="C33" s="22"/>
      <c r="D33" s="23">
        <v>2008</v>
      </c>
      <c r="E33" s="24"/>
      <c r="F33" s="25">
        <v>2009</v>
      </c>
      <c r="G33" s="24"/>
      <c r="H33" s="25">
        <v>2010</v>
      </c>
      <c r="I33" s="24"/>
      <c r="J33" s="518">
        <v>2011</v>
      </c>
      <c r="K33" s="517"/>
      <c r="L33" s="516">
        <v>2012</v>
      </c>
      <c r="M33" s="517"/>
    </row>
    <row r="34" spans="2:13" x14ac:dyDescent="0.2">
      <c r="B34" s="27" t="s">
        <v>18</v>
      </c>
      <c r="C34" s="28"/>
      <c r="D34" s="29">
        <v>74465.86815699999</v>
      </c>
      <c r="E34" s="30" t="s">
        <v>19</v>
      </c>
      <c r="F34" s="31">
        <v>58963.207877999972</v>
      </c>
      <c r="G34" s="32">
        <f>(F34/D34-1)*100</f>
        <v>-20.818477864670847</v>
      </c>
      <c r="H34" s="33">
        <v>65085.726096999992</v>
      </c>
      <c r="I34" s="34">
        <f>(H34/F34-1)*100</f>
        <v>10.383624703167516</v>
      </c>
      <c r="J34" s="31">
        <v>52162.666859999998</v>
      </c>
      <c r="K34" s="35">
        <f>(J34/H34-1)*100</f>
        <v>-19.855442985671257</v>
      </c>
      <c r="L34" s="31">
        <v>71372.129297000007</v>
      </c>
      <c r="M34" s="35">
        <f>(L34/J34-1)*100</f>
        <v>36.826074266019624</v>
      </c>
    </row>
    <row r="35" spans="2:13" x14ac:dyDescent="0.2">
      <c r="B35" s="36" t="s">
        <v>20</v>
      </c>
      <c r="C35" s="37"/>
      <c r="D35" s="38">
        <v>123756.788416</v>
      </c>
      <c r="E35" s="39" t="s">
        <v>19</v>
      </c>
      <c r="F35" s="40">
        <v>64109.766524999999</v>
      </c>
      <c r="G35" s="41">
        <f t="shared" ref="G35:G46" si="1">(F35/D35-1)*100</f>
        <v>-48.196969761772266</v>
      </c>
      <c r="H35" s="42">
        <v>73314.204068549996</v>
      </c>
      <c r="I35" s="43">
        <f t="shared" ref="I35:I46" si="2">(H35/F35-1)*100</f>
        <v>14.357309412382069</v>
      </c>
      <c r="J35" s="40">
        <v>138795.73865499999</v>
      </c>
      <c r="K35" s="44">
        <f t="shared" ref="K35:K46" si="3">(J35/H35-1)*100</f>
        <v>89.316300188192272</v>
      </c>
      <c r="L35" s="40">
        <v>210852.80018000002</v>
      </c>
      <c r="M35" s="44">
        <f t="shared" ref="M35:M43" si="4">(L35/J35-1)*100</f>
        <v>51.915903343480821</v>
      </c>
    </row>
    <row r="36" spans="2:13" x14ac:dyDescent="0.2">
      <c r="B36" s="36" t="s">
        <v>21</v>
      </c>
      <c r="C36" s="37"/>
      <c r="D36" s="38">
        <v>1169438.2871020001</v>
      </c>
      <c r="E36" s="39" t="s">
        <v>19</v>
      </c>
      <c r="F36" s="40">
        <v>763654.2381190001</v>
      </c>
      <c r="G36" s="41">
        <f t="shared" si="1"/>
        <v>-34.699056244222902</v>
      </c>
      <c r="H36" s="42">
        <v>707206.43444054993</v>
      </c>
      <c r="I36" s="43">
        <f t="shared" si="2"/>
        <v>-7.391801270885356</v>
      </c>
      <c r="J36" s="40">
        <v>866631.61487274989</v>
      </c>
      <c r="K36" s="44">
        <f t="shared" si="3"/>
        <v>22.542948235237215</v>
      </c>
      <c r="L36" s="40">
        <v>902865.58918500005</v>
      </c>
      <c r="M36" s="44">
        <f t="shared" si="4"/>
        <v>4.1810122883147338</v>
      </c>
    </row>
    <row r="37" spans="2:13" x14ac:dyDescent="0.2">
      <c r="B37" s="36" t="s">
        <v>22</v>
      </c>
      <c r="C37" s="37"/>
      <c r="D37" s="38">
        <v>82149.387164999993</v>
      </c>
      <c r="E37" s="39" t="s">
        <v>19</v>
      </c>
      <c r="F37" s="40">
        <v>92729.870196050004</v>
      </c>
      <c r="G37" s="41">
        <f t="shared" si="1"/>
        <v>12.879564164975132</v>
      </c>
      <c r="H37" s="42">
        <v>36770.895344900004</v>
      </c>
      <c r="I37" s="43">
        <f t="shared" si="2"/>
        <v>-60.346223641682265</v>
      </c>
      <c r="J37" s="40">
        <v>53816.136776799998</v>
      </c>
      <c r="K37" s="44">
        <f t="shared" si="3"/>
        <v>46.355252631247424</v>
      </c>
      <c r="L37" s="40">
        <v>66521.404869999998</v>
      </c>
      <c r="M37" s="44">
        <f t="shared" si="4"/>
        <v>23.608658766968958</v>
      </c>
    </row>
    <row r="38" spans="2:13" x14ac:dyDescent="0.2">
      <c r="B38" s="36" t="s">
        <v>23</v>
      </c>
      <c r="C38" s="37"/>
      <c r="D38" s="38">
        <v>225821.92133399996</v>
      </c>
      <c r="E38" s="39" t="s">
        <v>19</v>
      </c>
      <c r="F38" s="40">
        <v>145672.13092700002</v>
      </c>
      <c r="G38" s="41">
        <f t="shared" si="1"/>
        <v>-35.492475634575392</v>
      </c>
      <c r="H38" s="42">
        <v>134343.03707299998</v>
      </c>
      <c r="I38" s="43">
        <f t="shared" si="2"/>
        <v>-7.777118232503466</v>
      </c>
      <c r="J38" s="40">
        <v>168834.638656</v>
      </c>
      <c r="K38" s="44">
        <f t="shared" si="3"/>
        <v>25.674275596626405</v>
      </c>
      <c r="L38" s="40">
        <v>183752.44197099999</v>
      </c>
      <c r="M38" s="44">
        <f t="shared" si="4"/>
        <v>8.835748063165493</v>
      </c>
    </row>
    <row r="39" spans="2:13" x14ac:dyDescent="0.2">
      <c r="B39" s="36" t="s">
        <v>24</v>
      </c>
      <c r="C39" s="37"/>
      <c r="D39" s="38">
        <v>424786.96062999999</v>
      </c>
      <c r="E39" s="39" t="s">
        <v>19</v>
      </c>
      <c r="F39" s="40">
        <v>303027.62434599979</v>
      </c>
      <c r="G39" s="41">
        <f t="shared" si="1"/>
        <v>-28.663623785301549</v>
      </c>
      <c r="H39" s="42">
        <v>246619.43998300011</v>
      </c>
      <c r="I39" s="43">
        <f t="shared" si="2"/>
        <v>-18.614865388837387</v>
      </c>
      <c r="J39" s="40">
        <v>243332.118472</v>
      </c>
      <c r="K39" s="44">
        <f t="shared" si="3"/>
        <v>-1.3329531164399278</v>
      </c>
      <c r="L39" s="40">
        <v>278852.95514899999</v>
      </c>
      <c r="M39" s="44">
        <f t="shared" si="4"/>
        <v>14.597676993917808</v>
      </c>
    </row>
    <row r="40" spans="2:13" x14ac:dyDescent="0.2">
      <c r="B40" s="36" t="s">
        <v>25</v>
      </c>
      <c r="C40" s="37"/>
      <c r="D40" s="38">
        <v>91998.580067000003</v>
      </c>
      <c r="E40" s="39" t="s">
        <v>19</v>
      </c>
      <c r="F40" s="40">
        <v>72420.745972999983</v>
      </c>
      <c r="G40" s="41">
        <f t="shared" si="1"/>
        <v>-21.280582895672985</v>
      </c>
      <c r="H40" s="42">
        <v>63603.039643999997</v>
      </c>
      <c r="I40" s="43">
        <f t="shared" si="2"/>
        <v>-12.175663493286049</v>
      </c>
      <c r="J40" s="40">
        <v>83922.548986000009</v>
      </c>
      <c r="K40" s="44">
        <f t="shared" si="3"/>
        <v>31.947387193650979</v>
      </c>
      <c r="L40" s="40">
        <v>73510.594003000006</v>
      </c>
      <c r="M40" s="44">
        <f t="shared" si="4"/>
        <v>-12.406623855928078</v>
      </c>
    </row>
    <row r="41" spans="2:13" x14ac:dyDescent="0.2">
      <c r="B41" s="36" t="s">
        <v>26</v>
      </c>
      <c r="C41" s="37"/>
      <c r="D41" s="38">
        <v>40942.404685999994</v>
      </c>
      <c r="E41" s="39" t="s">
        <v>19</v>
      </c>
      <c r="F41" s="40">
        <v>35465.734689000004</v>
      </c>
      <c r="G41" s="41">
        <f t="shared" si="1"/>
        <v>-13.37652255406655</v>
      </c>
      <c r="H41" s="42">
        <v>26863.497335999997</v>
      </c>
      <c r="I41" s="43">
        <f t="shared" si="2"/>
        <v>-24.255065990972025</v>
      </c>
      <c r="J41" s="40">
        <v>28227.763467499997</v>
      </c>
      <c r="K41" s="44">
        <f t="shared" si="3"/>
        <v>5.0785127283919707</v>
      </c>
      <c r="L41" s="40">
        <v>34797.793954000008</v>
      </c>
      <c r="M41" s="44">
        <f t="shared" si="4"/>
        <v>23.275065678031524</v>
      </c>
    </row>
    <row r="42" spans="2:13" ht="13.8" thickBot="1" x14ac:dyDescent="0.25">
      <c r="B42" s="36" t="s">
        <v>27</v>
      </c>
      <c r="C42" s="45"/>
      <c r="D42" s="38">
        <v>173321.351245</v>
      </c>
      <c r="E42" s="39" t="s">
        <v>19</v>
      </c>
      <c r="F42" s="40">
        <v>91957.925027000019</v>
      </c>
      <c r="G42" s="41">
        <f t="shared" si="1"/>
        <v>-46.943683298999872</v>
      </c>
      <c r="H42" s="42">
        <v>125849.024</v>
      </c>
      <c r="I42" s="43">
        <f t="shared" si="2"/>
        <v>36.855006203162063</v>
      </c>
      <c r="J42" s="40">
        <v>126708.88219915002</v>
      </c>
      <c r="K42" s="44">
        <f t="shared" si="3"/>
        <v>0.6832458225103144</v>
      </c>
      <c r="L42" s="40">
        <v>135836.60093099999</v>
      </c>
      <c r="M42" s="44">
        <f t="shared" si="4"/>
        <v>7.2036928851631821</v>
      </c>
    </row>
    <row r="43" spans="2:13" ht="14.4" thickTop="1" thickBot="1" x14ac:dyDescent="0.25">
      <c r="B43" s="46" t="s">
        <v>28</v>
      </c>
      <c r="C43" s="47"/>
      <c r="D43" s="48">
        <v>2406681.5488019995</v>
      </c>
      <c r="E43" s="49" t="s">
        <v>19</v>
      </c>
      <c r="F43" s="50">
        <v>1628001.2436800501</v>
      </c>
      <c r="G43" s="51">
        <f t="shared" si="1"/>
        <v>-32.354937258299152</v>
      </c>
      <c r="H43" s="52">
        <v>1479655.2979870001</v>
      </c>
      <c r="I43" s="53">
        <f t="shared" si="2"/>
        <v>-9.1121518652970028</v>
      </c>
      <c r="J43" s="50">
        <v>1762432.1089452</v>
      </c>
      <c r="K43" s="54">
        <f t="shared" si="3"/>
        <v>19.110992360376365</v>
      </c>
      <c r="L43" s="50">
        <v>1958362.3095399998</v>
      </c>
      <c r="M43" s="54">
        <f t="shared" si="4"/>
        <v>11.117035351339698</v>
      </c>
    </row>
    <row r="44" spans="2:13" ht="6" customHeight="1" thickBot="1" x14ac:dyDescent="0.25">
      <c r="D44" s="55"/>
      <c r="E44" s="56"/>
      <c r="F44" s="57"/>
      <c r="G44" s="58"/>
      <c r="H44" s="55"/>
      <c r="I44" s="59"/>
      <c r="J44" s="55"/>
      <c r="K44" s="60"/>
      <c r="L44" s="55"/>
      <c r="M44" s="60"/>
    </row>
    <row r="45" spans="2:13" x14ac:dyDescent="0.2">
      <c r="B45" s="61" t="s">
        <v>29</v>
      </c>
      <c r="C45" s="62"/>
      <c r="D45" s="38">
        <v>304986.14908800001</v>
      </c>
      <c r="E45" s="30" t="s">
        <v>19</v>
      </c>
      <c r="F45" s="31">
        <v>148632.11752500001</v>
      </c>
      <c r="G45" s="41">
        <f>(F45/D45-1)*100</f>
        <v>-51.26594503735511</v>
      </c>
      <c r="H45" s="42">
        <v>150024.44353804999</v>
      </c>
      <c r="I45" s="43">
        <f t="shared" si="2"/>
        <v>0.93675985798682415</v>
      </c>
      <c r="J45" s="40">
        <v>326871.2629643</v>
      </c>
      <c r="K45" s="44">
        <f t="shared" si="3"/>
        <v>117.87867047238683</v>
      </c>
      <c r="L45" s="40">
        <v>404012.08252400008</v>
      </c>
      <c r="M45" s="44">
        <f>(L45/J45-1)*100</f>
        <v>23.599755714262717</v>
      </c>
    </row>
    <row r="46" spans="2:13" ht="13.8" thickBot="1" x14ac:dyDescent="0.25">
      <c r="B46" s="63" t="s">
        <v>30</v>
      </c>
      <c r="C46" s="64"/>
      <c r="D46" s="65">
        <v>80232.032361999998</v>
      </c>
      <c r="E46" s="66" t="s">
        <v>19</v>
      </c>
      <c r="F46" s="67">
        <v>46979.442605000004</v>
      </c>
      <c r="G46" s="68">
        <f t="shared" si="1"/>
        <v>-41.445528398143004</v>
      </c>
      <c r="H46" s="69">
        <v>46955.239882549999</v>
      </c>
      <c r="I46" s="70">
        <f t="shared" si="2"/>
        <v>-5.1517687541546842E-2</v>
      </c>
      <c r="J46" s="67">
        <v>122295.344843</v>
      </c>
      <c r="K46" s="71">
        <f t="shared" si="3"/>
        <v>160.45089993981412</v>
      </c>
      <c r="L46" s="67">
        <v>182683.08608799998</v>
      </c>
      <c r="M46" s="71">
        <f>(L46/J46-1)*100</f>
        <v>49.378609891099615</v>
      </c>
    </row>
    <row r="47" spans="2:13" x14ac:dyDescent="0.2">
      <c r="D47" s="72"/>
      <c r="E47" s="72"/>
      <c r="F47" s="72"/>
      <c r="G47" s="72"/>
      <c r="H47" s="72"/>
      <c r="I47" s="72"/>
      <c r="J47" s="72"/>
      <c r="K47" s="72"/>
      <c r="L47" s="72"/>
      <c r="M47" s="72"/>
    </row>
    <row r="48" spans="2:13" ht="16.8" thickBot="1" x14ac:dyDescent="0.25">
      <c r="B48" s="22" t="s">
        <v>31</v>
      </c>
      <c r="C48" s="22"/>
      <c r="D48" s="72"/>
      <c r="E48" s="72"/>
      <c r="F48" s="72"/>
      <c r="G48" s="72"/>
      <c r="H48" s="72"/>
      <c r="I48" s="72"/>
      <c r="J48" s="72"/>
      <c r="K48" s="72"/>
      <c r="L48" s="72"/>
      <c r="M48" s="72"/>
    </row>
    <row r="49" spans="2:13" ht="13.8" thickBot="1" x14ac:dyDescent="0.25">
      <c r="D49" s="23">
        <v>2008</v>
      </c>
      <c r="E49" s="24"/>
      <c r="F49" s="25">
        <v>2009</v>
      </c>
      <c r="G49" s="24"/>
      <c r="H49" s="25">
        <v>2010</v>
      </c>
      <c r="I49" s="24"/>
      <c r="J49" s="518">
        <v>2011</v>
      </c>
      <c r="K49" s="517"/>
      <c r="L49" s="190"/>
      <c r="M49" s="191"/>
    </row>
    <row r="50" spans="2:13" x14ac:dyDescent="0.2">
      <c r="B50" s="27" t="s">
        <v>18</v>
      </c>
      <c r="C50" s="28"/>
      <c r="D50" s="29">
        <v>107370.51606099999</v>
      </c>
      <c r="E50" s="30" t="s">
        <v>19</v>
      </c>
      <c r="F50" s="73">
        <v>53973.204406000004</v>
      </c>
      <c r="G50" s="32">
        <f>(F50/D50-1)*100</f>
        <v>-49.731819883089301</v>
      </c>
      <c r="H50" s="33">
        <v>50534.686978000005</v>
      </c>
      <c r="I50" s="74">
        <f>(H50/F50-1)*100</f>
        <v>-6.3707861444256775</v>
      </c>
      <c r="J50" s="31">
        <v>51523.208510999997</v>
      </c>
      <c r="K50" s="99">
        <f>(J50/H50-1)*100</f>
        <v>1.9561247770869539</v>
      </c>
      <c r="L50" s="42"/>
      <c r="M50" s="187"/>
    </row>
    <row r="51" spans="2:13" x14ac:dyDescent="0.2">
      <c r="B51" s="36" t="s">
        <v>20</v>
      </c>
      <c r="C51" s="37"/>
      <c r="D51" s="38">
        <v>145430.75646899999</v>
      </c>
      <c r="E51" s="39" t="s">
        <v>19</v>
      </c>
      <c r="F51" s="75">
        <v>96278.060667850004</v>
      </c>
      <c r="G51" s="41">
        <f t="shared" ref="G51:G59" si="5">(F51/D51-1)*100</f>
        <v>-33.798006002689931</v>
      </c>
      <c r="H51" s="42">
        <v>138276.50044130001</v>
      </c>
      <c r="I51" s="76">
        <f t="shared" ref="I51:K59" si="6">(H51/F51-1)*100</f>
        <v>43.622025082474991</v>
      </c>
      <c r="J51" s="40">
        <v>373960.712917</v>
      </c>
      <c r="K51" s="100">
        <f t="shared" si="6"/>
        <v>170.44415480832237</v>
      </c>
      <c r="L51" s="42"/>
      <c r="M51" s="187"/>
    </row>
    <row r="52" spans="2:13" x14ac:dyDescent="0.2">
      <c r="B52" s="36" t="s">
        <v>21</v>
      </c>
      <c r="C52" s="37"/>
      <c r="D52" s="38">
        <v>1624229.9840030004</v>
      </c>
      <c r="E52" s="39" t="s">
        <v>19</v>
      </c>
      <c r="F52" s="75">
        <v>1434605.1259187507</v>
      </c>
      <c r="G52" s="41">
        <f t="shared" si="5"/>
        <v>-11.674754188252901</v>
      </c>
      <c r="H52" s="42">
        <v>1172599.0142699501</v>
      </c>
      <c r="I52" s="76">
        <f t="shared" si="6"/>
        <v>-18.26329119526925</v>
      </c>
      <c r="J52" s="40">
        <v>1083908.1906834</v>
      </c>
      <c r="K52" s="100">
        <f t="shared" si="6"/>
        <v>-7.5636106211267933</v>
      </c>
      <c r="L52" s="42"/>
      <c r="M52" s="187"/>
    </row>
    <row r="53" spans="2:13" x14ac:dyDescent="0.2">
      <c r="B53" s="36" t="s">
        <v>22</v>
      </c>
      <c r="C53" s="37"/>
      <c r="D53" s="38">
        <v>83654.760868000012</v>
      </c>
      <c r="E53" s="39" t="s">
        <v>19</v>
      </c>
      <c r="F53" s="75">
        <v>78045.871555999998</v>
      </c>
      <c r="G53" s="41">
        <f t="shared" si="5"/>
        <v>-6.7048058637694918</v>
      </c>
      <c r="H53" s="42">
        <v>62504.740647400002</v>
      </c>
      <c r="I53" s="76">
        <f t="shared" si="6"/>
        <v>-19.912816141016275</v>
      </c>
      <c r="J53" s="40">
        <v>68356.702199999985</v>
      </c>
      <c r="K53" s="100">
        <f t="shared" si="6"/>
        <v>9.3624283406148479</v>
      </c>
      <c r="L53" s="42"/>
      <c r="M53" s="187"/>
    </row>
    <row r="54" spans="2:13" x14ac:dyDescent="0.2">
      <c r="B54" s="36" t="s">
        <v>23</v>
      </c>
      <c r="C54" s="37"/>
      <c r="D54" s="38">
        <v>362217.08108199947</v>
      </c>
      <c r="E54" s="39" t="s">
        <v>19</v>
      </c>
      <c r="F54" s="75">
        <v>221173.40723000001</v>
      </c>
      <c r="G54" s="41">
        <f t="shared" si="5"/>
        <v>-38.93899024051538</v>
      </c>
      <c r="H54" s="42">
        <v>231292.07339500001</v>
      </c>
      <c r="I54" s="76">
        <f t="shared" si="6"/>
        <v>4.5749922161652634</v>
      </c>
      <c r="J54" s="40">
        <v>233336.693661</v>
      </c>
      <c r="K54" s="100">
        <f t="shared" si="6"/>
        <v>0.8839992810770525</v>
      </c>
      <c r="L54" s="42"/>
      <c r="M54" s="187"/>
    </row>
    <row r="55" spans="2:13" x14ac:dyDescent="0.2">
      <c r="B55" s="36" t="s">
        <v>24</v>
      </c>
      <c r="C55" s="37"/>
      <c r="D55" s="38">
        <v>582095.835632</v>
      </c>
      <c r="E55" s="39" t="s">
        <v>19</v>
      </c>
      <c r="F55" s="75">
        <v>342593.71078199986</v>
      </c>
      <c r="G55" s="41">
        <f t="shared" si="5"/>
        <v>-41.144792693795004</v>
      </c>
      <c r="H55" s="42">
        <v>361166.725286</v>
      </c>
      <c r="I55" s="76">
        <f t="shared" si="6"/>
        <v>5.4212946471216883</v>
      </c>
      <c r="J55" s="40">
        <v>318082.3917255</v>
      </c>
      <c r="K55" s="100">
        <f t="shared" si="6"/>
        <v>-11.929209017354092</v>
      </c>
      <c r="L55" s="42"/>
      <c r="M55" s="187"/>
    </row>
    <row r="56" spans="2:13" x14ac:dyDescent="0.2">
      <c r="B56" s="36" t="s">
        <v>25</v>
      </c>
      <c r="C56" s="37"/>
      <c r="D56" s="38">
        <v>134339.52297800002</v>
      </c>
      <c r="E56" s="39" t="s">
        <v>19</v>
      </c>
      <c r="F56" s="75">
        <v>133160.07847899999</v>
      </c>
      <c r="G56" s="41">
        <f t="shared" si="5"/>
        <v>-0.87795793289602297</v>
      </c>
      <c r="H56" s="42">
        <v>101561.90542299999</v>
      </c>
      <c r="I56" s="76">
        <f t="shared" si="6"/>
        <v>-23.729464128382283</v>
      </c>
      <c r="J56" s="40">
        <v>106085.06821100001</v>
      </c>
      <c r="K56" s="100">
        <f t="shared" si="6"/>
        <v>4.4536017408902229</v>
      </c>
      <c r="L56" s="42"/>
      <c r="M56" s="187"/>
    </row>
    <row r="57" spans="2:13" x14ac:dyDescent="0.2">
      <c r="B57" s="36" t="s">
        <v>26</v>
      </c>
      <c r="C57" s="37"/>
      <c r="D57" s="38">
        <v>39582.165209999999</v>
      </c>
      <c r="E57" s="39" t="s">
        <v>19</v>
      </c>
      <c r="F57" s="75">
        <v>44396.500935999997</v>
      </c>
      <c r="G57" s="41">
        <f t="shared" si="5"/>
        <v>12.162891293232514</v>
      </c>
      <c r="H57" s="42">
        <v>45108.793073000008</v>
      </c>
      <c r="I57" s="76">
        <f t="shared" si="6"/>
        <v>1.6043880080252704</v>
      </c>
      <c r="J57" s="40">
        <v>43654.617416000008</v>
      </c>
      <c r="K57" s="100">
        <f t="shared" si="6"/>
        <v>-3.2237077472826448</v>
      </c>
      <c r="L57" s="42"/>
      <c r="M57" s="187"/>
    </row>
    <row r="58" spans="2:13" ht="13.8" thickBot="1" x14ac:dyDescent="0.25">
      <c r="B58" s="36" t="s">
        <v>27</v>
      </c>
      <c r="C58" s="45"/>
      <c r="D58" s="38">
        <v>230226.56920900004</v>
      </c>
      <c r="E58" s="39" t="s">
        <v>19</v>
      </c>
      <c r="F58" s="75">
        <v>163110.24317845001</v>
      </c>
      <c r="G58" s="41">
        <f t="shared" si="5"/>
        <v>-29.152293873441572</v>
      </c>
      <c r="H58" s="42">
        <v>179265.77039354999</v>
      </c>
      <c r="I58" s="76">
        <f t="shared" si="6"/>
        <v>9.9046674815052036</v>
      </c>
      <c r="J58" s="40">
        <v>133779.22550815</v>
      </c>
      <c r="K58" s="100">
        <f t="shared" si="6"/>
        <v>-25.373803814047371</v>
      </c>
      <c r="L58" s="42"/>
      <c r="M58" s="187"/>
    </row>
    <row r="59" spans="2:13" ht="14.4" thickTop="1" thickBot="1" x14ac:dyDescent="0.25">
      <c r="B59" s="46" t="s">
        <v>28</v>
      </c>
      <c r="C59" s="47"/>
      <c r="D59" s="48">
        <v>3309147.1915120003</v>
      </c>
      <c r="E59" s="49" t="s">
        <v>19</v>
      </c>
      <c r="F59" s="77">
        <v>2567336.2031540503</v>
      </c>
      <c r="G59" s="51">
        <f t="shared" si="5"/>
        <v>-22.416983755231669</v>
      </c>
      <c r="H59" s="52">
        <v>2342310.2099072002</v>
      </c>
      <c r="I59" s="51">
        <f t="shared" si="6"/>
        <v>-8.7649600769232663</v>
      </c>
      <c r="J59" s="50">
        <v>2412686.8108330499</v>
      </c>
      <c r="K59" s="101">
        <f t="shared" si="6"/>
        <v>3.0045807181380058</v>
      </c>
      <c r="L59" s="42"/>
      <c r="M59" s="187"/>
    </row>
    <row r="60" spans="2:13" ht="13.8" thickBot="1" x14ac:dyDescent="0.25">
      <c r="D60" s="55"/>
      <c r="E60" s="56"/>
      <c r="F60" s="78"/>
      <c r="G60" s="58"/>
      <c r="H60" s="55"/>
      <c r="I60" s="58"/>
      <c r="J60" s="55"/>
      <c r="K60" s="58"/>
      <c r="L60" s="192"/>
      <c r="M60" s="187"/>
    </row>
    <row r="61" spans="2:13" x14ac:dyDescent="0.2">
      <c r="B61" s="61" t="s">
        <v>29</v>
      </c>
      <c r="C61" s="62"/>
      <c r="D61" s="38">
        <v>368567.65716599993</v>
      </c>
      <c r="E61" s="30" t="s">
        <v>19</v>
      </c>
      <c r="F61" s="73">
        <v>240773.58560310001</v>
      </c>
      <c r="G61" s="41">
        <f>(F61/D61-1)*100</f>
        <v>-34.673164906963741</v>
      </c>
      <c r="H61" s="42">
        <v>316551.86205380003</v>
      </c>
      <c r="I61" s="76">
        <f>(H61/F61-1)*100</f>
        <v>31.472836300081397</v>
      </c>
      <c r="J61" s="40">
        <v>561706.72904250002</v>
      </c>
      <c r="K61" s="99">
        <f>(J61/H61-1)*100</f>
        <v>77.445403542448403</v>
      </c>
      <c r="L61" s="42"/>
      <c r="M61" s="187"/>
    </row>
    <row r="62" spans="2:13" ht="13.8" thickBot="1" x14ac:dyDescent="0.25">
      <c r="B62" s="63" t="s">
        <v>30</v>
      </c>
      <c r="C62" s="64"/>
      <c r="D62" s="65">
        <v>105136.04275699999</v>
      </c>
      <c r="E62" s="66" t="s">
        <v>19</v>
      </c>
      <c r="F62" s="79">
        <v>62645.514655850006</v>
      </c>
      <c r="G62" s="68">
        <f>(F62/D62-1)*100</f>
        <v>-40.414806366031833</v>
      </c>
      <c r="H62" s="69">
        <v>92002.308190299998</v>
      </c>
      <c r="I62" s="80">
        <f>(H62/F62-1)*100</f>
        <v>46.861764478629887</v>
      </c>
      <c r="J62" s="67">
        <v>328324.096104</v>
      </c>
      <c r="K62" s="102">
        <f>(J62/H62-1)*100</f>
        <v>256.86506410783284</v>
      </c>
      <c r="L62" s="42"/>
      <c r="M62" s="187"/>
    </row>
    <row r="63" spans="2:13" x14ac:dyDescent="0.2">
      <c r="D63" s="72"/>
      <c r="E63" s="72"/>
      <c r="F63" s="72"/>
      <c r="G63" s="72"/>
      <c r="H63" s="72"/>
      <c r="I63" s="72"/>
      <c r="J63" s="72"/>
      <c r="K63" s="72"/>
      <c r="L63" s="193"/>
      <c r="M63" s="193"/>
    </row>
    <row r="64" spans="2:13" ht="16.8" thickBot="1" x14ac:dyDescent="0.25">
      <c r="B64" s="111" t="s">
        <v>40</v>
      </c>
      <c r="C64" s="111"/>
      <c r="D64" s="112"/>
      <c r="E64" s="112"/>
      <c r="F64" s="112"/>
      <c r="G64" s="112"/>
      <c r="H64" s="112"/>
      <c r="I64" s="112"/>
      <c r="J64" s="112"/>
      <c r="K64" s="112"/>
      <c r="L64" s="194"/>
      <c r="M64" s="194"/>
    </row>
    <row r="65" spans="2:13" ht="13.8" thickBot="1" x14ac:dyDescent="0.25">
      <c r="B65" s="113"/>
      <c r="C65" s="113"/>
      <c r="D65" s="484">
        <v>2008</v>
      </c>
      <c r="E65" s="481"/>
      <c r="F65" s="480">
        <v>2009</v>
      </c>
      <c r="G65" s="481"/>
      <c r="H65" s="480">
        <v>2010</v>
      </c>
      <c r="I65" s="481"/>
      <c r="J65" s="480">
        <v>2011</v>
      </c>
      <c r="K65" s="482"/>
      <c r="L65" s="195"/>
      <c r="M65" s="188"/>
    </row>
    <row r="66" spans="2:13" x14ac:dyDescent="0.2">
      <c r="B66" s="27" t="s">
        <v>18</v>
      </c>
      <c r="C66" s="28"/>
      <c r="D66" s="114">
        <v>53444.585279999978</v>
      </c>
      <c r="E66" s="115" t="s">
        <v>19</v>
      </c>
      <c r="F66" s="116">
        <v>54017.350069000022</v>
      </c>
      <c r="G66" s="117">
        <v>1.0716984442844746</v>
      </c>
      <c r="H66" s="116">
        <v>66585.52833999999</v>
      </c>
      <c r="I66" s="118">
        <v>23.266928597840852</v>
      </c>
      <c r="J66" s="116">
        <v>62035.042321000015</v>
      </c>
      <c r="K66" s="119">
        <v>-6.8340465750518886</v>
      </c>
      <c r="L66" s="196"/>
      <c r="M66" s="189"/>
    </row>
    <row r="67" spans="2:13" x14ac:dyDescent="0.2">
      <c r="B67" s="36" t="s">
        <v>20</v>
      </c>
      <c r="C67" s="37"/>
      <c r="D67" s="120">
        <v>121628.25643100002</v>
      </c>
      <c r="E67" s="121" t="s">
        <v>19</v>
      </c>
      <c r="F67" s="122">
        <v>117532.23590285002</v>
      </c>
      <c r="G67" s="123">
        <v>-3.3676553856329283</v>
      </c>
      <c r="H67" s="122">
        <v>99714.388515999992</v>
      </c>
      <c r="I67" s="124">
        <v>-15.159966327517104</v>
      </c>
      <c r="J67" s="122">
        <v>293183.78359140002</v>
      </c>
      <c r="K67" s="125">
        <v>194.02354861189997</v>
      </c>
      <c r="L67" s="196"/>
      <c r="M67" s="189"/>
    </row>
    <row r="68" spans="2:13" x14ac:dyDescent="0.2">
      <c r="B68" s="36" t="s">
        <v>21</v>
      </c>
      <c r="C68" s="37"/>
      <c r="D68" s="120">
        <v>1221382.0205289498</v>
      </c>
      <c r="E68" s="121" t="s">
        <v>19</v>
      </c>
      <c r="F68" s="122">
        <v>940021.02486449992</v>
      </c>
      <c r="G68" s="123">
        <v>-23.036281109050506</v>
      </c>
      <c r="H68" s="122">
        <v>953375.41664025001</v>
      </c>
      <c r="I68" s="124">
        <v>1.420648200679886</v>
      </c>
      <c r="J68" s="122">
        <v>994620.81650249986</v>
      </c>
      <c r="K68" s="125">
        <v>4.326249569933438</v>
      </c>
      <c r="L68" s="196"/>
      <c r="M68" s="189"/>
    </row>
    <row r="69" spans="2:13" x14ac:dyDescent="0.2">
      <c r="B69" s="36" t="s">
        <v>22</v>
      </c>
      <c r="C69" s="37"/>
      <c r="D69" s="120">
        <v>68016.381769</v>
      </c>
      <c r="E69" s="121" t="s">
        <v>19</v>
      </c>
      <c r="F69" s="122">
        <v>83876.646071850002</v>
      </c>
      <c r="G69" s="123">
        <v>23.318300518712199</v>
      </c>
      <c r="H69" s="122">
        <v>50543.124562999998</v>
      </c>
      <c r="I69" s="124">
        <v>-39.741123506888918</v>
      </c>
      <c r="J69" s="122">
        <v>71434.732357999994</v>
      </c>
      <c r="K69" s="125">
        <v>41.334222954418735</v>
      </c>
      <c r="L69" s="196"/>
      <c r="M69" s="189"/>
    </row>
    <row r="70" spans="2:13" x14ac:dyDescent="0.2">
      <c r="B70" s="36" t="s">
        <v>23</v>
      </c>
      <c r="C70" s="37"/>
      <c r="D70" s="120">
        <v>221881.16794200012</v>
      </c>
      <c r="E70" s="121" t="s">
        <v>19</v>
      </c>
      <c r="F70" s="122">
        <v>184200.12901040004</v>
      </c>
      <c r="G70" s="123">
        <v>-16.982531361764753</v>
      </c>
      <c r="H70" s="122">
        <v>223198.84149604998</v>
      </c>
      <c r="I70" s="124">
        <v>21.171924631740112</v>
      </c>
      <c r="J70" s="122">
        <v>186740.94260005001</v>
      </c>
      <c r="K70" s="125">
        <v>-16.334268875067249</v>
      </c>
      <c r="L70" s="196"/>
      <c r="M70" s="189"/>
    </row>
    <row r="71" spans="2:13" x14ac:dyDescent="0.2">
      <c r="B71" s="36" t="s">
        <v>24</v>
      </c>
      <c r="C71" s="37"/>
      <c r="D71" s="120">
        <v>398800.02155499975</v>
      </c>
      <c r="E71" s="121" t="s">
        <v>19</v>
      </c>
      <c r="F71" s="122">
        <v>347440.06374999951</v>
      </c>
      <c r="G71" s="123">
        <v>-12.878624631146629</v>
      </c>
      <c r="H71" s="122">
        <v>316515.96923499997</v>
      </c>
      <c r="I71" s="124">
        <v>-8.9005551579828701</v>
      </c>
      <c r="J71" s="122">
        <v>322078.1246745002</v>
      </c>
      <c r="K71" s="125">
        <v>1.7573064174119413</v>
      </c>
      <c r="L71" s="196"/>
      <c r="M71" s="189"/>
    </row>
    <row r="72" spans="2:13" x14ac:dyDescent="0.2">
      <c r="B72" s="36" t="s">
        <v>25</v>
      </c>
      <c r="C72" s="37"/>
      <c r="D72" s="120">
        <v>101797.67403700003</v>
      </c>
      <c r="E72" s="121" t="s">
        <v>19</v>
      </c>
      <c r="F72" s="122">
        <v>72492.425079349996</v>
      </c>
      <c r="G72" s="123">
        <v>-28.787739243431599</v>
      </c>
      <c r="H72" s="122">
        <v>103802.66258100001</v>
      </c>
      <c r="I72" s="124">
        <v>43.191047157517382</v>
      </c>
      <c r="J72" s="122">
        <v>80907.649993200001</v>
      </c>
      <c r="K72" s="125">
        <v>-22.056286436712945</v>
      </c>
      <c r="L72" s="196"/>
      <c r="M72" s="189"/>
    </row>
    <row r="73" spans="2:13" x14ac:dyDescent="0.2">
      <c r="B73" s="36" t="s">
        <v>26</v>
      </c>
      <c r="C73" s="37"/>
      <c r="D73" s="120">
        <v>65276.025896999978</v>
      </c>
      <c r="E73" s="121" t="s">
        <v>19</v>
      </c>
      <c r="F73" s="122">
        <v>48442.493092000004</v>
      </c>
      <c r="G73" s="123">
        <v>-25.788231703262475</v>
      </c>
      <c r="H73" s="122">
        <v>50248.268401000001</v>
      </c>
      <c r="I73" s="124">
        <v>3.7276679909321375</v>
      </c>
      <c r="J73" s="122">
        <v>77566.337591999996</v>
      </c>
      <c r="K73" s="125">
        <v>54.366190239614973</v>
      </c>
      <c r="L73" s="196"/>
      <c r="M73" s="189"/>
    </row>
    <row r="74" spans="2:13" ht="13.8" thickBot="1" x14ac:dyDescent="0.25">
      <c r="B74" s="36" t="s">
        <v>27</v>
      </c>
      <c r="C74" s="126"/>
      <c r="D74" s="127">
        <v>221951.63098799973</v>
      </c>
      <c r="E74" s="121" t="s">
        <v>19</v>
      </c>
      <c r="F74" s="128">
        <v>114886.82613100004</v>
      </c>
      <c r="G74" s="123">
        <v>-48.237899573167972</v>
      </c>
      <c r="H74" s="128">
        <v>150099.82486200001</v>
      </c>
      <c r="I74" s="124">
        <v>30.650162352686316</v>
      </c>
      <c r="J74" s="128">
        <v>170390.11517284997</v>
      </c>
      <c r="K74" s="125">
        <v>13.517864081123744</v>
      </c>
      <c r="L74" s="196"/>
      <c r="M74" s="189"/>
    </row>
    <row r="75" spans="2:13" ht="14.4" thickTop="1" thickBot="1" x14ac:dyDescent="0.25">
      <c r="B75" s="46" t="s">
        <v>28</v>
      </c>
      <c r="C75" s="47"/>
      <c r="D75" s="129">
        <v>2474177.7644279497</v>
      </c>
      <c r="E75" s="130" t="s">
        <v>19</v>
      </c>
      <c r="F75" s="131">
        <v>1962909.1939709494</v>
      </c>
      <c r="G75" s="132">
        <v>-20.66418095771747</v>
      </c>
      <c r="H75" s="133">
        <v>2014084.0246342998</v>
      </c>
      <c r="I75" s="134">
        <v>2.6070910880917619</v>
      </c>
      <c r="J75" s="135">
        <v>2258957.5448055002</v>
      </c>
      <c r="K75" s="136">
        <v>12.158058808676685</v>
      </c>
      <c r="L75" s="197"/>
      <c r="M75" s="189"/>
    </row>
    <row r="76" spans="2:13" ht="13.8" thickBot="1" x14ac:dyDescent="0.25">
      <c r="B76" s="113"/>
      <c r="C76" s="113"/>
      <c r="D76" s="137"/>
      <c r="E76" s="138"/>
      <c r="F76" s="139"/>
      <c r="G76" s="140"/>
      <c r="H76" s="137"/>
      <c r="I76" s="140"/>
      <c r="J76" s="137"/>
      <c r="K76" s="140"/>
      <c r="L76" s="198"/>
      <c r="M76" s="189"/>
    </row>
    <row r="77" spans="2:13" x14ac:dyDescent="0.2">
      <c r="B77" s="61" t="s">
        <v>29</v>
      </c>
      <c r="C77" s="141"/>
      <c r="D77" s="142">
        <v>287912.20654295001</v>
      </c>
      <c r="E77" s="115" t="s">
        <v>19</v>
      </c>
      <c r="F77" s="143">
        <v>232667.47026034998</v>
      </c>
      <c r="G77" s="118">
        <f>(F77/D77-1)*100</f>
        <v>-19.188049352245429</v>
      </c>
      <c r="H77" s="143">
        <v>279246.23513749999</v>
      </c>
      <c r="I77" s="124">
        <f>(H77/F77-1)*100</f>
        <v>20.019457307473786</v>
      </c>
      <c r="J77" s="143">
        <v>482556.00152489997</v>
      </c>
      <c r="K77" s="119">
        <f>(J77/H77-1)*100</f>
        <v>72.806627558395149</v>
      </c>
      <c r="L77" s="196"/>
      <c r="M77" s="189"/>
    </row>
    <row r="78" spans="2:13" ht="13.8" thickBot="1" x14ac:dyDescent="0.25">
      <c r="B78" s="63" t="s">
        <v>30</v>
      </c>
      <c r="C78" s="64"/>
      <c r="D78" s="144">
        <v>79203.550057</v>
      </c>
      <c r="E78" s="145" t="s">
        <v>19</v>
      </c>
      <c r="F78" s="146">
        <v>67487.316524850001</v>
      </c>
      <c r="G78" s="147">
        <f>(F78/D78-1)*100</f>
        <v>-14.792561095706237</v>
      </c>
      <c r="H78" s="148">
        <v>59935.335682999998</v>
      </c>
      <c r="I78" s="147">
        <f>(H78/F78-1)*100</f>
        <v>-11.190222445826892</v>
      </c>
      <c r="J78" s="148">
        <v>266699.5017894</v>
      </c>
      <c r="K78" s="149">
        <f>(J78/H78-1)*100</f>
        <v>344.97874042114756</v>
      </c>
      <c r="L78" s="196"/>
      <c r="M78" s="189"/>
    </row>
    <row r="79" spans="2:13" x14ac:dyDescent="0.2">
      <c r="D79" s="72"/>
      <c r="E79" s="72"/>
      <c r="F79" s="72"/>
      <c r="G79" s="72"/>
      <c r="H79" s="72"/>
      <c r="I79" s="72"/>
      <c r="J79" s="72"/>
      <c r="K79" s="72"/>
      <c r="L79" s="193"/>
      <c r="M79" s="193"/>
    </row>
    <row r="80" spans="2:13" ht="16.8" thickBot="1" x14ac:dyDescent="0.25">
      <c r="B80" s="111" t="s">
        <v>47</v>
      </c>
      <c r="C80" s="111"/>
      <c r="D80" s="112"/>
      <c r="E80" s="112"/>
      <c r="F80" s="112"/>
      <c r="G80" s="112"/>
      <c r="H80" s="112"/>
      <c r="I80" s="112"/>
      <c r="J80" s="112"/>
      <c r="K80" s="112"/>
      <c r="L80" s="194"/>
      <c r="M80" s="194"/>
    </row>
    <row r="81" spans="2:13" ht="13.8" thickBot="1" x14ac:dyDescent="0.25">
      <c r="B81" s="113"/>
      <c r="C81" s="113"/>
      <c r="D81" s="484">
        <v>2008</v>
      </c>
      <c r="E81" s="499"/>
      <c r="F81" s="480">
        <v>2009</v>
      </c>
      <c r="G81" s="499"/>
      <c r="H81" s="480">
        <v>2010</v>
      </c>
      <c r="I81" s="499"/>
      <c r="J81" s="480">
        <v>2011</v>
      </c>
      <c r="K81" s="500"/>
      <c r="L81" s="195"/>
      <c r="M81" s="199"/>
    </row>
    <row r="82" spans="2:13" x14ac:dyDescent="0.2">
      <c r="B82" s="27" t="s">
        <v>18</v>
      </c>
      <c r="C82" s="28"/>
      <c r="D82" s="114">
        <v>79255.920432000014</v>
      </c>
      <c r="E82" s="115" t="s">
        <v>19</v>
      </c>
      <c r="F82" s="116">
        <v>98025.107815999989</v>
      </c>
      <c r="G82" s="117">
        <f>(F82/D82-1)*100</f>
        <v>23.681748040644557</v>
      </c>
      <c r="H82" s="116">
        <v>91924.151431000006</v>
      </c>
      <c r="I82" s="118">
        <f>(H82/F82-1)*100</f>
        <v>-6.2238711294782867</v>
      </c>
      <c r="J82" s="116">
        <v>94869.93936027179</v>
      </c>
      <c r="K82" s="119">
        <f>(J82/H82-1)*100</f>
        <v>3.2045853928637458</v>
      </c>
      <c r="L82" s="196"/>
      <c r="M82" s="189"/>
    </row>
    <row r="83" spans="2:13" x14ac:dyDescent="0.2">
      <c r="B83" s="36" t="s">
        <v>20</v>
      </c>
      <c r="C83" s="37"/>
      <c r="D83" s="120">
        <v>147037.83482299998</v>
      </c>
      <c r="E83" s="121" t="s">
        <v>19</v>
      </c>
      <c r="F83" s="122">
        <v>137341.64728164999</v>
      </c>
      <c r="G83" s="123">
        <f t="shared" ref="G83:K94" si="7">(F83/D83-1)*100</f>
        <v>-6.5943486946893559</v>
      </c>
      <c r="H83" s="122">
        <v>126641.38852399999</v>
      </c>
      <c r="I83" s="124">
        <f t="shared" si="7"/>
        <v>-7.7909788978333001</v>
      </c>
      <c r="J83" s="122">
        <v>316110.79758519115</v>
      </c>
      <c r="K83" s="125">
        <f t="shared" si="7"/>
        <v>149.61096942275276</v>
      </c>
      <c r="L83" s="196"/>
      <c r="M83" s="189"/>
    </row>
    <row r="84" spans="2:13" x14ac:dyDescent="0.2">
      <c r="B84" s="36" t="s">
        <v>21</v>
      </c>
      <c r="C84" s="37"/>
      <c r="D84" s="120">
        <v>1447233.8929808997</v>
      </c>
      <c r="E84" s="121" t="s">
        <v>19</v>
      </c>
      <c r="F84" s="122">
        <v>1590580.6768415999</v>
      </c>
      <c r="G84" s="123">
        <f t="shared" si="7"/>
        <v>9.9048802378063137</v>
      </c>
      <c r="H84" s="122">
        <v>1641889.6840395499</v>
      </c>
      <c r="I84" s="124">
        <f t="shared" si="7"/>
        <v>3.2258035033993826</v>
      </c>
      <c r="J84" s="122">
        <v>1577865.4254916655</v>
      </c>
      <c r="K84" s="125">
        <f t="shared" si="7"/>
        <v>-3.8994251057333673</v>
      </c>
      <c r="L84" s="196"/>
      <c r="M84" s="189"/>
    </row>
    <row r="85" spans="2:13" x14ac:dyDescent="0.2">
      <c r="B85" s="36" t="s">
        <v>22</v>
      </c>
      <c r="C85" s="37"/>
      <c r="D85" s="120">
        <v>110958.42792799999</v>
      </c>
      <c r="E85" s="121" t="s">
        <v>19</v>
      </c>
      <c r="F85" s="122">
        <v>106915.58119900001</v>
      </c>
      <c r="G85" s="123">
        <f t="shared" si="7"/>
        <v>-3.6435688613246642</v>
      </c>
      <c r="H85" s="122">
        <v>87775.741068949996</v>
      </c>
      <c r="I85" s="124">
        <f t="shared" si="7"/>
        <v>-17.901824893441287</v>
      </c>
      <c r="J85" s="122">
        <v>105418.83233391627</v>
      </c>
      <c r="K85" s="125">
        <f t="shared" si="7"/>
        <v>20.100190610874137</v>
      </c>
      <c r="L85" s="196"/>
      <c r="M85" s="189"/>
    </row>
    <row r="86" spans="2:13" x14ac:dyDescent="0.2">
      <c r="B86" s="36" t="s">
        <v>23</v>
      </c>
      <c r="C86" s="37"/>
      <c r="D86" s="120">
        <v>267436.32068899996</v>
      </c>
      <c r="E86" s="121" t="s">
        <v>19</v>
      </c>
      <c r="F86" s="122">
        <v>254632.54022800003</v>
      </c>
      <c r="G86" s="123">
        <f t="shared" si="7"/>
        <v>-4.787599690278932</v>
      </c>
      <c r="H86" s="122">
        <v>277024.14939499996</v>
      </c>
      <c r="I86" s="124">
        <f t="shared" si="7"/>
        <v>8.7936950819209159</v>
      </c>
      <c r="J86" s="122">
        <v>255652.14946063413</v>
      </c>
      <c r="K86" s="125">
        <f t="shared" si="7"/>
        <v>-7.7148508464120136</v>
      </c>
      <c r="L86" s="196"/>
      <c r="M86" s="189"/>
    </row>
    <row r="87" spans="2:13" x14ac:dyDescent="0.2">
      <c r="B87" s="36" t="s">
        <v>24</v>
      </c>
      <c r="C87" s="37"/>
      <c r="D87" s="120">
        <v>496716.98117200029</v>
      </c>
      <c r="E87" s="121" t="s">
        <v>19</v>
      </c>
      <c r="F87" s="122">
        <v>747980.94460499997</v>
      </c>
      <c r="G87" s="123">
        <f t="shared" si="7"/>
        <v>50.584935276451404</v>
      </c>
      <c r="H87" s="122">
        <v>511562.36411879992</v>
      </c>
      <c r="I87" s="124">
        <f t="shared" si="7"/>
        <v>-31.607567303876969</v>
      </c>
      <c r="J87" s="122">
        <v>538017.89564082678</v>
      </c>
      <c r="K87" s="125">
        <f t="shared" si="7"/>
        <v>5.1715163932355201</v>
      </c>
      <c r="L87" s="196"/>
      <c r="M87" s="189"/>
    </row>
    <row r="88" spans="2:13" x14ac:dyDescent="0.2">
      <c r="B88" s="36" t="s">
        <v>25</v>
      </c>
      <c r="C88" s="37"/>
      <c r="D88" s="120">
        <v>125699.43210400001</v>
      </c>
      <c r="E88" s="121" t="s">
        <v>19</v>
      </c>
      <c r="F88" s="122">
        <v>110484.701256</v>
      </c>
      <c r="G88" s="123">
        <f t="shared" si="7"/>
        <v>-12.104056950242848</v>
      </c>
      <c r="H88" s="122">
        <v>146513.17196400001</v>
      </c>
      <c r="I88" s="124">
        <f t="shared" si="7"/>
        <v>32.609465653095057</v>
      </c>
      <c r="J88" s="122">
        <v>147777.23009031441</v>
      </c>
      <c r="K88" s="125">
        <f t="shared" si="7"/>
        <v>0.86276073978179824</v>
      </c>
      <c r="L88" s="196"/>
      <c r="M88" s="189"/>
    </row>
    <row r="89" spans="2:13" x14ac:dyDescent="0.2">
      <c r="B89" s="36" t="s">
        <v>26</v>
      </c>
      <c r="C89" s="37"/>
      <c r="D89" s="120">
        <v>49846.676443999997</v>
      </c>
      <c r="E89" s="121" t="s">
        <v>19</v>
      </c>
      <c r="F89" s="122">
        <v>62103.559461999997</v>
      </c>
      <c r="G89" s="123">
        <f t="shared" si="7"/>
        <v>24.589168009566166</v>
      </c>
      <c r="H89" s="122">
        <v>51260.099941050008</v>
      </c>
      <c r="I89" s="124">
        <f t="shared" si="7"/>
        <v>-17.460286680644931</v>
      </c>
      <c r="J89" s="122">
        <v>85166.97897335951</v>
      </c>
      <c r="K89" s="125">
        <f t="shared" si="7"/>
        <v>66.146728296087986</v>
      </c>
      <c r="L89" s="196"/>
      <c r="M89" s="189"/>
    </row>
    <row r="90" spans="2:13" ht="13.8" thickBot="1" x14ac:dyDescent="0.25">
      <c r="B90" s="36" t="s">
        <v>27</v>
      </c>
      <c r="C90" s="126"/>
      <c r="D90" s="127">
        <v>143758.13536600003</v>
      </c>
      <c r="E90" s="121" t="s">
        <v>19</v>
      </c>
      <c r="F90" s="128">
        <v>209526.63715155001</v>
      </c>
      <c r="G90" s="123">
        <f t="shared" si="7"/>
        <v>45.749412106735463</v>
      </c>
      <c r="H90" s="128">
        <v>237624.47111245</v>
      </c>
      <c r="I90" s="124">
        <f t="shared" si="7"/>
        <v>13.410148868364136</v>
      </c>
      <c r="J90" s="128">
        <v>170138.81608852025</v>
      </c>
      <c r="K90" s="125">
        <f t="shared" si="7"/>
        <v>-28.40012844973101</v>
      </c>
      <c r="L90" s="196"/>
      <c r="M90" s="189"/>
    </row>
    <row r="91" spans="2:13" ht="14.4" thickTop="1" thickBot="1" x14ac:dyDescent="0.25">
      <c r="B91" s="46" t="s">
        <v>28</v>
      </c>
      <c r="C91" s="47"/>
      <c r="D91" s="129">
        <v>2867943.6219389001</v>
      </c>
      <c r="E91" s="130" t="s">
        <v>19</v>
      </c>
      <c r="F91" s="131">
        <v>3317591.3958408004</v>
      </c>
      <c r="G91" s="132">
        <f t="shared" si="7"/>
        <v>15.678403524470674</v>
      </c>
      <c r="H91" s="133">
        <v>3172215.2215948002</v>
      </c>
      <c r="I91" s="134">
        <f t="shared" si="7"/>
        <v>-4.381979481507436</v>
      </c>
      <c r="J91" s="135">
        <v>3291018.0650247</v>
      </c>
      <c r="K91" s="136">
        <f t="shared" si="7"/>
        <v>3.7451066567347535</v>
      </c>
      <c r="L91" s="197"/>
      <c r="M91" s="189"/>
    </row>
    <row r="92" spans="2:13" ht="13.8" thickBot="1" x14ac:dyDescent="0.25">
      <c r="B92" s="113"/>
      <c r="C92" s="113"/>
      <c r="D92" s="137"/>
      <c r="E92" s="138"/>
      <c r="F92" s="139"/>
      <c r="G92" s="140"/>
      <c r="H92" s="137"/>
      <c r="I92" s="140"/>
      <c r="J92" s="137"/>
      <c r="K92" s="140"/>
      <c r="L92" s="198"/>
      <c r="M92" s="189"/>
    </row>
    <row r="93" spans="2:13" x14ac:dyDescent="0.2">
      <c r="B93" s="61" t="s">
        <v>29</v>
      </c>
      <c r="C93" s="141"/>
      <c r="D93" s="142">
        <v>265845.68167664995</v>
      </c>
      <c r="E93" s="115" t="s">
        <v>19</v>
      </c>
      <c r="F93" s="143">
        <v>337613.81898740004</v>
      </c>
      <c r="G93" s="118">
        <f>(F93/D93-1)*100</f>
        <v>26.996164413173428</v>
      </c>
      <c r="H93" s="143">
        <v>329155.45673099993</v>
      </c>
      <c r="I93" s="124">
        <f>(H93/F93-1)*100</f>
        <v>-2.5053365060023758</v>
      </c>
      <c r="J93" s="143">
        <v>548667.5142502964</v>
      </c>
      <c r="K93" s="119">
        <f>(J93/H93-1)*100</f>
        <v>66.689478491219802</v>
      </c>
      <c r="L93" s="196"/>
      <c r="M93" s="189"/>
    </row>
    <row r="94" spans="2:13" ht="13.8" thickBot="1" x14ac:dyDescent="0.25">
      <c r="B94" s="63" t="s">
        <v>30</v>
      </c>
      <c r="C94" s="64"/>
      <c r="D94" s="144">
        <v>99569.05785099999</v>
      </c>
      <c r="E94" s="145" t="s">
        <v>19</v>
      </c>
      <c r="F94" s="146">
        <v>84319.914841649996</v>
      </c>
      <c r="G94" s="147">
        <f t="shared" si="7"/>
        <v>-15.315142413187798</v>
      </c>
      <c r="H94" s="148">
        <v>83348.967363000003</v>
      </c>
      <c r="I94" s="147">
        <f t="shared" si="7"/>
        <v>-1.1515043397202218</v>
      </c>
      <c r="J94" s="148">
        <v>267670.18400914996</v>
      </c>
      <c r="K94" s="149">
        <f t="shared" si="7"/>
        <v>221.14397151844406</v>
      </c>
      <c r="L94" s="196"/>
      <c r="M94" s="189"/>
    </row>
    <row r="95" spans="2:13" x14ac:dyDescent="0.2"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2:13" x14ac:dyDescent="0.2">
      <c r="B96" s="21" t="s">
        <v>33</v>
      </c>
      <c r="C96" s="92"/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4:13" x14ac:dyDescent="0.2"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4:13" x14ac:dyDescent="0.2"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4:13" x14ac:dyDescent="0.2"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4:13" x14ac:dyDescent="0.2"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4:13" x14ac:dyDescent="0.2"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4:13" x14ac:dyDescent="0.2">
      <c r="D102" s="72"/>
      <c r="E102" s="72"/>
      <c r="F102" s="72"/>
      <c r="G102" s="72"/>
      <c r="H102" s="72"/>
      <c r="I102" s="72"/>
      <c r="J102" s="72"/>
      <c r="K102" s="72"/>
      <c r="L102" s="72"/>
      <c r="M102" s="72"/>
    </row>
    <row r="103" spans="4:13" x14ac:dyDescent="0.2">
      <c r="D103" s="72"/>
      <c r="E103" s="72"/>
      <c r="F103" s="72"/>
      <c r="G103" s="72"/>
      <c r="H103" s="72"/>
      <c r="I103" s="72"/>
      <c r="J103" s="72"/>
      <c r="K103" s="72"/>
      <c r="L103" s="72"/>
      <c r="M103" s="72"/>
    </row>
    <row r="104" spans="4:13" x14ac:dyDescent="0.2">
      <c r="D104" s="72"/>
      <c r="E104" s="72"/>
      <c r="F104" s="72"/>
      <c r="G104" s="72"/>
      <c r="H104" s="72"/>
      <c r="I104" s="72"/>
      <c r="J104" s="72"/>
      <c r="K104" s="72"/>
      <c r="L104" s="72"/>
      <c r="M104" s="72"/>
    </row>
    <row r="105" spans="4:13" x14ac:dyDescent="0.2">
      <c r="D105" s="72"/>
      <c r="E105" s="72"/>
      <c r="F105" s="72"/>
      <c r="G105" s="72"/>
      <c r="H105" s="72"/>
      <c r="I105" s="72"/>
      <c r="J105" s="72"/>
      <c r="K105" s="72"/>
      <c r="L105" s="72"/>
      <c r="M105" s="72"/>
    </row>
    <row r="106" spans="4:13" x14ac:dyDescent="0.2">
      <c r="D106" s="72"/>
      <c r="E106" s="72"/>
      <c r="F106" s="72"/>
      <c r="G106" s="72"/>
      <c r="H106" s="72"/>
      <c r="I106" s="72"/>
      <c r="J106" s="72"/>
      <c r="K106" s="72"/>
      <c r="L106" s="72"/>
      <c r="M106" s="72"/>
    </row>
    <row r="107" spans="4:13" x14ac:dyDescent="0.2">
      <c r="D107" s="72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4:13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</row>
    <row r="109" spans="4:13" x14ac:dyDescent="0.2">
      <c r="D109" s="72"/>
      <c r="E109" s="72"/>
      <c r="F109" s="72"/>
      <c r="G109" s="72"/>
      <c r="H109" s="72"/>
      <c r="I109" s="72"/>
      <c r="J109" s="72"/>
      <c r="K109" s="72"/>
      <c r="L109" s="72"/>
      <c r="M109" s="72"/>
    </row>
    <row r="110" spans="4:13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4:13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</row>
    <row r="112" spans="4:13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4:13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</row>
    <row r="114" spans="4:13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</row>
    <row r="115" spans="4:13" x14ac:dyDescent="0.2">
      <c r="D115" s="72"/>
      <c r="E115" s="72"/>
      <c r="F115" s="72"/>
      <c r="G115" s="72"/>
      <c r="H115" s="72"/>
      <c r="I115" s="72"/>
      <c r="J115" s="72"/>
      <c r="K115" s="72"/>
      <c r="L115" s="72"/>
      <c r="M115" s="72"/>
    </row>
    <row r="116" spans="4:13" x14ac:dyDescent="0.2">
      <c r="D116" s="72"/>
      <c r="E116" s="72"/>
      <c r="F116" s="72"/>
      <c r="G116" s="72"/>
      <c r="H116" s="72"/>
      <c r="I116" s="72"/>
      <c r="J116" s="72"/>
      <c r="K116" s="72"/>
      <c r="L116" s="72"/>
      <c r="M116" s="72"/>
    </row>
    <row r="117" spans="4:13" x14ac:dyDescent="0.2"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4:13" x14ac:dyDescent="0.2">
      <c r="D118" s="72"/>
      <c r="E118" s="72"/>
      <c r="F118" s="72"/>
      <c r="G118" s="72"/>
      <c r="H118" s="72"/>
      <c r="I118" s="72"/>
      <c r="J118" s="72"/>
      <c r="K118" s="72"/>
      <c r="L118" s="72"/>
      <c r="M118" s="72"/>
    </row>
    <row r="119" spans="4:13" x14ac:dyDescent="0.2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2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  <row r="121" spans="4:13" x14ac:dyDescent="0.2">
      <c r="D121" s="72"/>
      <c r="E121" s="72"/>
      <c r="F121" s="72"/>
      <c r="G121" s="72"/>
      <c r="H121" s="72"/>
      <c r="I121" s="72"/>
      <c r="J121" s="72"/>
      <c r="K121" s="72"/>
      <c r="L121" s="72"/>
      <c r="M121" s="72"/>
    </row>
    <row r="122" spans="4:13" x14ac:dyDescent="0.2">
      <c r="D122" s="72"/>
      <c r="E122" s="72"/>
      <c r="F122" s="72"/>
      <c r="G122" s="72"/>
      <c r="H122" s="72"/>
      <c r="I122" s="72"/>
      <c r="J122" s="72"/>
      <c r="K122" s="72"/>
      <c r="L122" s="72"/>
      <c r="M122" s="72"/>
    </row>
    <row r="123" spans="4:13" x14ac:dyDescent="0.2">
      <c r="D123" s="72"/>
      <c r="E123" s="72"/>
      <c r="F123" s="72"/>
      <c r="G123" s="72"/>
      <c r="H123" s="72"/>
      <c r="I123" s="72"/>
      <c r="J123" s="72"/>
      <c r="K123" s="72"/>
      <c r="L123" s="72"/>
      <c r="M123" s="72"/>
    </row>
    <row r="124" spans="4:13" x14ac:dyDescent="0.2">
      <c r="D124" s="72"/>
      <c r="E124" s="72"/>
      <c r="F124" s="72"/>
      <c r="G124" s="72"/>
      <c r="H124" s="72"/>
      <c r="I124" s="72"/>
      <c r="J124" s="72"/>
      <c r="K124" s="72"/>
      <c r="L124" s="72"/>
      <c r="M124" s="72"/>
    </row>
    <row r="125" spans="4:13" x14ac:dyDescent="0.2">
      <c r="D125" s="72"/>
      <c r="E125" s="72"/>
      <c r="F125" s="72"/>
      <c r="G125" s="72"/>
      <c r="H125" s="72"/>
      <c r="I125" s="72"/>
      <c r="J125" s="72"/>
      <c r="K125" s="72"/>
      <c r="L125" s="72"/>
      <c r="M125" s="72"/>
    </row>
    <row r="126" spans="4:13" x14ac:dyDescent="0.2">
      <c r="D126" s="72"/>
      <c r="E126" s="72"/>
      <c r="F126" s="72"/>
      <c r="G126" s="72"/>
      <c r="H126" s="72"/>
      <c r="I126" s="72"/>
      <c r="J126" s="72"/>
      <c r="K126" s="72"/>
      <c r="L126" s="72"/>
      <c r="M126" s="72"/>
    </row>
    <row r="127" spans="4:13" x14ac:dyDescent="0.2">
      <c r="D127" s="72"/>
      <c r="E127" s="72"/>
      <c r="F127" s="72"/>
      <c r="G127" s="72"/>
      <c r="H127" s="72"/>
      <c r="I127" s="72"/>
      <c r="J127" s="72"/>
      <c r="K127" s="72"/>
      <c r="L127" s="72"/>
      <c r="M127" s="72"/>
    </row>
    <row r="128" spans="4:13" x14ac:dyDescent="0.2">
      <c r="D128" s="72"/>
      <c r="E128" s="72"/>
      <c r="F128" s="72"/>
      <c r="G128" s="72"/>
      <c r="H128" s="72"/>
      <c r="I128" s="72"/>
      <c r="J128" s="72"/>
      <c r="K128" s="72"/>
      <c r="L128" s="72"/>
      <c r="M128" s="72"/>
    </row>
    <row r="129" spans="4:13" x14ac:dyDescent="0.2">
      <c r="D129" s="72"/>
      <c r="E129" s="72"/>
      <c r="F129" s="72"/>
      <c r="G129" s="72"/>
      <c r="H129" s="72"/>
      <c r="I129" s="72"/>
      <c r="J129" s="72"/>
      <c r="K129" s="72"/>
      <c r="L129" s="72"/>
      <c r="M129" s="72"/>
    </row>
    <row r="130" spans="4:13" x14ac:dyDescent="0.2">
      <c r="D130" s="72"/>
      <c r="E130" s="72"/>
      <c r="F130" s="72"/>
      <c r="G130" s="72"/>
      <c r="H130" s="72"/>
      <c r="I130" s="72"/>
      <c r="J130" s="72"/>
      <c r="K130" s="72"/>
      <c r="L130" s="72"/>
      <c r="M130" s="72"/>
    </row>
    <row r="131" spans="4:13" x14ac:dyDescent="0.2">
      <c r="D131" s="72"/>
      <c r="E131" s="72"/>
      <c r="F131" s="72"/>
      <c r="G131" s="72"/>
      <c r="H131" s="72"/>
      <c r="I131" s="72"/>
      <c r="J131" s="72"/>
      <c r="K131" s="72"/>
      <c r="L131" s="72"/>
      <c r="M131" s="72"/>
    </row>
    <row r="132" spans="4:13" x14ac:dyDescent="0.2">
      <c r="D132" s="72"/>
      <c r="E132" s="72"/>
      <c r="F132" s="72"/>
      <c r="G132" s="72"/>
      <c r="H132" s="72"/>
      <c r="I132" s="72"/>
      <c r="J132" s="72"/>
      <c r="K132" s="72"/>
      <c r="L132" s="72"/>
      <c r="M132" s="72"/>
    </row>
    <row r="133" spans="4:13" x14ac:dyDescent="0.2"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4:13" x14ac:dyDescent="0.2">
      <c r="D134" s="72"/>
      <c r="E134" s="72"/>
      <c r="F134" s="72"/>
      <c r="G134" s="72"/>
      <c r="H134" s="72"/>
      <c r="I134" s="72"/>
      <c r="J134" s="72"/>
      <c r="K134" s="72"/>
      <c r="L134" s="72"/>
      <c r="M134" s="72"/>
    </row>
    <row r="135" spans="4:13" x14ac:dyDescent="0.2">
      <c r="D135" s="72"/>
      <c r="E135" s="72"/>
      <c r="F135" s="72"/>
      <c r="G135" s="72"/>
      <c r="H135" s="72"/>
      <c r="I135" s="72"/>
      <c r="J135" s="72"/>
      <c r="K135" s="72"/>
      <c r="L135" s="72"/>
      <c r="M135" s="72"/>
    </row>
    <row r="136" spans="4:13" x14ac:dyDescent="0.2">
      <c r="D136" s="72"/>
      <c r="E136" s="72"/>
      <c r="F136" s="72"/>
      <c r="G136" s="72"/>
      <c r="H136" s="72"/>
      <c r="I136" s="72"/>
      <c r="J136" s="72"/>
      <c r="K136" s="72"/>
      <c r="L136" s="72"/>
      <c r="M136" s="72"/>
    </row>
    <row r="137" spans="4:13" x14ac:dyDescent="0.2"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4:13" x14ac:dyDescent="0.2">
      <c r="D138" s="72"/>
      <c r="E138" s="72"/>
      <c r="F138" s="72"/>
      <c r="G138" s="72"/>
      <c r="H138" s="72"/>
      <c r="I138" s="72"/>
      <c r="J138" s="72"/>
      <c r="K138" s="72"/>
      <c r="L138" s="72"/>
      <c r="M138" s="72"/>
    </row>
    <row r="139" spans="4:13" x14ac:dyDescent="0.2">
      <c r="D139" s="72"/>
      <c r="E139" s="72"/>
      <c r="F139" s="72"/>
      <c r="G139" s="72"/>
      <c r="H139" s="72"/>
      <c r="I139" s="72"/>
      <c r="J139" s="72"/>
      <c r="K139" s="72"/>
      <c r="L139" s="72"/>
      <c r="M139" s="72"/>
    </row>
    <row r="140" spans="4:13" x14ac:dyDescent="0.2"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4:13" x14ac:dyDescent="0.2"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4:13" x14ac:dyDescent="0.2">
      <c r="D142" s="72"/>
      <c r="E142" s="72"/>
      <c r="F142" s="72"/>
      <c r="G142" s="72"/>
      <c r="H142" s="72"/>
      <c r="I142" s="72"/>
      <c r="J142" s="72"/>
      <c r="K142" s="72"/>
      <c r="L142" s="72"/>
      <c r="M142" s="72"/>
    </row>
    <row r="143" spans="4:13" x14ac:dyDescent="0.2">
      <c r="D143" s="72"/>
      <c r="E143" s="72"/>
      <c r="F143" s="72"/>
      <c r="G143" s="72"/>
      <c r="H143" s="72"/>
      <c r="I143" s="72"/>
      <c r="J143" s="72"/>
      <c r="K143" s="72"/>
      <c r="L143" s="72"/>
      <c r="M143" s="72"/>
    </row>
    <row r="144" spans="4:13" x14ac:dyDescent="0.2">
      <c r="D144" s="72"/>
      <c r="E144" s="72"/>
      <c r="F144" s="72"/>
      <c r="G144" s="72"/>
      <c r="H144" s="72"/>
      <c r="I144" s="72"/>
      <c r="J144" s="72"/>
      <c r="K144" s="72"/>
      <c r="L144" s="72"/>
      <c r="M144" s="72"/>
    </row>
    <row r="145" spans="4:13" x14ac:dyDescent="0.2"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4:13" x14ac:dyDescent="0.2">
      <c r="D146" s="72"/>
      <c r="E146" s="72"/>
      <c r="F146" s="72"/>
      <c r="G146" s="72"/>
      <c r="H146" s="72"/>
      <c r="I146" s="72"/>
      <c r="J146" s="72"/>
      <c r="K146" s="72"/>
      <c r="L146" s="72"/>
      <c r="M146" s="72"/>
    </row>
    <row r="147" spans="4:13" x14ac:dyDescent="0.2">
      <c r="D147" s="72"/>
      <c r="E147" s="72"/>
      <c r="F147" s="72"/>
      <c r="G147" s="72"/>
      <c r="H147" s="72"/>
      <c r="I147" s="72"/>
      <c r="J147" s="72"/>
      <c r="K147" s="72"/>
      <c r="L147" s="72"/>
      <c r="M147" s="72"/>
    </row>
    <row r="148" spans="4:13" x14ac:dyDescent="0.2">
      <c r="D148" s="72"/>
      <c r="E148" s="72"/>
      <c r="F148" s="72"/>
      <c r="G148" s="72"/>
      <c r="H148" s="72"/>
      <c r="I148" s="72"/>
      <c r="J148" s="72"/>
      <c r="K148" s="72"/>
      <c r="L148" s="72"/>
      <c r="M148" s="72"/>
    </row>
    <row r="149" spans="4:13" x14ac:dyDescent="0.2"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4:13" x14ac:dyDescent="0.2">
      <c r="D150" s="72"/>
      <c r="E150" s="72"/>
      <c r="F150" s="72"/>
      <c r="G150" s="72"/>
      <c r="H150" s="72"/>
      <c r="I150" s="72"/>
      <c r="J150" s="72"/>
      <c r="K150" s="72"/>
      <c r="L150" s="72"/>
      <c r="M150" s="72"/>
    </row>
    <row r="151" spans="4:13" x14ac:dyDescent="0.2">
      <c r="D151" s="72"/>
      <c r="E151" s="72"/>
      <c r="F151" s="72"/>
      <c r="G151" s="72"/>
      <c r="H151" s="72"/>
      <c r="I151" s="72"/>
      <c r="J151" s="72"/>
      <c r="K151" s="72"/>
      <c r="L151" s="72"/>
      <c r="M151" s="72"/>
    </row>
  </sheetData>
  <mergeCells count="29">
    <mergeCell ref="D12:E12"/>
    <mergeCell ref="D13:E13"/>
    <mergeCell ref="D14:E14"/>
    <mergeCell ref="D15:E15"/>
    <mergeCell ref="D16:E16"/>
    <mergeCell ref="D11:E11"/>
    <mergeCell ref="D6:E6"/>
    <mergeCell ref="D7:E7"/>
    <mergeCell ref="D8:E8"/>
    <mergeCell ref="D9:E9"/>
    <mergeCell ref="D10:E10"/>
    <mergeCell ref="D17:E17"/>
    <mergeCell ref="D18:E18"/>
    <mergeCell ref="D19:E19"/>
    <mergeCell ref="D81:E81"/>
    <mergeCell ref="F81:G81"/>
    <mergeCell ref="D24:E24"/>
    <mergeCell ref="D20:E20"/>
    <mergeCell ref="D21:E21"/>
    <mergeCell ref="D22:E22"/>
    <mergeCell ref="H81:I81"/>
    <mergeCell ref="J81:K81"/>
    <mergeCell ref="L33:M33"/>
    <mergeCell ref="D65:E65"/>
    <mergeCell ref="F65:G65"/>
    <mergeCell ref="H65:I65"/>
    <mergeCell ref="J65:K65"/>
    <mergeCell ref="J49:K49"/>
    <mergeCell ref="J33:K33"/>
  </mergeCells>
  <phoneticPr fontId="17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7</vt:i4>
      </vt:variant>
    </vt:vector>
  </HeadingPairs>
  <TitlesOfParts>
    <vt:vector size="44" baseType="lpstr">
      <vt:lpstr>24_01月末公表分</vt:lpstr>
      <vt:lpstr>24_02月末公表分</vt:lpstr>
      <vt:lpstr>24_03月末公表分</vt:lpstr>
      <vt:lpstr>24_04月末公表分</vt:lpstr>
      <vt:lpstr>24_05月末公表分</vt:lpstr>
      <vt:lpstr>24_06月末公表分</vt:lpstr>
      <vt:lpstr>24_07月末公表分</vt:lpstr>
      <vt:lpstr>24_08月末公表分</vt:lpstr>
      <vt:lpstr>24_09月末公表分</vt:lpstr>
      <vt:lpstr>24_10月末公表分</vt:lpstr>
      <vt:lpstr>24_11月末公表分</vt:lpstr>
      <vt:lpstr>24_12月末公表分</vt:lpstr>
      <vt:lpstr>25_1月末公表分</vt:lpstr>
      <vt:lpstr>25_2月末公表分 </vt:lpstr>
      <vt:lpstr>25_3月末公表分 </vt:lpstr>
      <vt:lpstr>25 4月末公表分 </vt:lpstr>
      <vt:lpstr>25 5月末公表分</vt:lpstr>
      <vt:lpstr>25 6月末公表分</vt:lpstr>
      <vt:lpstr>25 7月末公表分</vt:lpstr>
      <vt:lpstr>258月末公表分</vt:lpstr>
      <vt:lpstr>25 9月末公表分 </vt:lpstr>
      <vt:lpstr>25 10月末公表分</vt:lpstr>
      <vt:lpstr>25 11月末公表分</vt:lpstr>
      <vt:lpstr>2512月末公表分 </vt:lpstr>
      <vt:lpstr>2601月末公表分 </vt:lpstr>
      <vt:lpstr>2602月末公表分 </vt:lpstr>
      <vt:lpstr>2603月末　4月公表分 </vt:lpstr>
      <vt:lpstr>2604月末　5月公表分 </vt:lpstr>
      <vt:lpstr>2605月末　6月公表分 </vt:lpstr>
      <vt:lpstr>2606月末　7月公表分</vt:lpstr>
      <vt:lpstr>260７月末　8月公表分</vt:lpstr>
      <vt:lpstr>260８月末　９月公表分</vt:lpstr>
      <vt:lpstr>260９月末　１０月公表分</vt:lpstr>
      <vt:lpstr>2610月末　11月公表分</vt:lpstr>
      <vt:lpstr>2611月末　12月公表分</vt:lpstr>
      <vt:lpstr>2612月末　1月公表分</vt:lpstr>
      <vt:lpstr>202608月末公表分</vt:lpstr>
      <vt:lpstr>'202608月末公表分'!Print_Area</vt:lpstr>
      <vt:lpstr>'260７月末　8月公表分'!Print_Area</vt:lpstr>
      <vt:lpstr>'260８月末　９月公表分'!Print_Area</vt:lpstr>
      <vt:lpstr>'260９月末　１０月公表分'!Print_Area</vt:lpstr>
      <vt:lpstr>'2610月末　11月公表分'!Print_Area</vt:lpstr>
      <vt:lpstr>'2611月末　12月公表分'!Print_Area</vt:lpstr>
      <vt:lpstr>'2612月末　1月公表分'!Print_Area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