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附表1" sheetId="1" r:id="rId1"/>
    <sheet name="表7" sheetId="2" r:id="rId2"/>
    <sheet name="表4" sheetId="3" r:id="rId3"/>
  </sheets>
  <definedNames>
    <definedName name="_xlnm.Print_Titles" localSheetId="2">'表4'!$1:$6</definedName>
    <definedName name="_xlnm.Print_Titles" localSheetId="1">'表7'!$1:$6</definedName>
    <definedName name="Z_B165435D_D01C_416C_B6B1_C80BCA3AAA95_.wvu.PrintTitles" localSheetId="2" hidden="1">'表4'!$1:$6</definedName>
    <definedName name="Z_B165435D_D01C_416C_B6B1_C80BCA3AAA95_.wvu.PrintTitles" localSheetId="1" hidden="1">'表7'!$1:$6</definedName>
    <definedName name="Z_B8A1C481_7A2D_4D20_811C_D83268741221_.wvu.PrintTitles" localSheetId="2" hidden="1">'表4'!$1:$6</definedName>
    <definedName name="Z_B8A1C481_7A2D_4D20_811C_D83268741221_.wvu.PrintTitles" localSheetId="1" hidden="1">'表7'!$1:$6</definedName>
  </definedNames>
  <calcPr fullCalcOnLoad="1"/>
</workbook>
</file>

<file path=xl/sharedStrings.xml><?xml version="1.0" encoding="utf-8"?>
<sst xmlns="http://schemas.openxmlformats.org/spreadsheetml/2006/main" count="490" uniqueCount="213">
  <si>
    <t>５．自動車保有台数はトレーラー、小型二輪車、軽二輪車を除く数値である。</t>
  </si>
  <si>
    <t>３．舗装済延長は簡易舗装を除く数値である。</t>
  </si>
  <si>
    <t>２．道路面積は高速自動車国道～市町村道までの道路部面積である。</t>
  </si>
  <si>
    <t>１．各々の数値は、単位未満を四捨五入したため、合計数値と合計欄の数値とが合致しない場合がある。</t>
  </si>
  <si>
    <t>　　（注）</t>
  </si>
  <si>
    <t>合計</t>
  </si>
  <si>
    <t>沖縄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</si>
  <si>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</si>
  <si>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</si>
  <si>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</si>
  <si>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</si>
  <si>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</si>
  <si>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</si>
  <si>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</si>
  <si>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</si>
  <si>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</si>
  <si>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</si>
  <si>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</si>
  <si>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</si>
  <si>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</si>
  <si>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</si>
  <si>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</si>
  <si>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</si>
  <si>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</si>
  <si>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</si>
  <si>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</si>
  <si>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</si>
  <si>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</si>
  <si>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</si>
  <si>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</si>
  <si>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</si>
  <si>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</si>
  <si>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</si>
  <si>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</si>
  <si>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</si>
  <si>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</si>
  <si>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</si>
  <si>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</si>
  <si>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</si>
  <si>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</si>
  <si>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</si>
  <si>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</si>
  <si>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</si>
  <si>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</si>
  <si>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</si>
  <si>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</si>
  <si>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</si>
  <si>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</si>
  <si>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</si>
  <si>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</si>
  <si>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</si>
  <si>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</si>
  <si>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北海道</t>
  </si>
  <si>
    <t>(ｍ)</t>
  </si>
  <si>
    <t>(千台)</t>
  </si>
  <si>
    <t>(㎞)</t>
  </si>
  <si>
    <t>(％)</t>
  </si>
  <si>
    <t>(k㎡)</t>
  </si>
  <si>
    <t>(千人)</t>
  </si>
  <si>
    <t>（Ｅ／Ｆ）</t>
  </si>
  <si>
    <t>（Ｆ）</t>
  </si>
  <si>
    <t>（Ｅ）</t>
  </si>
  <si>
    <t>（Ｄ／Ａ）</t>
  </si>
  <si>
    <t>（Ｄ）</t>
  </si>
  <si>
    <t>（Ｃ／Ｂ）</t>
  </si>
  <si>
    <t>（Ｃ／Ａ）</t>
  </si>
  <si>
    <t>（Ｃ）</t>
  </si>
  <si>
    <t>（Ｂ）</t>
  </si>
  <si>
    <t>（Ａ）</t>
  </si>
  <si>
    <t>府県名</t>
  </si>
  <si>
    <t>舗装延長</t>
  </si>
  <si>
    <t>保有台数</t>
  </si>
  <si>
    <t>舗装済延長</t>
  </si>
  <si>
    <t>道 路 延 長</t>
  </si>
  <si>
    <t>道  路  延  長</t>
  </si>
  <si>
    <t>県道延長</t>
  </si>
  <si>
    <t>自動車１台当り</t>
  </si>
  <si>
    <t>自 動 車</t>
  </si>
  <si>
    <t>（C）のうち</t>
  </si>
  <si>
    <t>道  路  率</t>
  </si>
  <si>
    <t>道路面積</t>
  </si>
  <si>
    <t>千人当たり</t>
  </si>
  <si>
    <t>平方㎞当たり</t>
  </si>
  <si>
    <t>国・都道府</t>
  </si>
  <si>
    <t>人　　口</t>
  </si>
  <si>
    <t>面　　積</t>
  </si>
  <si>
    <t>都道</t>
  </si>
  <si>
    <t xml:space="preserve">  附１</t>
  </si>
  <si>
    <t>都  道  府  県  別  道  路  普  及  率</t>
  </si>
  <si>
    <t>＊</t>
  </si>
  <si>
    <t>＊</t>
  </si>
  <si>
    <t>４．都道府県にまたがる境界未定地域がある都道府県面積は、＊を付して参考値として掲載している。</t>
  </si>
  <si>
    <t xml:space="preserve">  合　　計</t>
  </si>
  <si>
    <t>4310熊本市</t>
  </si>
  <si>
    <t>4013福岡市</t>
  </si>
  <si>
    <t>4010  北九州市</t>
  </si>
  <si>
    <t>3410広島市</t>
  </si>
  <si>
    <t>3310岡山市</t>
  </si>
  <si>
    <t>2810神戸市</t>
  </si>
  <si>
    <t>2714堺市</t>
  </si>
  <si>
    <t>2710大阪市</t>
  </si>
  <si>
    <t>2610京都市</t>
  </si>
  <si>
    <t>2310  名古屋市</t>
  </si>
  <si>
    <t>2213浜松市</t>
  </si>
  <si>
    <t>2210静岡市</t>
  </si>
  <si>
    <t>1510新潟市</t>
  </si>
  <si>
    <t>1415  相模原市</t>
  </si>
  <si>
    <t>1413川崎市</t>
  </si>
  <si>
    <t>1410横浜市</t>
  </si>
  <si>
    <t>1210千葉市</t>
  </si>
  <si>
    <t>1110   さいたま市</t>
  </si>
  <si>
    <t>0410仙台市</t>
  </si>
  <si>
    <t>0110札幌市</t>
  </si>
  <si>
    <t>47沖縄県</t>
  </si>
  <si>
    <t>46  鹿児島県</t>
  </si>
  <si>
    <t>45宮崎県</t>
  </si>
  <si>
    <t>44大分県</t>
  </si>
  <si>
    <t>43熊本県</t>
  </si>
  <si>
    <t>42長崎県</t>
  </si>
  <si>
    <t>41佐賀県</t>
  </si>
  <si>
    <t>40福岡県</t>
  </si>
  <si>
    <t>39高知県</t>
  </si>
  <si>
    <t>38愛媛県</t>
  </si>
  <si>
    <t>37香川県</t>
  </si>
  <si>
    <t>36徳島県</t>
  </si>
  <si>
    <t>35山口県</t>
  </si>
  <si>
    <t>34広島県</t>
  </si>
  <si>
    <t>33岡山県</t>
  </si>
  <si>
    <t>32島根県</t>
  </si>
  <si>
    <t>31鳥取県</t>
  </si>
  <si>
    <t>30  和歌山県</t>
  </si>
  <si>
    <t>29奈良県</t>
  </si>
  <si>
    <t>28兵庫県</t>
  </si>
  <si>
    <t>27大阪府</t>
  </si>
  <si>
    <t>26京都府</t>
  </si>
  <si>
    <t>25滋賀県</t>
  </si>
  <si>
    <t>24三重県</t>
  </si>
  <si>
    <t>23愛知県</t>
  </si>
  <si>
    <t>22静岡県</t>
  </si>
  <si>
    <t>21岐阜県</t>
  </si>
  <si>
    <t>20長野県</t>
  </si>
  <si>
    <t>19山梨県</t>
  </si>
  <si>
    <t>18福井県</t>
  </si>
  <si>
    <t>17石川県</t>
  </si>
  <si>
    <t>16富山県</t>
  </si>
  <si>
    <t>15新潟県</t>
  </si>
  <si>
    <t>14  神奈川県</t>
  </si>
  <si>
    <t>13東京都</t>
  </si>
  <si>
    <t>12千葉県</t>
  </si>
  <si>
    <t>11埼玉県</t>
  </si>
  <si>
    <t>10群馬県</t>
  </si>
  <si>
    <t>09栃木県</t>
  </si>
  <si>
    <t>08茨城県</t>
  </si>
  <si>
    <t>07福島県</t>
  </si>
  <si>
    <t>06山形県</t>
  </si>
  <si>
    <t>05秋田県</t>
  </si>
  <si>
    <t>04宮城県</t>
  </si>
  <si>
    <t>03岩手県</t>
  </si>
  <si>
    <t>02青森県</t>
  </si>
  <si>
    <t>01北海道</t>
  </si>
  <si>
    <t>都道府県界</t>
  </si>
  <si>
    <t>自地域内</t>
  </si>
  <si>
    <t>車　　　道</t>
  </si>
  <si>
    <t>道　路　部</t>
  </si>
  <si>
    <t>道　路　敷</t>
  </si>
  <si>
    <t>平面交差</t>
  </si>
  <si>
    <t>立体交差</t>
  </si>
  <si>
    <t>計</t>
  </si>
  <si>
    <t>地下横断歩道</t>
  </si>
  <si>
    <t>横断歩道橋</t>
  </si>
  <si>
    <t>舗装済延長</t>
  </si>
  <si>
    <t>舗　装　率</t>
  </si>
  <si>
    <t>改良済延長</t>
  </si>
  <si>
    <t>改　良　率</t>
  </si>
  <si>
    <t>整備済延長</t>
  </si>
  <si>
    <t>整　備　率</t>
  </si>
  <si>
    <t>新　　　道</t>
  </si>
  <si>
    <t>旧　　　道</t>
  </si>
  <si>
    <t>現 　　道</t>
  </si>
  <si>
    <t>延　　 長</t>
  </si>
  <si>
    <t>箇所数</t>
  </si>
  <si>
    <t>うち海上区間</t>
  </si>
  <si>
    <t xml:space="preserve">都  道  府  県 </t>
  </si>
  <si>
    <t>路　　線　　数</t>
  </si>
  <si>
    <t>道　路　面　積</t>
  </si>
  <si>
    <t>鉄道との交差箇所</t>
  </si>
  <si>
    <t>立体横断施設</t>
  </si>
  <si>
    <t>　　道路実延長 
 中央帯設置</t>
  </si>
  <si>
    <t>　　道路実延長
 歩道設置</t>
  </si>
  <si>
    <t>舗装（除簡易）</t>
  </si>
  <si>
    <t>改　　良</t>
  </si>
  <si>
    <t>整　　備</t>
  </si>
  <si>
    <t>実　　延　　長</t>
  </si>
  <si>
    <t>渡　船　場</t>
  </si>
  <si>
    <t>未供用延長</t>
  </si>
  <si>
    <t>　&lt;&lt;国 ・ 都道府県道&gt;&gt;</t>
  </si>
  <si>
    <t>重 用 延 長</t>
  </si>
  <si>
    <t>総 　延　 長</t>
  </si>
  <si>
    <t>（単位：Km，K㎡，%，箇所）</t>
  </si>
  <si>
    <t>表4</t>
  </si>
  <si>
    <t>　&lt;&lt;合　　　　　　　　　　計&gt;&gt;</t>
  </si>
  <si>
    <t>都　道　府　県　別　道　路　現　況</t>
  </si>
  <si>
    <t>　①　〔面積〕は〔全国都道府県市区町村別面積調〕（国土交通省国土地理院）（平成29年10月１日現在）による。</t>
  </si>
  <si>
    <t>　②　〔人口〕は総務省統計局「人口推計」による数値である。（平成29年10月１日現在）</t>
  </si>
  <si>
    <t>　③　〔自動車保有台数〕は〔自動車保有車両数〕（国土交通省自動車局自動車情報課）（平成28年度末）による。</t>
  </si>
  <si>
    <t>都　道　府　県　別　道　路　現　況</t>
  </si>
  <si>
    <t>表7</t>
  </si>
  <si>
    <t>総 　延　 長</t>
  </si>
  <si>
    <t>重 用 延 長</t>
  </si>
  <si>
    <t>及び
政令指定都市名</t>
  </si>
  <si>
    <t>（注）　</t>
  </si>
  <si>
    <t>1.　整備率は都市高速道路を除き、かつ平成22年度全国道路交通センサスに基づく推計値である。また、市町村道については改良済延長で算出したものである。　　</t>
  </si>
  <si>
    <t>2.　改良欄は都道府県道以上は車道幅員5.5ｍ以上、また市町村道は5.5ｍ未満を含む延長で算出したものである。 　　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</si>
</sst>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0]#,##0.0,;&quot;-&quot;"/>
    <numFmt numFmtId="177" formatCode="#,##0.0_ "/>
    <numFmt numFmtId="178" formatCode="#,##0.0_);[Red]\(#,##0.0\)"/>
    <numFmt numFmtId="179" formatCode="#,##0_ "/>
    <numFmt numFmtId="180" formatCode="#,##0.00_ "/>
    <numFmt numFmtId="181" formatCode="[&gt;0]#,##0,;&quot;-&quot;"/>
    <numFmt numFmtId="182" formatCode="0.0_ "/>
    <numFmt numFmtId="183" formatCode="[&gt;0]#,##0.00;&quot;-&quot;"/>
    <numFmt numFmtId="184" formatCode="0_);[Red]\(0\)"/>
    <numFmt numFmtId="185" formatCode="[&gt;0]#,##0.00,;&quot;-&quot;"/>
    <numFmt numFmtId="186" formatCode="[&gt;0]#,##0.000,;&quot;-&quot;"/>
    <numFmt numFmtId="187" formatCode="[&gt;0]#,##0.0000,;&quot;-&quot;"/>
    <numFmt numFmtId="188" formatCode="0.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&gt;0]#,###\ ;&quot;- &quot;"/>
    <numFmt numFmtId="194" formatCode="[&gt;0]#,##0.0;&quot;-&quot;"/>
    <numFmt numFmtId="195" formatCode="#,##0.0;"/>
    <numFmt numFmtId="196" formatCode="0.0_);[Red]\(0.0\)"/>
    <numFmt numFmtId="197" formatCode="#,##0.0;[Red]\-#,##0.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.5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color indexed="48"/>
      <name val="ＭＳ Ｐ明朝"/>
      <family val="1"/>
    </font>
    <font>
      <b/>
      <sz val="10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2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theme="1"/>
      <name val="ＭＳ Ｐ明朝"/>
      <family val="1"/>
    </font>
    <font>
      <sz val="8"/>
      <color theme="1"/>
      <name val="ＭＳ Ｐ明朝"/>
      <family val="1"/>
    </font>
    <font>
      <sz val="2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theme="0"/>
      </right>
      <top style="thin"/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48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6" fontId="3" fillId="0" borderId="0" xfId="64" applyNumberFormat="1" applyFont="1">
      <alignment/>
      <protection/>
    </xf>
    <xf numFmtId="177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Fill="1" applyAlignment="1">
      <alignment/>
    </xf>
    <xf numFmtId="38" fontId="50" fillId="0" borderId="0" xfId="48" applyFont="1" applyFill="1" applyAlignment="1">
      <alignment/>
    </xf>
    <xf numFmtId="0" fontId="50" fillId="0" borderId="1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38" fontId="50" fillId="0" borderId="12" xfId="48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38" fontId="50" fillId="0" borderId="15" xfId="48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38" fontId="50" fillId="0" borderId="18" xfId="48" applyFont="1" applyFill="1" applyBorder="1" applyAlignment="1">
      <alignment horizontal="center"/>
    </xf>
    <xf numFmtId="0" fontId="50" fillId="0" borderId="0" xfId="0" applyFont="1" applyFill="1" applyBorder="1" applyAlignment="1">
      <alignment horizontal="distributed"/>
    </xf>
    <xf numFmtId="179" fontId="50" fillId="0" borderId="0" xfId="0" applyNumberFormat="1" applyFont="1" applyFill="1" applyBorder="1" applyAlignment="1">
      <alignment/>
    </xf>
    <xf numFmtId="3" fontId="50" fillId="0" borderId="0" xfId="0" applyNumberFormat="1" applyFont="1" applyAlignment="1">
      <alignment/>
    </xf>
    <xf numFmtId="181" fontId="50" fillId="0" borderId="0" xfId="62" applyNumberFormat="1" applyFont="1" applyAlignment="1">
      <alignment/>
      <protection/>
    </xf>
    <xf numFmtId="177" fontId="50" fillId="0" borderId="0" xfId="0" applyNumberFormat="1" applyFont="1" applyFill="1" applyAlignment="1">
      <alignment/>
    </xf>
    <xf numFmtId="180" fontId="50" fillId="0" borderId="0" xfId="0" applyNumberFormat="1" applyFont="1" applyFill="1" applyAlignment="1">
      <alignment/>
    </xf>
    <xf numFmtId="183" fontId="50" fillId="0" borderId="0" xfId="62" applyNumberFormat="1" applyFont="1" applyAlignment="1">
      <alignment/>
      <protection/>
    </xf>
    <xf numFmtId="176" fontId="50" fillId="0" borderId="0" xfId="62" applyNumberFormat="1" applyFont="1" applyAlignment="1">
      <alignment/>
      <protection/>
    </xf>
    <xf numFmtId="181" fontId="50" fillId="0" borderId="0" xfId="48" applyNumberFormat="1" applyFont="1" applyFill="1" applyAlignment="1">
      <alignment/>
    </xf>
    <xf numFmtId="182" fontId="50" fillId="0" borderId="0" xfId="0" applyNumberFormat="1" applyFont="1" applyAlignment="1">
      <alignment/>
    </xf>
    <xf numFmtId="0" fontId="50" fillId="0" borderId="0" xfId="0" applyFont="1" applyFill="1" applyBorder="1" applyAlignment="1">
      <alignment/>
    </xf>
    <xf numFmtId="179" fontId="50" fillId="0" borderId="0" xfId="0" applyNumberFormat="1" applyFont="1" applyFill="1" applyAlignment="1">
      <alignment/>
    </xf>
    <xf numFmtId="0" fontId="50" fillId="0" borderId="19" xfId="0" applyFont="1" applyFill="1" applyBorder="1" applyAlignment="1">
      <alignment horizontal="distributed"/>
    </xf>
    <xf numFmtId="181" fontId="50" fillId="0" borderId="19" xfId="62" applyNumberFormat="1" applyFont="1" applyBorder="1" applyAlignment="1">
      <alignment/>
      <protection/>
    </xf>
    <xf numFmtId="177" fontId="50" fillId="0" borderId="19" xfId="0" applyNumberFormat="1" applyFont="1" applyFill="1" applyBorder="1" applyAlignment="1">
      <alignment/>
    </xf>
    <xf numFmtId="180" fontId="50" fillId="0" borderId="19" xfId="0" applyNumberFormat="1" applyFont="1" applyFill="1" applyBorder="1" applyAlignment="1">
      <alignment/>
    </xf>
    <xf numFmtId="183" fontId="50" fillId="0" borderId="19" xfId="62" applyNumberFormat="1" applyFont="1" applyBorder="1" applyAlignment="1">
      <alignment/>
      <protection/>
    </xf>
    <xf numFmtId="176" fontId="50" fillId="0" borderId="19" xfId="62" applyNumberFormat="1" applyFont="1" applyBorder="1" applyAlignment="1">
      <alignment/>
      <protection/>
    </xf>
    <xf numFmtId="182" fontId="50" fillId="0" borderId="0" xfId="0" applyNumberFormat="1" applyFont="1" applyBorder="1" applyAlignment="1">
      <alignment/>
    </xf>
    <xf numFmtId="181" fontId="50" fillId="0" borderId="20" xfId="48" applyNumberFormat="1" applyFont="1" applyFill="1" applyBorder="1" applyAlignment="1">
      <alignment/>
    </xf>
    <xf numFmtId="0" fontId="50" fillId="0" borderId="20" xfId="0" applyFont="1" applyBorder="1" applyAlignment="1">
      <alignment/>
    </xf>
    <xf numFmtId="0" fontId="51" fillId="0" borderId="0" xfId="0" applyFont="1" applyFill="1" applyAlignment="1">
      <alignment/>
    </xf>
    <xf numFmtId="180" fontId="51" fillId="0" borderId="0" xfId="0" applyNumberFormat="1" applyFont="1" applyFill="1" applyAlignment="1">
      <alignment/>
    </xf>
    <xf numFmtId="186" fontId="50" fillId="0" borderId="0" xfId="62" applyNumberFormat="1" applyFont="1" applyAlignment="1">
      <alignment/>
      <protection/>
    </xf>
    <xf numFmtId="0" fontId="50" fillId="0" borderId="20" xfId="0" applyFont="1" applyFill="1" applyBorder="1" applyAlignment="1">
      <alignment/>
    </xf>
    <xf numFmtId="38" fontId="5" fillId="0" borderId="0" xfId="51" applyFont="1" applyFill="1" applyBorder="1" applyAlignment="1">
      <alignment/>
    </xf>
    <xf numFmtId="38" fontId="5" fillId="0" borderId="19" xfId="51" applyFont="1" applyFill="1" applyBorder="1" applyAlignment="1">
      <alignment/>
    </xf>
    <xf numFmtId="179" fontId="53" fillId="0" borderId="21" xfId="0" applyNumberFormat="1" applyFont="1" applyFill="1" applyBorder="1" applyAlignment="1">
      <alignment/>
    </xf>
    <xf numFmtId="179" fontId="53" fillId="0" borderId="22" xfId="0" applyNumberFormat="1" applyFont="1" applyFill="1" applyBorder="1" applyAlignment="1">
      <alignment/>
    </xf>
    <xf numFmtId="0" fontId="53" fillId="0" borderId="22" xfId="0" applyFont="1" applyFill="1" applyBorder="1" applyAlignment="1">
      <alignment/>
    </xf>
    <xf numFmtId="179" fontId="53" fillId="0" borderId="23" xfId="0" applyNumberFormat="1" applyFont="1" applyFill="1" applyBorder="1" applyAlignment="1">
      <alignment/>
    </xf>
    <xf numFmtId="0" fontId="0" fillId="0" borderId="0" xfId="63">
      <alignment/>
      <protection/>
    </xf>
    <xf numFmtId="0" fontId="5" fillId="0" borderId="24" xfId="63" applyFont="1" applyBorder="1">
      <alignment/>
      <protection/>
    </xf>
    <xf numFmtId="0" fontId="3" fillId="0" borderId="16" xfId="63" applyFont="1" applyBorder="1" applyAlignment="1">
      <alignment horizontal="distributed"/>
      <protection/>
    </xf>
    <xf numFmtId="193" fontId="3" fillId="0" borderId="24" xfId="63" applyNumberFormat="1" applyFont="1" applyBorder="1">
      <alignment/>
      <protection/>
    </xf>
    <xf numFmtId="183" fontId="3" fillId="0" borderId="24" xfId="63" applyNumberFormat="1" applyFont="1" applyBorder="1">
      <alignment/>
      <protection/>
    </xf>
    <xf numFmtId="176" fontId="3" fillId="0" borderId="24" xfId="63" applyNumberFormat="1" applyFont="1" applyBorder="1">
      <alignment/>
      <protection/>
    </xf>
    <xf numFmtId="194" fontId="3" fillId="0" borderId="24" xfId="63" applyNumberFormat="1" applyFont="1" applyBorder="1">
      <alignment/>
      <protection/>
    </xf>
    <xf numFmtId="0" fontId="3" fillId="0" borderId="17" xfId="63" applyFont="1" applyBorder="1" applyAlignment="1">
      <alignment horizontal="distributed" shrinkToFit="1"/>
      <protection/>
    </xf>
    <xf numFmtId="0" fontId="5" fillId="0" borderId="0" xfId="63" applyFont="1">
      <alignment/>
      <protection/>
    </xf>
    <xf numFmtId="0" fontId="3" fillId="0" borderId="13" xfId="63" applyFont="1" applyBorder="1" applyAlignment="1">
      <alignment horizontal="distributed"/>
      <protection/>
    </xf>
    <xf numFmtId="193" fontId="3" fillId="0" borderId="0" xfId="63" applyNumberFormat="1" applyFont="1">
      <alignment/>
      <protection/>
    </xf>
    <xf numFmtId="183" fontId="3" fillId="0" borderId="0" xfId="63" applyNumberFormat="1" applyFont="1">
      <alignment/>
      <protection/>
    </xf>
    <xf numFmtId="176" fontId="3" fillId="0" borderId="0" xfId="63" applyNumberFormat="1" applyFont="1">
      <alignment/>
      <protection/>
    </xf>
    <xf numFmtId="194" fontId="3" fillId="0" borderId="0" xfId="63" applyNumberFormat="1" applyFont="1">
      <alignment/>
      <protection/>
    </xf>
    <xf numFmtId="0" fontId="3" fillId="0" borderId="14" xfId="63" applyFont="1" applyBorder="1" applyAlignment="1">
      <alignment horizontal="distributed" shrinkToFit="1"/>
      <protection/>
    </xf>
    <xf numFmtId="0" fontId="5" fillId="0" borderId="25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center" vertical="center" textRotation="255"/>
      <protection/>
    </xf>
    <xf numFmtId="0" fontId="5" fillId="0" borderId="0" xfId="63" applyFont="1" applyBorder="1" applyAlignment="1">
      <alignment vertical="top"/>
      <protection/>
    </xf>
    <xf numFmtId="0" fontId="5" fillId="0" borderId="0" xfId="63" applyFont="1" applyBorder="1" applyAlignment="1">
      <alignment vertical="top" textRotation="255" wrapText="1"/>
      <protection/>
    </xf>
    <xf numFmtId="0" fontId="5" fillId="0" borderId="0" xfId="63" applyFont="1" applyBorder="1" applyAlignment="1">
      <alignment horizontal="center" vertical="center" textRotation="255" wrapText="1"/>
      <protection/>
    </xf>
    <xf numFmtId="0" fontId="5" fillId="0" borderId="0" xfId="63" applyFont="1" applyBorder="1" applyAlignment="1">
      <alignment vertical="center" textRotation="255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0" fontId="7" fillId="0" borderId="0" xfId="63" applyFont="1">
      <alignment/>
      <protection/>
    </xf>
    <xf numFmtId="0" fontId="3" fillId="0" borderId="16" xfId="63" applyFont="1" applyBorder="1" applyAlignment="1">
      <alignment horizontal="center" vertical="top" wrapText="1"/>
      <protection/>
    </xf>
    <xf numFmtId="0" fontId="3" fillId="0" borderId="27" xfId="63" applyFont="1" applyBorder="1" applyAlignment="1">
      <alignment vertical="center" textRotation="255" shrinkToFit="1"/>
      <protection/>
    </xf>
    <xf numFmtId="0" fontId="3" fillId="0" borderId="27" xfId="63" applyFont="1" applyBorder="1" applyAlignment="1">
      <alignment vertical="center" textRotation="255" wrapText="1"/>
      <protection/>
    </xf>
    <xf numFmtId="0" fontId="3" fillId="0" borderId="17" xfId="63" applyFont="1" applyBorder="1" applyAlignment="1">
      <alignment horizontal="center" vertical="top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25" xfId="63" applyFont="1" applyBorder="1" applyAlignment="1">
      <alignment horizontal="center" vertical="center" wrapText="1"/>
      <protection/>
    </xf>
    <xf numFmtId="0" fontId="3" fillId="0" borderId="26" xfId="63" applyFont="1" applyBorder="1" applyAlignment="1">
      <alignment horizontal="center" vertical="center" wrapText="1"/>
      <protection/>
    </xf>
    <xf numFmtId="0" fontId="8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9" fillId="0" borderId="0" xfId="63" applyFont="1">
      <alignment/>
      <protection/>
    </xf>
    <xf numFmtId="0" fontId="10" fillId="0" borderId="0" xfId="63" applyFont="1">
      <alignment/>
      <protection/>
    </xf>
    <xf numFmtId="0" fontId="11" fillId="0" borderId="0" xfId="63" applyFont="1" applyAlignment="1">
      <alignment horizontal="left"/>
      <protection/>
    </xf>
    <xf numFmtId="0" fontId="11" fillId="0" borderId="0" xfId="63" applyFont="1" applyAlignment="1">
      <alignment horizontal="right"/>
      <protection/>
    </xf>
    <xf numFmtId="0" fontId="50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84" fontId="50" fillId="0" borderId="19" xfId="0" applyNumberFormat="1" applyFont="1" applyFill="1" applyBorder="1" applyAlignment="1">
      <alignment/>
    </xf>
    <xf numFmtId="0" fontId="54" fillId="0" borderId="0" xfId="0" applyFont="1" applyAlignment="1">
      <alignment horizontal="center"/>
    </xf>
    <xf numFmtId="0" fontId="50" fillId="0" borderId="11" xfId="0" applyFont="1" applyBorder="1" applyAlignment="1">
      <alignment horizontal="distributed" vertical="center"/>
    </xf>
    <xf numFmtId="0" fontId="50" fillId="0" borderId="14" xfId="0" applyFont="1" applyBorder="1" applyAlignment="1">
      <alignment horizontal="distributed" vertical="center"/>
    </xf>
    <xf numFmtId="0" fontId="50" fillId="0" borderId="17" xfId="0" applyFont="1" applyBorder="1" applyAlignment="1">
      <alignment horizontal="distributed" vertical="center"/>
    </xf>
    <xf numFmtId="0" fontId="3" fillId="0" borderId="27" xfId="63" applyFont="1" applyBorder="1" applyAlignment="1">
      <alignment horizontal="center" vertical="center" textRotation="255"/>
      <protection/>
    </xf>
    <xf numFmtId="0" fontId="3" fillId="0" borderId="28" xfId="63" applyFont="1" applyBorder="1" applyAlignment="1">
      <alignment horizontal="center" vertical="center" textRotation="255"/>
      <protection/>
    </xf>
    <xf numFmtId="0" fontId="3" fillId="0" borderId="15" xfId="63" applyFont="1" applyBorder="1" applyAlignment="1">
      <alignment horizontal="center" vertical="center" textRotation="255"/>
      <protection/>
    </xf>
    <xf numFmtId="0" fontId="3" fillId="0" borderId="18" xfId="63" applyFont="1" applyBorder="1" applyAlignment="1">
      <alignment horizontal="center" vertical="center" textRotation="255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27" xfId="63" applyFont="1" applyBorder="1" applyAlignment="1">
      <alignment horizontal="center" vertical="center" textRotation="255" wrapText="1"/>
      <protection/>
    </xf>
    <xf numFmtId="0" fontId="3" fillId="0" borderId="28" xfId="63" applyFont="1" applyBorder="1" applyAlignment="1">
      <alignment vertical="top" textRotation="255" wrapText="1"/>
      <protection/>
    </xf>
    <xf numFmtId="0" fontId="3" fillId="0" borderId="15" xfId="63" applyFont="1" applyBorder="1" applyAlignment="1">
      <alignment vertical="top" textRotation="255" wrapText="1"/>
      <protection/>
    </xf>
    <xf numFmtId="0" fontId="3" fillId="0" borderId="18" xfId="63" applyFont="1" applyBorder="1" applyAlignment="1">
      <alignment vertical="top" textRotation="255" wrapText="1"/>
      <protection/>
    </xf>
    <xf numFmtId="0" fontId="3" fillId="0" borderId="15" xfId="63" applyFont="1" applyBorder="1" applyAlignment="1">
      <alignment vertical="top"/>
      <protection/>
    </xf>
    <xf numFmtId="0" fontId="3" fillId="0" borderId="18" xfId="63" applyFont="1" applyBorder="1" applyAlignment="1">
      <alignment vertical="top"/>
      <protection/>
    </xf>
    <xf numFmtId="0" fontId="3" fillId="0" borderId="28" xfId="63" applyFont="1" applyBorder="1" applyAlignment="1">
      <alignment horizontal="center" vertical="center" textRotation="255" shrinkToFit="1"/>
      <protection/>
    </xf>
    <xf numFmtId="0" fontId="3" fillId="0" borderId="18" xfId="63" applyFont="1" applyBorder="1" applyAlignment="1">
      <alignment horizontal="center" vertical="center" textRotation="255" shrinkToFit="1"/>
      <protection/>
    </xf>
    <xf numFmtId="0" fontId="3" fillId="0" borderId="29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horizontal="center" vertical="center" textRotation="255" wrapText="1"/>
      <protection/>
    </xf>
    <xf numFmtId="0" fontId="3" fillId="0" borderId="18" xfId="63" applyFont="1" applyBorder="1" applyAlignment="1">
      <alignment horizontal="center" vertical="center" textRotation="255" wrapText="1"/>
      <protection/>
    </xf>
    <xf numFmtId="0" fontId="50" fillId="0" borderId="12" xfId="0" applyFont="1" applyFill="1" applyBorder="1" applyAlignment="1">
      <alignment horizontal="distributed"/>
    </xf>
    <xf numFmtId="0" fontId="50" fillId="0" borderId="10" xfId="0" applyFont="1" applyFill="1" applyBorder="1" applyAlignment="1">
      <alignment shrinkToFit="1"/>
    </xf>
    <xf numFmtId="0" fontId="50" fillId="0" borderId="15" xfId="0" applyFont="1" applyFill="1" applyBorder="1" applyAlignment="1">
      <alignment horizontal="distributed"/>
    </xf>
    <xf numFmtId="0" fontId="50" fillId="0" borderId="13" xfId="0" applyFont="1" applyFill="1" applyBorder="1" applyAlignment="1">
      <alignment horizontal="distributed"/>
    </xf>
    <xf numFmtId="0" fontId="50" fillId="0" borderId="24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変換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8.50390625" style="0" bestFit="1" customWidth="1"/>
    <col min="2" max="2" width="11.875" style="1" customWidth="1"/>
    <col min="3" max="3" width="1.625" style="9" customWidth="1"/>
    <col min="4" max="5" width="11.875" style="4" customWidth="1"/>
    <col min="6" max="7" width="11.875" style="1" customWidth="1"/>
    <col min="8" max="8" width="11.875" style="3" customWidth="1"/>
    <col min="9" max="9" width="11.875" style="1" customWidth="1"/>
    <col min="10" max="10" width="11.00390625" style="3" bestFit="1" customWidth="1"/>
    <col min="11" max="11" width="11.875" style="2" customWidth="1"/>
    <col min="12" max="12" width="11.875" style="1" customWidth="1"/>
  </cols>
  <sheetData>
    <row r="1" spans="1:12" ht="24">
      <c r="A1" s="100" t="s">
        <v>88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8" thickBot="1">
      <c r="A2" s="12" t="s">
        <v>87</v>
      </c>
      <c r="B2" s="10"/>
      <c r="C2" s="13"/>
      <c r="D2" s="14"/>
      <c r="E2" s="96"/>
      <c r="F2" s="96"/>
      <c r="G2" s="10"/>
      <c r="H2" s="96"/>
      <c r="I2" s="10"/>
      <c r="J2" s="96"/>
      <c r="K2" s="15"/>
      <c r="L2" s="10"/>
    </row>
    <row r="3" spans="1:12" ht="15" customHeight="1">
      <c r="A3" s="101" t="s">
        <v>86</v>
      </c>
      <c r="B3" s="16" t="s">
        <v>85</v>
      </c>
      <c r="C3" s="17"/>
      <c r="D3" s="18" t="s">
        <v>84</v>
      </c>
      <c r="E3" s="18" t="s">
        <v>83</v>
      </c>
      <c r="F3" s="18" t="s">
        <v>82</v>
      </c>
      <c r="G3" s="18" t="s">
        <v>81</v>
      </c>
      <c r="H3" s="18" t="s">
        <v>80</v>
      </c>
      <c r="I3" s="18" t="s">
        <v>79</v>
      </c>
      <c r="J3" s="121" t="s">
        <v>78</v>
      </c>
      <c r="K3" s="19" t="s">
        <v>77</v>
      </c>
      <c r="L3" s="122" t="s">
        <v>76</v>
      </c>
    </row>
    <row r="4" spans="1:12" ht="15" customHeight="1">
      <c r="A4" s="102"/>
      <c r="B4" s="20"/>
      <c r="C4" s="21"/>
      <c r="D4" s="22"/>
      <c r="E4" s="22" t="s">
        <v>75</v>
      </c>
      <c r="F4" s="22" t="s">
        <v>74</v>
      </c>
      <c r="G4" s="22" t="s">
        <v>73</v>
      </c>
      <c r="H4" s="22"/>
      <c r="I4" s="22"/>
      <c r="J4" s="123" t="s">
        <v>72</v>
      </c>
      <c r="K4" s="23" t="s">
        <v>71</v>
      </c>
      <c r="L4" s="124" t="s">
        <v>70</v>
      </c>
    </row>
    <row r="5" spans="1:12" ht="15" customHeight="1">
      <c r="A5" s="102" t="s">
        <v>69</v>
      </c>
      <c r="B5" s="20" t="s">
        <v>68</v>
      </c>
      <c r="C5" s="21"/>
      <c r="D5" s="22" t="s">
        <v>67</v>
      </c>
      <c r="E5" s="22" t="s">
        <v>66</v>
      </c>
      <c r="F5" s="22" t="s">
        <v>65</v>
      </c>
      <c r="G5" s="22" t="s">
        <v>64</v>
      </c>
      <c r="H5" s="22" t="s">
        <v>63</v>
      </c>
      <c r="I5" s="22" t="s">
        <v>62</v>
      </c>
      <c r="J5" s="22" t="s">
        <v>61</v>
      </c>
      <c r="K5" s="23" t="s">
        <v>60</v>
      </c>
      <c r="L5" s="20" t="s">
        <v>59</v>
      </c>
    </row>
    <row r="6" spans="1:12" ht="15" customHeight="1">
      <c r="A6" s="103"/>
      <c r="B6" s="24" t="s">
        <v>57</v>
      </c>
      <c r="C6" s="25"/>
      <c r="D6" s="26" t="s">
        <v>58</v>
      </c>
      <c r="E6" s="26" t="s">
        <v>55</v>
      </c>
      <c r="F6" s="26" t="s">
        <v>53</v>
      </c>
      <c r="G6" s="26" t="s">
        <v>55</v>
      </c>
      <c r="H6" s="26" t="s">
        <v>57</v>
      </c>
      <c r="I6" s="26" t="s">
        <v>56</v>
      </c>
      <c r="J6" s="26" t="s">
        <v>55</v>
      </c>
      <c r="K6" s="27" t="s">
        <v>54</v>
      </c>
      <c r="L6" s="125" t="s">
        <v>53</v>
      </c>
    </row>
    <row r="7" spans="1:12" ht="15.75" customHeight="1">
      <c r="A7" s="28" t="s">
        <v>52</v>
      </c>
      <c r="B7" s="51">
        <v>83423.84</v>
      </c>
      <c r="C7" s="55"/>
      <c r="D7" s="53">
        <v>5320</v>
      </c>
      <c r="E7" s="31">
        <f>SUM('表7'!I8,'表7'!I60)</f>
        <v>18585091</v>
      </c>
      <c r="F7" s="32">
        <f>E7/B7</f>
        <v>222.7791360359341</v>
      </c>
      <c r="G7" s="33">
        <f>E7/D7/1000</f>
        <v>3.4934381578947367</v>
      </c>
      <c r="H7" s="34">
        <f>SUM('表4'!AB8,'表4'!AB60)</f>
        <v>734.89</v>
      </c>
      <c r="I7" s="33">
        <f>H7/B7*100</f>
        <v>0.8809112598988491</v>
      </c>
      <c r="J7" s="35">
        <f>SUM('表7'!R8,'表7'!R60)</f>
        <v>11740501</v>
      </c>
      <c r="K7" s="36">
        <v>3594701</v>
      </c>
      <c r="L7" s="37">
        <f>J7/K7</f>
        <v>3.2660577333135636</v>
      </c>
    </row>
    <row r="8" spans="1:12" ht="15.75" customHeight="1">
      <c r="A8" s="28" t="s">
        <v>51</v>
      </c>
      <c r="B8" s="51">
        <v>9645.64</v>
      </c>
      <c r="C8" s="56"/>
      <c r="D8" s="53">
        <v>1278</v>
      </c>
      <c r="E8" s="31">
        <f>SUM('表7'!I9)</f>
        <v>3924576</v>
      </c>
      <c r="F8" s="32">
        <f>E8/B8</f>
        <v>406.87564536930677</v>
      </c>
      <c r="G8" s="33">
        <f>E8/D8/1000</f>
        <v>3.0708732394366196</v>
      </c>
      <c r="H8" s="34">
        <f>SUM('表4'!AB9)</f>
        <v>130.71</v>
      </c>
      <c r="I8" s="33">
        <f>H8/B8*100</f>
        <v>1.3551200335073672</v>
      </c>
      <c r="J8" s="35">
        <f>SUM('表7'!R9)</f>
        <v>2763662</v>
      </c>
      <c r="K8" s="36">
        <v>979598</v>
      </c>
      <c r="L8" s="37">
        <f>J8/K8</f>
        <v>2.8212205414874263</v>
      </c>
    </row>
    <row r="9" spans="1:12" ht="15.75" customHeight="1">
      <c r="A9" s="28" t="s">
        <v>50</v>
      </c>
      <c r="B9" s="51">
        <v>15275.01</v>
      </c>
      <c r="C9" s="56"/>
      <c r="D9" s="53">
        <v>1255</v>
      </c>
      <c r="E9" s="31">
        <f>SUM('表7'!I10)</f>
        <v>4697593</v>
      </c>
      <c r="F9" s="32">
        <f>E9/B9</f>
        <v>307.53452861896653</v>
      </c>
      <c r="G9" s="33">
        <f>E9/D9/1000</f>
        <v>3.743101992031873</v>
      </c>
      <c r="H9" s="34">
        <f>SUM('表4'!AB10)</f>
        <v>202.41</v>
      </c>
      <c r="I9" s="33">
        <f>H9/B9*100</f>
        <v>1.3251055154792042</v>
      </c>
      <c r="J9" s="35">
        <f>SUM('表7'!R10)</f>
        <v>3177035</v>
      </c>
      <c r="K9" s="36">
        <v>997675</v>
      </c>
      <c r="L9" s="37">
        <f>J9/K9</f>
        <v>3.184438820257098</v>
      </c>
    </row>
    <row r="10" spans="1:12" ht="15.75" customHeight="1">
      <c r="A10" s="28" t="s">
        <v>49</v>
      </c>
      <c r="B10" s="51">
        <v>7282.22</v>
      </c>
      <c r="C10" s="56" t="s">
        <v>89</v>
      </c>
      <c r="D10" s="53">
        <v>2323</v>
      </c>
      <c r="E10" s="31">
        <f>SUM('表7'!I11,'表7'!I61)</f>
        <v>3519441</v>
      </c>
      <c r="F10" s="32">
        <f>E10/B10</f>
        <v>483.29232019906016</v>
      </c>
      <c r="G10" s="33">
        <f>E10/D10/1000</f>
        <v>1.5150413258717177</v>
      </c>
      <c r="H10" s="34">
        <f>SUM('表4'!AB11,'表4'!AB61)</f>
        <v>172.09</v>
      </c>
      <c r="I10" s="33">
        <f>H10/B10*100</f>
        <v>2.3631529945538587</v>
      </c>
      <c r="J10" s="35">
        <f>SUM('表7'!R11,'表7'!R61)</f>
        <v>3184768</v>
      </c>
      <c r="K10" s="36">
        <v>1631588</v>
      </c>
      <c r="L10" s="37">
        <f>J10/K10</f>
        <v>1.9519437505056423</v>
      </c>
    </row>
    <row r="11" spans="1:12" ht="15.75" customHeight="1">
      <c r="A11" s="28" t="s">
        <v>48</v>
      </c>
      <c r="B11" s="51">
        <v>11637.52</v>
      </c>
      <c r="C11" s="56"/>
      <c r="D11" s="53">
        <v>996</v>
      </c>
      <c r="E11" s="31">
        <f>SUM('表7'!I12)</f>
        <v>3753288</v>
      </c>
      <c r="F11" s="32">
        <f>E11/B11</f>
        <v>322.51613745884003</v>
      </c>
      <c r="G11" s="33">
        <f>E11/D11/1000</f>
        <v>3.7683614457831327</v>
      </c>
      <c r="H11" s="34">
        <f>SUM('表4'!AB12)</f>
        <v>147.27</v>
      </c>
      <c r="I11" s="33">
        <f>H11/B11*100</f>
        <v>1.2654758058417945</v>
      </c>
      <c r="J11" s="35">
        <f>SUM('表7'!R12)</f>
        <v>2807431</v>
      </c>
      <c r="K11" s="36">
        <v>793195</v>
      </c>
      <c r="L11" s="37">
        <f>J11/K11</f>
        <v>3.5393957349705936</v>
      </c>
    </row>
    <row r="12" spans="1:12" ht="15.75" customHeight="1">
      <c r="A12" s="28"/>
      <c r="B12" s="29"/>
      <c r="C12" s="56"/>
      <c r="D12" s="30"/>
      <c r="E12" s="31"/>
      <c r="F12" s="32"/>
      <c r="G12" s="33"/>
      <c r="H12" s="34"/>
      <c r="I12" s="33"/>
      <c r="J12" s="35"/>
      <c r="K12" s="36"/>
      <c r="L12" s="37"/>
    </row>
    <row r="13" spans="1:12" ht="15.75" customHeight="1">
      <c r="A13" s="28" t="s">
        <v>47</v>
      </c>
      <c r="B13" s="51">
        <v>9323.15</v>
      </c>
      <c r="C13" s="56" t="s">
        <v>89</v>
      </c>
      <c r="D13" s="53">
        <v>1102</v>
      </c>
      <c r="E13" s="31">
        <f>SUM('表7'!I13)</f>
        <v>3643455</v>
      </c>
      <c r="F13" s="32">
        <f>E13/B13</f>
        <v>390.79656553847144</v>
      </c>
      <c r="G13" s="33">
        <f>E13/D13/1000</f>
        <v>3.306220508166969</v>
      </c>
      <c r="H13" s="34">
        <f>SUM('表4'!AB13)</f>
        <v>121.4</v>
      </c>
      <c r="I13" s="33">
        <f>H13/B13*100</f>
        <v>1.3021350080176766</v>
      </c>
      <c r="J13" s="35">
        <f>SUM('表7'!R13)</f>
        <v>2689692</v>
      </c>
      <c r="K13" s="36">
        <v>909323</v>
      </c>
      <c r="L13" s="37">
        <f>J13/K13</f>
        <v>2.9579060465863067</v>
      </c>
    </row>
    <row r="14" spans="1:12" ht="15.75" customHeight="1">
      <c r="A14" s="28" t="s">
        <v>46</v>
      </c>
      <c r="B14" s="51">
        <v>13783.9</v>
      </c>
      <c r="C14" s="56"/>
      <c r="D14" s="53">
        <v>1882</v>
      </c>
      <c r="E14" s="31">
        <f>SUM('表7'!I14)</f>
        <v>6128551</v>
      </c>
      <c r="F14" s="32">
        <f>E14/B14</f>
        <v>444.61661793831934</v>
      </c>
      <c r="G14" s="33">
        <f>E14/D14/1000</f>
        <v>3.256403294367694</v>
      </c>
      <c r="H14" s="34">
        <f>SUM('表4'!AB14)</f>
        <v>230.59</v>
      </c>
      <c r="I14" s="33">
        <f>H14/B14*100</f>
        <v>1.672893738346912</v>
      </c>
      <c r="J14" s="35">
        <f>SUM('表7'!R14)</f>
        <v>3917854</v>
      </c>
      <c r="K14" s="36">
        <v>1596035</v>
      </c>
      <c r="L14" s="37">
        <f>J14/K14</f>
        <v>2.4547419072890007</v>
      </c>
    </row>
    <row r="15" spans="1:12" ht="15.75" customHeight="1">
      <c r="A15" s="28" t="s">
        <v>45</v>
      </c>
      <c r="B15" s="51">
        <v>6097.19</v>
      </c>
      <c r="C15" s="56"/>
      <c r="D15" s="53">
        <v>2892</v>
      </c>
      <c r="E15" s="31">
        <f>SUM('表7'!I15)</f>
        <v>4592040</v>
      </c>
      <c r="F15" s="32">
        <f>E15/B15</f>
        <v>753.1403810607837</v>
      </c>
      <c r="G15" s="33">
        <f>E15/D15/1000</f>
        <v>1.5878423236514523</v>
      </c>
      <c r="H15" s="34">
        <f>SUM('表4'!AB15)</f>
        <v>290.12</v>
      </c>
      <c r="I15" s="33">
        <f>H15/B15*100</f>
        <v>4.758257492385837</v>
      </c>
      <c r="J15" s="35">
        <f>SUM('表7'!R15)</f>
        <v>3508424</v>
      </c>
      <c r="K15" s="36">
        <v>2504198</v>
      </c>
      <c r="L15" s="37">
        <f>J15/K15</f>
        <v>1.4010170122330583</v>
      </c>
    </row>
    <row r="16" spans="1:12" ht="15.75" customHeight="1">
      <c r="A16" s="28" t="s">
        <v>44</v>
      </c>
      <c r="B16" s="51">
        <v>6408.09</v>
      </c>
      <c r="C16" s="56"/>
      <c r="D16" s="53">
        <v>1957</v>
      </c>
      <c r="E16" s="31">
        <f>SUM('表7'!I16)</f>
        <v>3758349</v>
      </c>
      <c r="F16" s="32">
        <f>E16/B16</f>
        <v>586.5006577622974</v>
      </c>
      <c r="G16" s="33">
        <f>E16/D16/1000</f>
        <v>1.9204644864588656</v>
      </c>
      <c r="H16" s="34">
        <f>SUM('表4'!AB16)</f>
        <v>166.46</v>
      </c>
      <c r="I16" s="33">
        <f>H16/B16*100</f>
        <v>2.597653903113096</v>
      </c>
      <c r="J16" s="35">
        <f>SUM('表7'!R16)</f>
        <v>3244588</v>
      </c>
      <c r="K16" s="36">
        <v>1654318</v>
      </c>
      <c r="L16" s="37">
        <f>J16/K16</f>
        <v>1.961284347991136</v>
      </c>
    </row>
    <row r="17" spans="1:12" ht="15.75" customHeight="1">
      <c r="A17" s="28" t="s">
        <v>43</v>
      </c>
      <c r="B17" s="51">
        <v>6362.28</v>
      </c>
      <c r="C17" s="56"/>
      <c r="D17" s="53">
        <v>1960</v>
      </c>
      <c r="E17" s="31">
        <f>SUM('表7'!I17)</f>
        <v>3455840</v>
      </c>
      <c r="F17" s="32">
        <f>E17/B17</f>
        <v>543.1763455868022</v>
      </c>
      <c r="G17" s="33">
        <f>E17/D17/1000</f>
        <v>1.7631836734693878</v>
      </c>
      <c r="H17" s="34">
        <f>SUM('表4'!AB17)</f>
        <v>185.95</v>
      </c>
      <c r="I17" s="33">
        <f>H17/B17*100</f>
        <v>2.922694380002137</v>
      </c>
      <c r="J17" s="35">
        <f>SUM('表7'!R17)</f>
        <v>2871517</v>
      </c>
      <c r="K17" s="36">
        <v>1728902</v>
      </c>
      <c r="L17" s="37">
        <f>J17/K17</f>
        <v>1.660890553657755</v>
      </c>
    </row>
    <row r="18" spans="1:12" ht="15.75" customHeight="1">
      <c r="A18" s="28"/>
      <c r="B18" s="29"/>
      <c r="C18" s="56"/>
      <c r="D18" s="30"/>
      <c r="E18" s="31"/>
      <c r="F18" s="32"/>
      <c r="G18" s="33"/>
      <c r="H18" s="34"/>
      <c r="I18" s="33"/>
      <c r="J18" s="35"/>
      <c r="K18" s="36"/>
      <c r="L18" s="37"/>
    </row>
    <row r="19" spans="1:12" ht="15.75" customHeight="1">
      <c r="A19" s="28" t="s">
        <v>42</v>
      </c>
      <c r="B19" s="51">
        <v>3797.75</v>
      </c>
      <c r="C19" s="56" t="s">
        <v>89</v>
      </c>
      <c r="D19" s="53">
        <v>7310</v>
      </c>
      <c r="E19" s="31">
        <f>SUM('表7'!I19,'表7'!I62)</f>
        <v>3408689</v>
      </c>
      <c r="F19" s="32">
        <f>E19/B19</f>
        <v>897.5548680139557</v>
      </c>
      <c r="G19" s="33">
        <f>E19/D19/1000</f>
        <v>0.4663049247606019</v>
      </c>
      <c r="H19" s="34">
        <f>SUM('表4'!AB19,'表4'!AB62)</f>
        <v>261.89</v>
      </c>
      <c r="I19" s="33">
        <f>H19/B19*100</f>
        <v>6.895925218879599</v>
      </c>
      <c r="J19" s="35">
        <f>SUM('表7'!R19,'表7'!R62)</f>
        <v>3095275</v>
      </c>
      <c r="K19" s="36">
        <v>3909512</v>
      </c>
      <c r="L19" s="37">
        <f>J19/K19</f>
        <v>0.7917292490725185</v>
      </c>
    </row>
    <row r="20" spans="1:12" ht="15.75" customHeight="1">
      <c r="A20" s="28" t="s">
        <v>41</v>
      </c>
      <c r="B20" s="51">
        <v>5157.61</v>
      </c>
      <c r="C20" s="56" t="s">
        <v>89</v>
      </c>
      <c r="D20" s="53">
        <v>6246</v>
      </c>
      <c r="E20" s="31">
        <f>SUM('表7'!I20,'表7'!I63)</f>
        <v>3888202</v>
      </c>
      <c r="F20" s="32">
        <f>E20/B20</f>
        <v>753.8766987034693</v>
      </c>
      <c r="G20" s="33">
        <f>E20/D20/1000</f>
        <v>0.6225107268651937</v>
      </c>
      <c r="H20" s="34">
        <f>SUM('表4'!AB20,'表4'!AB63)</f>
        <v>246.89000000000001</v>
      </c>
      <c r="I20" s="33">
        <f>H20/B20*100</f>
        <v>4.786907113953944</v>
      </c>
      <c r="J20" s="35">
        <f>SUM('表7'!R20,'表7'!R63)</f>
        <v>3574924</v>
      </c>
      <c r="K20" s="36">
        <v>3488186</v>
      </c>
      <c r="L20" s="37">
        <f>J20/K20</f>
        <v>1.0248662198632756</v>
      </c>
    </row>
    <row r="21" spans="1:12" ht="15.75" customHeight="1">
      <c r="A21" s="28" t="s">
        <v>40</v>
      </c>
      <c r="B21" s="51">
        <v>2193.96</v>
      </c>
      <c r="C21" s="56" t="s">
        <v>89</v>
      </c>
      <c r="D21" s="53">
        <v>13724</v>
      </c>
      <c r="E21" s="31">
        <f>SUM('表7'!I21)</f>
        <v>2689996</v>
      </c>
      <c r="F21" s="32">
        <f>E21/B21</f>
        <v>1226.0916333934986</v>
      </c>
      <c r="G21" s="33">
        <f>E21/D21/1000</f>
        <v>0.19600670358496067</v>
      </c>
      <c r="H21" s="34">
        <f>SUM('表4'!AB21)</f>
        <v>177.72</v>
      </c>
      <c r="I21" s="33">
        <f>H21/B21*100</f>
        <v>8.100421156265384</v>
      </c>
      <c r="J21" s="35">
        <f>SUM('表7'!R21)</f>
        <v>2605059</v>
      </c>
      <c r="K21" s="36">
        <v>3944295</v>
      </c>
      <c r="L21" s="37">
        <f>J21/K21</f>
        <v>0.6604625161150471</v>
      </c>
    </row>
    <row r="22" spans="1:12" ht="15.75" customHeight="1">
      <c r="A22" s="28" t="s">
        <v>39</v>
      </c>
      <c r="B22" s="51">
        <v>2416.17</v>
      </c>
      <c r="C22" s="56"/>
      <c r="D22" s="53">
        <v>9159</v>
      </c>
      <c r="E22" s="31">
        <f>SUM('表7'!I22,'表7'!I64,'表7'!I65,'表7'!I66)</f>
        <v>2196627</v>
      </c>
      <c r="F22" s="32">
        <f>E22/B22</f>
        <v>909.1359465600516</v>
      </c>
      <c r="G22" s="33">
        <f>E22/D22/1000</f>
        <v>0.23983262364886998</v>
      </c>
      <c r="H22" s="34">
        <f>SUM('表4'!AB22,'表4'!AB64,'表4'!AB65,'表4'!AB66)</f>
        <v>170.63</v>
      </c>
      <c r="I22" s="33">
        <f>H22/B22*100</f>
        <v>7.062003087531092</v>
      </c>
      <c r="J22" s="35">
        <f>SUM('表7'!R22,'表7'!R64,'表7'!R65,'表7'!R66)</f>
        <v>2063117</v>
      </c>
      <c r="K22" s="36">
        <v>3705798</v>
      </c>
      <c r="L22" s="37">
        <f>J22/K22</f>
        <v>0.5567267832731304</v>
      </c>
    </row>
    <row r="23" spans="1:12" ht="15.75" customHeight="1">
      <c r="A23" s="28" t="s">
        <v>38</v>
      </c>
      <c r="B23" s="51">
        <v>12584.15</v>
      </c>
      <c r="C23" s="56" t="s">
        <v>89</v>
      </c>
      <c r="D23" s="53">
        <v>2267</v>
      </c>
      <c r="E23" s="31">
        <f>SUM('表7'!I23,'表7'!I67)</f>
        <v>6658454</v>
      </c>
      <c r="F23" s="32">
        <f>E23/B23</f>
        <v>529.1143223817262</v>
      </c>
      <c r="G23" s="33">
        <f>E23/D23/1000</f>
        <v>2.9371213056903396</v>
      </c>
      <c r="H23" s="34">
        <f>SUM('表4'!AB23,'表4'!AB67)</f>
        <v>244.65</v>
      </c>
      <c r="I23" s="33">
        <f>H23/B23*100</f>
        <v>1.944112236424391</v>
      </c>
      <c r="J23" s="35">
        <f>SUM('表7'!R23,'表7'!R67)</f>
        <v>4589451</v>
      </c>
      <c r="K23" s="36">
        <v>1785479</v>
      </c>
      <c r="L23" s="37">
        <f>J23/K23</f>
        <v>2.570431240020185</v>
      </c>
    </row>
    <row r="24" spans="1:12" ht="15.75" customHeight="1">
      <c r="A24" s="28"/>
      <c r="B24" s="29"/>
      <c r="C24" s="56"/>
      <c r="D24" s="30"/>
      <c r="E24" s="31"/>
      <c r="F24" s="32"/>
      <c r="G24" s="33"/>
      <c r="H24" s="34"/>
      <c r="I24" s="33"/>
      <c r="J24" s="35"/>
      <c r="K24" s="36"/>
      <c r="L24" s="37"/>
    </row>
    <row r="25" spans="1:12" ht="15.75" customHeight="1">
      <c r="A25" s="28" t="s">
        <v>37</v>
      </c>
      <c r="B25" s="51">
        <v>4247.61</v>
      </c>
      <c r="C25" s="56" t="s">
        <v>89</v>
      </c>
      <c r="D25" s="53">
        <v>1056</v>
      </c>
      <c r="E25" s="31">
        <f>SUM('表7'!I24)</f>
        <v>2686970</v>
      </c>
      <c r="F25" s="32">
        <f>E25/B25</f>
        <v>632.5839707506104</v>
      </c>
      <c r="G25" s="33">
        <f>E25/D25/1000</f>
        <v>2.5444791666666666</v>
      </c>
      <c r="H25" s="34">
        <f>SUM('表4'!AB24)</f>
        <v>102.15</v>
      </c>
      <c r="I25" s="33">
        <f>H25/B25*100</f>
        <v>2.404881804120435</v>
      </c>
      <c r="J25" s="35">
        <f>SUM('表7'!R24)</f>
        <v>2411682</v>
      </c>
      <c r="K25" s="36">
        <v>879580</v>
      </c>
      <c r="L25" s="37">
        <f>J25/K25</f>
        <v>2.74185634052616</v>
      </c>
    </row>
    <row r="26" spans="1:12" ht="15.75" customHeight="1">
      <c r="A26" s="28" t="s">
        <v>36</v>
      </c>
      <c r="B26" s="51">
        <v>4186.05</v>
      </c>
      <c r="C26" s="56"/>
      <c r="D26" s="53">
        <v>1147</v>
      </c>
      <c r="E26" s="31">
        <f>SUM('表7'!I25)</f>
        <v>2519145</v>
      </c>
      <c r="F26" s="32">
        <f>E26/B26</f>
        <v>601.7952485039596</v>
      </c>
      <c r="G26" s="33">
        <f>E26/D26/1000</f>
        <v>2.196290322580645</v>
      </c>
      <c r="H26" s="34">
        <f>SUM('表4'!AB25)</f>
        <v>96.91</v>
      </c>
      <c r="I26" s="33">
        <f>H26/B26*100</f>
        <v>2.315070292996978</v>
      </c>
      <c r="J26" s="35">
        <f>SUM('表7'!R25)</f>
        <v>2068385</v>
      </c>
      <c r="K26" s="36">
        <v>877743</v>
      </c>
      <c r="L26" s="37">
        <f>J26/K26</f>
        <v>2.356481339070776</v>
      </c>
    </row>
    <row r="27" spans="1:12" ht="15.75" customHeight="1">
      <c r="A27" s="28" t="s">
        <v>35</v>
      </c>
      <c r="B27" s="51">
        <v>4190.51</v>
      </c>
      <c r="C27" s="56"/>
      <c r="D27" s="53">
        <v>779</v>
      </c>
      <c r="E27" s="31">
        <f>SUM('表7'!I26)</f>
        <v>2361443</v>
      </c>
      <c r="F27" s="32">
        <f>E27/B27</f>
        <v>563.5216238596256</v>
      </c>
      <c r="G27" s="33">
        <f>E27/D27/1000</f>
        <v>3.0313774069319637</v>
      </c>
      <c r="H27" s="34">
        <f>SUM('表4'!AB26)</f>
        <v>75.37</v>
      </c>
      <c r="I27" s="33">
        <f>H27/B27*100</f>
        <v>1.7985877613941978</v>
      </c>
      <c r="J27" s="35">
        <f>SUM('表7'!R26)</f>
        <v>1625178</v>
      </c>
      <c r="K27" s="36">
        <v>650475</v>
      </c>
      <c r="L27" s="37">
        <f>J27/K27</f>
        <v>2.4984480571889773</v>
      </c>
    </row>
    <row r="28" spans="1:12" ht="15.75" customHeight="1">
      <c r="A28" s="28" t="s">
        <v>34</v>
      </c>
      <c r="B28" s="51">
        <v>4465.27</v>
      </c>
      <c r="C28" s="56" t="s">
        <v>89</v>
      </c>
      <c r="D28" s="53">
        <v>823</v>
      </c>
      <c r="E28" s="31">
        <f>SUM('表7'!I27)</f>
        <v>2035122</v>
      </c>
      <c r="F28" s="32">
        <f>E28/B28</f>
        <v>455.76684052700057</v>
      </c>
      <c r="G28" s="33">
        <f>E28/D28/1000</f>
        <v>2.4728092345078982</v>
      </c>
      <c r="H28" s="34">
        <f>SUM('表4'!AB27)</f>
        <v>66.17</v>
      </c>
      <c r="I28" s="33">
        <f>H28/B28*100</f>
        <v>1.4818812748165284</v>
      </c>
      <c r="J28" s="35">
        <f>SUM('表7'!R27)</f>
        <v>1476618</v>
      </c>
      <c r="K28" s="36">
        <v>726223</v>
      </c>
      <c r="L28" s="37">
        <f>J28/K28</f>
        <v>2.033284542075919</v>
      </c>
    </row>
    <row r="29" spans="1:12" ht="15.75" customHeight="1">
      <c r="A29" s="28" t="s">
        <v>33</v>
      </c>
      <c r="B29" s="51">
        <v>13561.56</v>
      </c>
      <c r="C29" s="56" t="s">
        <v>89</v>
      </c>
      <c r="D29" s="53">
        <v>2076</v>
      </c>
      <c r="E29" s="31">
        <f>SUM('表7'!I28)</f>
        <v>5594079</v>
      </c>
      <c r="F29" s="32">
        <f>E29/B29</f>
        <v>412.49524390999267</v>
      </c>
      <c r="G29" s="33">
        <f>E29/D29/1000</f>
        <v>2.6946430635838152</v>
      </c>
      <c r="H29" s="34">
        <f>SUM('表4'!AB28)</f>
        <v>239.35</v>
      </c>
      <c r="I29" s="33">
        <f>H29/B29*100</f>
        <v>1.7649149507873725</v>
      </c>
      <c r="J29" s="35">
        <f>SUM('表7'!R28)</f>
        <v>3281367</v>
      </c>
      <c r="K29" s="36">
        <v>1834715</v>
      </c>
      <c r="L29" s="37">
        <f>J29/K29</f>
        <v>1.7884886753528477</v>
      </c>
    </row>
    <row r="30" spans="1:12" ht="15.75" customHeight="1">
      <c r="A30" s="28"/>
      <c r="B30" s="29"/>
      <c r="C30" s="56"/>
      <c r="D30" s="30"/>
      <c r="E30" s="31"/>
      <c r="F30" s="32"/>
      <c r="G30" s="33"/>
      <c r="H30" s="34"/>
      <c r="I30" s="33"/>
      <c r="J30" s="35"/>
      <c r="K30" s="36"/>
      <c r="L30" s="37"/>
    </row>
    <row r="31" spans="1:12" ht="15.75" customHeight="1">
      <c r="A31" s="28" t="s">
        <v>32</v>
      </c>
      <c r="B31" s="51">
        <v>10621.29</v>
      </c>
      <c r="C31" s="56" t="s">
        <v>89</v>
      </c>
      <c r="D31" s="53">
        <v>2008</v>
      </c>
      <c r="E31" s="31">
        <f>SUM('表7'!I30)</f>
        <v>4663003</v>
      </c>
      <c r="F31" s="32">
        <f>E31/B31</f>
        <v>439.02416749754497</v>
      </c>
      <c r="G31" s="33">
        <f>E31/D31/1000</f>
        <v>2.3222126494023905</v>
      </c>
      <c r="H31" s="34">
        <f>SUM('表4'!AB30)</f>
        <v>183.14</v>
      </c>
      <c r="I31" s="33">
        <f>H31/B31*100</f>
        <v>1.724272663678329</v>
      </c>
      <c r="J31" s="35">
        <f>SUM('表7'!R30)</f>
        <v>3793942</v>
      </c>
      <c r="K31" s="36">
        <v>1630092</v>
      </c>
      <c r="L31" s="37">
        <f>J31/K31</f>
        <v>2.327440414406058</v>
      </c>
    </row>
    <row r="32" spans="1:12" ht="15.75" customHeight="1">
      <c r="A32" s="28" t="s">
        <v>31</v>
      </c>
      <c r="B32" s="51">
        <v>7777.42</v>
      </c>
      <c r="C32" s="56" t="s">
        <v>90</v>
      </c>
      <c r="D32" s="53">
        <v>3675</v>
      </c>
      <c r="E32" s="31">
        <f>SUM('表7'!I31,'表7'!I68,'表7'!I69)</f>
        <v>4486244</v>
      </c>
      <c r="F32" s="32">
        <f>E32/B32</f>
        <v>576.8293341493709</v>
      </c>
      <c r="G32" s="33">
        <f>E32/D32/1000</f>
        <v>1.2207466666666666</v>
      </c>
      <c r="H32" s="34">
        <f>SUM('表4'!AB31,'表4'!AB68,'表4'!AB69)</f>
        <v>229.61</v>
      </c>
      <c r="I32" s="33">
        <f>H32/B32*100</f>
        <v>2.9522643755898486</v>
      </c>
      <c r="J32" s="35">
        <f>SUM('表7'!R31,'表7'!R68,'表7'!R69)</f>
        <v>3487350</v>
      </c>
      <c r="K32" s="36">
        <v>2750643</v>
      </c>
      <c r="L32" s="37">
        <f>J32/K32</f>
        <v>1.2678308308275557</v>
      </c>
    </row>
    <row r="33" spans="1:12" ht="15.75" customHeight="1">
      <c r="A33" s="28" t="s">
        <v>30</v>
      </c>
      <c r="B33" s="51">
        <v>5172.92</v>
      </c>
      <c r="C33" s="56" t="s">
        <v>89</v>
      </c>
      <c r="D33" s="53">
        <v>7525</v>
      </c>
      <c r="E33" s="31">
        <f>SUM('表7'!I32,'表7'!I70)</f>
        <v>5539674</v>
      </c>
      <c r="F33" s="32">
        <f>E33/B33</f>
        <v>1070.8988347007107</v>
      </c>
      <c r="G33" s="33">
        <f>E33/D33/1000</f>
        <v>0.7361693023255814</v>
      </c>
      <c r="H33" s="34">
        <f>SUM('表4'!AB32,'表4'!AB70)</f>
        <v>356.99</v>
      </c>
      <c r="I33" s="33">
        <f>H33/B33*100</f>
        <v>6.90113127595246</v>
      </c>
      <c r="J33" s="35">
        <f>SUM('表7'!R32,'表7'!R70)</f>
        <v>4716455</v>
      </c>
      <c r="K33" s="36">
        <v>5028212</v>
      </c>
      <c r="L33" s="37">
        <f>J33/K33</f>
        <v>0.9379984376155978</v>
      </c>
    </row>
    <row r="34" spans="1:12" ht="15.75" customHeight="1">
      <c r="A34" s="28" t="s">
        <v>29</v>
      </c>
      <c r="B34" s="51">
        <v>5774.41</v>
      </c>
      <c r="C34" s="56" t="s">
        <v>89</v>
      </c>
      <c r="D34" s="53">
        <v>1800</v>
      </c>
      <c r="E34" s="31">
        <f>SUM('表7'!I33)</f>
        <v>3866750</v>
      </c>
      <c r="F34" s="32">
        <f>E34/B34</f>
        <v>669.6355125458705</v>
      </c>
      <c r="G34" s="33">
        <f>E34/D34/1000</f>
        <v>2.1481944444444445</v>
      </c>
      <c r="H34" s="34">
        <f>SUM('表4'!AB33)</f>
        <v>144.29</v>
      </c>
      <c r="I34" s="33">
        <f>H34/B34*100</f>
        <v>2.498783425492821</v>
      </c>
      <c r="J34" s="35">
        <f>SUM('表7'!R33)</f>
        <v>2618561</v>
      </c>
      <c r="K34" s="36">
        <v>1461403</v>
      </c>
      <c r="L34" s="37">
        <f>J34/K34</f>
        <v>1.7918130727800614</v>
      </c>
    </row>
    <row r="35" spans="1:12" ht="15.75" customHeight="1">
      <c r="A35" s="28" t="s">
        <v>28</v>
      </c>
      <c r="B35" s="51">
        <v>4017.38</v>
      </c>
      <c r="C35" s="56" t="s">
        <v>89</v>
      </c>
      <c r="D35" s="53">
        <v>1413</v>
      </c>
      <c r="E35" s="31">
        <f>SUM('表7'!I34)</f>
        <v>2518451</v>
      </c>
      <c r="F35" s="32">
        <f>E35/B35</f>
        <v>626.8889176527986</v>
      </c>
      <c r="G35" s="33">
        <f>E35/D35/1000</f>
        <v>1.7823432413305025</v>
      </c>
      <c r="H35" s="34">
        <f>SUM('表4'!AB34)</f>
        <v>87</v>
      </c>
      <c r="I35" s="33">
        <f>H35/B35*100</f>
        <v>2.1655905092373637</v>
      </c>
      <c r="J35" s="35">
        <f>SUM('表7'!R34)</f>
        <v>2008637</v>
      </c>
      <c r="K35" s="36">
        <v>994087</v>
      </c>
      <c r="L35" s="37">
        <f>J35/K35</f>
        <v>2.0205847174341884</v>
      </c>
    </row>
    <row r="36" spans="1:12" ht="15.75" customHeight="1">
      <c r="A36" s="28"/>
      <c r="B36" s="29"/>
      <c r="C36" s="56"/>
      <c r="D36" s="30"/>
      <c r="E36" s="31"/>
      <c r="F36" s="32"/>
      <c r="G36" s="33"/>
      <c r="H36" s="34"/>
      <c r="I36" s="33"/>
      <c r="J36" s="35"/>
      <c r="K36" s="36"/>
      <c r="L36" s="37"/>
    </row>
    <row r="37" spans="1:12" ht="15.75" customHeight="1">
      <c r="A37" s="28" t="s">
        <v>27</v>
      </c>
      <c r="B37" s="51">
        <v>4612.2</v>
      </c>
      <c r="C37" s="56"/>
      <c r="D37" s="53">
        <v>2599</v>
      </c>
      <c r="E37" s="31">
        <f>SUM('表7'!I35,'表7'!I71)</f>
        <v>3149112</v>
      </c>
      <c r="F37" s="32">
        <f>E37/B37</f>
        <v>682.7787173149474</v>
      </c>
      <c r="G37" s="33">
        <f>E37/D37/1000</f>
        <v>1.2116629472874183</v>
      </c>
      <c r="H37" s="34">
        <f>SUM('表4'!AB35,'表4'!AB71)</f>
        <v>98.32</v>
      </c>
      <c r="I37" s="33">
        <f>H37/B37*100</f>
        <v>2.1317375655869215</v>
      </c>
      <c r="J37" s="35">
        <f>SUM('表7'!R35,'表7'!R71)</f>
        <v>2391091</v>
      </c>
      <c r="K37" s="36">
        <v>1273033</v>
      </c>
      <c r="L37" s="37">
        <f>J37/K37</f>
        <v>1.8782631714967326</v>
      </c>
    </row>
    <row r="38" spans="1:12" ht="15.75" customHeight="1">
      <c r="A38" s="28" t="s">
        <v>26</v>
      </c>
      <c r="B38" s="51">
        <v>1905.14</v>
      </c>
      <c r="C38" s="56"/>
      <c r="D38" s="53">
        <v>8823</v>
      </c>
      <c r="E38" s="31">
        <f>SUM('表7'!I36,'表7'!I72,'表7'!I73)</f>
        <v>2429866</v>
      </c>
      <c r="F38" s="32">
        <f>E38/B38</f>
        <v>1275.426477844148</v>
      </c>
      <c r="G38" s="33">
        <f>E38/D38/1000</f>
        <v>0.2754013374135782</v>
      </c>
      <c r="H38" s="34">
        <f>SUM('表4'!AB36,'表4'!AB72,'表4'!AB73)</f>
        <v>154.35</v>
      </c>
      <c r="I38" s="33">
        <f>H38/B38*100</f>
        <v>8.10176679929034</v>
      </c>
      <c r="J38" s="35">
        <f>SUM('表7'!R36,'表7'!R72,'表7'!R73)</f>
        <v>2414991</v>
      </c>
      <c r="K38" s="36">
        <v>3516030</v>
      </c>
      <c r="L38" s="37">
        <f>J38/K38</f>
        <v>0.686851648023481</v>
      </c>
    </row>
    <row r="39" spans="1:12" ht="15.75" customHeight="1">
      <c r="A39" s="28" t="s">
        <v>25</v>
      </c>
      <c r="B39" s="51">
        <v>8400.94</v>
      </c>
      <c r="C39" s="56"/>
      <c r="D39" s="53">
        <v>5503</v>
      </c>
      <c r="E39" s="31">
        <f>SUM('表7'!I37,'表7'!I74)</f>
        <v>5896863</v>
      </c>
      <c r="F39" s="32">
        <f>E39/B39</f>
        <v>701.9289508078857</v>
      </c>
      <c r="G39" s="33">
        <f>E39/D39/1000</f>
        <v>1.0715724150463384</v>
      </c>
      <c r="H39" s="34">
        <f>SUM('表4'!AB37,'表4'!AB74)</f>
        <v>233.31</v>
      </c>
      <c r="I39" s="33">
        <f>H39/B39*100</f>
        <v>2.7771892193016496</v>
      </c>
      <c r="J39" s="35">
        <f>SUM('表7'!R37,'表7'!R74)</f>
        <v>4785654</v>
      </c>
      <c r="K39" s="36">
        <v>2864206</v>
      </c>
      <c r="L39" s="37">
        <f>J39/K39</f>
        <v>1.670848395681037</v>
      </c>
    </row>
    <row r="40" spans="1:12" ht="15.75" customHeight="1">
      <c r="A40" s="28" t="s">
        <v>24</v>
      </c>
      <c r="B40" s="51">
        <v>3690.94</v>
      </c>
      <c r="C40" s="56"/>
      <c r="D40" s="53">
        <v>1348</v>
      </c>
      <c r="E40" s="31">
        <f>SUM('表7'!I38)</f>
        <v>2137550</v>
      </c>
      <c r="F40" s="32">
        <f>E40/B40</f>
        <v>579.1343126683175</v>
      </c>
      <c r="G40" s="33">
        <f>E40/D40/1000</f>
        <v>1.585719584569733</v>
      </c>
      <c r="H40" s="34">
        <f>SUM('表4'!AB38)</f>
        <v>69.01</v>
      </c>
      <c r="I40" s="33">
        <f>H40/B40*100</f>
        <v>1.8697134063409324</v>
      </c>
      <c r="J40" s="35">
        <f>SUM('表7'!R38)</f>
        <v>1407759</v>
      </c>
      <c r="K40" s="36">
        <v>802145</v>
      </c>
      <c r="L40" s="37">
        <f>J40/K40</f>
        <v>1.754993174550736</v>
      </c>
    </row>
    <row r="41" spans="1:12" ht="15.75" customHeight="1">
      <c r="A41" s="28" t="s">
        <v>23</v>
      </c>
      <c r="B41" s="51">
        <v>4724.64</v>
      </c>
      <c r="C41" s="56"/>
      <c r="D41" s="53">
        <v>945</v>
      </c>
      <c r="E41" s="31">
        <f>SUM('表7'!I39)</f>
        <v>2989929</v>
      </c>
      <c r="F41" s="32">
        <f>E41/B41</f>
        <v>632.8374225337803</v>
      </c>
      <c r="G41" s="33">
        <f>E41/D41/1000</f>
        <v>3.1639460317460317</v>
      </c>
      <c r="H41" s="34">
        <f>SUM('表4'!AB39)</f>
        <v>72.5</v>
      </c>
      <c r="I41" s="33">
        <f>H41/B41*100</f>
        <v>1.5345084493210064</v>
      </c>
      <c r="J41" s="35">
        <f>SUM('表7'!R39)</f>
        <v>2025466</v>
      </c>
      <c r="K41" s="36">
        <v>719322</v>
      </c>
      <c r="L41" s="37">
        <f>J41/K41</f>
        <v>2.8157987660602624</v>
      </c>
    </row>
    <row r="42" spans="1:12" ht="15.75" customHeight="1">
      <c r="A42" s="28"/>
      <c r="B42" s="29"/>
      <c r="C42" s="56"/>
      <c r="D42" s="30"/>
      <c r="E42" s="31"/>
      <c r="F42" s="32"/>
      <c r="G42" s="33"/>
      <c r="H42" s="34"/>
      <c r="I42" s="33"/>
      <c r="J42" s="35"/>
      <c r="K42" s="36"/>
      <c r="L42" s="37"/>
    </row>
    <row r="43" spans="1:12" ht="15.75" customHeight="1">
      <c r="A43" s="28" t="s">
        <v>22</v>
      </c>
      <c r="B43" s="51">
        <v>3507.13</v>
      </c>
      <c r="C43" s="56"/>
      <c r="D43" s="53">
        <v>565</v>
      </c>
      <c r="E43" s="31">
        <f>SUM('表7'!I41)</f>
        <v>2238239</v>
      </c>
      <c r="F43" s="32">
        <f>E43/B43</f>
        <v>638.1967591734552</v>
      </c>
      <c r="G43" s="33">
        <f>E43/D43/1000</f>
        <v>3.9614849557522125</v>
      </c>
      <c r="H43" s="34">
        <f>SUM('表4'!AB41)</f>
        <v>58.89</v>
      </c>
      <c r="I43" s="33">
        <f>H43/B43*100</f>
        <v>1.6791507585974856</v>
      </c>
      <c r="J43" s="35">
        <f>SUM('表7'!R41)</f>
        <v>1842906</v>
      </c>
      <c r="K43" s="36">
        <v>455654</v>
      </c>
      <c r="L43" s="37">
        <f>J43/K43</f>
        <v>4.044529401695146</v>
      </c>
    </row>
    <row r="44" spans="1:12" ht="15.75" customHeight="1">
      <c r="A44" s="28" t="s">
        <v>21</v>
      </c>
      <c r="B44" s="51">
        <v>6708.26</v>
      </c>
      <c r="C44" s="56"/>
      <c r="D44" s="53">
        <v>685</v>
      </c>
      <c r="E44" s="31">
        <f>SUM('表7'!I42)</f>
        <v>3456119</v>
      </c>
      <c r="F44" s="32">
        <f>E44/B44</f>
        <v>515.2034953922478</v>
      </c>
      <c r="G44" s="33">
        <f>E44/D44/1000</f>
        <v>5.045429197080292</v>
      </c>
      <c r="H44" s="34">
        <f>SUM('表4'!AB42)</f>
        <v>101.6</v>
      </c>
      <c r="I44" s="33">
        <f>H44/B44*100</f>
        <v>1.5145507180699613</v>
      </c>
      <c r="J44" s="35">
        <f>SUM('表7'!R42)</f>
        <v>2461734</v>
      </c>
      <c r="K44" s="36">
        <v>541290</v>
      </c>
      <c r="L44" s="37">
        <f>J44/K44</f>
        <v>4.547902233553178</v>
      </c>
    </row>
    <row r="45" spans="1:12" ht="15.75" customHeight="1">
      <c r="A45" s="28" t="s">
        <v>20</v>
      </c>
      <c r="B45" s="51">
        <v>7114.32</v>
      </c>
      <c r="C45" s="56" t="s">
        <v>89</v>
      </c>
      <c r="D45" s="53">
        <v>1907</v>
      </c>
      <c r="E45" s="31">
        <f>SUM('表7'!I43,'表7'!I75)</f>
        <v>4563274</v>
      </c>
      <c r="F45" s="32">
        <f>E45/B45</f>
        <v>641.420965039526</v>
      </c>
      <c r="G45" s="33">
        <f>E45/D45/1000</f>
        <v>2.392907184058731</v>
      </c>
      <c r="H45" s="34">
        <f>SUM('表4'!AB43,'表4'!AB75)</f>
        <v>168.87</v>
      </c>
      <c r="I45" s="33">
        <f>H45/B45*100</f>
        <v>2.3736632594541716</v>
      </c>
      <c r="J45" s="35">
        <f>SUM('表7'!R43,'表7'!R75)</f>
        <v>2905059</v>
      </c>
      <c r="K45" s="36">
        <v>1485095</v>
      </c>
      <c r="L45" s="37">
        <f>J45/K45</f>
        <v>1.9561435463724544</v>
      </c>
    </row>
    <row r="46" spans="1:12" ht="15.75" customHeight="1">
      <c r="A46" s="28" t="s">
        <v>19</v>
      </c>
      <c r="B46" s="51">
        <v>8479.63</v>
      </c>
      <c r="C46" s="56"/>
      <c r="D46" s="53">
        <v>2829</v>
      </c>
      <c r="E46" s="31">
        <f>SUM('表7'!I44,'表7'!I76)</f>
        <v>5178410</v>
      </c>
      <c r="F46" s="32">
        <f>E46/B46</f>
        <v>610.6882021975016</v>
      </c>
      <c r="G46" s="33">
        <f>E46/D46/1000</f>
        <v>1.8304736656062213</v>
      </c>
      <c r="H46" s="34">
        <f>SUM('表4'!AB44,'表4'!AB76)</f>
        <v>180.85000000000002</v>
      </c>
      <c r="I46" s="33">
        <f>H46/B46*100</f>
        <v>2.1327581510042304</v>
      </c>
      <c r="J46" s="35">
        <f>SUM('表7'!R44,'表7'!R76)</f>
        <v>4143171</v>
      </c>
      <c r="K46" s="36">
        <v>1819804</v>
      </c>
      <c r="L46" s="37">
        <f>J46/K46</f>
        <v>2.276712766869399</v>
      </c>
    </row>
    <row r="47" spans="1:12" ht="15.75" customHeight="1">
      <c r="A47" s="28" t="s">
        <v>18</v>
      </c>
      <c r="B47" s="51">
        <v>6112.53</v>
      </c>
      <c r="C47" s="56"/>
      <c r="D47" s="53">
        <v>1383</v>
      </c>
      <c r="E47" s="31">
        <f>SUM('表7'!I45)</f>
        <v>3906552</v>
      </c>
      <c r="F47" s="32">
        <f>E47/B47</f>
        <v>639.1055749419635</v>
      </c>
      <c r="G47" s="33">
        <f>E47/D47/1000</f>
        <v>2.8246941431670285</v>
      </c>
      <c r="H47" s="34">
        <f>SUM('表4'!AB45)</f>
        <v>111.61</v>
      </c>
      <c r="I47" s="33">
        <f>H47/B47*100</f>
        <v>1.8259215087696912</v>
      </c>
      <c r="J47" s="35">
        <f>SUM('表7'!R45)</f>
        <v>2482617</v>
      </c>
      <c r="K47" s="36">
        <v>1040109</v>
      </c>
      <c r="L47" s="37">
        <f>J47/K47</f>
        <v>2.3868815672203585</v>
      </c>
    </row>
    <row r="48" spans="1:12" ht="15.75" customHeight="1">
      <c r="A48" s="28"/>
      <c r="B48" s="29"/>
      <c r="C48" s="56"/>
      <c r="D48" s="30"/>
      <c r="E48" s="31"/>
      <c r="F48" s="32"/>
      <c r="G48" s="33"/>
      <c r="H48" s="34"/>
      <c r="I48" s="33"/>
      <c r="J48" s="35"/>
      <c r="K48" s="36"/>
      <c r="L48" s="37"/>
    </row>
    <row r="49" spans="1:12" ht="15.75" customHeight="1">
      <c r="A49" s="28" t="s">
        <v>17</v>
      </c>
      <c r="B49" s="51">
        <v>4146.8</v>
      </c>
      <c r="C49" s="56"/>
      <c r="D49" s="53">
        <v>743</v>
      </c>
      <c r="E49" s="31">
        <f>SUM('表7'!I46)</f>
        <v>2491924</v>
      </c>
      <c r="F49" s="32">
        <f>E49/B49</f>
        <v>600.9269798398765</v>
      </c>
      <c r="G49" s="33">
        <f>E49/D49/1000</f>
        <v>3.3538681022880215</v>
      </c>
      <c r="H49" s="34">
        <f>SUM('表4'!AB46)</f>
        <v>76.5</v>
      </c>
      <c r="I49" s="33">
        <f>H49/B49*100</f>
        <v>1.8447959872672903</v>
      </c>
      <c r="J49" s="35">
        <f>SUM('表7'!R46)</f>
        <v>1451290</v>
      </c>
      <c r="K49" s="36">
        <v>600313</v>
      </c>
      <c r="L49" s="37">
        <f>J49/K49</f>
        <v>2.4175555085430434</v>
      </c>
    </row>
    <row r="50" spans="1:12" ht="15.75" customHeight="1">
      <c r="A50" s="28" t="s">
        <v>16</v>
      </c>
      <c r="B50" s="51">
        <v>1876.77</v>
      </c>
      <c r="C50" s="56" t="s">
        <v>89</v>
      </c>
      <c r="D50" s="53">
        <v>967</v>
      </c>
      <c r="E50" s="31">
        <f>SUM('表7'!I47)</f>
        <v>1935880</v>
      </c>
      <c r="F50" s="32">
        <f>E50/B50</f>
        <v>1031.495601485531</v>
      </c>
      <c r="G50" s="33">
        <f>E50/D50/1000</f>
        <v>2.001944157187177</v>
      </c>
      <c r="H50" s="34">
        <f>SUM('表4'!AB47)</f>
        <v>66.23</v>
      </c>
      <c r="I50" s="33">
        <f>H50/B50*100</f>
        <v>3.528935351694667</v>
      </c>
      <c r="J50" s="35">
        <f>SUM('表7'!R47)</f>
        <v>1576767</v>
      </c>
      <c r="K50" s="36">
        <v>758132</v>
      </c>
      <c r="L50" s="37">
        <f>J50/K50</f>
        <v>2.0798053637097498</v>
      </c>
    </row>
    <row r="51" spans="1:12" ht="15.75" customHeight="1">
      <c r="A51" s="28" t="s">
        <v>15</v>
      </c>
      <c r="B51" s="51">
        <v>5676.23</v>
      </c>
      <c r="C51" s="56"/>
      <c r="D51" s="53">
        <v>1364</v>
      </c>
      <c r="E51" s="31">
        <f>SUM('表7'!I48)</f>
        <v>3969800</v>
      </c>
      <c r="F51" s="32">
        <f>E51/B51</f>
        <v>699.3726469857635</v>
      </c>
      <c r="G51" s="33">
        <f>E51/D51/1000</f>
        <v>2.910410557184751</v>
      </c>
      <c r="H51" s="34">
        <f>SUM('表4'!AB48)</f>
        <v>107.2</v>
      </c>
      <c r="I51" s="33">
        <f>H51/B51*100</f>
        <v>1.8885774536972606</v>
      </c>
      <c r="J51" s="35">
        <f>SUM('表7'!R48)</f>
        <v>2157974</v>
      </c>
      <c r="K51" s="36">
        <v>981089</v>
      </c>
      <c r="L51" s="37">
        <f>J51/K51</f>
        <v>2.1995700695859397</v>
      </c>
    </row>
    <row r="52" spans="1:12" ht="15.75" customHeight="1">
      <c r="A52" s="28" t="s">
        <v>14</v>
      </c>
      <c r="B52" s="51">
        <v>7103.86</v>
      </c>
      <c r="C52" s="56"/>
      <c r="D52" s="53">
        <v>714</v>
      </c>
      <c r="E52" s="31">
        <f>SUM('表7'!I49)</f>
        <v>3169133</v>
      </c>
      <c r="F52" s="32">
        <f>E52/B52</f>
        <v>446.11422522403313</v>
      </c>
      <c r="G52" s="33">
        <f>E52/D52/1000</f>
        <v>4.438561624649861</v>
      </c>
      <c r="H52" s="34">
        <f>SUM('表4'!AB49)</f>
        <v>77.13</v>
      </c>
      <c r="I52" s="33">
        <f>H52/B52*100</f>
        <v>1.085747748407204</v>
      </c>
      <c r="J52" s="35">
        <f>SUM('表7'!R49)</f>
        <v>1777501</v>
      </c>
      <c r="K52" s="36">
        <v>540951</v>
      </c>
      <c r="L52" s="37">
        <f>J52/K52</f>
        <v>3.2858817157191686</v>
      </c>
    </row>
    <row r="53" spans="1:12" ht="15.75" customHeight="1">
      <c r="A53" s="28" t="s">
        <v>13</v>
      </c>
      <c r="B53" s="51">
        <v>4986.52</v>
      </c>
      <c r="C53" s="56" t="s">
        <v>89</v>
      </c>
      <c r="D53" s="53">
        <v>5107</v>
      </c>
      <c r="E53" s="31">
        <f>SUM('表7'!I50,'表7'!I77,'表7'!I78)</f>
        <v>4702028</v>
      </c>
      <c r="F53" s="32">
        <f>E53/B53</f>
        <v>942.9477872343838</v>
      </c>
      <c r="G53" s="33">
        <f>E53/D53/1000</f>
        <v>0.9207025651067163</v>
      </c>
      <c r="H53" s="34">
        <f>SUM('表4'!AB50,'表4'!AB77,'表4'!AB78)</f>
        <v>243.21999999999997</v>
      </c>
      <c r="I53" s="33">
        <f>H53/B53*100</f>
        <v>4.877549874461548</v>
      </c>
      <c r="J53" s="35">
        <f>SUM('表7'!R50,'表7'!R77,'表7'!R78)</f>
        <v>3163879</v>
      </c>
      <c r="K53" s="36">
        <v>3225244</v>
      </c>
      <c r="L53" s="37">
        <f>J53/K53</f>
        <v>0.9809735325451345</v>
      </c>
    </row>
    <row r="54" spans="1:12" ht="15.75" customHeight="1">
      <c r="A54" s="28"/>
      <c r="B54" s="29"/>
      <c r="C54" s="56"/>
      <c r="D54" s="30"/>
      <c r="E54" s="31"/>
      <c r="F54" s="32"/>
      <c r="G54" s="33"/>
      <c r="H54" s="34"/>
      <c r="I54" s="33"/>
      <c r="J54" s="35"/>
      <c r="K54" s="36"/>
      <c r="L54" s="37"/>
    </row>
    <row r="55" spans="1:12" ht="15.75" customHeight="1">
      <c r="A55" s="28" t="s">
        <v>12</v>
      </c>
      <c r="B55" s="51">
        <v>2440.68</v>
      </c>
      <c r="C55" s="56"/>
      <c r="D55" s="53">
        <v>824</v>
      </c>
      <c r="E55" s="31">
        <f>SUM('表7'!I52)</f>
        <v>1896899</v>
      </c>
      <c r="F55" s="32">
        <f>E55/B55</f>
        <v>777.2010259435896</v>
      </c>
      <c r="G55" s="33">
        <f>E55/D55/1000</f>
        <v>2.3020618932038834</v>
      </c>
      <c r="H55" s="34">
        <f>SUM('表4'!AB52)</f>
        <v>73.36</v>
      </c>
      <c r="I55" s="33">
        <f>H55/B55*100</f>
        <v>3.0057197174557913</v>
      </c>
      <c r="J55" s="35">
        <f>SUM('表7'!R52)</f>
        <v>1698938</v>
      </c>
      <c r="K55" s="36">
        <v>655379</v>
      </c>
      <c r="L55" s="37">
        <f>J55/K55</f>
        <v>2.592298502088105</v>
      </c>
    </row>
    <row r="56" spans="1:12" ht="15.75" customHeight="1">
      <c r="A56" s="28" t="s">
        <v>11</v>
      </c>
      <c r="B56" s="51">
        <v>4130.88</v>
      </c>
      <c r="C56" s="56"/>
      <c r="D56" s="53">
        <v>1354</v>
      </c>
      <c r="E56" s="31">
        <f>SUM('表7'!I53)</f>
        <v>2646387</v>
      </c>
      <c r="F56" s="32">
        <f>E56/B56</f>
        <v>640.635167325122</v>
      </c>
      <c r="G56" s="33">
        <f>E56/D56/1000</f>
        <v>1.9544955686853767</v>
      </c>
      <c r="H56" s="34">
        <f>SUM('表4'!AB53)</f>
        <v>102.32</v>
      </c>
      <c r="I56" s="33">
        <f>H56/B56*100</f>
        <v>2.476954063056782</v>
      </c>
      <c r="J56" s="35">
        <f>SUM('表7'!R53)</f>
        <v>1912194</v>
      </c>
      <c r="K56" s="36">
        <v>906178</v>
      </c>
      <c r="L56" s="37">
        <f>J56/K56</f>
        <v>2.1101748221651815</v>
      </c>
    </row>
    <row r="57" spans="1:12" ht="15.75" customHeight="1">
      <c r="A57" s="28" t="s">
        <v>10</v>
      </c>
      <c r="B57" s="51">
        <v>7409.48</v>
      </c>
      <c r="C57" s="56" t="s">
        <v>89</v>
      </c>
      <c r="D57" s="53">
        <v>1765</v>
      </c>
      <c r="E57" s="31">
        <f>SUM('表7'!I54,'表7'!I79)</f>
        <v>4197756</v>
      </c>
      <c r="F57" s="32">
        <f>E57/B57</f>
        <v>566.5385425158041</v>
      </c>
      <c r="G57" s="33">
        <f>E57/D57/1000</f>
        <v>2.378332011331445</v>
      </c>
      <c r="H57" s="34">
        <f>SUM('表4'!AB54,'表4'!AB79)</f>
        <v>156.37</v>
      </c>
      <c r="I57" s="33">
        <f>H57/B57*100</f>
        <v>2.1104045088184327</v>
      </c>
      <c r="J57" s="35">
        <f>SUM('表7'!R54,'表7'!R79)</f>
        <v>2937362</v>
      </c>
      <c r="K57" s="36">
        <v>1347427</v>
      </c>
      <c r="L57" s="37">
        <f>J57/K57</f>
        <v>2.1799785813999573</v>
      </c>
    </row>
    <row r="58" spans="1:12" ht="15.75" customHeight="1">
      <c r="A58" s="28" t="s">
        <v>9</v>
      </c>
      <c r="B58" s="51">
        <v>6340.73</v>
      </c>
      <c r="C58" s="56" t="s">
        <v>89</v>
      </c>
      <c r="D58" s="53">
        <v>1152</v>
      </c>
      <c r="E58" s="31">
        <f>SUM('表7'!I55)</f>
        <v>3585646</v>
      </c>
      <c r="F58" s="32">
        <f>E58/B58</f>
        <v>565.494193886193</v>
      </c>
      <c r="G58" s="33">
        <f>E58/D58/1000</f>
        <v>3.1125399305555557</v>
      </c>
      <c r="H58" s="34">
        <f>SUM('表4'!AB55)</f>
        <v>118.78</v>
      </c>
      <c r="I58" s="33">
        <f>H58/B58*100</f>
        <v>1.8732858834866017</v>
      </c>
      <c r="J58" s="35">
        <f>SUM('表7'!R55)</f>
        <v>2632343</v>
      </c>
      <c r="K58" s="36">
        <v>893225</v>
      </c>
      <c r="L58" s="37">
        <f>J58/K58</f>
        <v>2.947009991883344</v>
      </c>
    </row>
    <row r="59" spans="1:12" ht="15.75" customHeight="1">
      <c r="A59" s="28" t="s">
        <v>8</v>
      </c>
      <c r="B59" s="51">
        <v>7735.32</v>
      </c>
      <c r="C59" s="56" t="s">
        <v>89</v>
      </c>
      <c r="D59" s="53">
        <v>1089</v>
      </c>
      <c r="E59" s="31">
        <f>SUM('表7'!I56)</f>
        <v>3190702</v>
      </c>
      <c r="F59" s="32">
        <f>E59/B59</f>
        <v>412.48480993675764</v>
      </c>
      <c r="G59" s="33">
        <f>E59/D59/1000</f>
        <v>2.929937557392103</v>
      </c>
      <c r="H59" s="34">
        <f>SUM('表4'!AB56)</f>
        <v>122.73</v>
      </c>
      <c r="I59" s="33">
        <f>H59/B59*100</f>
        <v>1.5866182653077054</v>
      </c>
      <c r="J59" s="35">
        <f>SUM('表7'!R56)</f>
        <v>2157792</v>
      </c>
      <c r="K59" s="36">
        <v>907024</v>
      </c>
      <c r="L59" s="37">
        <f>J59/K59</f>
        <v>2.3789800490394963</v>
      </c>
    </row>
    <row r="60" spans="1:12" ht="15.75" customHeight="1">
      <c r="A60" s="28"/>
      <c r="B60" s="29"/>
      <c r="C60" s="56"/>
      <c r="D60" s="14"/>
      <c r="E60" s="31"/>
      <c r="F60" s="32"/>
      <c r="G60" s="33"/>
      <c r="H60" s="34"/>
      <c r="I60" s="33"/>
      <c r="J60" s="35"/>
      <c r="K60" s="36"/>
      <c r="L60" s="37"/>
    </row>
    <row r="61" spans="1:12" ht="15.75" customHeight="1">
      <c r="A61" s="28" t="s">
        <v>7</v>
      </c>
      <c r="B61" s="51">
        <v>9187.01</v>
      </c>
      <c r="C61" s="56" t="s">
        <v>89</v>
      </c>
      <c r="D61" s="53">
        <v>1626</v>
      </c>
      <c r="E61" s="31">
        <f>SUM('表7'!I57)</f>
        <v>4832730</v>
      </c>
      <c r="F61" s="32">
        <f>E61/B61</f>
        <v>526.0394840105757</v>
      </c>
      <c r="G61" s="33">
        <f>E61/D61/1000</f>
        <v>2.972158671586716</v>
      </c>
      <c r="H61" s="34">
        <f>SUM('表4'!AB57)</f>
        <v>178.64</v>
      </c>
      <c r="I61" s="33">
        <f>H61/B61*100</f>
        <v>1.9444846582293909</v>
      </c>
      <c r="J61" s="35">
        <f>SUM('表7'!R57)</f>
        <v>3591429</v>
      </c>
      <c r="K61" s="36">
        <v>1302424</v>
      </c>
      <c r="L61" s="37">
        <f>J61/K61</f>
        <v>2.7574960228005625</v>
      </c>
    </row>
    <row r="62" spans="1:12" ht="15.75" customHeight="1">
      <c r="A62" s="28" t="s">
        <v>6</v>
      </c>
      <c r="B62" s="51">
        <v>2280.98</v>
      </c>
      <c r="C62" s="56"/>
      <c r="D62" s="53">
        <v>1443</v>
      </c>
      <c r="E62" s="31">
        <f>SUM('表7'!I58)</f>
        <v>1568189</v>
      </c>
      <c r="F62" s="32">
        <f>E62/B62</f>
        <v>687.5066857228034</v>
      </c>
      <c r="G62" s="33">
        <f>E62/D62/1000</f>
        <v>1.0867560637560636</v>
      </c>
      <c r="H62" s="34">
        <f>SUM('表4'!AB58)</f>
        <v>65.44</v>
      </c>
      <c r="I62" s="33">
        <f>H62/B62*100</f>
        <v>2.868942296732106</v>
      </c>
      <c r="J62" s="35">
        <f>SUM('表7'!R58)</f>
        <v>1446411</v>
      </c>
      <c r="K62" s="36">
        <v>1067556</v>
      </c>
      <c r="L62" s="37">
        <f>J62/K62</f>
        <v>1.3548806807324394</v>
      </c>
    </row>
    <row r="63" spans="1:12" ht="15.75" customHeight="1">
      <c r="A63" s="28"/>
      <c r="B63" s="38"/>
      <c r="C63" s="57"/>
      <c r="D63" s="39"/>
      <c r="E63" s="31"/>
      <c r="F63" s="32"/>
      <c r="G63" s="33"/>
      <c r="H63" s="34"/>
      <c r="I63" s="33"/>
      <c r="J63" s="35"/>
      <c r="K63" s="36"/>
      <c r="L63" s="37"/>
    </row>
    <row r="64" spans="1:12" ht="15.75" customHeight="1" thickBot="1">
      <c r="A64" s="40" t="s">
        <v>5</v>
      </c>
      <c r="B64" s="99">
        <f>SUM(B7:B63)</f>
        <v>377973.89</v>
      </c>
      <c r="C64" s="58"/>
      <c r="D64" s="54">
        <v>126706</v>
      </c>
      <c r="E64" s="41">
        <f>SUM('表7'!I81)</f>
        <v>185304061</v>
      </c>
      <c r="F64" s="42">
        <f>E64/B64</f>
        <v>490.25624759424517</v>
      </c>
      <c r="G64" s="43">
        <f>E64/D64/1000</f>
        <v>1.4624726611210204</v>
      </c>
      <c r="H64" s="44">
        <f>SUM('表4'!AB81)</f>
        <v>7701.9</v>
      </c>
      <c r="I64" s="43">
        <f>H64/B64*100</f>
        <v>2.0376804334288803</v>
      </c>
      <c r="J64" s="45">
        <f>SUM('表7'!R81)</f>
        <v>136685801</v>
      </c>
      <c r="K64" s="36">
        <v>77767606</v>
      </c>
      <c r="L64" s="46">
        <f>J64/K64</f>
        <v>1.7576187313776896</v>
      </c>
    </row>
    <row r="65" spans="1:12" ht="5.25" customHeight="1">
      <c r="A65" s="10"/>
      <c r="B65" s="10"/>
      <c r="C65" s="13"/>
      <c r="D65" s="52"/>
      <c r="E65" s="38"/>
      <c r="F65" s="10"/>
      <c r="G65" s="10"/>
      <c r="H65" s="14"/>
      <c r="I65" s="10"/>
      <c r="J65" s="14"/>
      <c r="K65" s="47"/>
      <c r="L65" s="48"/>
    </row>
    <row r="66" spans="1:12" s="11" customFormat="1" ht="13.5">
      <c r="A66" s="10" t="s">
        <v>202</v>
      </c>
      <c r="B66" s="10"/>
      <c r="C66" s="13"/>
      <c r="D66" s="14"/>
      <c r="E66" s="14"/>
      <c r="F66" s="10"/>
      <c r="G66" s="10"/>
      <c r="H66" s="14"/>
      <c r="I66" s="10"/>
      <c r="J66" s="14"/>
      <c r="K66" s="15"/>
      <c r="L66" s="10"/>
    </row>
    <row r="67" spans="1:12" s="11" customFormat="1" ht="13.5">
      <c r="A67" s="10" t="s">
        <v>203</v>
      </c>
      <c r="B67" s="10"/>
      <c r="C67" s="13"/>
      <c r="D67" s="14"/>
      <c r="E67" s="14"/>
      <c r="F67" s="10"/>
      <c r="G67" s="10"/>
      <c r="H67" s="14"/>
      <c r="I67" s="10"/>
      <c r="J67" s="14"/>
      <c r="K67" s="15"/>
      <c r="L67" s="10"/>
    </row>
    <row r="68" spans="1:12" s="11" customFormat="1" ht="13.5">
      <c r="A68" s="10" t="s">
        <v>204</v>
      </c>
      <c r="B68" s="10"/>
      <c r="C68" s="13"/>
      <c r="D68" s="14"/>
      <c r="E68" s="14"/>
      <c r="F68" s="10"/>
      <c r="G68" s="10"/>
      <c r="H68" s="14"/>
      <c r="I68" s="10"/>
      <c r="J68" s="14"/>
      <c r="K68" s="15"/>
      <c r="L68" s="10"/>
    </row>
    <row r="69" spans="1:12" s="11" customFormat="1" ht="13.5">
      <c r="A69" s="10"/>
      <c r="B69" s="10"/>
      <c r="C69" s="13"/>
      <c r="D69" s="14"/>
      <c r="E69" s="14"/>
      <c r="F69" s="10"/>
      <c r="G69" s="10"/>
      <c r="H69" s="14"/>
      <c r="I69" s="10"/>
      <c r="J69" s="14"/>
      <c r="K69" s="15"/>
      <c r="L69" s="10"/>
    </row>
    <row r="70" spans="1:12" s="11" customFormat="1" ht="13.5">
      <c r="A70" s="10" t="s">
        <v>4</v>
      </c>
      <c r="B70" s="10" t="s">
        <v>3</v>
      </c>
      <c r="C70" s="13"/>
      <c r="D70" s="14"/>
      <c r="E70" s="14"/>
      <c r="F70" s="10"/>
      <c r="G70" s="10"/>
      <c r="H70" s="14"/>
      <c r="I70" s="10"/>
      <c r="J70" s="14"/>
      <c r="K70" s="15"/>
      <c r="L70" s="10"/>
    </row>
    <row r="71" spans="2:11" s="10" customFormat="1" ht="13.5">
      <c r="B71" s="10" t="s">
        <v>2</v>
      </c>
      <c r="C71" s="13"/>
      <c r="D71" s="14"/>
      <c r="E71" s="14"/>
      <c r="H71" s="14"/>
      <c r="J71" s="14"/>
      <c r="K71" s="15"/>
    </row>
    <row r="72" spans="2:11" s="10" customFormat="1" ht="13.5">
      <c r="B72" s="10" t="s">
        <v>1</v>
      </c>
      <c r="C72" s="13"/>
      <c r="D72" s="14"/>
      <c r="E72" s="14"/>
      <c r="H72" s="14"/>
      <c r="J72" s="14"/>
      <c r="K72" s="15"/>
    </row>
    <row r="73" spans="2:11" s="10" customFormat="1" ht="13.5">
      <c r="B73" s="10" t="s">
        <v>91</v>
      </c>
      <c r="C73" s="13"/>
      <c r="D73" s="14"/>
      <c r="E73" s="14"/>
      <c r="H73" s="49"/>
      <c r="J73" s="14"/>
      <c r="K73" s="15"/>
    </row>
    <row r="74" spans="2:11" s="11" customFormat="1" ht="13.5">
      <c r="B74" s="10" t="s">
        <v>0</v>
      </c>
      <c r="C74" s="13"/>
      <c r="D74" s="49"/>
      <c r="E74" s="49"/>
      <c r="H74" s="50"/>
      <c r="J74" s="49"/>
      <c r="K74" s="15"/>
    </row>
    <row r="75" spans="4:10" ht="13.5">
      <c r="D75" s="8"/>
      <c r="E75" s="7"/>
      <c r="J75" s="6"/>
    </row>
    <row r="78" ht="13.5">
      <c r="G78" s="5"/>
    </row>
  </sheetData>
  <sheetProtection/>
  <mergeCells count="3">
    <mergeCell ref="A1:L1"/>
    <mergeCell ref="A3:A4"/>
    <mergeCell ref="A5:A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7"/>
  <sheetViews>
    <sheetView zoomScale="80" zoomScaleNormal="80" zoomScalePageLayoutView="0" workbookViewId="0" topLeftCell="A1">
      <selection activeCell="A1" sqref="A1:IV16384"/>
    </sheetView>
  </sheetViews>
  <sheetFormatPr defaultColWidth="14.625" defaultRowHeight="13.5"/>
  <cols>
    <col min="1" max="1" width="11.25390625" style="59" customWidth="1"/>
    <col min="2" max="2" width="8.625" style="59" customWidth="1"/>
    <col min="3" max="3" width="6.375" style="59" customWidth="1"/>
    <col min="4" max="4" width="6.125" style="59" customWidth="1"/>
    <col min="5" max="5" width="5.125" style="59" customWidth="1"/>
    <col min="6" max="7" width="3.125" style="59" customWidth="1"/>
    <col min="8" max="8" width="4.00390625" style="59" customWidth="1"/>
    <col min="9" max="10" width="8.125" style="59" customWidth="1"/>
    <col min="11" max="12" width="5.625" style="59" customWidth="1"/>
    <col min="13" max="13" width="4.00390625" style="59" customWidth="1"/>
    <col min="14" max="14" width="6.875" style="59" customWidth="1"/>
    <col min="15" max="15" width="4.00390625" style="59" customWidth="1"/>
    <col min="16" max="16" width="7.125" style="59" customWidth="1"/>
    <col min="17" max="17" width="4.625" style="59" customWidth="1"/>
    <col min="18" max="18" width="8.625" style="59" customWidth="1"/>
    <col min="19" max="20" width="6.625" style="59" customWidth="1"/>
    <col min="21" max="22" width="5.625" style="59" customWidth="1"/>
    <col min="23" max="23" width="4.625" style="59" customWidth="1"/>
    <col min="24" max="26" width="5.625" style="59" customWidth="1"/>
    <col min="27" max="29" width="6.25390625" style="59" customWidth="1"/>
    <col min="30" max="30" width="7.625" style="59" customWidth="1"/>
    <col min="31" max="31" width="11.25390625" style="59" customWidth="1"/>
    <col min="32" max="255" width="9.00390625" style="59" customWidth="1"/>
    <col min="256" max="16384" width="14.625" style="59" customWidth="1"/>
  </cols>
  <sheetData>
    <row r="1" spans="1:31" ht="13.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 t="s">
        <v>205</v>
      </c>
      <c r="Q1" s="94" t="s">
        <v>195</v>
      </c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ht="12.75" customHeight="1">
      <c r="A2" s="93" t="s">
        <v>206</v>
      </c>
    </row>
    <row r="3" spans="1:31" s="90" customFormat="1" ht="9.75" customHeight="1">
      <c r="A3" s="92"/>
      <c r="AE3" s="91" t="s">
        <v>198</v>
      </c>
    </row>
    <row r="4" spans="1:31" s="81" customFormat="1" ht="15.75" customHeight="1">
      <c r="A4" s="89" t="s">
        <v>182</v>
      </c>
      <c r="B4" s="104" t="s">
        <v>207</v>
      </c>
      <c r="C4" s="105" t="s">
        <v>208</v>
      </c>
      <c r="D4" s="108" t="s">
        <v>194</v>
      </c>
      <c r="E4" s="108"/>
      <c r="F4" s="108" t="s">
        <v>193</v>
      </c>
      <c r="G4" s="108"/>
      <c r="H4" s="108"/>
      <c r="I4" s="108" t="s">
        <v>192</v>
      </c>
      <c r="J4" s="108"/>
      <c r="K4" s="108"/>
      <c r="L4" s="108"/>
      <c r="M4" s="108" t="s">
        <v>191</v>
      </c>
      <c r="N4" s="108"/>
      <c r="O4" s="108" t="s">
        <v>190</v>
      </c>
      <c r="P4" s="108"/>
      <c r="Q4" s="108" t="s">
        <v>189</v>
      </c>
      <c r="R4" s="108"/>
      <c r="S4" s="110" t="s">
        <v>188</v>
      </c>
      <c r="T4" s="110" t="s">
        <v>187</v>
      </c>
      <c r="U4" s="108" t="s">
        <v>186</v>
      </c>
      <c r="V4" s="108"/>
      <c r="W4" s="108"/>
      <c r="X4" s="108" t="s">
        <v>185</v>
      </c>
      <c r="Y4" s="108"/>
      <c r="Z4" s="108"/>
      <c r="AA4" s="108" t="s">
        <v>184</v>
      </c>
      <c r="AB4" s="108"/>
      <c r="AC4" s="108"/>
      <c r="AD4" s="105" t="s">
        <v>183</v>
      </c>
      <c r="AE4" s="88" t="s">
        <v>182</v>
      </c>
    </row>
    <row r="5" spans="1:31" s="81" customFormat="1" ht="15.75" customHeight="1">
      <c r="A5" s="87"/>
      <c r="B5" s="104"/>
      <c r="C5" s="106"/>
      <c r="D5" s="109" t="s">
        <v>167</v>
      </c>
      <c r="E5" s="115" t="s">
        <v>181</v>
      </c>
      <c r="F5" s="117" t="s">
        <v>180</v>
      </c>
      <c r="G5" s="118"/>
      <c r="H5" s="119" t="s">
        <v>179</v>
      </c>
      <c r="I5" s="109" t="s">
        <v>167</v>
      </c>
      <c r="J5" s="109" t="s">
        <v>178</v>
      </c>
      <c r="K5" s="109" t="s">
        <v>177</v>
      </c>
      <c r="L5" s="109" t="s">
        <v>176</v>
      </c>
      <c r="M5" s="109" t="s">
        <v>175</v>
      </c>
      <c r="N5" s="109" t="s">
        <v>174</v>
      </c>
      <c r="O5" s="109" t="s">
        <v>173</v>
      </c>
      <c r="P5" s="109" t="s">
        <v>172</v>
      </c>
      <c r="Q5" s="109" t="s">
        <v>171</v>
      </c>
      <c r="R5" s="109" t="s">
        <v>170</v>
      </c>
      <c r="S5" s="111"/>
      <c r="T5" s="113"/>
      <c r="U5" s="104" t="s">
        <v>167</v>
      </c>
      <c r="V5" s="104" t="s">
        <v>169</v>
      </c>
      <c r="W5" s="104" t="s">
        <v>168</v>
      </c>
      <c r="X5" s="104" t="s">
        <v>167</v>
      </c>
      <c r="Y5" s="104" t="s">
        <v>166</v>
      </c>
      <c r="Z5" s="104" t="s">
        <v>165</v>
      </c>
      <c r="AA5" s="104" t="s">
        <v>164</v>
      </c>
      <c r="AB5" s="104" t="s">
        <v>163</v>
      </c>
      <c r="AC5" s="104" t="s">
        <v>162</v>
      </c>
      <c r="AD5" s="106"/>
      <c r="AE5" s="86"/>
    </row>
    <row r="6" spans="1:31" s="81" customFormat="1" ht="43.5" customHeight="1">
      <c r="A6" s="85" t="s">
        <v>209</v>
      </c>
      <c r="B6" s="104"/>
      <c r="C6" s="107"/>
      <c r="D6" s="109"/>
      <c r="E6" s="116"/>
      <c r="F6" s="84" t="s">
        <v>161</v>
      </c>
      <c r="G6" s="83" t="s">
        <v>160</v>
      </c>
      <c r="H6" s="120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2"/>
      <c r="T6" s="114"/>
      <c r="U6" s="104"/>
      <c r="V6" s="104"/>
      <c r="W6" s="104"/>
      <c r="X6" s="104"/>
      <c r="Y6" s="104"/>
      <c r="Z6" s="104"/>
      <c r="AA6" s="104"/>
      <c r="AB6" s="104"/>
      <c r="AC6" s="104"/>
      <c r="AD6" s="107"/>
      <c r="AE6" s="82" t="s">
        <v>209</v>
      </c>
    </row>
    <row r="7" spans="1:31" s="67" customFormat="1" ht="0.75" customHeight="1">
      <c r="A7" s="80"/>
      <c r="B7" s="75"/>
      <c r="C7" s="75"/>
      <c r="D7" s="78"/>
      <c r="E7" s="78"/>
      <c r="F7" s="79"/>
      <c r="G7" s="79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7"/>
      <c r="T7" s="76"/>
      <c r="U7" s="75"/>
      <c r="V7" s="75"/>
      <c r="W7" s="75"/>
      <c r="X7" s="75"/>
      <c r="Y7" s="75"/>
      <c r="Z7" s="75"/>
      <c r="AA7" s="75"/>
      <c r="AB7" s="75"/>
      <c r="AC7" s="75"/>
      <c r="AD7" s="75"/>
      <c r="AE7" s="74"/>
    </row>
    <row r="8" spans="1:31" s="67" customFormat="1" ht="9.75" customHeight="1">
      <c r="A8" s="73" t="s">
        <v>159</v>
      </c>
      <c r="B8" s="71">
        <v>21239318</v>
      </c>
      <c r="C8" s="71">
        <v>2669741</v>
      </c>
      <c r="D8" s="71">
        <v>427630</v>
      </c>
      <c r="E8" s="71">
        <v>55000</v>
      </c>
      <c r="F8" s="69">
        <v>0</v>
      </c>
      <c r="G8" s="69">
        <v>0</v>
      </c>
      <c r="H8" s="71">
        <v>0</v>
      </c>
      <c r="I8" s="71">
        <v>18141947</v>
      </c>
      <c r="J8" s="71">
        <v>17789100</v>
      </c>
      <c r="K8" s="71">
        <v>41850</v>
      </c>
      <c r="L8" s="71">
        <v>310997</v>
      </c>
      <c r="M8" s="72">
        <v>91.5</v>
      </c>
      <c r="N8" s="71">
        <v>16604981</v>
      </c>
      <c r="O8" s="72">
        <v>95.1</v>
      </c>
      <c r="P8" s="71">
        <v>17257207</v>
      </c>
      <c r="Q8" s="72">
        <v>62.4</v>
      </c>
      <c r="R8" s="71">
        <v>11314409</v>
      </c>
      <c r="S8" s="71">
        <v>8318099</v>
      </c>
      <c r="T8" s="71">
        <v>1176432</v>
      </c>
      <c r="U8" s="69">
        <v>168</v>
      </c>
      <c r="V8" s="69">
        <v>112</v>
      </c>
      <c r="W8" s="69">
        <v>56</v>
      </c>
      <c r="X8" s="69">
        <v>470</v>
      </c>
      <c r="Y8" s="69">
        <v>329</v>
      </c>
      <c r="Z8" s="69">
        <v>141</v>
      </c>
      <c r="AA8" s="70">
        <v>575.81</v>
      </c>
      <c r="AB8" s="70">
        <v>204.87</v>
      </c>
      <c r="AC8" s="70">
        <v>115.43</v>
      </c>
      <c r="AD8" s="69">
        <v>913</v>
      </c>
      <c r="AE8" s="68" t="s">
        <v>159</v>
      </c>
    </row>
    <row r="9" spans="1:31" s="67" customFormat="1" ht="9.75" customHeight="1">
      <c r="A9" s="73" t="s">
        <v>158</v>
      </c>
      <c r="B9" s="71">
        <v>4300523</v>
      </c>
      <c r="C9" s="71">
        <v>375947</v>
      </c>
      <c r="D9" s="71">
        <v>0</v>
      </c>
      <c r="E9" s="71">
        <v>0</v>
      </c>
      <c r="F9" s="69">
        <v>0</v>
      </c>
      <c r="G9" s="69">
        <v>0</v>
      </c>
      <c r="H9" s="71">
        <v>0</v>
      </c>
      <c r="I9" s="71">
        <v>3924576</v>
      </c>
      <c r="J9" s="71">
        <v>3567237</v>
      </c>
      <c r="K9" s="71">
        <v>110468</v>
      </c>
      <c r="L9" s="71">
        <v>246871</v>
      </c>
      <c r="M9" s="72">
        <v>67.4</v>
      </c>
      <c r="N9" s="71">
        <v>2644955</v>
      </c>
      <c r="O9" s="72">
        <v>75.8</v>
      </c>
      <c r="P9" s="71">
        <v>2975983</v>
      </c>
      <c r="Q9" s="72">
        <v>70.4</v>
      </c>
      <c r="R9" s="71">
        <v>2763662</v>
      </c>
      <c r="S9" s="71">
        <v>1437437</v>
      </c>
      <c r="T9" s="71">
        <v>101142</v>
      </c>
      <c r="U9" s="69">
        <v>77</v>
      </c>
      <c r="V9" s="69">
        <v>60</v>
      </c>
      <c r="W9" s="69">
        <v>17</v>
      </c>
      <c r="X9" s="69">
        <v>162</v>
      </c>
      <c r="Y9" s="69">
        <v>82</v>
      </c>
      <c r="Z9" s="69">
        <v>80</v>
      </c>
      <c r="AA9" s="70">
        <v>57.03</v>
      </c>
      <c r="AB9" s="70">
        <v>38.25</v>
      </c>
      <c r="AC9" s="70">
        <v>25.29</v>
      </c>
      <c r="AD9" s="69">
        <v>247</v>
      </c>
      <c r="AE9" s="68" t="s">
        <v>158</v>
      </c>
    </row>
    <row r="10" spans="1:31" s="67" customFormat="1" ht="9.75" customHeight="1">
      <c r="A10" s="73" t="s">
        <v>157</v>
      </c>
      <c r="B10" s="71">
        <v>4955860</v>
      </c>
      <c r="C10" s="71">
        <v>238284</v>
      </c>
      <c r="D10" s="71">
        <v>19983</v>
      </c>
      <c r="E10" s="71">
        <v>0</v>
      </c>
      <c r="F10" s="69">
        <v>0</v>
      </c>
      <c r="G10" s="69">
        <v>0</v>
      </c>
      <c r="H10" s="71">
        <v>0</v>
      </c>
      <c r="I10" s="71">
        <v>4697593</v>
      </c>
      <c r="J10" s="71">
        <v>4593850</v>
      </c>
      <c r="K10" s="71">
        <v>70530</v>
      </c>
      <c r="L10" s="71">
        <v>33213</v>
      </c>
      <c r="M10" s="72">
        <v>74</v>
      </c>
      <c r="N10" s="71">
        <v>3476754</v>
      </c>
      <c r="O10" s="72">
        <v>83.6</v>
      </c>
      <c r="P10" s="71">
        <v>3925090</v>
      </c>
      <c r="Q10" s="72">
        <v>67.6</v>
      </c>
      <c r="R10" s="71">
        <v>3177035</v>
      </c>
      <c r="S10" s="71">
        <v>2014150</v>
      </c>
      <c r="T10" s="71">
        <v>87032</v>
      </c>
      <c r="U10" s="69">
        <v>101</v>
      </c>
      <c r="V10" s="69">
        <v>68</v>
      </c>
      <c r="W10" s="69">
        <v>33</v>
      </c>
      <c r="X10" s="69">
        <v>274</v>
      </c>
      <c r="Y10" s="69">
        <v>243</v>
      </c>
      <c r="Z10" s="69">
        <v>31</v>
      </c>
      <c r="AA10" s="70">
        <v>94.38</v>
      </c>
      <c r="AB10" s="70">
        <v>47.76</v>
      </c>
      <c r="AC10" s="70">
        <v>29.91</v>
      </c>
      <c r="AD10" s="69">
        <v>261</v>
      </c>
      <c r="AE10" s="68" t="s">
        <v>157</v>
      </c>
    </row>
    <row r="11" spans="1:31" s="67" customFormat="1" ht="9.75" customHeight="1">
      <c r="A11" s="73" t="s">
        <v>156</v>
      </c>
      <c r="B11" s="71">
        <v>3529587</v>
      </c>
      <c r="C11" s="71">
        <v>372969</v>
      </c>
      <c r="D11" s="71">
        <v>1394</v>
      </c>
      <c r="E11" s="71">
        <v>0</v>
      </c>
      <c r="F11" s="69">
        <v>0</v>
      </c>
      <c r="G11" s="69">
        <v>0</v>
      </c>
      <c r="H11" s="71">
        <v>0</v>
      </c>
      <c r="I11" s="71">
        <v>3155224</v>
      </c>
      <c r="J11" s="71">
        <v>2975810</v>
      </c>
      <c r="K11" s="71">
        <v>73423</v>
      </c>
      <c r="L11" s="71">
        <v>105991</v>
      </c>
      <c r="M11" s="72">
        <v>68</v>
      </c>
      <c r="N11" s="71">
        <v>2145570</v>
      </c>
      <c r="O11" s="72">
        <v>84.8</v>
      </c>
      <c r="P11" s="71">
        <v>2674890</v>
      </c>
      <c r="Q11" s="72">
        <v>89.4</v>
      </c>
      <c r="R11" s="71">
        <v>2821180</v>
      </c>
      <c r="S11" s="71">
        <v>1695048</v>
      </c>
      <c r="T11" s="71">
        <v>148102</v>
      </c>
      <c r="U11" s="69">
        <v>87</v>
      </c>
      <c r="V11" s="69">
        <v>59</v>
      </c>
      <c r="W11" s="69">
        <v>28</v>
      </c>
      <c r="X11" s="69">
        <v>189</v>
      </c>
      <c r="Y11" s="69">
        <v>155</v>
      </c>
      <c r="Z11" s="69">
        <v>34</v>
      </c>
      <c r="AA11" s="70">
        <v>48.72</v>
      </c>
      <c r="AB11" s="70">
        <v>33.84</v>
      </c>
      <c r="AC11" s="70">
        <v>21.22</v>
      </c>
      <c r="AD11" s="69">
        <v>224</v>
      </c>
      <c r="AE11" s="68" t="s">
        <v>156</v>
      </c>
    </row>
    <row r="12" spans="1:31" s="67" customFormat="1" ht="9.75" customHeight="1">
      <c r="A12" s="73" t="s">
        <v>155</v>
      </c>
      <c r="B12" s="71">
        <v>4312621</v>
      </c>
      <c r="C12" s="71">
        <v>500767</v>
      </c>
      <c r="D12" s="71">
        <v>58566</v>
      </c>
      <c r="E12" s="71">
        <v>0</v>
      </c>
      <c r="F12" s="69">
        <v>0</v>
      </c>
      <c r="G12" s="69">
        <v>0</v>
      </c>
      <c r="H12" s="71">
        <v>0</v>
      </c>
      <c r="I12" s="71">
        <v>3753288</v>
      </c>
      <c r="J12" s="71">
        <v>3613009</v>
      </c>
      <c r="K12" s="71">
        <v>41078</v>
      </c>
      <c r="L12" s="71">
        <v>99201</v>
      </c>
      <c r="M12" s="72">
        <v>76.1</v>
      </c>
      <c r="N12" s="71">
        <v>2856318</v>
      </c>
      <c r="O12" s="72">
        <v>82.9</v>
      </c>
      <c r="P12" s="71">
        <v>3109914</v>
      </c>
      <c r="Q12" s="72">
        <v>74.8</v>
      </c>
      <c r="R12" s="71">
        <v>2807431</v>
      </c>
      <c r="S12" s="71">
        <v>1638725</v>
      </c>
      <c r="T12" s="71">
        <v>100778</v>
      </c>
      <c r="U12" s="69">
        <v>75</v>
      </c>
      <c r="V12" s="69">
        <v>35</v>
      </c>
      <c r="W12" s="69">
        <v>40</v>
      </c>
      <c r="X12" s="69">
        <v>160</v>
      </c>
      <c r="Y12" s="69">
        <v>118</v>
      </c>
      <c r="Z12" s="69">
        <v>42</v>
      </c>
      <c r="AA12" s="70">
        <v>78.37</v>
      </c>
      <c r="AB12" s="70">
        <v>36.89</v>
      </c>
      <c r="AC12" s="70">
        <v>23.61</v>
      </c>
      <c r="AD12" s="69">
        <v>203</v>
      </c>
      <c r="AE12" s="68" t="s">
        <v>155</v>
      </c>
    </row>
    <row r="13" spans="1:31" s="67" customFormat="1" ht="9.75" customHeight="1">
      <c r="A13" s="73" t="s">
        <v>154</v>
      </c>
      <c r="B13" s="71">
        <v>4031866</v>
      </c>
      <c r="C13" s="71">
        <v>334806</v>
      </c>
      <c r="D13" s="71">
        <v>53605</v>
      </c>
      <c r="E13" s="71">
        <v>0</v>
      </c>
      <c r="F13" s="69">
        <v>0</v>
      </c>
      <c r="G13" s="69">
        <v>0</v>
      </c>
      <c r="H13" s="71">
        <v>0</v>
      </c>
      <c r="I13" s="71">
        <v>3643455</v>
      </c>
      <c r="J13" s="71">
        <v>3539746</v>
      </c>
      <c r="K13" s="71">
        <v>63518</v>
      </c>
      <c r="L13" s="71">
        <v>40191</v>
      </c>
      <c r="M13" s="72">
        <v>73.2</v>
      </c>
      <c r="N13" s="71">
        <v>2666881</v>
      </c>
      <c r="O13" s="72">
        <v>85.3</v>
      </c>
      <c r="P13" s="71">
        <v>3109582</v>
      </c>
      <c r="Q13" s="72">
        <v>73.8</v>
      </c>
      <c r="R13" s="71">
        <v>2689692</v>
      </c>
      <c r="S13" s="71">
        <v>1875171</v>
      </c>
      <c r="T13" s="71">
        <v>136612</v>
      </c>
      <c r="U13" s="69">
        <v>139</v>
      </c>
      <c r="V13" s="69">
        <v>68</v>
      </c>
      <c r="W13" s="69">
        <v>71</v>
      </c>
      <c r="X13" s="69">
        <v>188</v>
      </c>
      <c r="Y13" s="69">
        <v>122</v>
      </c>
      <c r="Z13" s="69">
        <v>66</v>
      </c>
      <c r="AA13" s="70">
        <v>71.61</v>
      </c>
      <c r="AB13" s="70">
        <v>41.91</v>
      </c>
      <c r="AC13" s="70">
        <v>24.45</v>
      </c>
      <c r="AD13" s="69">
        <v>264</v>
      </c>
      <c r="AE13" s="68" t="s">
        <v>154</v>
      </c>
    </row>
    <row r="14" spans="1:31" s="67" customFormat="1" ht="9.75" customHeight="1">
      <c r="A14" s="73" t="s">
        <v>153</v>
      </c>
      <c r="B14" s="71">
        <v>6794136</v>
      </c>
      <c r="C14" s="71">
        <v>651487</v>
      </c>
      <c r="D14" s="71">
        <v>14098</v>
      </c>
      <c r="E14" s="71">
        <v>0</v>
      </c>
      <c r="F14" s="69">
        <v>0</v>
      </c>
      <c r="G14" s="69">
        <v>0</v>
      </c>
      <c r="H14" s="71">
        <v>0</v>
      </c>
      <c r="I14" s="71">
        <v>6128551</v>
      </c>
      <c r="J14" s="71">
        <v>5914912</v>
      </c>
      <c r="K14" s="71">
        <v>72011</v>
      </c>
      <c r="L14" s="71">
        <v>141628</v>
      </c>
      <c r="M14" s="72">
        <v>57.6</v>
      </c>
      <c r="N14" s="71">
        <v>3527455</v>
      </c>
      <c r="O14" s="72">
        <v>71.9</v>
      </c>
      <c r="P14" s="71">
        <v>4404533</v>
      </c>
      <c r="Q14" s="72">
        <v>63.9</v>
      </c>
      <c r="R14" s="71">
        <v>3917854</v>
      </c>
      <c r="S14" s="71">
        <v>2220972</v>
      </c>
      <c r="T14" s="71">
        <v>207622</v>
      </c>
      <c r="U14" s="69">
        <v>256</v>
      </c>
      <c r="V14" s="69">
        <v>126</v>
      </c>
      <c r="W14" s="69">
        <v>130</v>
      </c>
      <c r="X14" s="69">
        <v>292</v>
      </c>
      <c r="Y14" s="69">
        <v>190</v>
      </c>
      <c r="Z14" s="69">
        <v>102</v>
      </c>
      <c r="AA14" s="70">
        <v>106.97</v>
      </c>
      <c r="AB14" s="70">
        <v>57.1</v>
      </c>
      <c r="AC14" s="70">
        <v>36.4</v>
      </c>
      <c r="AD14" s="69">
        <v>387</v>
      </c>
      <c r="AE14" s="68" t="s">
        <v>153</v>
      </c>
    </row>
    <row r="15" spans="1:31" s="67" customFormat="1" ht="9.75" customHeight="1">
      <c r="A15" s="73" t="s">
        <v>152</v>
      </c>
      <c r="B15" s="71">
        <v>5084043</v>
      </c>
      <c r="C15" s="71">
        <v>454680</v>
      </c>
      <c r="D15" s="71">
        <v>37323</v>
      </c>
      <c r="E15" s="71">
        <v>605</v>
      </c>
      <c r="F15" s="69">
        <v>0</v>
      </c>
      <c r="G15" s="69">
        <v>0</v>
      </c>
      <c r="H15" s="71">
        <v>0</v>
      </c>
      <c r="I15" s="71">
        <v>4592040</v>
      </c>
      <c r="J15" s="71">
        <v>4187105</v>
      </c>
      <c r="K15" s="71">
        <v>201127</v>
      </c>
      <c r="L15" s="71">
        <v>203808</v>
      </c>
      <c r="M15" s="72">
        <v>57.9</v>
      </c>
      <c r="N15" s="71">
        <v>2660610</v>
      </c>
      <c r="O15" s="72">
        <v>78.3</v>
      </c>
      <c r="P15" s="71">
        <v>3594484</v>
      </c>
      <c r="Q15" s="72">
        <v>76.4</v>
      </c>
      <c r="R15" s="71">
        <v>3508424</v>
      </c>
      <c r="S15" s="71">
        <v>2994120</v>
      </c>
      <c r="T15" s="71">
        <v>332977</v>
      </c>
      <c r="U15" s="69">
        <v>303</v>
      </c>
      <c r="V15" s="69">
        <v>260</v>
      </c>
      <c r="W15" s="69">
        <v>43</v>
      </c>
      <c r="X15" s="69">
        <v>137</v>
      </c>
      <c r="Y15" s="69">
        <v>85</v>
      </c>
      <c r="Z15" s="69">
        <v>52</v>
      </c>
      <c r="AA15" s="70">
        <v>76.78</v>
      </c>
      <c r="AB15" s="70">
        <v>58.5</v>
      </c>
      <c r="AC15" s="70">
        <v>32.93</v>
      </c>
      <c r="AD15" s="69">
        <v>335</v>
      </c>
      <c r="AE15" s="68" t="s">
        <v>152</v>
      </c>
    </row>
    <row r="16" spans="1:31" s="67" customFormat="1" ht="9.75" customHeight="1">
      <c r="A16" s="73" t="s">
        <v>151</v>
      </c>
      <c r="B16" s="71">
        <v>4108940</v>
      </c>
      <c r="C16" s="71">
        <v>339918</v>
      </c>
      <c r="D16" s="71">
        <v>10673</v>
      </c>
      <c r="E16" s="71">
        <v>0</v>
      </c>
      <c r="F16" s="69">
        <v>0</v>
      </c>
      <c r="G16" s="69">
        <v>0</v>
      </c>
      <c r="H16" s="71">
        <v>0</v>
      </c>
      <c r="I16" s="71">
        <v>3758349</v>
      </c>
      <c r="J16" s="71">
        <v>3548985</v>
      </c>
      <c r="K16" s="71">
        <v>74355</v>
      </c>
      <c r="L16" s="71">
        <v>135009</v>
      </c>
      <c r="M16" s="72">
        <v>58.1</v>
      </c>
      <c r="N16" s="71">
        <v>2182941</v>
      </c>
      <c r="O16" s="72">
        <v>76.7</v>
      </c>
      <c r="P16" s="71">
        <v>2882504</v>
      </c>
      <c r="Q16" s="72">
        <v>86.3</v>
      </c>
      <c r="R16" s="71">
        <v>3244588</v>
      </c>
      <c r="S16" s="71">
        <v>1966766</v>
      </c>
      <c r="T16" s="71">
        <v>270822</v>
      </c>
      <c r="U16" s="69">
        <v>255</v>
      </c>
      <c r="V16" s="69">
        <v>243</v>
      </c>
      <c r="W16" s="69">
        <v>12</v>
      </c>
      <c r="X16" s="69">
        <v>157</v>
      </c>
      <c r="Y16" s="69">
        <v>91</v>
      </c>
      <c r="Z16" s="69">
        <v>66</v>
      </c>
      <c r="AA16" s="70">
        <v>59.76</v>
      </c>
      <c r="AB16" s="70">
        <v>44.67</v>
      </c>
      <c r="AC16" s="70">
        <v>27.26</v>
      </c>
      <c r="AD16" s="69">
        <v>307</v>
      </c>
      <c r="AE16" s="68" t="s">
        <v>151</v>
      </c>
    </row>
    <row r="17" spans="1:31" s="67" customFormat="1" ht="9.75" customHeight="1">
      <c r="A17" s="73" t="s">
        <v>150</v>
      </c>
      <c r="B17" s="71">
        <v>4027759</v>
      </c>
      <c r="C17" s="71">
        <v>499130</v>
      </c>
      <c r="D17" s="71">
        <v>72644</v>
      </c>
      <c r="E17" s="71">
        <v>0</v>
      </c>
      <c r="F17" s="69">
        <v>0</v>
      </c>
      <c r="G17" s="69">
        <v>1</v>
      </c>
      <c r="H17" s="71">
        <v>145</v>
      </c>
      <c r="I17" s="71">
        <v>3455840</v>
      </c>
      <c r="J17" s="71">
        <v>3306244</v>
      </c>
      <c r="K17" s="71">
        <v>48679</v>
      </c>
      <c r="L17" s="71">
        <v>100917</v>
      </c>
      <c r="M17" s="72">
        <v>60.5</v>
      </c>
      <c r="N17" s="71">
        <v>2089685</v>
      </c>
      <c r="O17" s="72">
        <v>78.5</v>
      </c>
      <c r="P17" s="71">
        <v>2714119</v>
      </c>
      <c r="Q17" s="72">
        <v>83.1</v>
      </c>
      <c r="R17" s="71">
        <v>2871517</v>
      </c>
      <c r="S17" s="71">
        <v>1653268</v>
      </c>
      <c r="T17" s="71">
        <v>212525</v>
      </c>
      <c r="U17" s="69">
        <v>195</v>
      </c>
      <c r="V17" s="69">
        <v>164</v>
      </c>
      <c r="W17" s="69">
        <v>31</v>
      </c>
      <c r="X17" s="69">
        <v>216</v>
      </c>
      <c r="Y17" s="69">
        <v>124</v>
      </c>
      <c r="Z17" s="69">
        <v>92</v>
      </c>
      <c r="AA17" s="70">
        <v>52.87</v>
      </c>
      <c r="AB17" s="70">
        <v>37.96</v>
      </c>
      <c r="AC17" s="70">
        <v>24.08</v>
      </c>
      <c r="AD17" s="69">
        <v>287</v>
      </c>
      <c r="AE17" s="68" t="s">
        <v>150</v>
      </c>
    </row>
    <row r="18" spans="1:31" s="67" customFormat="1" ht="9.75" customHeight="1">
      <c r="A18" s="73"/>
      <c r="B18" s="71"/>
      <c r="C18" s="71"/>
      <c r="D18" s="71"/>
      <c r="E18" s="71"/>
      <c r="F18" s="69"/>
      <c r="G18" s="69"/>
      <c r="H18" s="71"/>
      <c r="I18" s="71"/>
      <c r="J18" s="71"/>
      <c r="K18" s="71"/>
      <c r="L18" s="71"/>
      <c r="M18" s="72"/>
      <c r="N18" s="71"/>
      <c r="O18" s="72"/>
      <c r="P18" s="71"/>
      <c r="Q18" s="72"/>
      <c r="R18" s="71"/>
      <c r="S18" s="71"/>
      <c r="T18" s="71"/>
      <c r="U18" s="69"/>
      <c r="V18" s="69"/>
      <c r="W18" s="69"/>
      <c r="X18" s="69"/>
      <c r="Y18" s="69"/>
      <c r="Z18" s="69"/>
      <c r="AA18" s="70"/>
      <c r="AB18" s="70"/>
      <c r="AC18" s="70"/>
      <c r="AD18" s="69"/>
      <c r="AE18" s="68"/>
    </row>
    <row r="19" spans="1:31" s="67" customFormat="1" ht="9.75" customHeight="1">
      <c r="A19" s="73" t="s">
        <v>149</v>
      </c>
      <c r="B19" s="71">
        <v>3405790</v>
      </c>
      <c r="C19" s="71">
        <v>276926</v>
      </c>
      <c r="D19" s="71">
        <v>18239</v>
      </c>
      <c r="E19" s="71">
        <v>0</v>
      </c>
      <c r="F19" s="69">
        <v>0</v>
      </c>
      <c r="G19" s="69">
        <v>1</v>
      </c>
      <c r="H19" s="71">
        <v>330</v>
      </c>
      <c r="I19" s="71">
        <v>3110295</v>
      </c>
      <c r="J19" s="71">
        <v>2865720</v>
      </c>
      <c r="K19" s="71">
        <v>142265</v>
      </c>
      <c r="L19" s="71">
        <v>102310</v>
      </c>
      <c r="M19" s="72">
        <v>53.5</v>
      </c>
      <c r="N19" s="71">
        <v>1662631</v>
      </c>
      <c r="O19" s="72">
        <v>87.3</v>
      </c>
      <c r="P19" s="71">
        <v>2715954</v>
      </c>
      <c r="Q19" s="72">
        <v>90.2</v>
      </c>
      <c r="R19" s="71">
        <v>2805487</v>
      </c>
      <c r="S19" s="71">
        <v>2245605</v>
      </c>
      <c r="T19" s="71">
        <v>398956</v>
      </c>
      <c r="U19" s="69">
        <v>596</v>
      </c>
      <c r="V19" s="69">
        <v>554</v>
      </c>
      <c r="W19" s="69">
        <v>42</v>
      </c>
      <c r="X19" s="69">
        <v>305</v>
      </c>
      <c r="Y19" s="69">
        <v>206</v>
      </c>
      <c r="Z19" s="69">
        <v>99</v>
      </c>
      <c r="AA19" s="70">
        <v>53.27</v>
      </c>
      <c r="AB19" s="70">
        <v>42.85</v>
      </c>
      <c r="AC19" s="70">
        <v>25.28</v>
      </c>
      <c r="AD19" s="69">
        <v>341</v>
      </c>
      <c r="AE19" s="68" t="s">
        <v>149</v>
      </c>
    </row>
    <row r="20" spans="1:31" s="67" customFormat="1" ht="9.75" customHeight="1">
      <c r="A20" s="73" t="s">
        <v>148</v>
      </c>
      <c r="B20" s="71">
        <v>4155361</v>
      </c>
      <c r="C20" s="71">
        <v>445645</v>
      </c>
      <c r="D20" s="71">
        <v>50765</v>
      </c>
      <c r="E20" s="71">
        <v>5000</v>
      </c>
      <c r="F20" s="69">
        <v>0</v>
      </c>
      <c r="G20" s="69">
        <v>0</v>
      </c>
      <c r="H20" s="71">
        <v>0</v>
      </c>
      <c r="I20" s="71">
        <v>3658951</v>
      </c>
      <c r="J20" s="71">
        <v>3410226</v>
      </c>
      <c r="K20" s="71">
        <v>110042</v>
      </c>
      <c r="L20" s="71">
        <v>138683</v>
      </c>
      <c r="M20" s="72">
        <v>54.6</v>
      </c>
      <c r="N20" s="71">
        <v>1999422</v>
      </c>
      <c r="O20" s="72">
        <v>80</v>
      </c>
      <c r="P20" s="71">
        <v>2927449</v>
      </c>
      <c r="Q20" s="72">
        <v>91.6</v>
      </c>
      <c r="R20" s="71">
        <v>3350663</v>
      </c>
      <c r="S20" s="71">
        <v>1944537</v>
      </c>
      <c r="T20" s="71">
        <v>227350</v>
      </c>
      <c r="U20" s="69">
        <v>239</v>
      </c>
      <c r="V20" s="69">
        <v>216</v>
      </c>
      <c r="W20" s="69">
        <v>23</v>
      </c>
      <c r="X20" s="69">
        <v>320</v>
      </c>
      <c r="Y20" s="69">
        <v>183</v>
      </c>
      <c r="Z20" s="69">
        <v>137</v>
      </c>
      <c r="AA20" s="70">
        <v>61.12</v>
      </c>
      <c r="AB20" s="70">
        <v>41.18</v>
      </c>
      <c r="AC20" s="70">
        <v>26.26</v>
      </c>
      <c r="AD20" s="69">
        <v>304</v>
      </c>
      <c r="AE20" s="68" t="s">
        <v>148</v>
      </c>
    </row>
    <row r="21" spans="1:31" s="67" customFormat="1" ht="9.75" customHeight="1">
      <c r="A21" s="73" t="s">
        <v>147</v>
      </c>
      <c r="B21" s="71">
        <v>2819606</v>
      </c>
      <c r="C21" s="71">
        <v>105535</v>
      </c>
      <c r="D21" s="71">
        <v>24075</v>
      </c>
      <c r="E21" s="71">
        <v>0</v>
      </c>
      <c r="F21" s="69">
        <v>0</v>
      </c>
      <c r="G21" s="69">
        <v>0</v>
      </c>
      <c r="H21" s="71">
        <v>0</v>
      </c>
      <c r="I21" s="71">
        <v>2689996</v>
      </c>
      <c r="J21" s="71">
        <v>2583732</v>
      </c>
      <c r="K21" s="71">
        <v>63169</v>
      </c>
      <c r="L21" s="71">
        <v>43095</v>
      </c>
      <c r="M21" s="72">
        <v>45.2</v>
      </c>
      <c r="N21" s="71">
        <v>1214880</v>
      </c>
      <c r="O21" s="72">
        <v>86.9</v>
      </c>
      <c r="P21" s="71">
        <v>2336319</v>
      </c>
      <c r="Q21" s="72">
        <v>96.8</v>
      </c>
      <c r="R21" s="71">
        <v>2605059</v>
      </c>
      <c r="S21" s="71">
        <v>1922175</v>
      </c>
      <c r="T21" s="71">
        <v>615500</v>
      </c>
      <c r="U21" s="69">
        <v>971</v>
      </c>
      <c r="V21" s="69">
        <v>927</v>
      </c>
      <c r="W21" s="69">
        <v>44</v>
      </c>
      <c r="X21" s="69">
        <v>516</v>
      </c>
      <c r="Y21" s="69">
        <v>406</v>
      </c>
      <c r="Z21" s="69">
        <v>110</v>
      </c>
      <c r="AA21" s="70">
        <v>56.91</v>
      </c>
      <c r="AB21" s="70">
        <v>50.75</v>
      </c>
      <c r="AC21" s="70">
        <v>32.53</v>
      </c>
      <c r="AD21" s="69">
        <v>306</v>
      </c>
      <c r="AE21" s="68" t="s">
        <v>147</v>
      </c>
    </row>
    <row r="22" spans="1:31" s="67" customFormat="1" ht="9.75" customHeight="1">
      <c r="A22" s="73" t="s">
        <v>146</v>
      </c>
      <c r="B22" s="71">
        <v>1422836</v>
      </c>
      <c r="C22" s="71">
        <v>117190</v>
      </c>
      <c r="D22" s="71">
        <v>7690</v>
      </c>
      <c r="E22" s="71">
        <v>0</v>
      </c>
      <c r="F22" s="69">
        <v>0</v>
      </c>
      <c r="G22" s="69">
        <v>0</v>
      </c>
      <c r="H22" s="71">
        <v>0</v>
      </c>
      <c r="I22" s="71">
        <v>1297956</v>
      </c>
      <c r="J22" s="71">
        <v>1240822</v>
      </c>
      <c r="K22" s="71">
        <v>34781</v>
      </c>
      <c r="L22" s="71">
        <v>22353</v>
      </c>
      <c r="M22" s="72">
        <v>52.3</v>
      </c>
      <c r="N22" s="71">
        <v>678392</v>
      </c>
      <c r="O22" s="72">
        <v>84.6</v>
      </c>
      <c r="P22" s="71">
        <v>1098500</v>
      </c>
      <c r="Q22" s="72">
        <v>93.7</v>
      </c>
      <c r="R22" s="71">
        <v>1216784</v>
      </c>
      <c r="S22" s="71">
        <v>821830</v>
      </c>
      <c r="T22" s="71">
        <v>189018</v>
      </c>
      <c r="U22" s="69">
        <v>288</v>
      </c>
      <c r="V22" s="69">
        <v>235</v>
      </c>
      <c r="W22" s="69">
        <v>53</v>
      </c>
      <c r="X22" s="69">
        <v>163</v>
      </c>
      <c r="Y22" s="69">
        <v>118</v>
      </c>
      <c r="Z22" s="69">
        <v>45</v>
      </c>
      <c r="AA22" s="70">
        <v>22.67</v>
      </c>
      <c r="AB22" s="70">
        <v>17.3</v>
      </c>
      <c r="AC22" s="70">
        <v>11.21</v>
      </c>
      <c r="AD22" s="69">
        <v>138</v>
      </c>
      <c r="AE22" s="68" t="s">
        <v>146</v>
      </c>
    </row>
    <row r="23" spans="1:31" s="67" customFormat="1" ht="9.75" customHeight="1">
      <c r="A23" s="73" t="s">
        <v>145</v>
      </c>
      <c r="B23" s="71">
        <v>6820814</v>
      </c>
      <c r="C23" s="71">
        <v>761163</v>
      </c>
      <c r="D23" s="71">
        <v>142011</v>
      </c>
      <c r="E23" s="71">
        <v>111600</v>
      </c>
      <c r="F23" s="69">
        <v>0</v>
      </c>
      <c r="G23" s="69">
        <v>0</v>
      </c>
      <c r="H23" s="71">
        <v>0</v>
      </c>
      <c r="I23" s="71">
        <v>5917640</v>
      </c>
      <c r="J23" s="71">
        <v>5846863</v>
      </c>
      <c r="K23" s="71">
        <v>29355</v>
      </c>
      <c r="L23" s="71">
        <v>41422</v>
      </c>
      <c r="M23" s="72">
        <v>59.7</v>
      </c>
      <c r="N23" s="71">
        <v>3530198</v>
      </c>
      <c r="O23" s="72">
        <v>71</v>
      </c>
      <c r="P23" s="71">
        <v>4199131</v>
      </c>
      <c r="Q23" s="72">
        <v>67.1</v>
      </c>
      <c r="R23" s="71">
        <v>3970613</v>
      </c>
      <c r="S23" s="71">
        <v>2463860</v>
      </c>
      <c r="T23" s="71">
        <v>112661</v>
      </c>
      <c r="U23" s="69">
        <v>170</v>
      </c>
      <c r="V23" s="69">
        <v>48</v>
      </c>
      <c r="W23" s="69">
        <v>122</v>
      </c>
      <c r="X23" s="69">
        <v>338</v>
      </c>
      <c r="Y23" s="69">
        <v>231</v>
      </c>
      <c r="Z23" s="69">
        <v>107</v>
      </c>
      <c r="AA23" s="70">
        <v>88.48</v>
      </c>
      <c r="AB23" s="70">
        <v>58.35</v>
      </c>
      <c r="AC23" s="70">
        <v>33.54</v>
      </c>
      <c r="AD23" s="69">
        <v>522</v>
      </c>
      <c r="AE23" s="68" t="s">
        <v>145</v>
      </c>
    </row>
    <row r="24" spans="1:31" s="67" customFormat="1" ht="9.75" customHeight="1">
      <c r="A24" s="73" t="s">
        <v>144</v>
      </c>
      <c r="B24" s="71">
        <v>2993679</v>
      </c>
      <c r="C24" s="71">
        <v>300220</v>
      </c>
      <c r="D24" s="71">
        <v>6489</v>
      </c>
      <c r="E24" s="71">
        <v>0</v>
      </c>
      <c r="F24" s="69">
        <v>0</v>
      </c>
      <c r="G24" s="69">
        <v>0</v>
      </c>
      <c r="H24" s="71">
        <v>0</v>
      </c>
      <c r="I24" s="71">
        <v>2686970</v>
      </c>
      <c r="J24" s="71">
        <v>2653590</v>
      </c>
      <c r="K24" s="71">
        <v>12637</v>
      </c>
      <c r="L24" s="71">
        <v>20743</v>
      </c>
      <c r="M24" s="72">
        <v>61.9</v>
      </c>
      <c r="N24" s="71">
        <v>1662521</v>
      </c>
      <c r="O24" s="72">
        <v>82.3</v>
      </c>
      <c r="P24" s="71">
        <v>2210731</v>
      </c>
      <c r="Q24" s="72">
        <v>89.8</v>
      </c>
      <c r="R24" s="71">
        <v>2411682</v>
      </c>
      <c r="S24" s="71">
        <v>1258938</v>
      </c>
      <c r="T24" s="71">
        <v>164161</v>
      </c>
      <c r="U24" s="69">
        <v>191</v>
      </c>
      <c r="V24" s="69">
        <v>29</v>
      </c>
      <c r="W24" s="69">
        <v>162</v>
      </c>
      <c r="X24" s="69">
        <v>266</v>
      </c>
      <c r="Y24" s="69">
        <v>163</v>
      </c>
      <c r="Z24" s="69">
        <v>103</v>
      </c>
      <c r="AA24" s="70">
        <v>40.9</v>
      </c>
      <c r="AB24" s="70">
        <v>30.75</v>
      </c>
      <c r="AC24" s="70">
        <v>18.82</v>
      </c>
      <c r="AD24" s="69">
        <v>290</v>
      </c>
      <c r="AE24" s="68" t="s">
        <v>144</v>
      </c>
    </row>
    <row r="25" spans="1:31" s="67" customFormat="1" ht="9.75" customHeight="1">
      <c r="A25" s="73" t="s">
        <v>143</v>
      </c>
      <c r="B25" s="71">
        <v>2854409</v>
      </c>
      <c r="C25" s="71">
        <v>333326</v>
      </c>
      <c r="D25" s="71">
        <v>1938</v>
      </c>
      <c r="E25" s="71">
        <v>0</v>
      </c>
      <c r="F25" s="69">
        <v>0</v>
      </c>
      <c r="G25" s="69">
        <v>0</v>
      </c>
      <c r="H25" s="71">
        <v>0</v>
      </c>
      <c r="I25" s="71">
        <v>2519145</v>
      </c>
      <c r="J25" s="71">
        <v>2475059</v>
      </c>
      <c r="K25" s="71">
        <v>9043</v>
      </c>
      <c r="L25" s="71">
        <v>35043</v>
      </c>
      <c r="M25" s="72">
        <v>68.1</v>
      </c>
      <c r="N25" s="71">
        <v>1714935</v>
      </c>
      <c r="O25" s="72">
        <v>78.9</v>
      </c>
      <c r="P25" s="71">
        <v>1986797</v>
      </c>
      <c r="Q25" s="72">
        <v>82.1</v>
      </c>
      <c r="R25" s="71">
        <v>2068385</v>
      </c>
      <c r="S25" s="71">
        <v>1198707</v>
      </c>
      <c r="T25" s="71">
        <v>168787</v>
      </c>
      <c r="U25" s="69">
        <v>144</v>
      </c>
      <c r="V25" s="69">
        <v>24</v>
      </c>
      <c r="W25" s="69">
        <v>120</v>
      </c>
      <c r="X25" s="69">
        <v>80</v>
      </c>
      <c r="Y25" s="69">
        <v>45</v>
      </c>
      <c r="Z25" s="69">
        <v>35</v>
      </c>
      <c r="AA25" s="70">
        <v>49.16</v>
      </c>
      <c r="AB25" s="70">
        <v>30.72</v>
      </c>
      <c r="AC25" s="70">
        <v>18.57</v>
      </c>
      <c r="AD25" s="69">
        <v>230</v>
      </c>
      <c r="AE25" s="68" t="s">
        <v>143</v>
      </c>
    </row>
    <row r="26" spans="1:31" s="67" customFormat="1" ht="9.75" customHeight="1">
      <c r="A26" s="73" t="s">
        <v>142</v>
      </c>
      <c r="B26" s="71">
        <v>2752222</v>
      </c>
      <c r="C26" s="71">
        <v>378067</v>
      </c>
      <c r="D26" s="71">
        <v>12712</v>
      </c>
      <c r="E26" s="71">
        <v>0</v>
      </c>
      <c r="F26" s="69">
        <v>0</v>
      </c>
      <c r="G26" s="69">
        <v>0</v>
      </c>
      <c r="H26" s="71">
        <v>0</v>
      </c>
      <c r="I26" s="71">
        <v>2361443</v>
      </c>
      <c r="J26" s="71">
        <v>2262759</v>
      </c>
      <c r="K26" s="71">
        <v>29840</v>
      </c>
      <c r="L26" s="71">
        <v>68844</v>
      </c>
      <c r="M26" s="72">
        <v>62.3</v>
      </c>
      <c r="N26" s="71">
        <v>1471803</v>
      </c>
      <c r="O26" s="72">
        <v>72.3</v>
      </c>
      <c r="P26" s="71">
        <v>1706994</v>
      </c>
      <c r="Q26" s="72">
        <v>68.8</v>
      </c>
      <c r="R26" s="71">
        <v>1625178</v>
      </c>
      <c r="S26" s="71">
        <v>788316</v>
      </c>
      <c r="T26" s="71">
        <v>81395</v>
      </c>
      <c r="U26" s="69">
        <v>93</v>
      </c>
      <c r="V26" s="69">
        <v>34</v>
      </c>
      <c r="W26" s="69">
        <v>59</v>
      </c>
      <c r="X26" s="69">
        <v>109</v>
      </c>
      <c r="Y26" s="69">
        <v>46</v>
      </c>
      <c r="Z26" s="69">
        <v>63</v>
      </c>
      <c r="AA26" s="70">
        <v>32.66</v>
      </c>
      <c r="AB26" s="70">
        <v>22.52</v>
      </c>
      <c r="AC26" s="70">
        <v>16.82</v>
      </c>
      <c r="AD26" s="69">
        <v>216</v>
      </c>
      <c r="AE26" s="68" t="s">
        <v>142</v>
      </c>
    </row>
    <row r="27" spans="1:31" s="67" customFormat="1" ht="9.75" customHeight="1">
      <c r="A27" s="73" t="s">
        <v>141</v>
      </c>
      <c r="B27" s="71">
        <v>2119063</v>
      </c>
      <c r="C27" s="71">
        <v>80977</v>
      </c>
      <c r="D27" s="71">
        <v>2964</v>
      </c>
      <c r="E27" s="71">
        <v>0</v>
      </c>
      <c r="F27" s="69">
        <v>0</v>
      </c>
      <c r="G27" s="69">
        <v>0</v>
      </c>
      <c r="H27" s="71">
        <v>0</v>
      </c>
      <c r="I27" s="71">
        <v>2035122</v>
      </c>
      <c r="J27" s="71">
        <v>1918242</v>
      </c>
      <c r="K27" s="71">
        <v>57465</v>
      </c>
      <c r="L27" s="71">
        <v>59415</v>
      </c>
      <c r="M27" s="72">
        <v>53.2</v>
      </c>
      <c r="N27" s="71">
        <v>1083608</v>
      </c>
      <c r="O27" s="72">
        <v>70.7</v>
      </c>
      <c r="P27" s="71">
        <v>1438783</v>
      </c>
      <c r="Q27" s="72">
        <v>72.6</v>
      </c>
      <c r="R27" s="71">
        <v>1476618</v>
      </c>
      <c r="S27" s="71">
        <v>752509</v>
      </c>
      <c r="T27" s="71">
        <v>55868</v>
      </c>
      <c r="U27" s="69">
        <v>144</v>
      </c>
      <c r="V27" s="69">
        <v>86</v>
      </c>
      <c r="W27" s="69">
        <v>58</v>
      </c>
      <c r="X27" s="69">
        <v>71</v>
      </c>
      <c r="Y27" s="69">
        <v>51</v>
      </c>
      <c r="Z27" s="69">
        <v>20</v>
      </c>
      <c r="AA27" s="70">
        <v>28.2</v>
      </c>
      <c r="AB27" s="70">
        <v>19.18</v>
      </c>
      <c r="AC27" s="70">
        <v>13.7</v>
      </c>
      <c r="AD27" s="69">
        <v>179</v>
      </c>
      <c r="AE27" s="68" t="s">
        <v>141</v>
      </c>
    </row>
    <row r="28" spans="1:31" s="67" customFormat="1" ht="9.75" customHeight="1">
      <c r="A28" s="73" t="s">
        <v>140</v>
      </c>
      <c r="B28" s="71">
        <v>6286412</v>
      </c>
      <c r="C28" s="71">
        <v>506928</v>
      </c>
      <c r="D28" s="71">
        <v>185405</v>
      </c>
      <c r="E28" s="71">
        <v>0</v>
      </c>
      <c r="F28" s="69">
        <v>0</v>
      </c>
      <c r="G28" s="69">
        <v>0</v>
      </c>
      <c r="H28" s="71">
        <v>0</v>
      </c>
      <c r="I28" s="71">
        <v>5594079</v>
      </c>
      <c r="J28" s="71">
        <v>5361327</v>
      </c>
      <c r="K28" s="71">
        <v>94736</v>
      </c>
      <c r="L28" s="71">
        <v>138016</v>
      </c>
      <c r="M28" s="72">
        <v>54.5</v>
      </c>
      <c r="N28" s="71">
        <v>3048993</v>
      </c>
      <c r="O28" s="72">
        <v>69</v>
      </c>
      <c r="P28" s="71">
        <v>3859880</v>
      </c>
      <c r="Q28" s="72">
        <v>58.7</v>
      </c>
      <c r="R28" s="71">
        <v>3281367</v>
      </c>
      <c r="S28" s="71">
        <v>2105929</v>
      </c>
      <c r="T28" s="71">
        <v>111209</v>
      </c>
      <c r="U28" s="69">
        <v>471</v>
      </c>
      <c r="V28" s="69">
        <v>245</v>
      </c>
      <c r="W28" s="69">
        <v>226</v>
      </c>
      <c r="X28" s="69">
        <v>176</v>
      </c>
      <c r="Y28" s="69">
        <v>152</v>
      </c>
      <c r="Z28" s="69">
        <v>24</v>
      </c>
      <c r="AA28" s="70">
        <v>81.49</v>
      </c>
      <c r="AB28" s="70">
        <v>49.21</v>
      </c>
      <c r="AC28" s="70">
        <v>33.9</v>
      </c>
      <c r="AD28" s="69">
        <v>424</v>
      </c>
      <c r="AE28" s="68" t="s">
        <v>140</v>
      </c>
    </row>
    <row r="29" spans="1:31" s="67" customFormat="1" ht="9.75" customHeight="1">
      <c r="A29" s="73"/>
      <c r="B29" s="71"/>
      <c r="C29" s="71"/>
      <c r="D29" s="71"/>
      <c r="E29" s="71"/>
      <c r="F29" s="69"/>
      <c r="G29" s="69"/>
      <c r="H29" s="71"/>
      <c r="I29" s="71"/>
      <c r="J29" s="71"/>
      <c r="K29" s="71"/>
      <c r="L29" s="71"/>
      <c r="M29" s="72"/>
      <c r="N29" s="71"/>
      <c r="O29" s="72"/>
      <c r="P29" s="71"/>
      <c r="Q29" s="72"/>
      <c r="R29" s="71"/>
      <c r="S29" s="71"/>
      <c r="T29" s="71"/>
      <c r="U29" s="69"/>
      <c r="V29" s="69"/>
      <c r="W29" s="69"/>
      <c r="X29" s="69"/>
      <c r="Y29" s="69"/>
      <c r="Z29" s="69"/>
      <c r="AA29" s="70"/>
      <c r="AB29" s="70"/>
      <c r="AC29" s="70"/>
      <c r="AD29" s="69"/>
      <c r="AE29" s="68"/>
    </row>
    <row r="30" spans="1:31" s="67" customFormat="1" ht="9.75" customHeight="1">
      <c r="A30" s="73" t="s">
        <v>139</v>
      </c>
      <c r="B30" s="71">
        <v>5200661</v>
      </c>
      <c r="C30" s="71">
        <v>537540</v>
      </c>
      <c r="D30" s="71">
        <v>0</v>
      </c>
      <c r="E30" s="71">
        <v>0</v>
      </c>
      <c r="F30" s="69">
        <v>1</v>
      </c>
      <c r="G30" s="69">
        <v>0</v>
      </c>
      <c r="H30" s="71">
        <v>118</v>
      </c>
      <c r="I30" s="71">
        <v>4663003</v>
      </c>
      <c r="J30" s="71">
        <v>4558943</v>
      </c>
      <c r="K30" s="71">
        <v>21045</v>
      </c>
      <c r="L30" s="71">
        <v>83015</v>
      </c>
      <c r="M30" s="72">
        <v>51.2</v>
      </c>
      <c r="N30" s="71">
        <v>2388514</v>
      </c>
      <c r="O30" s="72">
        <v>70.2</v>
      </c>
      <c r="P30" s="71">
        <v>3275298</v>
      </c>
      <c r="Q30" s="72">
        <v>81.4</v>
      </c>
      <c r="R30" s="71">
        <v>3793942</v>
      </c>
      <c r="S30" s="71">
        <v>1929305</v>
      </c>
      <c r="T30" s="71">
        <v>210143</v>
      </c>
      <c r="U30" s="69">
        <v>541</v>
      </c>
      <c r="V30" s="69">
        <v>277</v>
      </c>
      <c r="W30" s="69">
        <v>264</v>
      </c>
      <c r="X30" s="69">
        <v>218</v>
      </c>
      <c r="Y30" s="69">
        <v>135</v>
      </c>
      <c r="Z30" s="69">
        <v>83</v>
      </c>
      <c r="AA30" s="70">
        <v>59.23</v>
      </c>
      <c r="AB30" s="70">
        <v>46.04</v>
      </c>
      <c r="AC30" s="70">
        <v>30.02</v>
      </c>
      <c r="AD30" s="69">
        <v>306</v>
      </c>
      <c r="AE30" s="68" t="s">
        <v>139</v>
      </c>
    </row>
    <row r="31" spans="1:31" s="67" customFormat="1" ht="9.75" customHeight="1">
      <c r="A31" s="73" t="s">
        <v>138</v>
      </c>
      <c r="B31" s="71">
        <v>3297566</v>
      </c>
      <c r="C31" s="71">
        <v>278056</v>
      </c>
      <c r="D31" s="71">
        <v>976</v>
      </c>
      <c r="E31" s="71">
        <v>0</v>
      </c>
      <c r="F31" s="69">
        <v>0</v>
      </c>
      <c r="G31" s="69">
        <v>0</v>
      </c>
      <c r="H31" s="71">
        <v>0</v>
      </c>
      <c r="I31" s="71">
        <v>3018534</v>
      </c>
      <c r="J31" s="71">
        <v>2864197</v>
      </c>
      <c r="K31" s="71">
        <v>102356</v>
      </c>
      <c r="L31" s="71">
        <v>51981</v>
      </c>
      <c r="M31" s="72">
        <v>54.8</v>
      </c>
      <c r="N31" s="71">
        <v>1653645</v>
      </c>
      <c r="O31" s="72">
        <v>80.4</v>
      </c>
      <c r="P31" s="71">
        <v>2427022</v>
      </c>
      <c r="Q31" s="72">
        <v>81.6</v>
      </c>
      <c r="R31" s="71">
        <v>2462588</v>
      </c>
      <c r="S31" s="71">
        <v>1391058</v>
      </c>
      <c r="T31" s="71">
        <v>160870</v>
      </c>
      <c r="U31" s="69">
        <v>321</v>
      </c>
      <c r="V31" s="69">
        <v>211</v>
      </c>
      <c r="W31" s="69">
        <v>110</v>
      </c>
      <c r="X31" s="69">
        <v>178</v>
      </c>
      <c r="Y31" s="69">
        <v>128</v>
      </c>
      <c r="Z31" s="69">
        <v>50</v>
      </c>
      <c r="AA31" s="70">
        <v>49.5</v>
      </c>
      <c r="AB31" s="70">
        <v>31.88</v>
      </c>
      <c r="AC31" s="70">
        <v>20.27</v>
      </c>
      <c r="AD31" s="69">
        <v>244</v>
      </c>
      <c r="AE31" s="68" t="s">
        <v>138</v>
      </c>
    </row>
    <row r="32" spans="1:31" s="67" customFormat="1" ht="9.75" customHeight="1">
      <c r="A32" s="73" t="s">
        <v>137</v>
      </c>
      <c r="B32" s="71">
        <v>5596560</v>
      </c>
      <c r="C32" s="71">
        <v>564592</v>
      </c>
      <c r="D32" s="71">
        <v>196</v>
      </c>
      <c r="E32" s="71">
        <v>0</v>
      </c>
      <c r="F32" s="69">
        <v>1</v>
      </c>
      <c r="G32" s="69">
        <v>0</v>
      </c>
      <c r="H32" s="71">
        <v>993</v>
      </c>
      <c r="I32" s="71">
        <v>5030779</v>
      </c>
      <c r="J32" s="71">
        <v>4825990</v>
      </c>
      <c r="K32" s="71">
        <v>16535</v>
      </c>
      <c r="L32" s="71">
        <v>188254</v>
      </c>
      <c r="M32" s="72">
        <v>54.5</v>
      </c>
      <c r="N32" s="71">
        <v>2742508</v>
      </c>
      <c r="O32" s="72">
        <v>79.9</v>
      </c>
      <c r="P32" s="71">
        <v>4019915</v>
      </c>
      <c r="Q32" s="72">
        <v>83.9</v>
      </c>
      <c r="R32" s="71">
        <v>4219012</v>
      </c>
      <c r="S32" s="71">
        <v>2868602</v>
      </c>
      <c r="T32" s="71">
        <v>717728</v>
      </c>
      <c r="U32" s="69">
        <v>681</v>
      </c>
      <c r="V32" s="69">
        <v>514</v>
      </c>
      <c r="W32" s="69">
        <v>167</v>
      </c>
      <c r="X32" s="69">
        <v>188</v>
      </c>
      <c r="Y32" s="69">
        <v>104</v>
      </c>
      <c r="Z32" s="69">
        <v>84</v>
      </c>
      <c r="AA32" s="70">
        <v>84.48</v>
      </c>
      <c r="AB32" s="70">
        <v>65.89</v>
      </c>
      <c r="AC32" s="70">
        <v>38.33</v>
      </c>
      <c r="AD32" s="69">
        <v>472</v>
      </c>
      <c r="AE32" s="68" t="s">
        <v>137</v>
      </c>
    </row>
    <row r="33" spans="1:31" s="67" customFormat="1" ht="9.75" customHeight="1">
      <c r="A33" s="73" t="s">
        <v>136</v>
      </c>
      <c r="B33" s="71">
        <v>4380106</v>
      </c>
      <c r="C33" s="71">
        <v>454529</v>
      </c>
      <c r="D33" s="71">
        <v>58188</v>
      </c>
      <c r="E33" s="71">
        <v>23380</v>
      </c>
      <c r="F33" s="69">
        <v>1</v>
      </c>
      <c r="G33" s="69">
        <v>0</v>
      </c>
      <c r="H33" s="71">
        <v>639</v>
      </c>
      <c r="I33" s="71">
        <v>3866750</v>
      </c>
      <c r="J33" s="71">
        <v>3720612</v>
      </c>
      <c r="K33" s="71">
        <v>79578</v>
      </c>
      <c r="L33" s="71">
        <v>66560</v>
      </c>
      <c r="M33" s="72">
        <v>54.6</v>
      </c>
      <c r="N33" s="71">
        <v>2110364</v>
      </c>
      <c r="O33" s="72">
        <v>71.4</v>
      </c>
      <c r="P33" s="71">
        <v>2760614</v>
      </c>
      <c r="Q33" s="72">
        <v>67.7</v>
      </c>
      <c r="R33" s="71">
        <v>2618561</v>
      </c>
      <c r="S33" s="71">
        <v>1421107</v>
      </c>
      <c r="T33" s="71">
        <v>237636</v>
      </c>
      <c r="U33" s="69">
        <v>255</v>
      </c>
      <c r="V33" s="69">
        <v>196</v>
      </c>
      <c r="W33" s="69">
        <v>59</v>
      </c>
      <c r="X33" s="69">
        <v>314</v>
      </c>
      <c r="Y33" s="69">
        <v>180</v>
      </c>
      <c r="Z33" s="69">
        <v>134</v>
      </c>
      <c r="AA33" s="70">
        <v>62.93</v>
      </c>
      <c r="AB33" s="70">
        <v>39.42</v>
      </c>
      <c r="AC33" s="70">
        <v>24.5</v>
      </c>
      <c r="AD33" s="69">
        <v>331</v>
      </c>
      <c r="AE33" s="68" t="s">
        <v>136</v>
      </c>
    </row>
    <row r="34" spans="1:31" s="67" customFormat="1" ht="9.75" customHeight="1">
      <c r="A34" s="73" t="s">
        <v>135</v>
      </c>
      <c r="B34" s="71">
        <v>2736246</v>
      </c>
      <c r="C34" s="71">
        <v>216000</v>
      </c>
      <c r="D34" s="71">
        <v>1795</v>
      </c>
      <c r="E34" s="71">
        <v>0</v>
      </c>
      <c r="F34" s="69">
        <v>0</v>
      </c>
      <c r="G34" s="69">
        <v>0</v>
      </c>
      <c r="H34" s="71">
        <v>0</v>
      </c>
      <c r="I34" s="71">
        <v>2518451</v>
      </c>
      <c r="J34" s="71">
        <v>2355338</v>
      </c>
      <c r="K34" s="71">
        <v>88505</v>
      </c>
      <c r="L34" s="71">
        <v>74608</v>
      </c>
      <c r="M34" s="72">
        <v>50.6</v>
      </c>
      <c r="N34" s="71">
        <v>1273329</v>
      </c>
      <c r="O34" s="72">
        <v>73.7</v>
      </c>
      <c r="P34" s="71">
        <v>1854997</v>
      </c>
      <c r="Q34" s="72">
        <v>79.8</v>
      </c>
      <c r="R34" s="71">
        <v>2008637</v>
      </c>
      <c r="S34" s="71">
        <v>1122363</v>
      </c>
      <c r="T34" s="71">
        <v>58669</v>
      </c>
      <c r="U34" s="69">
        <v>139</v>
      </c>
      <c r="V34" s="69">
        <v>65</v>
      </c>
      <c r="W34" s="69">
        <v>74</v>
      </c>
      <c r="X34" s="69">
        <v>198</v>
      </c>
      <c r="Y34" s="69">
        <v>136</v>
      </c>
      <c r="Z34" s="69">
        <v>62</v>
      </c>
      <c r="AA34" s="70">
        <v>37.57</v>
      </c>
      <c r="AB34" s="70">
        <v>26.51</v>
      </c>
      <c r="AC34" s="70">
        <v>16.23</v>
      </c>
      <c r="AD34" s="69">
        <v>285</v>
      </c>
      <c r="AE34" s="68" t="s">
        <v>135</v>
      </c>
    </row>
    <row r="35" spans="1:31" s="67" customFormat="1" ht="9.75" customHeight="1">
      <c r="A35" s="73" t="s">
        <v>134</v>
      </c>
      <c r="B35" s="71">
        <v>2897576</v>
      </c>
      <c r="C35" s="71">
        <v>334482</v>
      </c>
      <c r="D35" s="71">
        <v>62678</v>
      </c>
      <c r="E35" s="71">
        <v>0</v>
      </c>
      <c r="F35" s="69">
        <v>1</v>
      </c>
      <c r="G35" s="69">
        <v>0</v>
      </c>
      <c r="H35" s="71">
        <v>317</v>
      </c>
      <c r="I35" s="71">
        <v>2500099</v>
      </c>
      <c r="J35" s="71">
        <v>2435495</v>
      </c>
      <c r="K35" s="71">
        <v>33715</v>
      </c>
      <c r="L35" s="71">
        <v>30889</v>
      </c>
      <c r="M35" s="72">
        <v>55.4</v>
      </c>
      <c r="N35" s="71">
        <v>1385278</v>
      </c>
      <c r="O35" s="72">
        <v>69</v>
      </c>
      <c r="P35" s="71">
        <v>1724107</v>
      </c>
      <c r="Q35" s="72">
        <v>74.6</v>
      </c>
      <c r="R35" s="71">
        <v>1865689</v>
      </c>
      <c r="S35" s="71">
        <v>948237</v>
      </c>
      <c r="T35" s="71">
        <v>103773</v>
      </c>
      <c r="U35" s="69">
        <v>117</v>
      </c>
      <c r="V35" s="69">
        <v>68</v>
      </c>
      <c r="W35" s="69">
        <v>49</v>
      </c>
      <c r="X35" s="69">
        <v>163</v>
      </c>
      <c r="Y35" s="69">
        <v>105</v>
      </c>
      <c r="Z35" s="69">
        <v>58</v>
      </c>
      <c r="AA35" s="70">
        <v>43</v>
      </c>
      <c r="AB35" s="70">
        <v>25.14</v>
      </c>
      <c r="AC35" s="70">
        <v>15.66</v>
      </c>
      <c r="AD35" s="69">
        <v>261</v>
      </c>
      <c r="AE35" s="68" t="s">
        <v>134</v>
      </c>
    </row>
    <row r="36" spans="1:31" s="67" customFormat="1" ht="9.75" customHeight="1">
      <c r="A36" s="73" t="s">
        <v>133</v>
      </c>
      <c r="B36" s="71">
        <v>1815777</v>
      </c>
      <c r="C36" s="71">
        <v>76762</v>
      </c>
      <c r="D36" s="71">
        <v>2270</v>
      </c>
      <c r="E36" s="71">
        <v>0</v>
      </c>
      <c r="F36" s="69">
        <v>0</v>
      </c>
      <c r="G36" s="69">
        <v>0</v>
      </c>
      <c r="H36" s="71">
        <v>0</v>
      </c>
      <c r="I36" s="71">
        <v>1736745</v>
      </c>
      <c r="J36" s="71">
        <v>1509093</v>
      </c>
      <c r="K36" s="71">
        <v>86060</v>
      </c>
      <c r="L36" s="71">
        <v>141592</v>
      </c>
      <c r="M36" s="72">
        <v>49.3</v>
      </c>
      <c r="N36" s="71">
        <v>855685</v>
      </c>
      <c r="O36" s="72">
        <v>83</v>
      </c>
      <c r="P36" s="71">
        <v>1441413</v>
      </c>
      <c r="Q36" s="72">
        <v>99.2</v>
      </c>
      <c r="R36" s="71">
        <v>1722032</v>
      </c>
      <c r="S36" s="71">
        <v>1024245</v>
      </c>
      <c r="T36" s="71">
        <v>289072</v>
      </c>
      <c r="U36" s="69">
        <v>404</v>
      </c>
      <c r="V36" s="69">
        <v>340</v>
      </c>
      <c r="W36" s="69">
        <v>64</v>
      </c>
      <c r="X36" s="69">
        <v>278</v>
      </c>
      <c r="Y36" s="69">
        <v>206</v>
      </c>
      <c r="Z36" s="69">
        <v>72</v>
      </c>
      <c r="AA36" s="70">
        <v>32.77</v>
      </c>
      <c r="AB36" s="70">
        <v>27.45</v>
      </c>
      <c r="AC36" s="70">
        <v>17.04</v>
      </c>
      <c r="AD36" s="69">
        <v>200</v>
      </c>
      <c r="AE36" s="68" t="s">
        <v>133</v>
      </c>
    </row>
    <row r="37" spans="1:31" s="67" customFormat="1" ht="9.75" customHeight="1">
      <c r="A37" s="73" t="s">
        <v>132</v>
      </c>
      <c r="B37" s="71">
        <v>5774289</v>
      </c>
      <c r="C37" s="71">
        <v>406642</v>
      </c>
      <c r="D37" s="71">
        <v>50301</v>
      </c>
      <c r="E37" s="71">
        <v>34000</v>
      </c>
      <c r="F37" s="69">
        <v>0</v>
      </c>
      <c r="G37" s="69">
        <v>0</v>
      </c>
      <c r="H37" s="71">
        <v>0</v>
      </c>
      <c r="I37" s="71">
        <v>5317346</v>
      </c>
      <c r="J37" s="71">
        <v>5087504</v>
      </c>
      <c r="K37" s="71">
        <v>56021</v>
      </c>
      <c r="L37" s="71">
        <v>173821</v>
      </c>
      <c r="M37" s="72">
        <v>56.7</v>
      </c>
      <c r="N37" s="71">
        <v>3017290</v>
      </c>
      <c r="O37" s="72">
        <v>74.4</v>
      </c>
      <c r="P37" s="71">
        <v>3957697</v>
      </c>
      <c r="Q37" s="72">
        <v>79.9</v>
      </c>
      <c r="R37" s="71">
        <v>4250050</v>
      </c>
      <c r="S37" s="71">
        <v>2144820</v>
      </c>
      <c r="T37" s="71">
        <v>341552</v>
      </c>
      <c r="U37" s="69">
        <v>368</v>
      </c>
      <c r="V37" s="69">
        <v>317</v>
      </c>
      <c r="W37" s="69">
        <v>51</v>
      </c>
      <c r="X37" s="69">
        <v>234</v>
      </c>
      <c r="Y37" s="69">
        <v>120</v>
      </c>
      <c r="Z37" s="69">
        <v>114</v>
      </c>
      <c r="AA37" s="70">
        <v>76.91</v>
      </c>
      <c r="AB37" s="70">
        <v>53.14</v>
      </c>
      <c r="AC37" s="70">
        <v>34.92</v>
      </c>
      <c r="AD37" s="69">
        <v>494</v>
      </c>
      <c r="AE37" s="68" t="s">
        <v>132</v>
      </c>
    </row>
    <row r="38" spans="1:31" s="67" customFormat="1" ht="9.75" customHeight="1">
      <c r="A38" s="73" t="s">
        <v>131</v>
      </c>
      <c r="B38" s="71">
        <v>2208308</v>
      </c>
      <c r="C38" s="71">
        <v>63558</v>
      </c>
      <c r="D38" s="71">
        <v>7200</v>
      </c>
      <c r="E38" s="71">
        <v>0</v>
      </c>
      <c r="F38" s="69">
        <v>0</v>
      </c>
      <c r="G38" s="69">
        <v>0</v>
      </c>
      <c r="H38" s="71">
        <v>0</v>
      </c>
      <c r="I38" s="71">
        <v>2137550</v>
      </c>
      <c r="J38" s="71">
        <v>2013043</v>
      </c>
      <c r="K38" s="71">
        <v>37708</v>
      </c>
      <c r="L38" s="71">
        <v>86799</v>
      </c>
      <c r="M38" s="72">
        <v>39.8</v>
      </c>
      <c r="N38" s="71">
        <v>851751</v>
      </c>
      <c r="O38" s="72">
        <v>56.3</v>
      </c>
      <c r="P38" s="71">
        <v>1202393</v>
      </c>
      <c r="Q38" s="72">
        <v>65.9</v>
      </c>
      <c r="R38" s="71">
        <v>1407759</v>
      </c>
      <c r="S38" s="71">
        <v>609614</v>
      </c>
      <c r="T38" s="71">
        <v>79796</v>
      </c>
      <c r="U38" s="69">
        <v>209</v>
      </c>
      <c r="V38" s="69">
        <v>110</v>
      </c>
      <c r="W38" s="69">
        <v>99</v>
      </c>
      <c r="X38" s="69">
        <v>126</v>
      </c>
      <c r="Y38" s="69">
        <v>64</v>
      </c>
      <c r="Z38" s="69">
        <v>62</v>
      </c>
      <c r="AA38" s="70">
        <v>29.12</v>
      </c>
      <c r="AB38" s="70">
        <v>19.01</v>
      </c>
      <c r="AC38" s="70">
        <v>12.81</v>
      </c>
      <c r="AD38" s="69">
        <v>182</v>
      </c>
      <c r="AE38" s="68" t="s">
        <v>131</v>
      </c>
    </row>
    <row r="39" spans="1:31" s="67" customFormat="1" ht="9.75" customHeight="1">
      <c r="A39" s="73" t="s">
        <v>130</v>
      </c>
      <c r="B39" s="71">
        <v>3224494</v>
      </c>
      <c r="C39" s="71">
        <v>230045</v>
      </c>
      <c r="D39" s="71">
        <v>4520</v>
      </c>
      <c r="E39" s="71">
        <v>0</v>
      </c>
      <c r="F39" s="69">
        <v>0</v>
      </c>
      <c r="G39" s="69">
        <v>0</v>
      </c>
      <c r="H39" s="71">
        <v>0</v>
      </c>
      <c r="I39" s="71">
        <v>2989929</v>
      </c>
      <c r="J39" s="71">
        <v>2674542</v>
      </c>
      <c r="K39" s="71">
        <v>119128</v>
      </c>
      <c r="L39" s="71">
        <v>196259</v>
      </c>
      <c r="M39" s="72">
        <v>49.8</v>
      </c>
      <c r="N39" s="71">
        <v>1490236</v>
      </c>
      <c r="O39" s="72">
        <v>57.2</v>
      </c>
      <c r="P39" s="71">
        <v>1708776</v>
      </c>
      <c r="Q39" s="72">
        <v>67.7</v>
      </c>
      <c r="R39" s="71">
        <v>2025466</v>
      </c>
      <c r="S39" s="71">
        <v>802198</v>
      </c>
      <c r="T39" s="71">
        <v>106017</v>
      </c>
      <c r="U39" s="69">
        <v>76</v>
      </c>
      <c r="V39" s="69">
        <v>70</v>
      </c>
      <c r="W39" s="69">
        <v>6</v>
      </c>
      <c r="X39" s="69">
        <v>133</v>
      </c>
      <c r="Y39" s="69">
        <v>76</v>
      </c>
      <c r="Z39" s="69">
        <v>57</v>
      </c>
      <c r="AA39" s="70">
        <v>40.36</v>
      </c>
      <c r="AB39" s="70">
        <v>25.07</v>
      </c>
      <c r="AC39" s="70">
        <v>17.12</v>
      </c>
      <c r="AD39" s="69">
        <v>203</v>
      </c>
      <c r="AE39" s="68" t="s">
        <v>130</v>
      </c>
    </row>
    <row r="40" spans="1:31" s="67" customFormat="1" ht="9.75" customHeight="1">
      <c r="A40" s="73"/>
      <c r="B40" s="71"/>
      <c r="C40" s="71"/>
      <c r="D40" s="71"/>
      <c r="E40" s="71"/>
      <c r="F40" s="69"/>
      <c r="G40" s="69"/>
      <c r="H40" s="71"/>
      <c r="I40" s="71"/>
      <c r="J40" s="71"/>
      <c r="K40" s="71"/>
      <c r="L40" s="71"/>
      <c r="M40" s="72"/>
      <c r="N40" s="71"/>
      <c r="O40" s="72"/>
      <c r="P40" s="71"/>
      <c r="Q40" s="72"/>
      <c r="R40" s="71"/>
      <c r="S40" s="71"/>
      <c r="T40" s="71"/>
      <c r="U40" s="69"/>
      <c r="V40" s="69"/>
      <c r="W40" s="69"/>
      <c r="X40" s="69"/>
      <c r="Y40" s="69"/>
      <c r="Z40" s="69"/>
      <c r="AA40" s="70"/>
      <c r="AB40" s="70"/>
      <c r="AC40" s="70"/>
      <c r="AD40" s="69"/>
      <c r="AE40" s="68"/>
    </row>
    <row r="41" spans="1:31" s="67" customFormat="1" ht="9.75" customHeight="1">
      <c r="A41" s="73" t="s">
        <v>129</v>
      </c>
      <c r="B41" s="71">
        <v>2626269</v>
      </c>
      <c r="C41" s="71">
        <v>308121</v>
      </c>
      <c r="D41" s="71">
        <v>79909</v>
      </c>
      <c r="E41" s="71">
        <v>0</v>
      </c>
      <c r="F41" s="69">
        <v>0</v>
      </c>
      <c r="G41" s="69">
        <v>0</v>
      </c>
      <c r="H41" s="71">
        <v>0</v>
      </c>
      <c r="I41" s="71">
        <v>2238239</v>
      </c>
      <c r="J41" s="71">
        <v>2133948</v>
      </c>
      <c r="K41" s="71">
        <v>19247</v>
      </c>
      <c r="L41" s="71">
        <v>85044</v>
      </c>
      <c r="M41" s="72">
        <v>73.6</v>
      </c>
      <c r="N41" s="71">
        <v>1646860</v>
      </c>
      <c r="O41" s="72">
        <v>84.3</v>
      </c>
      <c r="P41" s="71">
        <v>1887299</v>
      </c>
      <c r="Q41" s="72">
        <v>82.3</v>
      </c>
      <c r="R41" s="71">
        <v>1842906</v>
      </c>
      <c r="S41" s="71">
        <v>1087134</v>
      </c>
      <c r="T41" s="71">
        <v>72925</v>
      </c>
      <c r="U41" s="69">
        <v>26</v>
      </c>
      <c r="V41" s="69">
        <v>18</v>
      </c>
      <c r="W41" s="69">
        <v>8</v>
      </c>
      <c r="X41" s="69">
        <v>126</v>
      </c>
      <c r="Y41" s="69">
        <v>81</v>
      </c>
      <c r="Z41" s="69">
        <v>45</v>
      </c>
      <c r="AA41" s="70">
        <v>41.44</v>
      </c>
      <c r="AB41" s="70">
        <v>24.39</v>
      </c>
      <c r="AC41" s="70">
        <v>13.71</v>
      </c>
      <c r="AD41" s="69">
        <v>235</v>
      </c>
      <c r="AE41" s="68" t="s">
        <v>129</v>
      </c>
    </row>
    <row r="42" spans="1:31" s="67" customFormat="1" ht="9.75" customHeight="1">
      <c r="A42" s="73" t="s">
        <v>128</v>
      </c>
      <c r="B42" s="71">
        <v>3936603</v>
      </c>
      <c r="C42" s="71">
        <v>379329</v>
      </c>
      <c r="D42" s="71">
        <v>101155</v>
      </c>
      <c r="E42" s="71">
        <v>97600</v>
      </c>
      <c r="F42" s="69">
        <v>0</v>
      </c>
      <c r="G42" s="69">
        <v>0</v>
      </c>
      <c r="H42" s="71">
        <v>0</v>
      </c>
      <c r="I42" s="71">
        <v>3456119</v>
      </c>
      <c r="J42" s="71">
        <v>3333034</v>
      </c>
      <c r="K42" s="71">
        <v>60202</v>
      </c>
      <c r="L42" s="71">
        <v>62883</v>
      </c>
      <c r="M42" s="72">
        <v>57.1</v>
      </c>
      <c r="N42" s="71">
        <v>1973480</v>
      </c>
      <c r="O42" s="72">
        <v>68.7</v>
      </c>
      <c r="P42" s="71">
        <v>2375333</v>
      </c>
      <c r="Q42" s="72">
        <v>71.2</v>
      </c>
      <c r="R42" s="71">
        <v>2461734</v>
      </c>
      <c r="S42" s="71">
        <v>1388736</v>
      </c>
      <c r="T42" s="71">
        <v>48869</v>
      </c>
      <c r="U42" s="69">
        <v>81</v>
      </c>
      <c r="V42" s="69">
        <v>57</v>
      </c>
      <c r="W42" s="69">
        <v>24</v>
      </c>
      <c r="X42" s="69">
        <v>147</v>
      </c>
      <c r="Y42" s="69">
        <v>98</v>
      </c>
      <c r="Z42" s="69">
        <v>49</v>
      </c>
      <c r="AA42" s="70">
        <v>47.71</v>
      </c>
      <c r="AB42" s="70">
        <v>31.7</v>
      </c>
      <c r="AC42" s="70">
        <v>19.72</v>
      </c>
      <c r="AD42" s="69">
        <v>249</v>
      </c>
      <c r="AE42" s="68" t="s">
        <v>128</v>
      </c>
    </row>
    <row r="43" spans="1:31" s="67" customFormat="1" ht="9.75" customHeight="1">
      <c r="A43" s="73" t="s">
        <v>127</v>
      </c>
      <c r="B43" s="71">
        <v>4103263</v>
      </c>
      <c r="C43" s="71">
        <v>217081</v>
      </c>
      <c r="D43" s="71">
        <v>11622</v>
      </c>
      <c r="E43" s="71">
        <v>0</v>
      </c>
      <c r="F43" s="69">
        <v>0</v>
      </c>
      <c r="G43" s="69">
        <v>0</v>
      </c>
      <c r="H43" s="71">
        <v>0</v>
      </c>
      <c r="I43" s="71">
        <v>3874560</v>
      </c>
      <c r="J43" s="71">
        <v>3782902</v>
      </c>
      <c r="K43" s="71">
        <v>35521</v>
      </c>
      <c r="L43" s="71">
        <v>56137</v>
      </c>
      <c r="M43" s="72">
        <v>53.2</v>
      </c>
      <c r="N43" s="71">
        <v>2062515</v>
      </c>
      <c r="O43" s="72">
        <v>67.4</v>
      </c>
      <c r="P43" s="71">
        <v>2610685</v>
      </c>
      <c r="Q43" s="72">
        <v>62.2</v>
      </c>
      <c r="R43" s="71">
        <v>2410617</v>
      </c>
      <c r="S43" s="71">
        <v>1245906</v>
      </c>
      <c r="T43" s="71">
        <v>118532</v>
      </c>
      <c r="U43" s="69">
        <v>165</v>
      </c>
      <c r="V43" s="69">
        <v>106</v>
      </c>
      <c r="W43" s="69">
        <v>59</v>
      </c>
      <c r="X43" s="69">
        <v>226</v>
      </c>
      <c r="Y43" s="69">
        <v>179</v>
      </c>
      <c r="Z43" s="69">
        <v>47</v>
      </c>
      <c r="AA43" s="70">
        <v>54.59</v>
      </c>
      <c r="AB43" s="70">
        <v>35.38</v>
      </c>
      <c r="AC43" s="70">
        <v>22.77</v>
      </c>
      <c r="AD43" s="69">
        <v>336</v>
      </c>
      <c r="AE43" s="68" t="s">
        <v>127</v>
      </c>
    </row>
    <row r="44" spans="1:31" s="67" customFormat="1" ht="9.75" customHeight="1">
      <c r="A44" s="73" t="s">
        <v>126</v>
      </c>
      <c r="B44" s="71">
        <v>5117929</v>
      </c>
      <c r="C44" s="71">
        <v>521607</v>
      </c>
      <c r="D44" s="71">
        <v>2073</v>
      </c>
      <c r="E44" s="71">
        <v>0</v>
      </c>
      <c r="F44" s="69">
        <v>0</v>
      </c>
      <c r="G44" s="69">
        <v>0</v>
      </c>
      <c r="H44" s="71">
        <v>0</v>
      </c>
      <c r="I44" s="71">
        <v>4594249</v>
      </c>
      <c r="J44" s="71">
        <v>4426225</v>
      </c>
      <c r="K44" s="71">
        <v>131534</v>
      </c>
      <c r="L44" s="71">
        <v>36490</v>
      </c>
      <c r="M44" s="72">
        <v>62.1</v>
      </c>
      <c r="N44" s="71">
        <v>2851403</v>
      </c>
      <c r="O44" s="72">
        <v>75.8</v>
      </c>
      <c r="P44" s="71">
        <v>3480606</v>
      </c>
      <c r="Q44" s="72">
        <v>80.7</v>
      </c>
      <c r="R44" s="71">
        <v>3706387</v>
      </c>
      <c r="S44" s="71">
        <v>2098711</v>
      </c>
      <c r="T44" s="71">
        <v>106077</v>
      </c>
      <c r="U44" s="69">
        <v>161</v>
      </c>
      <c r="V44" s="69">
        <v>114</v>
      </c>
      <c r="W44" s="69">
        <v>47</v>
      </c>
      <c r="X44" s="69">
        <v>173</v>
      </c>
      <c r="Y44" s="69">
        <v>123</v>
      </c>
      <c r="Z44" s="69">
        <v>50</v>
      </c>
      <c r="AA44" s="70">
        <v>63.44</v>
      </c>
      <c r="AB44" s="70">
        <v>44.53</v>
      </c>
      <c r="AC44" s="70">
        <v>29.55</v>
      </c>
      <c r="AD44" s="69">
        <v>355</v>
      </c>
      <c r="AE44" s="68" t="s">
        <v>126</v>
      </c>
    </row>
    <row r="45" spans="1:31" s="67" customFormat="1" ht="9.75" customHeight="1">
      <c r="A45" s="73" t="s">
        <v>125</v>
      </c>
      <c r="B45" s="71">
        <v>4317750</v>
      </c>
      <c r="C45" s="71">
        <v>398502</v>
      </c>
      <c r="D45" s="71">
        <v>12696</v>
      </c>
      <c r="E45" s="71">
        <v>5161</v>
      </c>
      <c r="F45" s="69">
        <v>0</v>
      </c>
      <c r="G45" s="69">
        <v>0</v>
      </c>
      <c r="H45" s="71">
        <v>0</v>
      </c>
      <c r="I45" s="71">
        <v>3906552</v>
      </c>
      <c r="J45" s="71">
        <v>3866894</v>
      </c>
      <c r="K45" s="71">
        <v>9114</v>
      </c>
      <c r="L45" s="71">
        <v>30544</v>
      </c>
      <c r="M45" s="72">
        <v>54.1</v>
      </c>
      <c r="N45" s="71">
        <v>2113503</v>
      </c>
      <c r="O45" s="72">
        <v>65</v>
      </c>
      <c r="P45" s="71">
        <v>2537850</v>
      </c>
      <c r="Q45" s="72">
        <v>63.6</v>
      </c>
      <c r="R45" s="71">
        <v>2482617</v>
      </c>
      <c r="S45" s="71">
        <v>1705987</v>
      </c>
      <c r="T45" s="71">
        <v>214220</v>
      </c>
      <c r="U45" s="69">
        <v>250</v>
      </c>
      <c r="V45" s="69">
        <v>128</v>
      </c>
      <c r="W45" s="69">
        <v>122</v>
      </c>
      <c r="X45" s="69">
        <v>251</v>
      </c>
      <c r="Y45" s="69">
        <v>197</v>
      </c>
      <c r="Z45" s="69">
        <v>54</v>
      </c>
      <c r="AA45" s="70">
        <v>57.68</v>
      </c>
      <c r="AB45" s="70">
        <v>39.75</v>
      </c>
      <c r="AC45" s="70">
        <v>23.75</v>
      </c>
      <c r="AD45" s="69">
        <v>279</v>
      </c>
      <c r="AE45" s="68" t="s">
        <v>125</v>
      </c>
    </row>
    <row r="46" spans="1:31" s="67" customFormat="1" ht="9.75" customHeight="1">
      <c r="A46" s="73" t="s">
        <v>124</v>
      </c>
      <c r="B46" s="71">
        <v>3087337</v>
      </c>
      <c r="C46" s="71">
        <v>593236</v>
      </c>
      <c r="D46" s="71">
        <v>1770</v>
      </c>
      <c r="E46" s="71">
        <v>0</v>
      </c>
      <c r="F46" s="69">
        <v>1</v>
      </c>
      <c r="G46" s="69">
        <v>0</v>
      </c>
      <c r="H46" s="71">
        <v>407</v>
      </c>
      <c r="I46" s="71">
        <v>2491924</v>
      </c>
      <c r="J46" s="71">
        <v>2330922</v>
      </c>
      <c r="K46" s="71">
        <v>99243</v>
      </c>
      <c r="L46" s="71">
        <v>61759</v>
      </c>
      <c r="M46" s="72">
        <v>38.1</v>
      </c>
      <c r="N46" s="71">
        <v>949473</v>
      </c>
      <c r="O46" s="72">
        <v>52.9</v>
      </c>
      <c r="P46" s="71">
        <v>1317000</v>
      </c>
      <c r="Q46" s="72">
        <v>58.2</v>
      </c>
      <c r="R46" s="71">
        <v>1451290</v>
      </c>
      <c r="S46" s="71">
        <v>697366</v>
      </c>
      <c r="T46" s="71">
        <v>83761</v>
      </c>
      <c r="U46" s="69">
        <v>109</v>
      </c>
      <c r="V46" s="69">
        <v>94</v>
      </c>
      <c r="W46" s="69">
        <v>15</v>
      </c>
      <c r="X46" s="69">
        <v>114</v>
      </c>
      <c r="Y46" s="69">
        <v>70</v>
      </c>
      <c r="Z46" s="69">
        <v>44</v>
      </c>
      <c r="AA46" s="70">
        <v>32.15</v>
      </c>
      <c r="AB46" s="70">
        <v>22.52</v>
      </c>
      <c r="AC46" s="70">
        <v>13.99</v>
      </c>
      <c r="AD46" s="69">
        <v>216</v>
      </c>
      <c r="AE46" s="68" t="s">
        <v>124</v>
      </c>
    </row>
    <row r="47" spans="1:31" s="67" customFormat="1" ht="9.75" customHeight="1">
      <c r="A47" s="73" t="s">
        <v>123</v>
      </c>
      <c r="B47" s="71">
        <v>2190232</v>
      </c>
      <c r="C47" s="71">
        <v>220122</v>
      </c>
      <c r="D47" s="71">
        <v>34230</v>
      </c>
      <c r="E47" s="71">
        <v>30100</v>
      </c>
      <c r="F47" s="69">
        <v>0</v>
      </c>
      <c r="G47" s="69">
        <v>0</v>
      </c>
      <c r="H47" s="71">
        <v>0</v>
      </c>
      <c r="I47" s="71">
        <v>1935880</v>
      </c>
      <c r="J47" s="71">
        <v>1850848</v>
      </c>
      <c r="K47" s="71">
        <v>34336</v>
      </c>
      <c r="L47" s="71">
        <v>50696</v>
      </c>
      <c r="M47" s="72">
        <v>66.6</v>
      </c>
      <c r="N47" s="71">
        <v>1289574</v>
      </c>
      <c r="O47" s="72">
        <v>80</v>
      </c>
      <c r="P47" s="71">
        <v>1549537</v>
      </c>
      <c r="Q47" s="72">
        <v>81.4</v>
      </c>
      <c r="R47" s="71">
        <v>1576767</v>
      </c>
      <c r="S47" s="71">
        <v>934711</v>
      </c>
      <c r="T47" s="71">
        <v>161643</v>
      </c>
      <c r="U47" s="69">
        <v>139</v>
      </c>
      <c r="V47" s="69">
        <v>118</v>
      </c>
      <c r="W47" s="69">
        <v>21</v>
      </c>
      <c r="X47" s="69">
        <v>111</v>
      </c>
      <c r="Y47" s="69">
        <v>48</v>
      </c>
      <c r="Z47" s="69">
        <v>63</v>
      </c>
      <c r="AA47" s="70">
        <v>30.66</v>
      </c>
      <c r="AB47" s="70">
        <v>23.03</v>
      </c>
      <c r="AC47" s="70">
        <v>14.31</v>
      </c>
      <c r="AD47" s="69">
        <v>198</v>
      </c>
      <c r="AE47" s="68" t="s">
        <v>123</v>
      </c>
    </row>
    <row r="48" spans="1:31" s="67" customFormat="1" ht="9.75" customHeight="1">
      <c r="A48" s="73" t="s">
        <v>122</v>
      </c>
      <c r="B48" s="71">
        <v>4499917</v>
      </c>
      <c r="C48" s="71">
        <v>461902</v>
      </c>
      <c r="D48" s="71">
        <v>68215</v>
      </c>
      <c r="E48" s="71">
        <v>52350</v>
      </c>
      <c r="F48" s="69">
        <v>0</v>
      </c>
      <c r="G48" s="69">
        <v>0</v>
      </c>
      <c r="H48" s="71">
        <v>0</v>
      </c>
      <c r="I48" s="71">
        <v>3969800</v>
      </c>
      <c r="J48" s="71">
        <v>3818221</v>
      </c>
      <c r="K48" s="71">
        <v>76420</v>
      </c>
      <c r="L48" s="71">
        <v>75159</v>
      </c>
      <c r="M48" s="72">
        <v>51.5</v>
      </c>
      <c r="N48" s="71">
        <v>2042579</v>
      </c>
      <c r="O48" s="72">
        <v>62.4</v>
      </c>
      <c r="P48" s="71">
        <v>2477971</v>
      </c>
      <c r="Q48" s="72">
        <v>54.4</v>
      </c>
      <c r="R48" s="71">
        <v>2157974</v>
      </c>
      <c r="S48" s="71">
        <v>1390646</v>
      </c>
      <c r="T48" s="71">
        <v>101347</v>
      </c>
      <c r="U48" s="69">
        <v>182</v>
      </c>
      <c r="V48" s="69">
        <v>164</v>
      </c>
      <c r="W48" s="69">
        <v>18</v>
      </c>
      <c r="X48" s="69">
        <v>111</v>
      </c>
      <c r="Y48" s="69">
        <v>56</v>
      </c>
      <c r="Z48" s="69">
        <v>55</v>
      </c>
      <c r="AA48" s="70">
        <v>60.68</v>
      </c>
      <c r="AB48" s="70">
        <v>37.73</v>
      </c>
      <c r="AC48" s="70">
        <v>23.14</v>
      </c>
      <c r="AD48" s="69">
        <v>260</v>
      </c>
      <c r="AE48" s="68" t="s">
        <v>122</v>
      </c>
    </row>
    <row r="49" spans="1:31" s="67" customFormat="1" ht="9.75" customHeight="1">
      <c r="A49" s="73" t="s">
        <v>121</v>
      </c>
      <c r="B49" s="71">
        <v>3726853</v>
      </c>
      <c r="C49" s="71">
        <v>374141</v>
      </c>
      <c r="D49" s="71">
        <v>182934</v>
      </c>
      <c r="E49" s="71">
        <v>0</v>
      </c>
      <c r="F49" s="69">
        <v>1</v>
      </c>
      <c r="G49" s="69">
        <v>0</v>
      </c>
      <c r="H49" s="71">
        <v>645</v>
      </c>
      <c r="I49" s="71">
        <v>3169133</v>
      </c>
      <c r="J49" s="71">
        <v>3043838</v>
      </c>
      <c r="K49" s="71">
        <v>62809</v>
      </c>
      <c r="L49" s="71">
        <v>62486</v>
      </c>
      <c r="M49" s="72">
        <v>46.9</v>
      </c>
      <c r="N49" s="71">
        <v>1486458</v>
      </c>
      <c r="O49" s="72">
        <v>55.5</v>
      </c>
      <c r="P49" s="71">
        <v>1758668</v>
      </c>
      <c r="Q49" s="72">
        <v>56.1</v>
      </c>
      <c r="R49" s="71">
        <v>1777501</v>
      </c>
      <c r="S49" s="71">
        <v>1186687</v>
      </c>
      <c r="T49" s="71">
        <v>57299</v>
      </c>
      <c r="U49" s="69">
        <v>44</v>
      </c>
      <c r="V49" s="69">
        <v>37</v>
      </c>
      <c r="W49" s="69">
        <v>7</v>
      </c>
      <c r="X49" s="69">
        <v>64</v>
      </c>
      <c r="Y49" s="69">
        <v>45</v>
      </c>
      <c r="Z49" s="69">
        <v>19</v>
      </c>
      <c r="AA49" s="70">
        <v>46.69</v>
      </c>
      <c r="AB49" s="70">
        <v>27.83</v>
      </c>
      <c r="AC49" s="70">
        <v>17</v>
      </c>
      <c r="AD49" s="69">
        <v>203</v>
      </c>
      <c r="AE49" s="68" t="s">
        <v>121</v>
      </c>
    </row>
    <row r="50" spans="1:31" s="67" customFormat="1" ht="9.75" customHeight="1">
      <c r="A50" s="73" t="s">
        <v>120</v>
      </c>
      <c r="B50" s="71">
        <v>4218259</v>
      </c>
      <c r="C50" s="71">
        <v>237697</v>
      </c>
      <c r="D50" s="71">
        <v>43052</v>
      </c>
      <c r="E50" s="71">
        <v>0</v>
      </c>
      <c r="F50" s="69">
        <v>0</v>
      </c>
      <c r="G50" s="69">
        <v>0</v>
      </c>
      <c r="H50" s="71">
        <v>0</v>
      </c>
      <c r="I50" s="71">
        <v>3937510</v>
      </c>
      <c r="J50" s="71">
        <v>3520762</v>
      </c>
      <c r="K50" s="71">
        <v>88549</v>
      </c>
      <c r="L50" s="71">
        <v>328199</v>
      </c>
      <c r="M50" s="72">
        <v>48.3</v>
      </c>
      <c r="N50" s="71">
        <v>1900706</v>
      </c>
      <c r="O50" s="72">
        <v>80.9</v>
      </c>
      <c r="P50" s="71">
        <v>3187080</v>
      </c>
      <c r="Q50" s="72">
        <v>62.5</v>
      </c>
      <c r="R50" s="71">
        <v>2459613</v>
      </c>
      <c r="S50" s="71">
        <v>2010807</v>
      </c>
      <c r="T50" s="71">
        <v>206807</v>
      </c>
      <c r="U50" s="69">
        <v>111</v>
      </c>
      <c r="V50" s="69">
        <v>104</v>
      </c>
      <c r="W50" s="69">
        <v>7</v>
      </c>
      <c r="X50" s="69">
        <v>290</v>
      </c>
      <c r="Y50" s="69">
        <v>154</v>
      </c>
      <c r="Z50" s="69">
        <v>136</v>
      </c>
      <c r="AA50" s="70">
        <v>59.98</v>
      </c>
      <c r="AB50" s="70">
        <v>43.88</v>
      </c>
      <c r="AC50" s="70">
        <v>31</v>
      </c>
      <c r="AD50" s="69">
        <v>410</v>
      </c>
      <c r="AE50" s="68" t="s">
        <v>120</v>
      </c>
    </row>
    <row r="51" spans="1:31" s="67" customFormat="1" ht="9.75" customHeight="1">
      <c r="A51" s="73"/>
      <c r="B51" s="71"/>
      <c r="C51" s="71"/>
      <c r="D51" s="71"/>
      <c r="E51" s="71"/>
      <c r="F51" s="69"/>
      <c r="G51" s="69"/>
      <c r="H51" s="71"/>
      <c r="I51" s="71"/>
      <c r="J51" s="71"/>
      <c r="K51" s="71"/>
      <c r="L51" s="71"/>
      <c r="M51" s="72"/>
      <c r="N51" s="71"/>
      <c r="O51" s="72"/>
      <c r="P51" s="71"/>
      <c r="Q51" s="72"/>
      <c r="R51" s="71"/>
      <c r="S51" s="71"/>
      <c r="T51" s="71"/>
      <c r="U51" s="69"/>
      <c r="V51" s="69"/>
      <c r="W51" s="69"/>
      <c r="X51" s="69"/>
      <c r="Y51" s="69"/>
      <c r="Z51" s="69"/>
      <c r="AA51" s="70"/>
      <c r="AB51" s="70"/>
      <c r="AC51" s="70"/>
      <c r="AD51" s="69"/>
      <c r="AE51" s="68"/>
    </row>
    <row r="52" spans="1:31" s="67" customFormat="1" ht="9.75" customHeight="1">
      <c r="A52" s="73" t="s">
        <v>119</v>
      </c>
      <c r="B52" s="71">
        <v>2118885</v>
      </c>
      <c r="C52" s="71">
        <v>173175</v>
      </c>
      <c r="D52" s="71">
        <v>48811</v>
      </c>
      <c r="E52" s="71">
        <v>0</v>
      </c>
      <c r="F52" s="69">
        <v>0</v>
      </c>
      <c r="G52" s="69">
        <v>0</v>
      </c>
      <c r="H52" s="71">
        <v>0</v>
      </c>
      <c r="I52" s="71">
        <v>1896899</v>
      </c>
      <c r="J52" s="71">
        <v>1801165</v>
      </c>
      <c r="K52" s="71">
        <v>35549</v>
      </c>
      <c r="L52" s="71">
        <v>60185</v>
      </c>
      <c r="M52" s="72">
        <v>58.9</v>
      </c>
      <c r="N52" s="71">
        <v>1118096</v>
      </c>
      <c r="O52" s="72">
        <v>80.3</v>
      </c>
      <c r="P52" s="71">
        <v>1524119</v>
      </c>
      <c r="Q52" s="72">
        <v>89.6</v>
      </c>
      <c r="R52" s="71">
        <v>1698938</v>
      </c>
      <c r="S52" s="71">
        <v>1098730</v>
      </c>
      <c r="T52" s="71">
        <v>80412</v>
      </c>
      <c r="U52" s="69">
        <v>70</v>
      </c>
      <c r="V52" s="69">
        <v>59</v>
      </c>
      <c r="W52" s="69">
        <v>11</v>
      </c>
      <c r="X52" s="69">
        <v>83</v>
      </c>
      <c r="Y52" s="69">
        <v>56</v>
      </c>
      <c r="Z52" s="69">
        <v>27</v>
      </c>
      <c r="AA52" s="70">
        <v>33.22</v>
      </c>
      <c r="AB52" s="70">
        <v>21.93</v>
      </c>
      <c r="AC52" s="70">
        <v>11.98</v>
      </c>
      <c r="AD52" s="69">
        <v>197</v>
      </c>
      <c r="AE52" s="68" t="s">
        <v>119</v>
      </c>
    </row>
    <row r="53" spans="1:31" s="67" customFormat="1" ht="9.75" customHeight="1">
      <c r="A53" s="73" t="s">
        <v>118</v>
      </c>
      <c r="B53" s="71">
        <v>3023220</v>
      </c>
      <c r="C53" s="71">
        <v>87596</v>
      </c>
      <c r="D53" s="71">
        <v>289237</v>
      </c>
      <c r="E53" s="71">
        <v>277900</v>
      </c>
      <c r="F53" s="69">
        <v>0</v>
      </c>
      <c r="G53" s="69">
        <v>0</v>
      </c>
      <c r="H53" s="71">
        <v>0</v>
      </c>
      <c r="I53" s="71">
        <v>2646387</v>
      </c>
      <c r="J53" s="71">
        <v>2540548</v>
      </c>
      <c r="K53" s="71">
        <v>96743</v>
      </c>
      <c r="L53" s="71">
        <v>9096</v>
      </c>
      <c r="M53" s="72">
        <v>57.3</v>
      </c>
      <c r="N53" s="71">
        <v>1515426</v>
      </c>
      <c r="O53" s="72">
        <v>73.3</v>
      </c>
      <c r="P53" s="71">
        <v>1938951</v>
      </c>
      <c r="Q53" s="72">
        <v>72.3</v>
      </c>
      <c r="R53" s="71">
        <v>1912194</v>
      </c>
      <c r="S53" s="71">
        <v>1221745</v>
      </c>
      <c r="T53" s="71">
        <v>55317</v>
      </c>
      <c r="U53" s="69">
        <v>67</v>
      </c>
      <c r="V53" s="69">
        <v>59</v>
      </c>
      <c r="W53" s="69">
        <v>8</v>
      </c>
      <c r="X53" s="69">
        <v>73</v>
      </c>
      <c r="Y53" s="69">
        <v>58</v>
      </c>
      <c r="Z53" s="69">
        <v>15</v>
      </c>
      <c r="AA53" s="70">
        <v>44.64</v>
      </c>
      <c r="AB53" s="70">
        <v>25.35</v>
      </c>
      <c r="AC53" s="70">
        <v>16.28</v>
      </c>
      <c r="AD53" s="69">
        <v>185</v>
      </c>
      <c r="AE53" s="68" t="s">
        <v>118</v>
      </c>
    </row>
    <row r="54" spans="1:31" s="67" customFormat="1" ht="9.75" customHeight="1">
      <c r="A54" s="73" t="s">
        <v>117</v>
      </c>
      <c r="B54" s="71">
        <v>4302249</v>
      </c>
      <c r="C54" s="71">
        <v>407412</v>
      </c>
      <c r="D54" s="71">
        <v>117317</v>
      </c>
      <c r="E54" s="71">
        <v>42400</v>
      </c>
      <c r="F54" s="69">
        <v>0</v>
      </c>
      <c r="G54" s="69">
        <v>0</v>
      </c>
      <c r="H54" s="71">
        <v>0</v>
      </c>
      <c r="I54" s="71">
        <v>3777520</v>
      </c>
      <c r="J54" s="71">
        <v>3672810</v>
      </c>
      <c r="K54" s="71">
        <v>52557</v>
      </c>
      <c r="L54" s="71">
        <v>52153</v>
      </c>
      <c r="M54" s="72">
        <v>57.6</v>
      </c>
      <c r="N54" s="71">
        <v>2174298</v>
      </c>
      <c r="O54" s="72">
        <v>70.6</v>
      </c>
      <c r="P54" s="71">
        <v>2668397</v>
      </c>
      <c r="Q54" s="72">
        <v>68.3</v>
      </c>
      <c r="R54" s="71">
        <v>2581765</v>
      </c>
      <c r="S54" s="71">
        <v>1528685</v>
      </c>
      <c r="T54" s="71">
        <v>64613</v>
      </c>
      <c r="U54" s="69">
        <v>51</v>
      </c>
      <c r="V54" s="69">
        <v>48</v>
      </c>
      <c r="W54" s="69">
        <v>3</v>
      </c>
      <c r="X54" s="69">
        <v>135</v>
      </c>
      <c r="Y54" s="69">
        <v>84</v>
      </c>
      <c r="Z54" s="69">
        <v>51</v>
      </c>
      <c r="AA54" s="70">
        <v>59.7</v>
      </c>
      <c r="AB54" s="70">
        <v>36.38</v>
      </c>
      <c r="AC54" s="70">
        <v>24.1</v>
      </c>
      <c r="AD54" s="69">
        <v>259</v>
      </c>
      <c r="AE54" s="68" t="s">
        <v>117</v>
      </c>
    </row>
    <row r="55" spans="1:31" s="67" customFormat="1" ht="9.75" customHeight="1">
      <c r="A55" s="73" t="s">
        <v>116</v>
      </c>
      <c r="B55" s="71">
        <v>3821495</v>
      </c>
      <c r="C55" s="71">
        <v>214872</v>
      </c>
      <c r="D55" s="71">
        <v>20977</v>
      </c>
      <c r="E55" s="71">
        <v>15000</v>
      </c>
      <c r="F55" s="69">
        <v>0</v>
      </c>
      <c r="G55" s="69">
        <v>0</v>
      </c>
      <c r="H55" s="71">
        <v>0</v>
      </c>
      <c r="I55" s="71">
        <v>3585646</v>
      </c>
      <c r="J55" s="71">
        <v>3455048</v>
      </c>
      <c r="K55" s="71">
        <v>90786</v>
      </c>
      <c r="L55" s="71">
        <v>39812</v>
      </c>
      <c r="M55" s="72">
        <v>66.2</v>
      </c>
      <c r="N55" s="71">
        <v>2374045</v>
      </c>
      <c r="O55" s="72">
        <v>77.1</v>
      </c>
      <c r="P55" s="71">
        <v>2765182</v>
      </c>
      <c r="Q55" s="72">
        <v>73.4</v>
      </c>
      <c r="R55" s="71">
        <v>2632343</v>
      </c>
      <c r="S55" s="71">
        <v>1589839</v>
      </c>
      <c r="T55" s="71">
        <v>91561</v>
      </c>
      <c r="U55" s="69">
        <v>83</v>
      </c>
      <c r="V55" s="69">
        <v>76</v>
      </c>
      <c r="W55" s="69">
        <v>7</v>
      </c>
      <c r="X55" s="69">
        <v>124</v>
      </c>
      <c r="Y55" s="69">
        <v>94</v>
      </c>
      <c r="Z55" s="69">
        <v>30</v>
      </c>
      <c r="AA55" s="70">
        <v>60.53</v>
      </c>
      <c r="AB55" s="70">
        <v>37.49</v>
      </c>
      <c r="AC55" s="70">
        <v>22.67</v>
      </c>
      <c r="AD55" s="69">
        <v>256</v>
      </c>
      <c r="AE55" s="68" t="s">
        <v>116</v>
      </c>
    </row>
    <row r="56" spans="1:31" s="67" customFormat="1" ht="9.75" customHeight="1">
      <c r="A56" s="73" t="s">
        <v>115</v>
      </c>
      <c r="B56" s="71">
        <v>3691431</v>
      </c>
      <c r="C56" s="71">
        <v>329106</v>
      </c>
      <c r="D56" s="71">
        <v>171623</v>
      </c>
      <c r="E56" s="71">
        <v>0</v>
      </c>
      <c r="F56" s="69">
        <v>0</v>
      </c>
      <c r="G56" s="69">
        <v>0</v>
      </c>
      <c r="H56" s="71">
        <v>0</v>
      </c>
      <c r="I56" s="71">
        <v>3190702</v>
      </c>
      <c r="J56" s="71">
        <v>3115499</v>
      </c>
      <c r="K56" s="71">
        <v>28674</v>
      </c>
      <c r="L56" s="71">
        <v>46529</v>
      </c>
      <c r="M56" s="72">
        <v>56.3</v>
      </c>
      <c r="N56" s="71">
        <v>1795836</v>
      </c>
      <c r="O56" s="72">
        <v>69.1</v>
      </c>
      <c r="P56" s="71">
        <v>2204107</v>
      </c>
      <c r="Q56" s="72">
        <v>67.6</v>
      </c>
      <c r="R56" s="71">
        <v>2157792</v>
      </c>
      <c r="S56" s="71">
        <v>1503875</v>
      </c>
      <c r="T56" s="71">
        <v>89177</v>
      </c>
      <c r="U56" s="69">
        <v>60</v>
      </c>
      <c r="V56" s="69">
        <v>58</v>
      </c>
      <c r="W56" s="69">
        <v>2</v>
      </c>
      <c r="X56" s="69">
        <v>83</v>
      </c>
      <c r="Y56" s="69">
        <v>57</v>
      </c>
      <c r="Z56" s="69">
        <v>26</v>
      </c>
      <c r="AA56" s="70">
        <v>58.82</v>
      </c>
      <c r="AB56" s="70">
        <v>31.49</v>
      </c>
      <c r="AC56" s="70">
        <v>19.44</v>
      </c>
      <c r="AD56" s="69">
        <v>211</v>
      </c>
      <c r="AE56" s="68" t="s">
        <v>115</v>
      </c>
    </row>
    <row r="57" spans="1:31" s="67" customFormat="1" ht="9.75" customHeight="1">
      <c r="A57" s="73" t="s">
        <v>114</v>
      </c>
      <c r="B57" s="71">
        <v>5821003</v>
      </c>
      <c r="C57" s="71">
        <v>296905</v>
      </c>
      <c r="D57" s="71">
        <v>691368</v>
      </c>
      <c r="E57" s="71">
        <v>661300</v>
      </c>
      <c r="F57" s="69">
        <v>0</v>
      </c>
      <c r="G57" s="69">
        <v>0</v>
      </c>
      <c r="H57" s="71">
        <v>0</v>
      </c>
      <c r="I57" s="71">
        <v>4832730</v>
      </c>
      <c r="J57" s="71">
        <v>4674767</v>
      </c>
      <c r="K57" s="71">
        <v>105191</v>
      </c>
      <c r="L57" s="71">
        <v>52772</v>
      </c>
      <c r="M57" s="72">
        <v>69.9</v>
      </c>
      <c r="N57" s="71">
        <v>3380215</v>
      </c>
      <c r="O57" s="72">
        <v>80.1</v>
      </c>
      <c r="P57" s="71">
        <v>3870233</v>
      </c>
      <c r="Q57" s="72">
        <v>74.3</v>
      </c>
      <c r="R57" s="71">
        <v>3591429</v>
      </c>
      <c r="S57" s="71">
        <v>2286843</v>
      </c>
      <c r="T57" s="71">
        <v>93453</v>
      </c>
      <c r="U57" s="69">
        <v>78</v>
      </c>
      <c r="V57" s="69">
        <v>69</v>
      </c>
      <c r="W57" s="69">
        <v>9</v>
      </c>
      <c r="X57" s="69">
        <v>127</v>
      </c>
      <c r="Y57" s="69">
        <v>95</v>
      </c>
      <c r="Z57" s="69">
        <v>32</v>
      </c>
      <c r="AA57" s="70">
        <v>88.38</v>
      </c>
      <c r="AB57" s="70">
        <v>49.62</v>
      </c>
      <c r="AC57" s="70">
        <v>30.68</v>
      </c>
      <c r="AD57" s="69">
        <v>296</v>
      </c>
      <c r="AE57" s="68" t="s">
        <v>114</v>
      </c>
    </row>
    <row r="58" spans="1:31" s="67" customFormat="1" ht="9.75" customHeight="1">
      <c r="A58" s="73" t="s">
        <v>113</v>
      </c>
      <c r="B58" s="71">
        <v>2327907</v>
      </c>
      <c r="C58" s="71">
        <v>188357</v>
      </c>
      <c r="D58" s="71">
        <v>571361</v>
      </c>
      <c r="E58" s="71">
        <v>507500</v>
      </c>
      <c r="F58" s="69">
        <v>0</v>
      </c>
      <c r="G58" s="69">
        <v>0</v>
      </c>
      <c r="H58" s="71">
        <v>0</v>
      </c>
      <c r="I58" s="71">
        <v>1568189</v>
      </c>
      <c r="J58" s="71">
        <v>1418126</v>
      </c>
      <c r="K58" s="71">
        <v>130555</v>
      </c>
      <c r="L58" s="71">
        <v>19508</v>
      </c>
      <c r="M58" s="72">
        <v>70.2</v>
      </c>
      <c r="N58" s="71">
        <v>1100493</v>
      </c>
      <c r="O58" s="72">
        <v>93.1</v>
      </c>
      <c r="P58" s="71">
        <v>1459795</v>
      </c>
      <c r="Q58" s="72">
        <v>92.2</v>
      </c>
      <c r="R58" s="71">
        <v>1446411</v>
      </c>
      <c r="S58" s="71">
        <v>1237936</v>
      </c>
      <c r="T58" s="71">
        <v>160076</v>
      </c>
      <c r="U58" s="69">
        <v>91</v>
      </c>
      <c r="V58" s="69">
        <v>83</v>
      </c>
      <c r="W58" s="69">
        <v>8</v>
      </c>
      <c r="X58" s="69">
        <v>0</v>
      </c>
      <c r="Y58" s="69">
        <v>0</v>
      </c>
      <c r="Z58" s="69">
        <v>0</v>
      </c>
      <c r="AA58" s="70">
        <v>31.37</v>
      </c>
      <c r="AB58" s="70">
        <v>22.33</v>
      </c>
      <c r="AC58" s="70">
        <v>13</v>
      </c>
      <c r="AD58" s="69">
        <v>149</v>
      </c>
      <c r="AE58" s="68" t="s">
        <v>113</v>
      </c>
    </row>
    <row r="59" spans="1:31" s="67" customFormat="1" ht="9.75" customHeight="1">
      <c r="A59" s="73"/>
      <c r="B59" s="71"/>
      <c r="C59" s="71"/>
      <c r="D59" s="71"/>
      <c r="E59" s="71"/>
      <c r="F59" s="69"/>
      <c r="G59" s="69"/>
      <c r="H59" s="71"/>
      <c r="I59" s="71"/>
      <c r="J59" s="71"/>
      <c r="K59" s="71"/>
      <c r="L59" s="71"/>
      <c r="M59" s="72"/>
      <c r="N59" s="71"/>
      <c r="O59" s="72"/>
      <c r="P59" s="71"/>
      <c r="Q59" s="72"/>
      <c r="R59" s="71"/>
      <c r="S59" s="71"/>
      <c r="T59" s="71"/>
      <c r="U59" s="69"/>
      <c r="V59" s="69"/>
      <c r="W59" s="69"/>
      <c r="X59" s="69"/>
      <c r="Y59" s="69"/>
      <c r="Z59" s="69"/>
      <c r="AA59" s="70"/>
      <c r="AB59" s="70"/>
      <c r="AC59" s="70"/>
      <c r="AD59" s="69"/>
      <c r="AE59" s="68"/>
    </row>
    <row r="60" spans="1:31" s="67" customFormat="1" ht="9.75" customHeight="1">
      <c r="A60" s="73" t="s">
        <v>112</v>
      </c>
      <c r="B60" s="71">
        <v>466695</v>
      </c>
      <c r="C60" s="71">
        <v>18710</v>
      </c>
      <c r="D60" s="71">
        <v>4841</v>
      </c>
      <c r="E60" s="71">
        <v>0</v>
      </c>
      <c r="F60" s="69">
        <v>0</v>
      </c>
      <c r="G60" s="69">
        <v>0</v>
      </c>
      <c r="H60" s="71">
        <v>0</v>
      </c>
      <c r="I60" s="71">
        <v>443144</v>
      </c>
      <c r="J60" s="71">
        <v>440352</v>
      </c>
      <c r="K60" s="71">
        <v>0</v>
      </c>
      <c r="L60" s="71">
        <v>2792</v>
      </c>
      <c r="M60" s="72">
        <v>53.7</v>
      </c>
      <c r="N60" s="71">
        <v>237915</v>
      </c>
      <c r="O60" s="72">
        <v>99.7</v>
      </c>
      <c r="P60" s="71">
        <v>442024</v>
      </c>
      <c r="Q60" s="72">
        <v>96.2</v>
      </c>
      <c r="R60" s="71">
        <v>426092</v>
      </c>
      <c r="S60" s="71">
        <v>395768</v>
      </c>
      <c r="T60" s="71">
        <v>159124</v>
      </c>
      <c r="U60" s="69">
        <v>67</v>
      </c>
      <c r="V60" s="69">
        <v>51</v>
      </c>
      <c r="W60" s="69">
        <v>16</v>
      </c>
      <c r="X60" s="69">
        <v>27</v>
      </c>
      <c r="Y60" s="69">
        <v>26</v>
      </c>
      <c r="Z60" s="69">
        <v>1</v>
      </c>
      <c r="AA60" s="70">
        <v>14.73</v>
      </c>
      <c r="AB60" s="70">
        <v>10.52</v>
      </c>
      <c r="AC60" s="70">
        <v>5.96</v>
      </c>
      <c r="AD60" s="69">
        <v>44</v>
      </c>
      <c r="AE60" s="68" t="s">
        <v>112</v>
      </c>
    </row>
    <row r="61" spans="1:31" s="67" customFormat="1" ht="9.75" customHeight="1">
      <c r="A61" s="73" t="s">
        <v>111</v>
      </c>
      <c r="B61" s="71">
        <v>420608</v>
      </c>
      <c r="C61" s="71">
        <v>53069</v>
      </c>
      <c r="D61" s="71">
        <v>3322</v>
      </c>
      <c r="E61" s="71">
        <v>0</v>
      </c>
      <c r="F61" s="69">
        <v>0</v>
      </c>
      <c r="G61" s="69">
        <v>0</v>
      </c>
      <c r="H61" s="71">
        <v>0</v>
      </c>
      <c r="I61" s="71">
        <v>364217</v>
      </c>
      <c r="J61" s="71">
        <v>356213</v>
      </c>
      <c r="K61" s="71">
        <v>162</v>
      </c>
      <c r="L61" s="71">
        <v>7842</v>
      </c>
      <c r="M61" s="72">
        <v>58.4</v>
      </c>
      <c r="N61" s="71">
        <v>212552</v>
      </c>
      <c r="O61" s="72">
        <v>90.2</v>
      </c>
      <c r="P61" s="71">
        <v>328406</v>
      </c>
      <c r="Q61" s="72">
        <v>99.8</v>
      </c>
      <c r="R61" s="71">
        <v>363588</v>
      </c>
      <c r="S61" s="71">
        <v>274260</v>
      </c>
      <c r="T61" s="71">
        <v>124994</v>
      </c>
      <c r="U61" s="69">
        <v>44</v>
      </c>
      <c r="V61" s="69">
        <v>39</v>
      </c>
      <c r="W61" s="69">
        <v>5</v>
      </c>
      <c r="X61" s="69">
        <v>33</v>
      </c>
      <c r="Y61" s="69">
        <v>32</v>
      </c>
      <c r="Z61" s="69">
        <v>1</v>
      </c>
      <c r="AA61" s="70">
        <v>10.02</v>
      </c>
      <c r="AB61" s="70">
        <v>6.49</v>
      </c>
      <c r="AC61" s="70">
        <v>4</v>
      </c>
      <c r="AD61" s="69">
        <v>42</v>
      </c>
      <c r="AE61" s="68" t="s">
        <v>111</v>
      </c>
    </row>
    <row r="62" spans="1:31" s="67" customFormat="1" ht="9.75" customHeight="1">
      <c r="A62" s="73" t="s">
        <v>110</v>
      </c>
      <c r="B62" s="71">
        <v>328529</v>
      </c>
      <c r="C62" s="71">
        <v>30135</v>
      </c>
      <c r="D62" s="71">
        <v>0</v>
      </c>
      <c r="E62" s="71">
        <v>0</v>
      </c>
      <c r="F62" s="69">
        <v>0</v>
      </c>
      <c r="G62" s="69">
        <v>0</v>
      </c>
      <c r="H62" s="71">
        <v>0</v>
      </c>
      <c r="I62" s="71">
        <v>298394</v>
      </c>
      <c r="J62" s="71">
        <v>256950</v>
      </c>
      <c r="K62" s="71">
        <v>13884</v>
      </c>
      <c r="L62" s="71">
        <v>27560</v>
      </c>
      <c r="M62" s="72">
        <v>44.7</v>
      </c>
      <c r="N62" s="71">
        <v>133503</v>
      </c>
      <c r="O62" s="72">
        <v>95.9</v>
      </c>
      <c r="P62" s="71">
        <v>286145</v>
      </c>
      <c r="Q62" s="72">
        <v>97.1</v>
      </c>
      <c r="R62" s="71">
        <v>289788</v>
      </c>
      <c r="S62" s="71">
        <v>225941</v>
      </c>
      <c r="T62" s="71">
        <v>58780</v>
      </c>
      <c r="U62" s="69">
        <v>113</v>
      </c>
      <c r="V62" s="69">
        <v>110</v>
      </c>
      <c r="W62" s="69">
        <v>3</v>
      </c>
      <c r="X62" s="69">
        <v>54</v>
      </c>
      <c r="Y62" s="69">
        <v>49</v>
      </c>
      <c r="Z62" s="69">
        <v>5</v>
      </c>
      <c r="AA62" s="70">
        <v>5.59</v>
      </c>
      <c r="AB62" s="70">
        <v>5.1</v>
      </c>
      <c r="AC62" s="70">
        <v>3.12</v>
      </c>
      <c r="AD62" s="69">
        <v>44</v>
      </c>
      <c r="AE62" s="68" t="s">
        <v>110</v>
      </c>
    </row>
    <row r="63" spans="1:31" s="67" customFormat="1" ht="9.75" customHeight="1">
      <c r="A63" s="73" t="s">
        <v>109</v>
      </c>
      <c r="B63" s="71">
        <v>236968</v>
      </c>
      <c r="C63" s="71">
        <v>6431</v>
      </c>
      <c r="D63" s="71">
        <v>1286</v>
      </c>
      <c r="E63" s="71">
        <v>0</v>
      </c>
      <c r="F63" s="69">
        <v>0</v>
      </c>
      <c r="G63" s="69">
        <v>0</v>
      </c>
      <c r="H63" s="71">
        <v>0</v>
      </c>
      <c r="I63" s="71">
        <v>229251</v>
      </c>
      <c r="J63" s="71">
        <v>226396</v>
      </c>
      <c r="K63" s="71">
        <v>1139</v>
      </c>
      <c r="L63" s="71">
        <v>1716</v>
      </c>
      <c r="M63" s="72">
        <v>44.5</v>
      </c>
      <c r="N63" s="71">
        <v>102057</v>
      </c>
      <c r="O63" s="72">
        <v>93.9</v>
      </c>
      <c r="P63" s="71">
        <v>215328</v>
      </c>
      <c r="Q63" s="72">
        <v>97.8</v>
      </c>
      <c r="R63" s="71">
        <v>224261</v>
      </c>
      <c r="S63" s="71">
        <v>149007</v>
      </c>
      <c r="T63" s="71">
        <v>76068</v>
      </c>
      <c r="U63" s="69">
        <v>59</v>
      </c>
      <c r="V63" s="69">
        <v>56</v>
      </c>
      <c r="W63" s="69">
        <v>3</v>
      </c>
      <c r="X63" s="69">
        <v>30</v>
      </c>
      <c r="Y63" s="69">
        <v>26</v>
      </c>
      <c r="Z63" s="69">
        <v>4</v>
      </c>
      <c r="AA63" s="70">
        <v>5.36</v>
      </c>
      <c r="AB63" s="70">
        <v>4.01</v>
      </c>
      <c r="AC63" s="70">
        <v>2.53</v>
      </c>
      <c r="AD63" s="69">
        <v>29</v>
      </c>
      <c r="AE63" s="68" t="s">
        <v>109</v>
      </c>
    </row>
    <row r="64" spans="1:31" s="67" customFormat="1" ht="9.75" customHeight="1">
      <c r="A64" s="73" t="s">
        <v>108</v>
      </c>
      <c r="B64" s="71">
        <v>499351</v>
      </c>
      <c r="C64" s="71">
        <v>15152</v>
      </c>
      <c r="D64" s="71">
        <v>28120</v>
      </c>
      <c r="E64" s="71">
        <v>441</v>
      </c>
      <c r="F64" s="69">
        <v>0</v>
      </c>
      <c r="G64" s="69">
        <v>0</v>
      </c>
      <c r="H64" s="71">
        <v>0</v>
      </c>
      <c r="I64" s="71">
        <v>456079</v>
      </c>
      <c r="J64" s="71">
        <v>429110</v>
      </c>
      <c r="K64" s="71">
        <v>18187</v>
      </c>
      <c r="L64" s="71">
        <v>8782</v>
      </c>
      <c r="M64" s="72">
        <v>37.5</v>
      </c>
      <c r="N64" s="71">
        <v>171211</v>
      </c>
      <c r="O64" s="72">
        <v>95.5</v>
      </c>
      <c r="P64" s="71">
        <v>435774</v>
      </c>
      <c r="Q64" s="72">
        <v>100</v>
      </c>
      <c r="R64" s="71">
        <v>456068</v>
      </c>
      <c r="S64" s="71">
        <v>294484</v>
      </c>
      <c r="T64" s="71">
        <v>183467</v>
      </c>
      <c r="U64" s="69">
        <v>154</v>
      </c>
      <c r="V64" s="69">
        <v>154</v>
      </c>
      <c r="W64" s="69">
        <v>0</v>
      </c>
      <c r="X64" s="69">
        <v>106</v>
      </c>
      <c r="Y64" s="69">
        <v>96</v>
      </c>
      <c r="Z64" s="69">
        <v>10</v>
      </c>
      <c r="AA64" s="70">
        <v>12.06</v>
      </c>
      <c r="AB64" s="70">
        <v>9.82</v>
      </c>
      <c r="AC64" s="70">
        <v>6.62</v>
      </c>
      <c r="AD64" s="69">
        <v>44</v>
      </c>
      <c r="AE64" s="68" t="s">
        <v>108</v>
      </c>
    </row>
    <row r="65" spans="1:31" s="67" customFormat="1" ht="9.75" customHeight="1">
      <c r="A65" s="73" t="s">
        <v>107</v>
      </c>
      <c r="B65" s="71">
        <v>179906</v>
      </c>
      <c r="C65" s="71">
        <v>14456</v>
      </c>
      <c r="D65" s="71">
        <v>3088</v>
      </c>
      <c r="E65" s="71">
        <v>0</v>
      </c>
      <c r="F65" s="69">
        <v>0</v>
      </c>
      <c r="G65" s="69">
        <v>0</v>
      </c>
      <c r="H65" s="71">
        <v>0</v>
      </c>
      <c r="I65" s="71">
        <v>162362</v>
      </c>
      <c r="J65" s="71">
        <v>161602</v>
      </c>
      <c r="K65" s="71">
        <v>760</v>
      </c>
      <c r="L65" s="71">
        <v>0</v>
      </c>
      <c r="M65" s="72">
        <v>35.5</v>
      </c>
      <c r="N65" s="71">
        <v>57609</v>
      </c>
      <c r="O65" s="72">
        <v>99.2</v>
      </c>
      <c r="P65" s="71">
        <v>161080</v>
      </c>
      <c r="Q65" s="72">
        <v>100</v>
      </c>
      <c r="R65" s="71">
        <v>162362</v>
      </c>
      <c r="S65" s="71">
        <v>111865</v>
      </c>
      <c r="T65" s="71">
        <v>45502</v>
      </c>
      <c r="U65" s="69">
        <v>88</v>
      </c>
      <c r="V65" s="69">
        <v>88</v>
      </c>
      <c r="W65" s="69">
        <v>0</v>
      </c>
      <c r="X65" s="69">
        <v>50</v>
      </c>
      <c r="Y65" s="69">
        <v>42</v>
      </c>
      <c r="Z65" s="69">
        <v>8</v>
      </c>
      <c r="AA65" s="70">
        <v>3.96</v>
      </c>
      <c r="AB65" s="70">
        <v>3.39</v>
      </c>
      <c r="AC65" s="70">
        <v>2.46</v>
      </c>
      <c r="AD65" s="69">
        <v>27</v>
      </c>
      <c r="AE65" s="68" t="s">
        <v>107</v>
      </c>
    </row>
    <row r="66" spans="1:31" s="67" customFormat="1" ht="9.75" customHeight="1">
      <c r="A66" s="73" t="s">
        <v>106</v>
      </c>
      <c r="B66" s="71">
        <v>303924</v>
      </c>
      <c r="C66" s="71">
        <v>23694</v>
      </c>
      <c r="D66" s="71">
        <v>0</v>
      </c>
      <c r="E66" s="71">
        <v>0</v>
      </c>
      <c r="F66" s="69">
        <v>0</v>
      </c>
      <c r="G66" s="69">
        <v>0</v>
      </c>
      <c r="H66" s="71">
        <v>0</v>
      </c>
      <c r="I66" s="71">
        <v>280230</v>
      </c>
      <c r="J66" s="71">
        <v>265870</v>
      </c>
      <c r="K66" s="71">
        <v>8515</v>
      </c>
      <c r="L66" s="71">
        <v>5845</v>
      </c>
      <c r="M66" s="72">
        <v>53.9</v>
      </c>
      <c r="N66" s="71">
        <v>151126</v>
      </c>
      <c r="O66" s="72">
        <v>78.3</v>
      </c>
      <c r="P66" s="71">
        <v>219508</v>
      </c>
      <c r="Q66" s="72">
        <v>81.3</v>
      </c>
      <c r="R66" s="71">
        <v>227903</v>
      </c>
      <c r="S66" s="71">
        <v>175931</v>
      </c>
      <c r="T66" s="71">
        <v>21662</v>
      </c>
      <c r="U66" s="69">
        <v>63</v>
      </c>
      <c r="V66" s="69">
        <v>61</v>
      </c>
      <c r="W66" s="69">
        <v>2</v>
      </c>
      <c r="X66" s="69">
        <v>13</v>
      </c>
      <c r="Y66" s="69">
        <v>10</v>
      </c>
      <c r="Z66" s="69">
        <v>3</v>
      </c>
      <c r="AA66" s="70">
        <v>4.91</v>
      </c>
      <c r="AB66" s="70">
        <v>3.6</v>
      </c>
      <c r="AC66" s="70">
        <v>2.24</v>
      </c>
      <c r="AD66" s="69">
        <v>37</v>
      </c>
      <c r="AE66" s="68" t="s">
        <v>106</v>
      </c>
    </row>
    <row r="67" spans="1:31" s="67" customFormat="1" ht="9.75" customHeight="1">
      <c r="A67" s="73" t="s">
        <v>105</v>
      </c>
      <c r="B67" s="71">
        <v>905200</v>
      </c>
      <c r="C67" s="71">
        <v>164386</v>
      </c>
      <c r="D67" s="71">
        <v>0</v>
      </c>
      <c r="E67" s="71">
        <v>0</v>
      </c>
      <c r="F67" s="69">
        <v>0</v>
      </c>
      <c r="G67" s="69">
        <v>0</v>
      </c>
      <c r="H67" s="71">
        <v>0</v>
      </c>
      <c r="I67" s="71">
        <v>740814</v>
      </c>
      <c r="J67" s="71">
        <v>717879</v>
      </c>
      <c r="K67" s="71">
        <v>3970</v>
      </c>
      <c r="L67" s="71">
        <v>18965</v>
      </c>
      <c r="M67" s="72">
        <v>66.4</v>
      </c>
      <c r="N67" s="71">
        <v>491865</v>
      </c>
      <c r="O67" s="72">
        <v>91.1</v>
      </c>
      <c r="P67" s="71">
        <v>674869</v>
      </c>
      <c r="Q67" s="72">
        <v>83.5</v>
      </c>
      <c r="R67" s="71">
        <v>618838</v>
      </c>
      <c r="S67" s="71">
        <v>426583</v>
      </c>
      <c r="T67" s="71">
        <v>61179</v>
      </c>
      <c r="U67" s="69">
        <v>45</v>
      </c>
      <c r="V67" s="69">
        <v>18</v>
      </c>
      <c r="W67" s="69">
        <v>27</v>
      </c>
      <c r="X67" s="69">
        <v>66</v>
      </c>
      <c r="Y67" s="69">
        <v>51</v>
      </c>
      <c r="Z67" s="69">
        <v>15</v>
      </c>
      <c r="AA67" s="70">
        <v>20.29</v>
      </c>
      <c r="AB67" s="70">
        <v>10.15</v>
      </c>
      <c r="AC67" s="70">
        <v>5.38</v>
      </c>
      <c r="AD67" s="69">
        <v>74</v>
      </c>
      <c r="AE67" s="68" t="s">
        <v>105</v>
      </c>
    </row>
    <row r="68" spans="1:31" s="67" customFormat="1" ht="9.75" customHeight="1">
      <c r="A68" s="73" t="s">
        <v>104</v>
      </c>
      <c r="B68" s="71">
        <v>566246</v>
      </c>
      <c r="C68" s="71">
        <v>29339</v>
      </c>
      <c r="D68" s="71">
        <v>1563</v>
      </c>
      <c r="E68" s="71">
        <v>0</v>
      </c>
      <c r="F68" s="69">
        <v>0</v>
      </c>
      <c r="G68" s="69">
        <v>0</v>
      </c>
      <c r="H68" s="71">
        <v>0</v>
      </c>
      <c r="I68" s="71">
        <v>535344</v>
      </c>
      <c r="J68" s="71">
        <v>502583</v>
      </c>
      <c r="K68" s="71">
        <v>31872</v>
      </c>
      <c r="L68" s="71">
        <v>889</v>
      </c>
      <c r="M68" s="72">
        <v>47</v>
      </c>
      <c r="N68" s="71">
        <v>251849</v>
      </c>
      <c r="O68" s="72">
        <v>68.5</v>
      </c>
      <c r="P68" s="71">
        <v>366653</v>
      </c>
      <c r="Q68" s="72">
        <v>69</v>
      </c>
      <c r="R68" s="71">
        <v>369457</v>
      </c>
      <c r="S68" s="71">
        <v>231926</v>
      </c>
      <c r="T68" s="71">
        <v>64171</v>
      </c>
      <c r="U68" s="69">
        <v>114</v>
      </c>
      <c r="V68" s="69">
        <v>91</v>
      </c>
      <c r="W68" s="69">
        <v>23</v>
      </c>
      <c r="X68" s="69">
        <v>24</v>
      </c>
      <c r="Y68" s="69">
        <v>21</v>
      </c>
      <c r="Z68" s="69">
        <v>3</v>
      </c>
      <c r="AA68" s="70">
        <v>8.68</v>
      </c>
      <c r="AB68" s="70">
        <v>6.66</v>
      </c>
      <c r="AC68" s="70">
        <v>4.12</v>
      </c>
      <c r="AD68" s="69">
        <v>38</v>
      </c>
      <c r="AE68" s="68" t="s">
        <v>104</v>
      </c>
    </row>
    <row r="69" spans="1:31" s="67" customFormat="1" ht="9.75" customHeight="1">
      <c r="A69" s="73" t="s">
        <v>103</v>
      </c>
      <c r="B69" s="71">
        <v>1091818</v>
      </c>
      <c r="C69" s="71">
        <v>150277</v>
      </c>
      <c r="D69" s="71">
        <v>9175</v>
      </c>
      <c r="E69" s="71">
        <v>0</v>
      </c>
      <c r="F69" s="69">
        <v>0</v>
      </c>
      <c r="G69" s="69">
        <v>0</v>
      </c>
      <c r="H69" s="71">
        <v>0</v>
      </c>
      <c r="I69" s="71">
        <v>932366</v>
      </c>
      <c r="J69" s="71">
        <v>896554</v>
      </c>
      <c r="K69" s="71">
        <v>9129</v>
      </c>
      <c r="L69" s="71">
        <v>26683</v>
      </c>
      <c r="M69" s="72">
        <v>53.8</v>
      </c>
      <c r="N69" s="71">
        <v>501740</v>
      </c>
      <c r="O69" s="72">
        <v>70.1</v>
      </c>
      <c r="P69" s="71">
        <v>653403</v>
      </c>
      <c r="Q69" s="72">
        <v>70.3</v>
      </c>
      <c r="R69" s="71">
        <v>655305</v>
      </c>
      <c r="S69" s="71">
        <v>315609</v>
      </c>
      <c r="T69" s="71">
        <v>81771</v>
      </c>
      <c r="U69" s="69">
        <v>65</v>
      </c>
      <c r="V69" s="69">
        <v>40</v>
      </c>
      <c r="W69" s="69">
        <v>25</v>
      </c>
      <c r="X69" s="69">
        <v>43</v>
      </c>
      <c r="Y69" s="69">
        <v>29</v>
      </c>
      <c r="Z69" s="69">
        <v>14</v>
      </c>
      <c r="AA69" s="70">
        <v>13.63</v>
      </c>
      <c r="AB69" s="70">
        <v>9.42</v>
      </c>
      <c r="AC69" s="70">
        <v>6.23</v>
      </c>
      <c r="AD69" s="69">
        <v>73</v>
      </c>
      <c r="AE69" s="68" t="s">
        <v>103</v>
      </c>
    </row>
    <row r="70" spans="1:31" s="67" customFormat="1" ht="9.75" customHeight="1">
      <c r="A70" s="73" t="s">
        <v>102</v>
      </c>
      <c r="B70" s="71">
        <v>596485</v>
      </c>
      <c r="C70" s="71">
        <v>76591</v>
      </c>
      <c r="D70" s="71">
        <v>10999</v>
      </c>
      <c r="E70" s="71">
        <v>0</v>
      </c>
      <c r="F70" s="69">
        <v>0</v>
      </c>
      <c r="G70" s="69">
        <v>0</v>
      </c>
      <c r="H70" s="71">
        <v>0</v>
      </c>
      <c r="I70" s="71">
        <v>508895</v>
      </c>
      <c r="J70" s="71">
        <v>508895</v>
      </c>
      <c r="K70" s="71">
        <v>0</v>
      </c>
      <c r="L70" s="71">
        <v>0</v>
      </c>
      <c r="M70" s="72">
        <v>63.3</v>
      </c>
      <c r="N70" s="71">
        <v>322349</v>
      </c>
      <c r="O70" s="72">
        <v>96.5</v>
      </c>
      <c r="P70" s="71">
        <v>491162</v>
      </c>
      <c r="Q70" s="72">
        <v>97.7</v>
      </c>
      <c r="R70" s="71">
        <v>497443</v>
      </c>
      <c r="S70" s="71">
        <v>423368</v>
      </c>
      <c r="T70" s="71">
        <v>284947</v>
      </c>
      <c r="U70" s="69">
        <v>300</v>
      </c>
      <c r="V70" s="69">
        <v>290</v>
      </c>
      <c r="W70" s="69">
        <v>10</v>
      </c>
      <c r="X70" s="69">
        <v>107</v>
      </c>
      <c r="Y70" s="69">
        <v>88</v>
      </c>
      <c r="Z70" s="69">
        <v>19</v>
      </c>
      <c r="AA70" s="70">
        <v>14.33</v>
      </c>
      <c r="AB70" s="70">
        <v>13.07</v>
      </c>
      <c r="AC70" s="70">
        <v>7.88</v>
      </c>
      <c r="AD70" s="69">
        <v>78</v>
      </c>
      <c r="AE70" s="68" t="s">
        <v>102</v>
      </c>
    </row>
    <row r="71" spans="1:31" s="67" customFormat="1" ht="9.75" customHeight="1">
      <c r="A71" s="73" t="s">
        <v>101</v>
      </c>
      <c r="B71" s="71">
        <v>741270</v>
      </c>
      <c r="C71" s="71">
        <v>77383</v>
      </c>
      <c r="D71" s="71">
        <v>14874</v>
      </c>
      <c r="E71" s="71">
        <v>0</v>
      </c>
      <c r="F71" s="69">
        <v>0</v>
      </c>
      <c r="G71" s="69">
        <v>0</v>
      </c>
      <c r="H71" s="71">
        <v>0</v>
      </c>
      <c r="I71" s="71">
        <v>649013</v>
      </c>
      <c r="J71" s="71">
        <v>637440</v>
      </c>
      <c r="K71" s="71">
        <v>9133</v>
      </c>
      <c r="L71" s="71">
        <v>2440</v>
      </c>
      <c r="M71" s="72">
        <v>29.5</v>
      </c>
      <c r="N71" s="71">
        <v>191372</v>
      </c>
      <c r="O71" s="72">
        <v>62.4</v>
      </c>
      <c r="P71" s="71">
        <v>405168</v>
      </c>
      <c r="Q71" s="72">
        <v>81</v>
      </c>
      <c r="R71" s="71">
        <v>525402</v>
      </c>
      <c r="S71" s="71">
        <v>278212</v>
      </c>
      <c r="T71" s="71">
        <v>64561</v>
      </c>
      <c r="U71" s="69">
        <v>83</v>
      </c>
      <c r="V71" s="69">
        <v>63</v>
      </c>
      <c r="W71" s="69">
        <v>20</v>
      </c>
      <c r="X71" s="69">
        <v>83</v>
      </c>
      <c r="Y71" s="69">
        <v>51</v>
      </c>
      <c r="Z71" s="69">
        <v>32</v>
      </c>
      <c r="AA71" s="70">
        <v>9.17</v>
      </c>
      <c r="AB71" s="70">
        <v>7.82</v>
      </c>
      <c r="AC71" s="70">
        <v>5.28</v>
      </c>
      <c r="AD71" s="69">
        <v>102</v>
      </c>
      <c r="AE71" s="68" t="s">
        <v>101</v>
      </c>
    </row>
    <row r="72" spans="1:31" s="67" customFormat="1" ht="9.75" customHeight="1">
      <c r="A72" s="73" t="s">
        <v>100</v>
      </c>
      <c r="B72" s="71">
        <v>515586</v>
      </c>
      <c r="C72" s="71">
        <v>55790</v>
      </c>
      <c r="D72" s="71">
        <v>1424</v>
      </c>
      <c r="E72" s="71">
        <v>0</v>
      </c>
      <c r="F72" s="69">
        <v>1</v>
      </c>
      <c r="G72" s="69">
        <v>0</v>
      </c>
      <c r="H72" s="71">
        <v>355</v>
      </c>
      <c r="I72" s="71">
        <v>458017</v>
      </c>
      <c r="J72" s="71">
        <v>437381</v>
      </c>
      <c r="K72" s="71">
        <v>19036</v>
      </c>
      <c r="L72" s="71">
        <v>1600</v>
      </c>
      <c r="M72" s="72">
        <v>61.8</v>
      </c>
      <c r="N72" s="71">
        <v>283032</v>
      </c>
      <c r="O72" s="72">
        <v>95.1</v>
      </c>
      <c r="P72" s="71">
        <v>435650</v>
      </c>
      <c r="Q72" s="72">
        <v>100</v>
      </c>
      <c r="R72" s="71">
        <v>457855</v>
      </c>
      <c r="S72" s="71">
        <v>319056</v>
      </c>
      <c r="T72" s="71">
        <v>203246</v>
      </c>
      <c r="U72" s="69">
        <v>192</v>
      </c>
      <c r="V72" s="69">
        <v>183</v>
      </c>
      <c r="W72" s="69">
        <v>9</v>
      </c>
      <c r="X72" s="69">
        <v>128</v>
      </c>
      <c r="Y72" s="69">
        <v>98</v>
      </c>
      <c r="Z72" s="69">
        <v>30</v>
      </c>
      <c r="AA72" s="70">
        <v>11.94</v>
      </c>
      <c r="AB72" s="70">
        <v>11.81</v>
      </c>
      <c r="AC72" s="70">
        <v>7.68</v>
      </c>
      <c r="AD72" s="69">
        <v>60</v>
      </c>
      <c r="AE72" s="68" t="s">
        <v>100</v>
      </c>
    </row>
    <row r="73" spans="1:31" s="67" customFormat="1" ht="9.75" customHeight="1">
      <c r="A73" s="73" t="s">
        <v>99</v>
      </c>
      <c r="B73" s="71">
        <v>272704</v>
      </c>
      <c r="C73" s="71">
        <v>32400</v>
      </c>
      <c r="D73" s="71">
        <v>5200</v>
      </c>
      <c r="E73" s="71">
        <v>0</v>
      </c>
      <c r="F73" s="69">
        <v>0</v>
      </c>
      <c r="G73" s="69">
        <v>0</v>
      </c>
      <c r="H73" s="71">
        <v>0</v>
      </c>
      <c r="I73" s="71">
        <v>235104</v>
      </c>
      <c r="J73" s="71">
        <v>199768</v>
      </c>
      <c r="K73" s="71">
        <v>5332</v>
      </c>
      <c r="L73" s="71">
        <v>30004</v>
      </c>
      <c r="M73" s="72">
        <v>52.7</v>
      </c>
      <c r="N73" s="71">
        <v>123866</v>
      </c>
      <c r="O73" s="72">
        <v>91.3</v>
      </c>
      <c r="P73" s="71">
        <v>214568</v>
      </c>
      <c r="Q73" s="72">
        <v>100</v>
      </c>
      <c r="R73" s="71">
        <v>235104</v>
      </c>
      <c r="S73" s="71">
        <v>165336</v>
      </c>
      <c r="T73" s="71">
        <v>76794</v>
      </c>
      <c r="U73" s="69">
        <v>74</v>
      </c>
      <c r="V73" s="69">
        <v>67</v>
      </c>
      <c r="W73" s="69">
        <v>7</v>
      </c>
      <c r="X73" s="69">
        <v>40</v>
      </c>
      <c r="Y73" s="69">
        <v>29</v>
      </c>
      <c r="Z73" s="69">
        <v>11</v>
      </c>
      <c r="AA73" s="70">
        <v>5.6</v>
      </c>
      <c r="AB73" s="70">
        <v>4.98</v>
      </c>
      <c r="AC73" s="70">
        <v>3.34</v>
      </c>
      <c r="AD73" s="69">
        <v>35</v>
      </c>
      <c r="AE73" s="68" t="s">
        <v>99</v>
      </c>
    </row>
    <row r="74" spans="1:31" s="67" customFormat="1" ht="9.75" customHeight="1">
      <c r="A74" s="73" t="s">
        <v>98</v>
      </c>
      <c r="B74" s="71">
        <v>692187</v>
      </c>
      <c r="C74" s="71">
        <v>105826</v>
      </c>
      <c r="D74" s="71">
        <v>6844</v>
      </c>
      <c r="E74" s="71">
        <v>0</v>
      </c>
      <c r="F74" s="69">
        <v>0</v>
      </c>
      <c r="G74" s="69">
        <v>0</v>
      </c>
      <c r="H74" s="71">
        <v>0</v>
      </c>
      <c r="I74" s="71">
        <v>579517</v>
      </c>
      <c r="J74" s="71">
        <v>519854</v>
      </c>
      <c r="K74" s="71">
        <v>50917</v>
      </c>
      <c r="L74" s="71">
        <v>8746</v>
      </c>
      <c r="M74" s="72">
        <v>59.5</v>
      </c>
      <c r="N74" s="71">
        <v>344640</v>
      </c>
      <c r="O74" s="72">
        <v>87.5</v>
      </c>
      <c r="P74" s="71">
        <v>506920</v>
      </c>
      <c r="Q74" s="72">
        <v>92.4</v>
      </c>
      <c r="R74" s="71">
        <v>535604</v>
      </c>
      <c r="S74" s="71">
        <v>291073</v>
      </c>
      <c r="T74" s="71">
        <v>157242</v>
      </c>
      <c r="U74" s="69">
        <v>140</v>
      </c>
      <c r="V74" s="69">
        <v>108</v>
      </c>
      <c r="W74" s="69">
        <v>32</v>
      </c>
      <c r="X74" s="69">
        <v>83</v>
      </c>
      <c r="Y74" s="69">
        <v>75</v>
      </c>
      <c r="Z74" s="69">
        <v>8</v>
      </c>
      <c r="AA74" s="70">
        <v>13.22</v>
      </c>
      <c r="AB74" s="70">
        <v>9.54</v>
      </c>
      <c r="AC74" s="70">
        <v>6.31</v>
      </c>
      <c r="AD74" s="69">
        <v>57</v>
      </c>
      <c r="AE74" s="68" t="s">
        <v>98</v>
      </c>
    </row>
    <row r="75" spans="1:31" s="67" customFormat="1" ht="9.75" customHeight="1">
      <c r="A75" s="73" t="s">
        <v>97</v>
      </c>
      <c r="B75" s="71">
        <v>721523</v>
      </c>
      <c r="C75" s="71">
        <v>32809</v>
      </c>
      <c r="D75" s="71">
        <v>0</v>
      </c>
      <c r="E75" s="71">
        <v>0</v>
      </c>
      <c r="F75" s="69">
        <v>0</v>
      </c>
      <c r="G75" s="69">
        <v>0</v>
      </c>
      <c r="H75" s="71">
        <v>0</v>
      </c>
      <c r="I75" s="71">
        <v>688714</v>
      </c>
      <c r="J75" s="71">
        <v>674568</v>
      </c>
      <c r="K75" s="71">
        <v>3492</v>
      </c>
      <c r="L75" s="71">
        <v>10654</v>
      </c>
      <c r="M75" s="72">
        <v>49.4</v>
      </c>
      <c r="N75" s="71">
        <v>339910</v>
      </c>
      <c r="O75" s="72">
        <v>76.5</v>
      </c>
      <c r="P75" s="71">
        <v>526814</v>
      </c>
      <c r="Q75" s="72">
        <v>71.8</v>
      </c>
      <c r="R75" s="71">
        <v>494442</v>
      </c>
      <c r="S75" s="71">
        <v>345235</v>
      </c>
      <c r="T75" s="71">
        <v>83262</v>
      </c>
      <c r="U75" s="69">
        <v>94</v>
      </c>
      <c r="V75" s="69">
        <v>81</v>
      </c>
      <c r="W75" s="69">
        <v>13</v>
      </c>
      <c r="X75" s="69">
        <v>48</v>
      </c>
      <c r="Y75" s="69">
        <v>37</v>
      </c>
      <c r="Z75" s="69">
        <v>11</v>
      </c>
      <c r="AA75" s="70">
        <v>12.1</v>
      </c>
      <c r="AB75" s="70">
        <v>8.65</v>
      </c>
      <c r="AC75" s="70">
        <v>5.51</v>
      </c>
      <c r="AD75" s="69">
        <v>97</v>
      </c>
      <c r="AE75" s="68" t="s">
        <v>97</v>
      </c>
    </row>
    <row r="76" spans="1:31" s="67" customFormat="1" ht="9.75" customHeight="1">
      <c r="A76" s="73" t="s">
        <v>96</v>
      </c>
      <c r="B76" s="71">
        <v>666526</v>
      </c>
      <c r="C76" s="71">
        <v>75328</v>
      </c>
      <c r="D76" s="71">
        <v>7037</v>
      </c>
      <c r="E76" s="71">
        <v>4000</v>
      </c>
      <c r="F76" s="69">
        <v>0</v>
      </c>
      <c r="G76" s="69">
        <v>0</v>
      </c>
      <c r="H76" s="71">
        <v>0</v>
      </c>
      <c r="I76" s="71">
        <v>584161</v>
      </c>
      <c r="J76" s="71">
        <v>566402</v>
      </c>
      <c r="K76" s="71">
        <v>6350</v>
      </c>
      <c r="L76" s="71">
        <v>11409</v>
      </c>
      <c r="M76" s="72">
        <v>39.8</v>
      </c>
      <c r="N76" s="71">
        <v>232607</v>
      </c>
      <c r="O76" s="72">
        <v>70.8</v>
      </c>
      <c r="P76" s="71">
        <v>413791</v>
      </c>
      <c r="Q76" s="72">
        <v>74.8</v>
      </c>
      <c r="R76" s="71">
        <v>436784</v>
      </c>
      <c r="S76" s="71">
        <v>287073</v>
      </c>
      <c r="T76" s="71">
        <v>80647</v>
      </c>
      <c r="U76" s="69">
        <v>93</v>
      </c>
      <c r="V76" s="69">
        <v>82</v>
      </c>
      <c r="W76" s="69">
        <v>11</v>
      </c>
      <c r="X76" s="69">
        <v>47</v>
      </c>
      <c r="Y76" s="69">
        <v>32</v>
      </c>
      <c r="Z76" s="69">
        <v>15</v>
      </c>
      <c r="AA76" s="70">
        <v>9.62</v>
      </c>
      <c r="AB76" s="70">
        <v>7.23</v>
      </c>
      <c r="AC76" s="70">
        <v>4.98</v>
      </c>
      <c r="AD76" s="69">
        <v>62</v>
      </c>
      <c r="AE76" s="68" t="s">
        <v>96</v>
      </c>
    </row>
    <row r="77" spans="1:31" s="67" customFormat="1" ht="9.75" customHeight="1">
      <c r="A77" s="73" t="s">
        <v>95</v>
      </c>
      <c r="B77" s="71">
        <v>430769</v>
      </c>
      <c r="C77" s="71">
        <v>13161</v>
      </c>
      <c r="D77" s="71">
        <v>2020</v>
      </c>
      <c r="E77" s="71">
        <v>0</v>
      </c>
      <c r="F77" s="69">
        <v>0</v>
      </c>
      <c r="G77" s="69">
        <v>0</v>
      </c>
      <c r="H77" s="71">
        <v>0</v>
      </c>
      <c r="I77" s="71">
        <v>415588</v>
      </c>
      <c r="J77" s="71">
        <v>375405</v>
      </c>
      <c r="K77" s="71">
        <v>30718</v>
      </c>
      <c r="L77" s="71">
        <v>9465</v>
      </c>
      <c r="M77" s="72">
        <v>54.5</v>
      </c>
      <c r="N77" s="71">
        <v>226361</v>
      </c>
      <c r="O77" s="72">
        <v>76</v>
      </c>
      <c r="P77" s="71">
        <v>315995</v>
      </c>
      <c r="Q77" s="72">
        <v>92.6</v>
      </c>
      <c r="R77" s="71">
        <v>384928</v>
      </c>
      <c r="S77" s="71">
        <v>306137</v>
      </c>
      <c r="T77" s="71">
        <v>101192</v>
      </c>
      <c r="U77" s="69">
        <v>95</v>
      </c>
      <c r="V77" s="69">
        <v>87</v>
      </c>
      <c r="W77" s="69">
        <v>8</v>
      </c>
      <c r="X77" s="69">
        <v>53</v>
      </c>
      <c r="Y77" s="69">
        <v>34</v>
      </c>
      <c r="Z77" s="69">
        <v>19</v>
      </c>
      <c r="AA77" s="70">
        <v>8.1</v>
      </c>
      <c r="AB77" s="70">
        <v>7.53</v>
      </c>
      <c r="AC77" s="70">
        <v>4.52</v>
      </c>
      <c r="AD77" s="69">
        <v>56</v>
      </c>
      <c r="AE77" s="68" t="s">
        <v>95</v>
      </c>
    </row>
    <row r="78" spans="1:31" s="67" customFormat="1" ht="9.75" customHeight="1">
      <c r="A78" s="73" t="s">
        <v>94</v>
      </c>
      <c r="B78" s="71">
        <v>377844</v>
      </c>
      <c r="C78" s="71">
        <v>28914</v>
      </c>
      <c r="D78" s="71">
        <v>0</v>
      </c>
      <c r="E78" s="71">
        <v>0</v>
      </c>
      <c r="F78" s="69">
        <v>0</v>
      </c>
      <c r="G78" s="69">
        <v>0</v>
      </c>
      <c r="H78" s="71">
        <v>0</v>
      </c>
      <c r="I78" s="71">
        <v>348930</v>
      </c>
      <c r="J78" s="71">
        <v>317690</v>
      </c>
      <c r="K78" s="71">
        <v>0</v>
      </c>
      <c r="L78" s="71">
        <v>31240</v>
      </c>
      <c r="M78" s="72">
        <v>44.6</v>
      </c>
      <c r="N78" s="71">
        <v>155721</v>
      </c>
      <c r="O78" s="72">
        <v>90.7</v>
      </c>
      <c r="P78" s="71">
        <v>316319</v>
      </c>
      <c r="Q78" s="72">
        <v>91.5</v>
      </c>
      <c r="R78" s="71">
        <v>319338</v>
      </c>
      <c r="S78" s="71">
        <v>261625</v>
      </c>
      <c r="T78" s="71">
        <v>47594</v>
      </c>
      <c r="U78" s="69">
        <v>50</v>
      </c>
      <c r="V78" s="69">
        <v>48</v>
      </c>
      <c r="W78" s="69">
        <v>2</v>
      </c>
      <c r="X78" s="69">
        <v>52</v>
      </c>
      <c r="Y78" s="69">
        <v>29</v>
      </c>
      <c r="Z78" s="69">
        <v>23</v>
      </c>
      <c r="AA78" s="70">
        <v>7.03</v>
      </c>
      <c r="AB78" s="70">
        <v>6.02</v>
      </c>
      <c r="AC78" s="70">
        <v>3.78</v>
      </c>
      <c r="AD78" s="69">
        <v>55</v>
      </c>
      <c r="AE78" s="68" t="s">
        <v>94</v>
      </c>
    </row>
    <row r="79" spans="1:31" s="67" customFormat="1" ht="9.75" customHeight="1">
      <c r="A79" s="73" t="s">
        <v>93</v>
      </c>
      <c r="B79" s="71">
        <v>486626</v>
      </c>
      <c r="C79" s="71">
        <v>61890</v>
      </c>
      <c r="D79" s="71">
        <v>4500</v>
      </c>
      <c r="E79" s="71">
        <v>0</v>
      </c>
      <c r="F79" s="69">
        <v>0</v>
      </c>
      <c r="G79" s="69">
        <v>0</v>
      </c>
      <c r="H79" s="71">
        <v>0</v>
      </c>
      <c r="I79" s="71">
        <v>420236</v>
      </c>
      <c r="J79" s="71">
        <v>393675</v>
      </c>
      <c r="K79" s="71">
        <v>13100</v>
      </c>
      <c r="L79" s="71">
        <v>13461</v>
      </c>
      <c r="M79" s="72">
        <v>42.5</v>
      </c>
      <c r="N79" s="71">
        <v>178780</v>
      </c>
      <c r="O79" s="72">
        <v>87.6</v>
      </c>
      <c r="P79" s="71">
        <v>367971</v>
      </c>
      <c r="Q79" s="72">
        <v>84.6</v>
      </c>
      <c r="R79" s="71">
        <v>355597</v>
      </c>
      <c r="S79" s="71">
        <v>303311</v>
      </c>
      <c r="T79" s="71">
        <v>40800</v>
      </c>
      <c r="U79" s="69">
        <v>60</v>
      </c>
      <c r="V79" s="69">
        <v>59</v>
      </c>
      <c r="W79" s="69">
        <v>1</v>
      </c>
      <c r="X79" s="69">
        <v>28</v>
      </c>
      <c r="Y79" s="69">
        <v>20</v>
      </c>
      <c r="Z79" s="69">
        <v>8</v>
      </c>
      <c r="AA79" s="70">
        <v>7.39</v>
      </c>
      <c r="AB79" s="70">
        <v>5.86</v>
      </c>
      <c r="AC79" s="70">
        <v>3.64</v>
      </c>
      <c r="AD79" s="69">
        <v>55</v>
      </c>
      <c r="AE79" s="68" t="s">
        <v>93</v>
      </c>
    </row>
    <row r="80" spans="1:31" s="67" customFormat="1" ht="9.75" customHeight="1">
      <c r="A80" s="73"/>
      <c r="B80" s="71"/>
      <c r="C80" s="71"/>
      <c r="D80" s="71"/>
      <c r="E80" s="71"/>
      <c r="F80" s="69"/>
      <c r="G80" s="69"/>
      <c r="H80" s="71"/>
      <c r="I80" s="71"/>
      <c r="J80" s="71"/>
      <c r="K80" s="71"/>
      <c r="L80" s="71"/>
      <c r="M80" s="72"/>
      <c r="N80" s="71"/>
      <c r="O80" s="72"/>
      <c r="P80" s="71"/>
      <c r="Q80" s="72"/>
      <c r="R80" s="71"/>
      <c r="S80" s="71"/>
      <c r="T80" s="71"/>
      <c r="U80" s="69"/>
      <c r="V80" s="69"/>
      <c r="W80" s="69"/>
      <c r="X80" s="69"/>
      <c r="Y80" s="69"/>
      <c r="Z80" s="69"/>
      <c r="AA80" s="70"/>
      <c r="AB80" s="70"/>
      <c r="AC80" s="70"/>
      <c r="AD80" s="69"/>
      <c r="AE80" s="68"/>
    </row>
    <row r="81" spans="1:31" s="67" customFormat="1" ht="9.75" customHeight="1">
      <c r="A81" s="73" t="s">
        <v>92</v>
      </c>
      <c r="B81" s="71">
        <v>208577795</v>
      </c>
      <c r="C81" s="71">
        <v>19380814</v>
      </c>
      <c r="D81" s="71">
        <v>3888971</v>
      </c>
      <c r="E81" s="71">
        <v>1923337</v>
      </c>
      <c r="F81" s="69">
        <v>7</v>
      </c>
      <c r="G81" s="69">
        <v>2</v>
      </c>
      <c r="H81" s="71">
        <v>3949</v>
      </c>
      <c r="I81" s="71">
        <v>185304061</v>
      </c>
      <c r="J81" s="71">
        <v>177369239</v>
      </c>
      <c r="K81" s="71">
        <v>3403749</v>
      </c>
      <c r="L81" s="71">
        <v>4531073</v>
      </c>
      <c r="M81" s="72">
        <v>61.1</v>
      </c>
      <c r="N81" s="71">
        <v>113177158</v>
      </c>
      <c r="O81" s="72">
        <v>77.1</v>
      </c>
      <c r="P81" s="71">
        <v>142891437</v>
      </c>
      <c r="Q81" s="72">
        <v>73.8</v>
      </c>
      <c r="R81" s="71">
        <v>136685801</v>
      </c>
      <c r="S81" s="71">
        <v>85373855</v>
      </c>
      <c r="T81" s="71">
        <v>11027297</v>
      </c>
      <c r="U81" s="69">
        <v>11835</v>
      </c>
      <c r="V81" s="69">
        <v>8929</v>
      </c>
      <c r="W81" s="69">
        <v>2906</v>
      </c>
      <c r="X81" s="69">
        <v>9972</v>
      </c>
      <c r="Y81" s="69">
        <v>6764</v>
      </c>
      <c r="Z81" s="69">
        <v>3208</v>
      </c>
      <c r="AA81" s="70">
        <v>3322.44</v>
      </c>
      <c r="AB81" s="70">
        <v>2031.12</v>
      </c>
      <c r="AC81" s="70">
        <v>1260.77</v>
      </c>
      <c r="AD81" s="69">
        <v>13826</v>
      </c>
      <c r="AE81" s="68" t="s">
        <v>92</v>
      </c>
    </row>
    <row r="82" spans="1:31" s="67" customFormat="1" ht="9.75" customHeight="1">
      <c r="A82" s="73"/>
      <c r="B82" s="71"/>
      <c r="C82" s="71"/>
      <c r="D82" s="71"/>
      <c r="E82" s="71"/>
      <c r="F82" s="69"/>
      <c r="G82" s="69"/>
      <c r="H82" s="71"/>
      <c r="I82" s="71"/>
      <c r="J82" s="71"/>
      <c r="K82" s="71"/>
      <c r="L82" s="71"/>
      <c r="M82" s="72"/>
      <c r="N82" s="71"/>
      <c r="O82" s="72"/>
      <c r="P82" s="71"/>
      <c r="Q82" s="72"/>
      <c r="R82" s="71"/>
      <c r="S82" s="71"/>
      <c r="T82" s="71"/>
      <c r="U82" s="69"/>
      <c r="V82" s="69"/>
      <c r="W82" s="69"/>
      <c r="X82" s="69"/>
      <c r="Y82" s="69"/>
      <c r="Z82" s="69"/>
      <c r="AA82" s="70"/>
      <c r="AB82" s="70"/>
      <c r="AC82" s="70"/>
      <c r="AD82" s="69"/>
      <c r="AE82" s="68"/>
    </row>
    <row r="83" spans="1:31" s="67" customFormat="1" ht="9.75" customHeight="1">
      <c r="A83" s="73"/>
      <c r="B83" s="71"/>
      <c r="C83" s="71"/>
      <c r="D83" s="71"/>
      <c r="E83" s="71"/>
      <c r="F83" s="69"/>
      <c r="G83" s="69"/>
      <c r="H83" s="71"/>
      <c r="I83" s="71"/>
      <c r="J83" s="71"/>
      <c r="K83" s="71"/>
      <c r="L83" s="71"/>
      <c r="M83" s="72"/>
      <c r="N83" s="71"/>
      <c r="O83" s="72"/>
      <c r="P83" s="71"/>
      <c r="Q83" s="72"/>
      <c r="R83" s="71"/>
      <c r="S83" s="71"/>
      <c r="T83" s="71"/>
      <c r="U83" s="69"/>
      <c r="V83" s="69"/>
      <c r="W83" s="69"/>
      <c r="X83" s="69"/>
      <c r="Y83" s="69"/>
      <c r="Z83" s="69"/>
      <c r="AA83" s="70"/>
      <c r="AB83" s="70"/>
      <c r="AC83" s="70"/>
      <c r="AD83" s="69"/>
      <c r="AE83" s="68"/>
    </row>
    <row r="84" spans="1:31" s="67" customFormat="1" ht="9.75" customHeight="1">
      <c r="A84" s="73"/>
      <c r="B84" s="71"/>
      <c r="C84" s="71"/>
      <c r="D84" s="71"/>
      <c r="E84" s="71"/>
      <c r="F84" s="69"/>
      <c r="G84" s="69"/>
      <c r="H84" s="71"/>
      <c r="I84" s="71"/>
      <c r="J84" s="71"/>
      <c r="K84" s="71"/>
      <c r="L84" s="71"/>
      <c r="M84" s="72"/>
      <c r="N84" s="71"/>
      <c r="O84" s="72"/>
      <c r="P84" s="71"/>
      <c r="Q84" s="72"/>
      <c r="R84" s="71"/>
      <c r="S84" s="71"/>
      <c r="T84" s="71"/>
      <c r="U84" s="69"/>
      <c r="V84" s="69"/>
      <c r="W84" s="69"/>
      <c r="X84" s="69"/>
      <c r="Y84" s="69"/>
      <c r="Z84" s="69"/>
      <c r="AA84" s="70"/>
      <c r="AB84" s="70"/>
      <c r="AC84" s="70"/>
      <c r="AD84" s="69"/>
      <c r="AE84" s="68"/>
    </row>
    <row r="85" spans="1:31" s="60" customFormat="1" ht="9.75" customHeight="1">
      <c r="A85" s="66"/>
      <c r="B85" s="64"/>
      <c r="C85" s="64"/>
      <c r="D85" s="64"/>
      <c r="E85" s="64"/>
      <c r="F85" s="62"/>
      <c r="G85" s="62"/>
      <c r="H85" s="64"/>
      <c r="I85" s="64"/>
      <c r="J85" s="64"/>
      <c r="K85" s="64"/>
      <c r="L85" s="64"/>
      <c r="M85" s="65"/>
      <c r="N85" s="64"/>
      <c r="O85" s="65"/>
      <c r="P85" s="64"/>
      <c r="Q85" s="65"/>
      <c r="R85" s="64"/>
      <c r="S85" s="64"/>
      <c r="T85" s="64"/>
      <c r="U85" s="62"/>
      <c r="V85" s="62"/>
      <c r="W85" s="62"/>
      <c r="X85" s="62"/>
      <c r="Y85" s="62"/>
      <c r="Z85" s="62"/>
      <c r="AA85" s="63"/>
      <c r="AB85" s="63"/>
      <c r="AC85" s="63"/>
      <c r="AD85" s="62"/>
      <c r="AE85" s="61"/>
    </row>
    <row r="86" spans="1:2" s="98" customFormat="1" ht="9.75" customHeight="1">
      <c r="A86" s="97" t="s">
        <v>210</v>
      </c>
      <c r="B86" s="98" t="s">
        <v>211</v>
      </c>
    </row>
    <row r="87" s="98" customFormat="1" ht="9.75" customHeight="1">
      <c r="B87" s="98" t="s">
        <v>212</v>
      </c>
    </row>
  </sheetData>
  <sheetProtection/>
  <mergeCells count="37">
    <mergeCell ref="AA5:AA6"/>
    <mergeCell ref="AB5:AB6"/>
    <mergeCell ref="AC5:AC6"/>
    <mergeCell ref="U5:U6"/>
    <mergeCell ref="V5:V6"/>
    <mergeCell ref="W5:W6"/>
    <mergeCell ref="X5:X6"/>
    <mergeCell ref="Y5:Y6"/>
    <mergeCell ref="Z5:Z6"/>
    <mergeCell ref="AA4:AC4"/>
    <mergeCell ref="AD4:AD6"/>
    <mergeCell ref="D5:D6"/>
    <mergeCell ref="E5:E6"/>
    <mergeCell ref="F5:G5"/>
    <mergeCell ref="H5:H6"/>
    <mergeCell ref="I5:I6"/>
    <mergeCell ref="J5:J6"/>
    <mergeCell ref="K5:K6"/>
    <mergeCell ref="L5:L6"/>
    <mergeCell ref="O4:P4"/>
    <mergeCell ref="Q4:R4"/>
    <mergeCell ref="S4:S6"/>
    <mergeCell ref="T4:T6"/>
    <mergeCell ref="U4:W4"/>
    <mergeCell ref="X4:Z4"/>
    <mergeCell ref="O5:O6"/>
    <mergeCell ref="P5:P6"/>
    <mergeCell ref="Q5:Q6"/>
    <mergeCell ref="R5:R6"/>
    <mergeCell ref="B4:B6"/>
    <mergeCell ref="C4:C6"/>
    <mergeCell ref="D4:E4"/>
    <mergeCell ref="F4:H4"/>
    <mergeCell ref="I4:L4"/>
    <mergeCell ref="M4:N4"/>
    <mergeCell ref="M5:M6"/>
    <mergeCell ref="N5:N6"/>
  </mergeCells>
  <printOptions horizontalCentered="1"/>
  <pageMargins left="0.3937007874015748" right="0.3937007874015748" top="0.5118110236220472" bottom="0.35433070866141736" header="0.5118110236220472" footer="0.31496062992125984"/>
  <pageSetup fitToHeight="0" horizontalDpi="400" verticalDpi="4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7"/>
  <sheetViews>
    <sheetView zoomScale="80" zoomScaleNormal="80" zoomScalePageLayoutView="0" workbookViewId="0" topLeftCell="A1">
      <selection activeCell="A1" sqref="A1:IV16384"/>
    </sheetView>
  </sheetViews>
  <sheetFormatPr defaultColWidth="14.625" defaultRowHeight="13.5"/>
  <cols>
    <col min="1" max="1" width="11.25390625" style="59" customWidth="1"/>
    <col min="2" max="2" width="8.625" style="59" customWidth="1"/>
    <col min="3" max="3" width="6.375" style="59" customWidth="1"/>
    <col min="4" max="4" width="6.125" style="59" customWidth="1"/>
    <col min="5" max="5" width="5.125" style="59" customWidth="1"/>
    <col min="6" max="7" width="3.125" style="59" customWidth="1"/>
    <col min="8" max="8" width="4.00390625" style="59" customWidth="1"/>
    <col min="9" max="10" width="8.125" style="59" customWidth="1"/>
    <col min="11" max="12" width="5.625" style="59" customWidth="1"/>
    <col min="13" max="13" width="4.00390625" style="59" customWidth="1"/>
    <col min="14" max="14" width="6.875" style="59" customWidth="1"/>
    <col min="15" max="15" width="4.00390625" style="59" customWidth="1"/>
    <col min="16" max="16" width="7.125" style="59" customWidth="1"/>
    <col min="17" max="17" width="4.625" style="59" customWidth="1"/>
    <col min="18" max="18" width="8.625" style="59" customWidth="1"/>
    <col min="19" max="20" width="6.625" style="59" customWidth="1"/>
    <col min="21" max="22" width="5.625" style="59" customWidth="1"/>
    <col min="23" max="23" width="4.625" style="59" customWidth="1"/>
    <col min="24" max="26" width="5.625" style="59" customWidth="1"/>
    <col min="27" max="29" width="6.25390625" style="59" customWidth="1"/>
    <col min="30" max="30" width="7.625" style="59" customWidth="1"/>
    <col min="31" max="31" width="11.25390625" style="59" customWidth="1"/>
    <col min="32" max="255" width="9.00390625" style="59" customWidth="1"/>
    <col min="256" max="16384" width="14.625" style="59" customWidth="1"/>
  </cols>
  <sheetData>
    <row r="1" spans="1:31" ht="13.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 t="s">
        <v>201</v>
      </c>
      <c r="Q1" s="94" t="s">
        <v>200</v>
      </c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ht="12.75" customHeight="1">
      <c r="A2" s="93" t="s">
        <v>199</v>
      </c>
    </row>
    <row r="3" spans="1:31" s="90" customFormat="1" ht="9.75" customHeight="1">
      <c r="A3" s="92"/>
      <c r="AE3" s="91" t="s">
        <v>198</v>
      </c>
    </row>
    <row r="4" spans="1:31" s="81" customFormat="1" ht="15.75" customHeight="1">
      <c r="A4" s="89" t="s">
        <v>182</v>
      </c>
      <c r="B4" s="104" t="s">
        <v>197</v>
      </c>
      <c r="C4" s="105" t="s">
        <v>196</v>
      </c>
      <c r="D4" s="108" t="s">
        <v>194</v>
      </c>
      <c r="E4" s="108"/>
      <c r="F4" s="108" t="s">
        <v>193</v>
      </c>
      <c r="G4" s="108"/>
      <c r="H4" s="108"/>
      <c r="I4" s="108" t="s">
        <v>192</v>
      </c>
      <c r="J4" s="108"/>
      <c r="K4" s="108"/>
      <c r="L4" s="108"/>
      <c r="M4" s="108" t="s">
        <v>191</v>
      </c>
      <c r="N4" s="108"/>
      <c r="O4" s="108" t="s">
        <v>190</v>
      </c>
      <c r="P4" s="108"/>
      <c r="Q4" s="108" t="s">
        <v>189</v>
      </c>
      <c r="R4" s="108"/>
      <c r="S4" s="110" t="s">
        <v>188</v>
      </c>
      <c r="T4" s="110" t="s">
        <v>187</v>
      </c>
      <c r="U4" s="108" t="s">
        <v>186</v>
      </c>
      <c r="V4" s="108"/>
      <c r="W4" s="108"/>
      <c r="X4" s="108" t="s">
        <v>185</v>
      </c>
      <c r="Y4" s="108"/>
      <c r="Z4" s="108"/>
      <c r="AA4" s="108" t="s">
        <v>184</v>
      </c>
      <c r="AB4" s="108"/>
      <c r="AC4" s="108"/>
      <c r="AD4" s="105" t="s">
        <v>183</v>
      </c>
      <c r="AE4" s="88" t="s">
        <v>182</v>
      </c>
    </row>
    <row r="5" spans="1:31" s="81" customFormat="1" ht="15.75" customHeight="1">
      <c r="A5" s="87"/>
      <c r="B5" s="104"/>
      <c r="C5" s="106"/>
      <c r="D5" s="109" t="s">
        <v>167</v>
      </c>
      <c r="E5" s="115" t="s">
        <v>181</v>
      </c>
      <c r="F5" s="117" t="s">
        <v>180</v>
      </c>
      <c r="G5" s="118"/>
      <c r="H5" s="119" t="s">
        <v>179</v>
      </c>
      <c r="I5" s="109" t="s">
        <v>167</v>
      </c>
      <c r="J5" s="109" t="s">
        <v>178</v>
      </c>
      <c r="K5" s="109" t="s">
        <v>177</v>
      </c>
      <c r="L5" s="109" t="s">
        <v>176</v>
      </c>
      <c r="M5" s="109" t="s">
        <v>175</v>
      </c>
      <c r="N5" s="109" t="s">
        <v>174</v>
      </c>
      <c r="O5" s="109" t="s">
        <v>173</v>
      </c>
      <c r="P5" s="109" t="s">
        <v>172</v>
      </c>
      <c r="Q5" s="109" t="s">
        <v>171</v>
      </c>
      <c r="R5" s="109" t="s">
        <v>170</v>
      </c>
      <c r="S5" s="111"/>
      <c r="T5" s="113"/>
      <c r="U5" s="104" t="s">
        <v>167</v>
      </c>
      <c r="V5" s="104" t="s">
        <v>169</v>
      </c>
      <c r="W5" s="104" t="s">
        <v>168</v>
      </c>
      <c r="X5" s="104" t="s">
        <v>167</v>
      </c>
      <c r="Y5" s="104" t="s">
        <v>166</v>
      </c>
      <c r="Z5" s="104" t="s">
        <v>165</v>
      </c>
      <c r="AA5" s="104" t="s">
        <v>164</v>
      </c>
      <c r="AB5" s="104" t="s">
        <v>163</v>
      </c>
      <c r="AC5" s="104" t="s">
        <v>162</v>
      </c>
      <c r="AD5" s="106"/>
      <c r="AE5" s="86"/>
    </row>
    <row r="6" spans="1:31" s="81" customFormat="1" ht="43.5" customHeight="1">
      <c r="A6" s="85" t="s">
        <v>209</v>
      </c>
      <c r="B6" s="104"/>
      <c r="C6" s="107"/>
      <c r="D6" s="109"/>
      <c r="E6" s="116"/>
      <c r="F6" s="84" t="s">
        <v>161</v>
      </c>
      <c r="G6" s="83" t="s">
        <v>160</v>
      </c>
      <c r="H6" s="120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2"/>
      <c r="T6" s="114"/>
      <c r="U6" s="104"/>
      <c r="V6" s="104"/>
      <c r="W6" s="104"/>
      <c r="X6" s="104"/>
      <c r="Y6" s="104"/>
      <c r="Z6" s="104"/>
      <c r="AA6" s="104"/>
      <c r="AB6" s="104"/>
      <c r="AC6" s="104"/>
      <c r="AD6" s="107"/>
      <c r="AE6" s="82" t="s">
        <v>209</v>
      </c>
    </row>
    <row r="7" spans="1:31" s="67" customFormat="1" ht="0.75" customHeight="1">
      <c r="A7" s="80"/>
      <c r="B7" s="75"/>
      <c r="C7" s="75"/>
      <c r="D7" s="78"/>
      <c r="E7" s="78"/>
      <c r="F7" s="79"/>
      <c r="G7" s="79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7"/>
      <c r="T7" s="76"/>
      <c r="U7" s="75"/>
      <c r="V7" s="75"/>
      <c r="W7" s="75"/>
      <c r="X7" s="75"/>
      <c r="Y7" s="75"/>
      <c r="Z7" s="75"/>
      <c r="AA7" s="75"/>
      <c r="AB7" s="75"/>
      <c r="AC7" s="75"/>
      <c r="AD7" s="75"/>
      <c r="AE7" s="74"/>
    </row>
    <row r="8" spans="1:31" s="67" customFormat="1" ht="9.75" customHeight="1">
      <c r="A8" s="73" t="s">
        <v>159</v>
      </c>
      <c r="B8" s="71">
        <v>91164660</v>
      </c>
      <c r="C8" s="71">
        <v>4759143</v>
      </c>
      <c r="D8" s="71">
        <v>1693033</v>
      </c>
      <c r="E8" s="71">
        <v>55000</v>
      </c>
      <c r="F8" s="69">
        <v>0</v>
      </c>
      <c r="G8" s="69">
        <v>0</v>
      </c>
      <c r="H8" s="71">
        <v>0</v>
      </c>
      <c r="I8" s="71">
        <v>84712484</v>
      </c>
      <c r="J8" s="71">
        <v>84359637</v>
      </c>
      <c r="K8" s="71">
        <v>41850</v>
      </c>
      <c r="L8" s="71">
        <v>310997</v>
      </c>
      <c r="M8" s="72">
        <v>0</v>
      </c>
      <c r="N8" s="71">
        <v>0</v>
      </c>
      <c r="O8" s="72">
        <v>73</v>
      </c>
      <c r="P8" s="71">
        <v>61863764</v>
      </c>
      <c r="Q8" s="72">
        <v>25.5</v>
      </c>
      <c r="R8" s="71">
        <v>21633998</v>
      </c>
      <c r="S8" s="71">
        <v>19096934</v>
      </c>
      <c r="T8" s="71">
        <v>1768837</v>
      </c>
      <c r="U8" s="69">
        <v>235</v>
      </c>
      <c r="V8" s="69">
        <v>161</v>
      </c>
      <c r="W8" s="69">
        <v>74</v>
      </c>
      <c r="X8" s="69">
        <v>2116</v>
      </c>
      <c r="Y8" s="69">
        <v>657</v>
      </c>
      <c r="Z8" s="69">
        <v>1459</v>
      </c>
      <c r="AA8" s="70">
        <v>1456.13</v>
      </c>
      <c r="AB8" s="70">
        <v>670.13</v>
      </c>
      <c r="AC8" s="70">
        <v>433.39</v>
      </c>
      <c r="AD8" s="69">
        <v>95782</v>
      </c>
      <c r="AE8" s="68" t="s">
        <v>159</v>
      </c>
    </row>
    <row r="9" spans="1:31" s="67" customFormat="1" ht="9.75" customHeight="1">
      <c r="A9" s="73" t="s">
        <v>158</v>
      </c>
      <c r="B9" s="71">
        <v>20639711</v>
      </c>
      <c r="C9" s="71">
        <v>504469</v>
      </c>
      <c r="D9" s="71">
        <v>85306</v>
      </c>
      <c r="E9" s="71">
        <v>0</v>
      </c>
      <c r="F9" s="69">
        <v>0</v>
      </c>
      <c r="G9" s="69">
        <v>0</v>
      </c>
      <c r="H9" s="71">
        <v>0</v>
      </c>
      <c r="I9" s="71">
        <v>20049936</v>
      </c>
      <c r="J9" s="71">
        <v>19692597</v>
      </c>
      <c r="K9" s="71">
        <v>110468</v>
      </c>
      <c r="L9" s="71">
        <v>246871</v>
      </c>
      <c r="M9" s="72">
        <v>0</v>
      </c>
      <c r="N9" s="71">
        <v>0</v>
      </c>
      <c r="O9" s="72">
        <v>62.9</v>
      </c>
      <c r="P9" s="71">
        <v>12602097</v>
      </c>
      <c r="Q9" s="72">
        <v>33.7</v>
      </c>
      <c r="R9" s="71">
        <v>6764647</v>
      </c>
      <c r="S9" s="71">
        <v>2894588</v>
      </c>
      <c r="T9" s="71">
        <v>214077</v>
      </c>
      <c r="U9" s="69">
        <v>100</v>
      </c>
      <c r="V9" s="69">
        <v>79</v>
      </c>
      <c r="W9" s="69">
        <v>21</v>
      </c>
      <c r="X9" s="69">
        <v>657</v>
      </c>
      <c r="Y9" s="69">
        <v>221</v>
      </c>
      <c r="Z9" s="69">
        <v>436</v>
      </c>
      <c r="AA9" s="70">
        <v>174.57</v>
      </c>
      <c r="AB9" s="70">
        <v>130.71</v>
      </c>
      <c r="AC9" s="70">
        <v>95.71</v>
      </c>
      <c r="AD9" s="69">
        <v>33828</v>
      </c>
      <c r="AE9" s="68" t="s">
        <v>158</v>
      </c>
    </row>
    <row r="10" spans="1:31" s="67" customFormat="1" ht="9.75" customHeight="1">
      <c r="A10" s="73" t="s">
        <v>157</v>
      </c>
      <c r="B10" s="71">
        <v>34077124</v>
      </c>
      <c r="C10" s="71">
        <v>444461</v>
      </c>
      <c r="D10" s="71">
        <v>179347</v>
      </c>
      <c r="E10" s="71">
        <v>0</v>
      </c>
      <c r="F10" s="69">
        <v>0</v>
      </c>
      <c r="G10" s="69">
        <v>0</v>
      </c>
      <c r="H10" s="71">
        <v>0</v>
      </c>
      <c r="I10" s="71">
        <v>33453316</v>
      </c>
      <c r="J10" s="71">
        <v>33349573</v>
      </c>
      <c r="K10" s="71">
        <v>70530</v>
      </c>
      <c r="L10" s="71">
        <v>33213</v>
      </c>
      <c r="M10" s="72">
        <v>0</v>
      </c>
      <c r="N10" s="71">
        <v>0</v>
      </c>
      <c r="O10" s="72">
        <v>63.6</v>
      </c>
      <c r="P10" s="71">
        <v>21272971</v>
      </c>
      <c r="Q10" s="72">
        <v>18.5</v>
      </c>
      <c r="R10" s="71">
        <v>6196867</v>
      </c>
      <c r="S10" s="71">
        <v>3692590</v>
      </c>
      <c r="T10" s="71">
        <v>320966</v>
      </c>
      <c r="U10" s="69">
        <v>120</v>
      </c>
      <c r="V10" s="69">
        <v>78</v>
      </c>
      <c r="W10" s="69">
        <v>42</v>
      </c>
      <c r="X10" s="69">
        <v>1351</v>
      </c>
      <c r="Y10" s="69">
        <v>865</v>
      </c>
      <c r="Z10" s="69">
        <v>486</v>
      </c>
      <c r="AA10" s="70">
        <v>320.59</v>
      </c>
      <c r="AB10" s="70">
        <v>202.41</v>
      </c>
      <c r="AC10" s="70">
        <v>144.64</v>
      </c>
      <c r="AD10" s="69">
        <v>54224</v>
      </c>
      <c r="AE10" s="68" t="s">
        <v>157</v>
      </c>
    </row>
    <row r="11" spans="1:31" s="67" customFormat="1" ht="9.75" customHeight="1">
      <c r="A11" s="73" t="s">
        <v>156</v>
      </c>
      <c r="B11" s="71">
        <v>22392686</v>
      </c>
      <c r="C11" s="71">
        <v>576277</v>
      </c>
      <c r="D11" s="71">
        <v>172494</v>
      </c>
      <c r="E11" s="71">
        <v>346</v>
      </c>
      <c r="F11" s="69">
        <v>3</v>
      </c>
      <c r="G11" s="69">
        <v>0</v>
      </c>
      <c r="H11" s="71">
        <v>819</v>
      </c>
      <c r="I11" s="71">
        <v>21643096</v>
      </c>
      <c r="J11" s="71">
        <v>21463682</v>
      </c>
      <c r="K11" s="71">
        <v>73423</v>
      </c>
      <c r="L11" s="71">
        <v>105991</v>
      </c>
      <c r="M11" s="72">
        <v>0</v>
      </c>
      <c r="N11" s="71">
        <v>0</v>
      </c>
      <c r="O11" s="72">
        <v>69.5</v>
      </c>
      <c r="P11" s="71">
        <v>15052575</v>
      </c>
      <c r="Q11" s="72">
        <v>28.2</v>
      </c>
      <c r="R11" s="71">
        <v>6101099</v>
      </c>
      <c r="S11" s="71">
        <v>3544138</v>
      </c>
      <c r="T11" s="71">
        <v>304069</v>
      </c>
      <c r="U11" s="69">
        <v>101</v>
      </c>
      <c r="V11" s="69">
        <v>63</v>
      </c>
      <c r="W11" s="69">
        <v>38</v>
      </c>
      <c r="X11" s="69">
        <v>862</v>
      </c>
      <c r="Y11" s="69">
        <v>449</v>
      </c>
      <c r="Z11" s="69">
        <v>413</v>
      </c>
      <c r="AA11" s="70">
        <v>191.44</v>
      </c>
      <c r="AB11" s="70">
        <v>139.31</v>
      </c>
      <c r="AC11" s="70">
        <v>97.79</v>
      </c>
      <c r="AD11" s="69">
        <v>36196</v>
      </c>
      <c r="AE11" s="68" t="s">
        <v>156</v>
      </c>
    </row>
    <row r="12" spans="1:31" s="67" customFormat="1" ht="9.75" customHeight="1">
      <c r="A12" s="73" t="s">
        <v>155</v>
      </c>
      <c r="B12" s="71">
        <v>24665314</v>
      </c>
      <c r="C12" s="71">
        <v>648289</v>
      </c>
      <c r="D12" s="71">
        <v>157870</v>
      </c>
      <c r="E12" s="71">
        <v>0</v>
      </c>
      <c r="F12" s="69">
        <v>0</v>
      </c>
      <c r="G12" s="69">
        <v>0</v>
      </c>
      <c r="H12" s="71">
        <v>0</v>
      </c>
      <c r="I12" s="71">
        <v>23859155</v>
      </c>
      <c r="J12" s="71">
        <v>23718876</v>
      </c>
      <c r="K12" s="71">
        <v>41078</v>
      </c>
      <c r="L12" s="71">
        <v>99201</v>
      </c>
      <c r="M12" s="72">
        <v>0</v>
      </c>
      <c r="N12" s="71">
        <v>0</v>
      </c>
      <c r="O12" s="72">
        <v>68.4</v>
      </c>
      <c r="P12" s="71">
        <v>16329986</v>
      </c>
      <c r="Q12" s="72">
        <v>19.9</v>
      </c>
      <c r="R12" s="71">
        <v>4738430</v>
      </c>
      <c r="S12" s="71">
        <v>2672143</v>
      </c>
      <c r="T12" s="71">
        <v>219661</v>
      </c>
      <c r="U12" s="69">
        <v>88</v>
      </c>
      <c r="V12" s="69">
        <v>40</v>
      </c>
      <c r="W12" s="69">
        <v>48</v>
      </c>
      <c r="X12" s="69">
        <v>834</v>
      </c>
      <c r="Y12" s="69">
        <v>315</v>
      </c>
      <c r="Z12" s="69">
        <v>519</v>
      </c>
      <c r="AA12" s="70">
        <v>220.25</v>
      </c>
      <c r="AB12" s="70">
        <v>147.27</v>
      </c>
      <c r="AC12" s="70">
        <v>106.53</v>
      </c>
      <c r="AD12" s="69">
        <v>43081</v>
      </c>
      <c r="AE12" s="68" t="s">
        <v>155</v>
      </c>
    </row>
    <row r="13" spans="1:31" s="67" customFormat="1" ht="9.75" customHeight="1">
      <c r="A13" s="73" t="s">
        <v>154</v>
      </c>
      <c r="B13" s="71">
        <v>17428220</v>
      </c>
      <c r="C13" s="71">
        <v>511981</v>
      </c>
      <c r="D13" s="71">
        <v>150506</v>
      </c>
      <c r="E13" s="71">
        <v>0</v>
      </c>
      <c r="F13" s="69">
        <v>1</v>
      </c>
      <c r="G13" s="69">
        <v>0</v>
      </c>
      <c r="H13" s="71">
        <v>145</v>
      </c>
      <c r="I13" s="71">
        <v>16765588</v>
      </c>
      <c r="J13" s="71">
        <v>16661879</v>
      </c>
      <c r="K13" s="71">
        <v>63518</v>
      </c>
      <c r="L13" s="71">
        <v>40191</v>
      </c>
      <c r="M13" s="72">
        <v>0</v>
      </c>
      <c r="N13" s="71">
        <v>0</v>
      </c>
      <c r="O13" s="72">
        <v>71.7</v>
      </c>
      <c r="P13" s="71">
        <v>12025733</v>
      </c>
      <c r="Q13" s="72">
        <v>26.7</v>
      </c>
      <c r="R13" s="71">
        <v>4479813</v>
      </c>
      <c r="S13" s="71">
        <v>3060297</v>
      </c>
      <c r="T13" s="71">
        <v>170364</v>
      </c>
      <c r="U13" s="69">
        <v>155</v>
      </c>
      <c r="V13" s="69">
        <v>71</v>
      </c>
      <c r="W13" s="69">
        <v>84</v>
      </c>
      <c r="X13" s="69">
        <v>632</v>
      </c>
      <c r="Y13" s="69">
        <v>246</v>
      </c>
      <c r="Z13" s="69">
        <v>386</v>
      </c>
      <c r="AA13" s="70">
        <v>177.64</v>
      </c>
      <c r="AB13" s="70">
        <v>121.4</v>
      </c>
      <c r="AC13" s="70">
        <v>80.35</v>
      </c>
      <c r="AD13" s="69">
        <v>27956</v>
      </c>
      <c r="AE13" s="68" t="s">
        <v>154</v>
      </c>
    </row>
    <row r="14" spans="1:31" s="67" customFormat="1" ht="9.75" customHeight="1">
      <c r="A14" s="73" t="s">
        <v>153</v>
      </c>
      <c r="B14" s="71">
        <v>40654941</v>
      </c>
      <c r="C14" s="71">
        <v>1025861</v>
      </c>
      <c r="D14" s="71">
        <v>391910</v>
      </c>
      <c r="E14" s="71">
        <v>0</v>
      </c>
      <c r="F14" s="69">
        <v>0</v>
      </c>
      <c r="G14" s="69">
        <v>0</v>
      </c>
      <c r="H14" s="71">
        <v>0</v>
      </c>
      <c r="I14" s="71">
        <v>39237170</v>
      </c>
      <c r="J14" s="71">
        <v>39023531</v>
      </c>
      <c r="K14" s="71">
        <v>72011</v>
      </c>
      <c r="L14" s="71">
        <v>141628</v>
      </c>
      <c r="M14" s="72">
        <v>0</v>
      </c>
      <c r="N14" s="71">
        <v>0</v>
      </c>
      <c r="O14" s="72">
        <v>60.8</v>
      </c>
      <c r="P14" s="71">
        <v>23853653</v>
      </c>
      <c r="Q14" s="72">
        <v>20.2</v>
      </c>
      <c r="R14" s="71">
        <v>7942723</v>
      </c>
      <c r="S14" s="71">
        <v>4423417</v>
      </c>
      <c r="T14" s="71">
        <v>553081</v>
      </c>
      <c r="U14" s="69">
        <v>293</v>
      </c>
      <c r="V14" s="69">
        <v>147</v>
      </c>
      <c r="W14" s="69">
        <v>146</v>
      </c>
      <c r="X14" s="69">
        <v>1459</v>
      </c>
      <c r="Y14" s="69">
        <v>723</v>
      </c>
      <c r="Z14" s="69">
        <v>736</v>
      </c>
      <c r="AA14" s="70">
        <v>389.27</v>
      </c>
      <c r="AB14" s="70">
        <v>230.59</v>
      </c>
      <c r="AC14" s="70">
        <v>148.16</v>
      </c>
      <c r="AD14" s="69">
        <v>75276</v>
      </c>
      <c r="AE14" s="68" t="s">
        <v>153</v>
      </c>
    </row>
    <row r="15" spans="1:31" s="67" customFormat="1" ht="9.75" customHeight="1">
      <c r="A15" s="73" t="s">
        <v>152</v>
      </c>
      <c r="B15" s="71">
        <v>59756692</v>
      </c>
      <c r="C15" s="71">
        <v>942976</v>
      </c>
      <c r="D15" s="71">
        <v>2805680</v>
      </c>
      <c r="E15" s="71">
        <v>605</v>
      </c>
      <c r="F15" s="69">
        <v>0</v>
      </c>
      <c r="G15" s="69">
        <v>0</v>
      </c>
      <c r="H15" s="71">
        <v>0</v>
      </c>
      <c r="I15" s="71">
        <v>56008036</v>
      </c>
      <c r="J15" s="71">
        <v>55603101</v>
      </c>
      <c r="K15" s="71">
        <v>201127</v>
      </c>
      <c r="L15" s="71">
        <v>203808</v>
      </c>
      <c r="M15" s="72">
        <v>0</v>
      </c>
      <c r="N15" s="71">
        <v>0</v>
      </c>
      <c r="O15" s="72">
        <v>42.5</v>
      </c>
      <c r="P15" s="71">
        <v>23784293</v>
      </c>
      <c r="Q15" s="72">
        <v>14.4</v>
      </c>
      <c r="R15" s="71">
        <v>8038195</v>
      </c>
      <c r="S15" s="71">
        <v>6215766</v>
      </c>
      <c r="T15" s="71">
        <v>583325</v>
      </c>
      <c r="U15" s="69">
        <v>330</v>
      </c>
      <c r="V15" s="69">
        <v>286</v>
      </c>
      <c r="W15" s="69">
        <v>44</v>
      </c>
      <c r="X15" s="69">
        <v>1132</v>
      </c>
      <c r="Y15" s="69">
        <v>457</v>
      </c>
      <c r="Z15" s="69">
        <v>675</v>
      </c>
      <c r="AA15" s="70">
        <v>331.85</v>
      </c>
      <c r="AB15" s="70">
        <v>290.12</v>
      </c>
      <c r="AC15" s="70">
        <v>198.04</v>
      </c>
      <c r="AD15" s="69">
        <v>195006</v>
      </c>
      <c r="AE15" s="68" t="s">
        <v>152</v>
      </c>
    </row>
    <row r="16" spans="1:31" s="67" customFormat="1" ht="9.75" customHeight="1">
      <c r="A16" s="73" t="s">
        <v>151</v>
      </c>
      <c r="B16" s="71">
        <v>26318810</v>
      </c>
      <c r="C16" s="71">
        <v>617515</v>
      </c>
      <c r="D16" s="71">
        <v>269283</v>
      </c>
      <c r="E16" s="71">
        <v>0</v>
      </c>
      <c r="F16" s="69">
        <v>0</v>
      </c>
      <c r="G16" s="69">
        <v>0</v>
      </c>
      <c r="H16" s="71">
        <v>0</v>
      </c>
      <c r="I16" s="71">
        <v>25432012</v>
      </c>
      <c r="J16" s="71">
        <v>25222648</v>
      </c>
      <c r="K16" s="71">
        <v>74355</v>
      </c>
      <c r="L16" s="71">
        <v>135009</v>
      </c>
      <c r="M16" s="72">
        <v>0</v>
      </c>
      <c r="N16" s="71">
        <v>0</v>
      </c>
      <c r="O16" s="72">
        <v>71.2</v>
      </c>
      <c r="P16" s="71">
        <v>18096239</v>
      </c>
      <c r="Q16" s="72">
        <v>23.9</v>
      </c>
      <c r="R16" s="71">
        <v>6079070</v>
      </c>
      <c r="S16" s="71">
        <v>3895572</v>
      </c>
      <c r="T16" s="71">
        <v>489874</v>
      </c>
      <c r="U16" s="69">
        <v>292</v>
      </c>
      <c r="V16" s="69">
        <v>275</v>
      </c>
      <c r="W16" s="69">
        <v>17</v>
      </c>
      <c r="X16" s="69">
        <v>1080</v>
      </c>
      <c r="Y16" s="69">
        <v>464</v>
      </c>
      <c r="Z16" s="69">
        <v>616</v>
      </c>
      <c r="AA16" s="70">
        <v>198.67</v>
      </c>
      <c r="AB16" s="70">
        <v>166.46</v>
      </c>
      <c r="AC16" s="70">
        <v>118.8</v>
      </c>
      <c r="AD16" s="69">
        <v>50721</v>
      </c>
      <c r="AE16" s="68" t="s">
        <v>151</v>
      </c>
    </row>
    <row r="17" spans="1:31" s="67" customFormat="1" ht="9.75" customHeight="1">
      <c r="A17" s="73" t="s">
        <v>150</v>
      </c>
      <c r="B17" s="71">
        <v>36466275</v>
      </c>
      <c r="C17" s="71">
        <v>799644</v>
      </c>
      <c r="D17" s="71">
        <v>614327</v>
      </c>
      <c r="E17" s="71">
        <v>0</v>
      </c>
      <c r="F17" s="69">
        <v>1</v>
      </c>
      <c r="G17" s="69">
        <v>1</v>
      </c>
      <c r="H17" s="71">
        <v>638</v>
      </c>
      <c r="I17" s="71">
        <v>35051666</v>
      </c>
      <c r="J17" s="71">
        <v>34902070</v>
      </c>
      <c r="K17" s="71">
        <v>48679</v>
      </c>
      <c r="L17" s="71">
        <v>100917</v>
      </c>
      <c r="M17" s="72">
        <v>0</v>
      </c>
      <c r="N17" s="71">
        <v>0</v>
      </c>
      <c r="O17" s="72">
        <v>51.8</v>
      </c>
      <c r="P17" s="71">
        <v>18149033</v>
      </c>
      <c r="Q17" s="72">
        <v>17.9</v>
      </c>
      <c r="R17" s="71">
        <v>6285740</v>
      </c>
      <c r="S17" s="71">
        <v>3251039</v>
      </c>
      <c r="T17" s="71">
        <v>419150</v>
      </c>
      <c r="U17" s="69">
        <v>253</v>
      </c>
      <c r="V17" s="69">
        <v>219</v>
      </c>
      <c r="W17" s="69">
        <v>34</v>
      </c>
      <c r="X17" s="69">
        <v>1242</v>
      </c>
      <c r="Y17" s="69">
        <v>544</v>
      </c>
      <c r="Z17" s="69">
        <v>698</v>
      </c>
      <c r="AA17" s="70">
        <v>225.19</v>
      </c>
      <c r="AB17" s="70">
        <v>185.95</v>
      </c>
      <c r="AC17" s="70">
        <v>134.1</v>
      </c>
      <c r="AD17" s="69">
        <v>126421</v>
      </c>
      <c r="AE17" s="68" t="s">
        <v>150</v>
      </c>
    </row>
    <row r="18" spans="1:31" s="67" customFormat="1" ht="9.75" customHeight="1">
      <c r="A18" s="73"/>
      <c r="B18" s="71"/>
      <c r="C18" s="71"/>
      <c r="D18" s="71"/>
      <c r="E18" s="71"/>
      <c r="F18" s="69"/>
      <c r="G18" s="69"/>
      <c r="H18" s="71"/>
      <c r="I18" s="71"/>
      <c r="J18" s="71"/>
      <c r="K18" s="71"/>
      <c r="L18" s="71"/>
      <c r="M18" s="72"/>
      <c r="N18" s="71"/>
      <c r="O18" s="72"/>
      <c r="P18" s="71"/>
      <c r="Q18" s="72"/>
      <c r="R18" s="71"/>
      <c r="S18" s="71"/>
      <c r="T18" s="71"/>
      <c r="U18" s="69"/>
      <c r="V18" s="69"/>
      <c r="W18" s="69"/>
      <c r="X18" s="69"/>
      <c r="Y18" s="69"/>
      <c r="Z18" s="69"/>
      <c r="AA18" s="70"/>
      <c r="AB18" s="70"/>
      <c r="AC18" s="70"/>
      <c r="AD18" s="69"/>
      <c r="AE18" s="68"/>
    </row>
    <row r="19" spans="1:31" s="67" customFormat="1" ht="9.75" customHeight="1">
      <c r="A19" s="73" t="s">
        <v>149</v>
      </c>
      <c r="B19" s="71">
        <v>45132275</v>
      </c>
      <c r="C19" s="71">
        <v>621509</v>
      </c>
      <c r="D19" s="71">
        <v>1501668</v>
      </c>
      <c r="E19" s="71">
        <v>0</v>
      </c>
      <c r="F19" s="69">
        <v>0</v>
      </c>
      <c r="G19" s="69">
        <v>1</v>
      </c>
      <c r="H19" s="71">
        <v>330</v>
      </c>
      <c r="I19" s="71">
        <v>43008768</v>
      </c>
      <c r="J19" s="71">
        <v>42764193</v>
      </c>
      <c r="K19" s="71">
        <v>142265</v>
      </c>
      <c r="L19" s="71">
        <v>102310</v>
      </c>
      <c r="M19" s="72">
        <v>0</v>
      </c>
      <c r="N19" s="71">
        <v>0</v>
      </c>
      <c r="O19" s="72">
        <v>54</v>
      </c>
      <c r="P19" s="71">
        <v>23206949</v>
      </c>
      <c r="Q19" s="72">
        <v>17.6</v>
      </c>
      <c r="R19" s="71">
        <v>7583094</v>
      </c>
      <c r="S19" s="71">
        <v>5780672</v>
      </c>
      <c r="T19" s="71">
        <v>589359</v>
      </c>
      <c r="U19" s="69">
        <v>788</v>
      </c>
      <c r="V19" s="69">
        <v>719</v>
      </c>
      <c r="W19" s="69">
        <v>69</v>
      </c>
      <c r="X19" s="69">
        <v>2145</v>
      </c>
      <c r="Y19" s="69">
        <v>1054</v>
      </c>
      <c r="Z19" s="69">
        <v>1091</v>
      </c>
      <c r="AA19" s="70">
        <v>264.15</v>
      </c>
      <c r="AB19" s="70">
        <v>236.1</v>
      </c>
      <c r="AC19" s="70">
        <v>165.22</v>
      </c>
      <c r="AD19" s="69">
        <v>212286</v>
      </c>
      <c r="AE19" s="68" t="s">
        <v>149</v>
      </c>
    </row>
    <row r="20" spans="1:31" s="67" customFormat="1" ht="9.75" customHeight="1">
      <c r="A20" s="73" t="s">
        <v>148</v>
      </c>
      <c r="B20" s="71">
        <v>38617069</v>
      </c>
      <c r="C20" s="71">
        <v>669182</v>
      </c>
      <c r="D20" s="71">
        <v>588119</v>
      </c>
      <c r="E20" s="71">
        <v>5000</v>
      </c>
      <c r="F20" s="69">
        <v>0</v>
      </c>
      <c r="G20" s="69">
        <v>0</v>
      </c>
      <c r="H20" s="71">
        <v>0</v>
      </c>
      <c r="I20" s="71">
        <v>37359768</v>
      </c>
      <c r="J20" s="71">
        <v>37111043</v>
      </c>
      <c r="K20" s="71">
        <v>110042</v>
      </c>
      <c r="L20" s="71">
        <v>138683</v>
      </c>
      <c r="M20" s="72">
        <v>0</v>
      </c>
      <c r="N20" s="71">
        <v>0</v>
      </c>
      <c r="O20" s="72">
        <v>61.7</v>
      </c>
      <c r="P20" s="71">
        <v>23067963</v>
      </c>
      <c r="Q20" s="72">
        <v>25.2</v>
      </c>
      <c r="R20" s="71">
        <v>9424808</v>
      </c>
      <c r="S20" s="71">
        <v>5315086</v>
      </c>
      <c r="T20" s="71">
        <v>483482</v>
      </c>
      <c r="U20" s="69">
        <v>323</v>
      </c>
      <c r="V20" s="69">
        <v>287</v>
      </c>
      <c r="W20" s="69">
        <v>36</v>
      </c>
      <c r="X20" s="69">
        <v>1789</v>
      </c>
      <c r="Y20" s="69">
        <v>743</v>
      </c>
      <c r="Z20" s="69">
        <v>1046</v>
      </c>
      <c r="AA20" s="70">
        <v>258.25</v>
      </c>
      <c r="AB20" s="70">
        <v>220.65</v>
      </c>
      <c r="AC20" s="70">
        <v>157</v>
      </c>
      <c r="AD20" s="69">
        <v>114981</v>
      </c>
      <c r="AE20" s="68" t="s">
        <v>148</v>
      </c>
    </row>
    <row r="21" spans="1:31" s="67" customFormat="1" ht="9.75" customHeight="1">
      <c r="A21" s="73" t="s">
        <v>147</v>
      </c>
      <c r="B21" s="71">
        <v>25268511</v>
      </c>
      <c r="C21" s="71">
        <v>589629</v>
      </c>
      <c r="D21" s="71">
        <v>418223</v>
      </c>
      <c r="E21" s="71">
        <v>46</v>
      </c>
      <c r="F21" s="69">
        <v>0</v>
      </c>
      <c r="G21" s="69">
        <v>0</v>
      </c>
      <c r="H21" s="71">
        <v>0</v>
      </c>
      <c r="I21" s="71">
        <v>24260659</v>
      </c>
      <c r="J21" s="71">
        <v>24154395</v>
      </c>
      <c r="K21" s="71">
        <v>63169</v>
      </c>
      <c r="L21" s="71">
        <v>43095</v>
      </c>
      <c r="M21" s="72">
        <v>0</v>
      </c>
      <c r="N21" s="71">
        <v>0</v>
      </c>
      <c r="O21" s="72">
        <v>73.8</v>
      </c>
      <c r="P21" s="71">
        <v>17899649</v>
      </c>
      <c r="Q21" s="72">
        <v>65</v>
      </c>
      <c r="R21" s="71">
        <v>15778641</v>
      </c>
      <c r="S21" s="71">
        <v>5969652</v>
      </c>
      <c r="T21" s="71">
        <v>753391</v>
      </c>
      <c r="U21" s="69">
        <v>1178</v>
      </c>
      <c r="V21" s="69">
        <v>1103</v>
      </c>
      <c r="W21" s="69">
        <v>75</v>
      </c>
      <c r="X21" s="69">
        <v>2684</v>
      </c>
      <c r="Y21" s="69">
        <v>1705</v>
      </c>
      <c r="Z21" s="69">
        <v>979</v>
      </c>
      <c r="AA21" s="70">
        <v>187.1</v>
      </c>
      <c r="AB21" s="70">
        <v>177.72</v>
      </c>
      <c r="AC21" s="70">
        <v>126.2</v>
      </c>
      <c r="AD21" s="69">
        <v>103549</v>
      </c>
      <c r="AE21" s="68" t="s">
        <v>147</v>
      </c>
    </row>
    <row r="22" spans="1:31" s="67" customFormat="1" ht="9.75" customHeight="1">
      <c r="A22" s="73" t="s">
        <v>146</v>
      </c>
      <c r="B22" s="71">
        <v>14080569</v>
      </c>
      <c r="C22" s="71">
        <v>223961</v>
      </c>
      <c r="D22" s="71">
        <v>839935</v>
      </c>
      <c r="E22" s="71">
        <v>0</v>
      </c>
      <c r="F22" s="69">
        <v>1</v>
      </c>
      <c r="G22" s="69">
        <v>0</v>
      </c>
      <c r="H22" s="71">
        <v>271</v>
      </c>
      <c r="I22" s="71">
        <v>13016402</v>
      </c>
      <c r="J22" s="71">
        <v>12959268</v>
      </c>
      <c r="K22" s="71">
        <v>34781</v>
      </c>
      <c r="L22" s="71">
        <v>22353</v>
      </c>
      <c r="M22" s="72">
        <v>0</v>
      </c>
      <c r="N22" s="71">
        <v>0</v>
      </c>
      <c r="O22" s="72">
        <v>66</v>
      </c>
      <c r="P22" s="71">
        <v>8590847</v>
      </c>
      <c r="Q22" s="72">
        <v>39.8</v>
      </c>
      <c r="R22" s="71">
        <v>5177450</v>
      </c>
      <c r="S22" s="71">
        <v>2382720</v>
      </c>
      <c r="T22" s="71">
        <v>267608</v>
      </c>
      <c r="U22" s="69">
        <v>349</v>
      </c>
      <c r="V22" s="69">
        <v>281</v>
      </c>
      <c r="W22" s="69">
        <v>68</v>
      </c>
      <c r="X22" s="69">
        <v>977</v>
      </c>
      <c r="Y22" s="69">
        <v>521</v>
      </c>
      <c r="Z22" s="69">
        <v>456</v>
      </c>
      <c r="AA22" s="70">
        <v>89.56</v>
      </c>
      <c r="AB22" s="70">
        <v>79.97</v>
      </c>
      <c r="AC22" s="70">
        <v>54.36</v>
      </c>
      <c r="AD22" s="69">
        <v>63524</v>
      </c>
      <c r="AE22" s="68" t="s">
        <v>146</v>
      </c>
    </row>
    <row r="23" spans="1:31" s="67" customFormat="1" ht="9.75" customHeight="1">
      <c r="A23" s="73" t="s">
        <v>145</v>
      </c>
      <c r="B23" s="71">
        <v>32248858</v>
      </c>
      <c r="C23" s="71">
        <v>1099621</v>
      </c>
      <c r="D23" s="71">
        <v>468338</v>
      </c>
      <c r="E23" s="71">
        <v>111600</v>
      </c>
      <c r="F23" s="69">
        <v>0</v>
      </c>
      <c r="G23" s="69">
        <v>0</v>
      </c>
      <c r="H23" s="71">
        <v>0</v>
      </c>
      <c r="I23" s="71">
        <v>30680899</v>
      </c>
      <c r="J23" s="71">
        <v>30610122</v>
      </c>
      <c r="K23" s="71">
        <v>29355</v>
      </c>
      <c r="L23" s="71">
        <v>41422</v>
      </c>
      <c r="M23" s="72">
        <v>0</v>
      </c>
      <c r="N23" s="71">
        <v>0</v>
      </c>
      <c r="O23" s="72">
        <v>67.5</v>
      </c>
      <c r="P23" s="71">
        <v>20707757</v>
      </c>
      <c r="Q23" s="72">
        <v>23.5</v>
      </c>
      <c r="R23" s="71">
        <v>7223975</v>
      </c>
      <c r="S23" s="71">
        <v>3953054</v>
      </c>
      <c r="T23" s="71">
        <v>454852</v>
      </c>
      <c r="U23" s="69">
        <v>190</v>
      </c>
      <c r="V23" s="69">
        <v>60</v>
      </c>
      <c r="W23" s="69">
        <v>130</v>
      </c>
      <c r="X23" s="69">
        <v>1405</v>
      </c>
      <c r="Y23" s="69">
        <v>760</v>
      </c>
      <c r="Z23" s="69">
        <v>645</v>
      </c>
      <c r="AA23" s="70">
        <v>265.43</v>
      </c>
      <c r="AB23" s="70">
        <v>196.93</v>
      </c>
      <c r="AC23" s="70">
        <v>137.3</v>
      </c>
      <c r="AD23" s="69">
        <v>65946</v>
      </c>
      <c r="AE23" s="68" t="s">
        <v>145</v>
      </c>
    </row>
    <row r="24" spans="1:31" s="67" customFormat="1" ht="9.75" customHeight="1">
      <c r="A24" s="73" t="s">
        <v>144</v>
      </c>
      <c r="B24" s="71">
        <v>14586196</v>
      </c>
      <c r="C24" s="71">
        <v>527228</v>
      </c>
      <c r="D24" s="71">
        <v>72851</v>
      </c>
      <c r="E24" s="71">
        <v>0</v>
      </c>
      <c r="F24" s="69">
        <v>0</v>
      </c>
      <c r="G24" s="69">
        <v>0</v>
      </c>
      <c r="H24" s="71">
        <v>0</v>
      </c>
      <c r="I24" s="71">
        <v>13986117</v>
      </c>
      <c r="J24" s="71">
        <v>13952737</v>
      </c>
      <c r="K24" s="71">
        <v>12637</v>
      </c>
      <c r="L24" s="71">
        <v>20743</v>
      </c>
      <c r="M24" s="72">
        <v>0</v>
      </c>
      <c r="N24" s="71">
        <v>0</v>
      </c>
      <c r="O24" s="72">
        <v>78.6</v>
      </c>
      <c r="P24" s="71">
        <v>10993431</v>
      </c>
      <c r="Q24" s="72">
        <v>41.8</v>
      </c>
      <c r="R24" s="71">
        <v>5840693</v>
      </c>
      <c r="S24" s="71">
        <v>2295548</v>
      </c>
      <c r="T24" s="71">
        <v>288113</v>
      </c>
      <c r="U24" s="69">
        <v>206</v>
      </c>
      <c r="V24" s="69">
        <v>36</v>
      </c>
      <c r="W24" s="69">
        <v>170</v>
      </c>
      <c r="X24" s="69">
        <v>731</v>
      </c>
      <c r="Y24" s="69">
        <v>279</v>
      </c>
      <c r="Z24" s="69">
        <v>452</v>
      </c>
      <c r="AA24" s="70">
        <v>128.03</v>
      </c>
      <c r="AB24" s="70">
        <v>102.15</v>
      </c>
      <c r="AC24" s="70">
        <v>72.74</v>
      </c>
      <c r="AD24" s="69">
        <v>29718</v>
      </c>
      <c r="AE24" s="68" t="s">
        <v>144</v>
      </c>
    </row>
    <row r="25" spans="1:31" s="67" customFormat="1" ht="9.75" customHeight="1">
      <c r="A25" s="73" t="s">
        <v>143</v>
      </c>
      <c r="B25" s="71">
        <v>13636072</v>
      </c>
      <c r="C25" s="71">
        <v>464538</v>
      </c>
      <c r="D25" s="71">
        <v>35314</v>
      </c>
      <c r="E25" s="71">
        <v>0</v>
      </c>
      <c r="F25" s="69">
        <v>0</v>
      </c>
      <c r="G25" s="69">
        <v>0</v>
      </c>
      <c r="H25" s="71">
        <v>0</v>
      </c>
      <c r="I25" s="71">
        <v>13136220</v>
      </c>
      <c r="J25" s="71">
        <v>13092134</v>
      </c>
      <c r="K25" s="71">
        <v>9043</v>
      </c>
      <c r="L25" s="71">
        <v>35043</v>
      </c>
      <c r="M25" s="72">
        <v>0</v>
      </c>
      <c r="N25" s="71">
        <v>0</v>
      </c>
      <c r="O25" s="72">
        <v>76</v>
      </c>
      <c r="P25" s="71">
        <v>9988394</v>
      </c>
      <c r="Q25" s="72">
        <v>27.5</v>
      </c>
      <c r="R25" s="71">
        <v>3613202</v>
      </c>
      <c r="S25" s="71">
        <v>2389697</v>
      </c>
      <c r="T25" s="71">
        <v>254869</v>
      </c>
      <c r="U25" s="69">
        <v>163</v>
      </c>
      <c r="V25" s="69">
        <v>29</v>
      </c>
      <c r="W25" s="69">
        <v>134</v>
      </c>
      <c r="X25" s="69">
        <v>384</v>
      </c>
      <c r="Y25" s="69">
        <v>110</v>
      </c>
      <c r="Z25" s="69">
        <v>274</v>
      </c>
      <c r="AA25" s="70">
        <v>126.54</v>
      </c>
      <c r="AB25" s="70">
        <v>96.91</v>
      </c>
      <c r="AC25" s="70">
        <v>68.57</v>
      </c>
      <c r="AD25" s="69">
        <v>34224</v>
      </c>
      <c r="AE25" s="68" t="s">
        <v>143</v>
      </c>
    </row>
    <row r="26" spans="1:31" s="67" customFormat="1" ht="9.75" customHeight="1">
      <c r="A26" s="73" t="s">
        <v>142</v>
      </c>
      <c r="B26" s="71">
        <v>11599004</v>
      </c>
      <c r="C26" s="71">
        <v>538583</v>
      </c>
      <c r="D26" s="71">
        <v>73904</v>
      </c>
      <c r="E26" s="71">
        <v>0</v>
      </c>
      <c r="F26" s="69">
        <v>0</v>
      </c>
      <c r="G26" s="69">
        <v>0</v>
      </c>
      <c r="H26" s="71">
        <v>0</v>
      </c>
      <c r="I26" s="71">
        <v>10986517</v>
      </c>
      <c r="J26" s="71">
        <v>10887833</v>
      </c>
      <c r="K26" s="71">
        <v>29840</v>
      </c>
      <c r="L26" s="71">
        <v>68844</v>
      </c>
      <c r="M26" s="72">
        <v>0</v>
      </c>
      <c r="N26" s="71">
        <v>0</v>
      </c>
      <c r="O26" s="72">
        <v>72.5</v>
      </c>
      <c r="P26" s="71">
        <v>7969034</v>
      </c>
      <c r="Q26" s="72">
        <v>36.2</v>
      </c>
      <c r="R26" s="71">
        <v>3977479</v>
      </c>
      <c r="S26" s="71">
        <v>1494494</v>
      </c>
      <c r="T26" s="71">
        <v>168885</v>
      </c>
      <c r="U26" s="69">
        <v>113</v>
      </c>
      <c r="V26" s="69">
        <v>42</v>
      </c>
      <c r="W26" s="69">
        <v>71</v>
      </c>
      <c r="X26" s="69">
        <v>519</v>
      </c>
      <c r="Y26" s="69">
        <v>156</v>
      </c>
      <c r="Z26" s="69">
        <v>363</v>
      </c>
      <c r="AA26" s="70">
        <v>101.3</v>
      </c>
      <c r="AB26" s="70">
        <v>75.37</v>
      </c>
      <c r="AC26" s="70">
        <v>57.41</v>
      </c>
      <c r="AD26" s="69">
        <v>25676</v>
      </c>
      <c r="AE26" s="68" t="s">
        <v>142</v>
      </c>
    </row>
    <row r="27" spans="1:31" s="67" customFormat="1" ht="9.75" customHeight="1">
      <c r="A27" s="73" t="s">
        <v>141</v>
      </c>
      <c r="B27" s="71">
        <v>11545944</v>
      </c>
      <c r="C27" s="71">
        <v>181812</v>
      </c>
      <c r="D27" s="71">
        <v>119997</v>
      </c>
      <c r="E27" s="71">
        <v>0</v>
      </c>
      <c r="F27" s="69">
        <v>0</v>
      </c>
      <c r="G27" s="69">
        <v>0</v>
      </c>
      <c r="H27" s="71">
        <v>0</v>
      </c>
      <c r="I27" s="71">
        <v>11244135</v>
      </c>
      <c r="J27" s="71">
        <v>11127255</v>
      </c>
      <c r="K27" s="71">
        <v>57465</v>
      </c>
      <c r="L27" s="71">
        <v>59415</v>
      </c>
      <c r="M27" s="72">
        <v>0</v>
      </c>
      <c r="N27" s="71">
        <v>0</v>
      </c>
      <c r="O27" s="72">
        <v>64.1</v>
      </c>
      <c r="P27" s="71">
        <v>7208455</v>
      </c>
      <c r="Q27" s="72">
        <v>28.1</v>
      </c>
      <c r="R27" s="71">
        <v>3155050</v>
      </c>
      <c r="S27" s="71">
        <v>1351443</v>
      </c>
      <c r="T27" s="71">
        <v>183291</v>
      </c>
      <c r="U27" s="69">
        <v>149</v>
      </c>
      <c r="V27" s="69">
        <v>91</v>
      </c>
      <c r="W27" s="69">
        <v>58</v>
      </c>
      <c r="X27" s="69">
        <v>419</v>
      </c>
      <c r="Y27" s="69">
        <v>184</v>
      </c>
      <c r="Z27" s="69">
        <v>235</v>
      </c>
      <c r="AA27" s="70">
        <v>83.42</v>
      </c>
      <c r="AB27" s="70">
        <v>66.17</v>
      </c>
      <c r="AC27" s="70">
        <v>48.51</v>
      </c>
      <c r="AD27" s="69">
        <v>26094</v>
      </c>
      <c r="AE27" s="68" t="s">
        <v>141</v>
      </c>
    </row>
    <row r="28" spans="1:31" s="67" customFormat="1" ht="9.75" customHeight="1">
      <c r="A28" s="73" t="s">
        <v>140</v>
      </c>
      <c r="B28" s="71">
        <v>49724794</v>
      </c>
      <c r="C28" s="71">
        <v>893090</v>
      </c>
      <c r="D28" s="71">
        <v>787623</v>
      </c>
      <c r="E28" s="71">
        <v>0</v>
      </c>
      <c r="F28" s="69">
        <v>0</v>
      </c>
      <c r="G28" s="69">
        <v>0</v>
      </c>
      <c r="H28" s="71">
        <v>0</v>
      </c>
      <c r="I28" s="71">
        <v>48044081</v>
      </c>
      <c r="J28" s="71">
        <v>47811329</v>
      </c>
      <c r="K28" s="71">
        <v>94736</v>
      </c>
      <c r="L28" s="71">
        <v>138016</v>
      </c>
      <c r="M28" s="72">
        <v>0</v>
      </c>
      <c r="N28" s="71">
        <v>0</v>
      </c>
      <c r="O28" s="72">
        <v>51.9</v>
      </c>
      <c r="P28" s="71">
        <v>24911329</v>
      </c>
      <c r="Q28" s="72">
        <v>14.4</v>
      </c>
      <c r="R28" s="71">
        <v>6917180</v>
      </c>
      <c r="S28" s="71">
        <v>3760890</v>
      </c>
      <c r="T28" s="71">
        <v>442390</v>
      </c>
      <c r="U28" s="69">
        <v>550</v>
      </c>
      <c r="V28" s="69">
        <v>290</v>
      </c>
      <c r="W28" s="69">
        <v>260</v>
      </c>
      <c r="X28" s="69">
        <v>1531</v>
      </c>
      <c r="Y28" s="69">
        <v>554</v>
      </c>
      <c r="Z28" s="69">
        <v>977</v>
      </c>
      <c r="AA28" s="70">
        <v>308.04</v>
      </c>
      <c r="AB28" s="70">
        <v>239.35</v>
      </c>
      <c r="AC28" s="70">
        <v>173.24</v>
      </c>
      <c r="AD28" s="69">
        <v>125578</v>
      </c>
      <c r="AE28" s="68" t="s">
        <v>140</v>
      </c>
    </row>
    <row r="29" spans="1:31" s="67" customFormat="1" ht="9.75" customHeight="1">
      <c r="A29" s="73"/>
      <c r="B29" s="71"/>
      <c r="C29" s="71"/>
      <c r="D29" s="71"/>
      <c r="E29" s="71"/>
      <c r="F29" s="69"/>
      <c r="G29" s="69"/>
      <c r="H29" s="71"/>
      <c r="I29" s="71"/>
      <c r="J29" s="71"/>
      <c r="K29" s="71"/>
      <c r="L29" s="71"/>
      <c r="M29" s="72"/>
      <c r="N29" s="71"/>
      <c r="O29" s="72"/>
      <c r="P29" s="71"/>
      <c r="Q29" s="72"/>
      <c r="R29" s="71"/>
      <c r="S29" s="71"/>
      <c r="T29" s="71"/>
      <c r="U29" s="69"/>
      <c r="V29" s="69"/>
      <c r="W29" s="69"/>
      <c r="X29" s="69"/>
      <c r="Y29" s="69"/>
      <c r="Z29" s="69"/>
      <c r="AA29" s="70"/>
      <c r="AB29" s="70"/>
      <c r="AC29" s="70"/>
      <c r="AD29" s="69"/>
      <c r="AE29" s="68"/>
    </row>
    <row r="30" spans="1:31" s="67" customFormat="1" ht="9.75" customHeight="1">
      <c r="A30" s="73" t="s">
        <v>139</v>
      </c>
      <c r="B30" s="71">
        <v>31945967</v>
      </c>
      <c r="C30" s="71">
        <v>937285</v>
      </c>
      <c r="D30" s="71">
        <v>207494</v>
      </c>
      <c r="E30" s="71">
        <v>0</v>
      </c>
      <c r="F30" s="69">
        <v>1</v>
      </c>
      <c r="G30" s="69">
        <v>0</v>
      </c>
      <c r="H30" s="71">
        <v>118</v>
      </c>
      <c r="I30" s="71">
        <v>30801070</v>
      </c>
      <c r="J30" s="71">
        <v>30697010</v>
      </c>
      <c r="K30" s="71">
        <v>21045</v>
      </c>
      <c r="L30" s="71">
        <v>83015</v>
      </c>
      <c r="M30" s="72">
        <v>0</v>
      </c>
      <c r="N30" s="71">
        <v>0</v>
      </c>
      <c r="O30" s="72">
        <v>58.2</v>
      </c>
      <c r="P30" s="71">
        <v>17925732</v>
      </c>
      <c r="Q30" s="72">
        <v>21.8</v>
      </c>
      <c r="R30" s="71">
        <v>6721595</v>
      </c>
      <c r="S30" s="71">
        <v>3462242</v>
      </c>
      <c r="T30" s="71">
        <v>354635</v>
      </c>
      <c r="U30" s="69">
        <v>644</v>
      </c>
      <c r="V30" s="69">
        <v>356</v>
      </c>
      <c r="W30" s="69">
        <v>288</v>
      </c>
      <c r="X30" s="69">
        <v>1459</v>
      </c>
      <c r="Y30" s="69">
        <v>578</v>
      </c>
      <c r="Z30" s="69">
        <v>881</v>
      </c>
      <c r="AA30" s="70">
        <v>232.62</v>
      </c>
      <c r="AB30" s="70">
        <v>183.14</v>
      </c>
      <c r="AC30" s="70">
        <v>132.88</v>
      </c>
      <c r="AD30" s="69">
        <v>85341</v>
      </c>
      <c r="AE30" s="68" t="s">
        <v>139</v>
      </c>
    </row>
    <row r="31" spans="1:31" s="67" customFormat="1" ht="9.75" customHeight="1">
      <c r="A31" s="73" t="s">
        <v>138</v>
      </c>
      <c r="B31" s="71">
        <v>26156343</v>
      </c>
      <c r="C31" s="71">
        <v>502893</v>
      </c>
      <c r="D31" s="71">
        <v>414426</v>
      </c>
      <c r="E31" s="71">
        <v>0</v>
      </c>
      <c r="F31" s="69">
        <v>0</v>
      </c>
      <c r="G31" s="69">
        <v>0</v>
      </c>
      <c r="H31" s="71">
        <v>0</v>
      </c>
      <c r="I31" s="71">
        <v>25239024</v>
      </c>
      <c r="J31" s="71">
        <v>25084687</v>
      </c>
      <c r="K31" s="71">
        <v>102356</v>
      </c>
      <c r="L31" s="71">
        <v>51981</v>
      </c>
      <c r="M31" s="72">
        <v>0</v>
      </c>
      <c r="N31" s="71">
        <v>0</v>
      </c>
      <c r="O31" s="72">
        <v>59</v>
      </c>
      <c r="P31" s="71">
        <v>14882936</v>
      </c>
      <c r="Q31" s="72">
        <v>29</v>
      </c>
      <c r="R31" s="71">
        <v>7325087</v>
      </c>
      <c r="S31" s="71">
        <v>3159595</v>
      </c>
      <c r="T31" s="71">
        <v>391939</v>
      </c>
      <c r="U31" s="69">
        <v>362</v>
      </c>
      <c r="V31" s="69">
        <v>242</v>
      </c>
      <c r="W31" s="69">
        <v>120</v>
      </c>
      <c r="X31" s="69">
        <v>1163</v>
      </c>
      <c r="Y31" s="69">
        <v>708</v>
      </c>
      <c r="Z31" s="69">
        <v>455</v>
      </c>
      <c r="AA31" s="70">
        <v>182.36</v>
      </c>
      <c r="AB31" s="70">
        <v>151.68</v>
      </c>
      <c r="AC31" s="70">
        <v>106.61</v>
      </c>
      <c r="AD31" s="69">
        <v>75120</v>
      </c>
      <c r="AE31" s="68" t="s">
        <v>138</v>
      </c>
    </row>
    <row r="32" spans="1:31" s="67" customFormat="1" ht="9.75" customHeight="1">
      <c r="A32" s="73" t="s">
        <v>137</v>
      </c>
      <c r="B32" s="71">
        <v>45745737</v>
      </c>
      <c r="C32" s="71">
        <v>1212887</v>
      </c>
      <c r="D32" s="71">
        <v>511497</v>
      </c>
      <c r="E32" s="71">
        <v>0</v>
      </c>
      <c r="F32" s="69">
        <v>3</v>
      </c>
      <c r="G32" s="69">
        <v>0</v>
      </c>
      <c r="H32" s="71">
        <v>8837</v>
      </c>
      <c r="I32" s="71">
        <v>44012516</v>
      </c>
      <c r="J32" s="71">
        <v>43807727</v>
      </c>
      <c r="K32" s="71">
        <v>16535</v>
      </c>
      <c r="L32" s="71">
        <v>188254</v>
      </c>
      <c r="M32" s="72">
        <v>0</v>
      </c>
      <c r="N32" s="71">
        <v>0</v>
      </c>
      <c r="O32" s="72">
        <v>65.9</v>
      </c>
      <c r="P32" s="71">
        <v>29002803</v>
      </c>
      <c r="Q32" s="72">
        <v>33.3</v>
      </c>
      <c r="R32" s="71">
        <v>14677951</v>
      </c>
      <c r="S32" s="71">
        <v>6604485</v>
      </c>
      <c r="T32" s="71">
        <v>1052057</v>
      </c>
      <c r="U32" s="69">
        <v>924</v>
      </c>
      <c r="V32" s="69">
        <v>730</v>
      </c>
      <c r="W32" s="69">
        <v>194</v>
      </c>
      <c r="X32" s="69">
        <v>2407</v>
      </c>
      <c r="Y32" s="69">
        <v>1365</v>
      </c>
      <c r="Z32" s="69">
        <v>1042</v>
      </c>
      <c r="AA32" s="70">
        <v>340.23</v>
      </c>
      <c r="AB32" s="70">
        <v>298.77</v>
      </c>
      <c r="AC32" s="70">
        <v>197.6</v>
      </c>
      <c r="AD32" s="69">
        <v>149654</v>
      </c>
      <c r="AE32" s="68" t="s">
        <v>137</v>
      </c>
    </row>
    <row r="33" spans="1:31" s="67" customFormat="1" ht="9.75" customHeight="1">
      <c r="A33" s="73" t="s">
        <v>136</v>
      </c>
      <c r="B33" s="71">
        <v>26540066</v>
      </c>
      <c r="C33" s="71">
        <v>773147</v>
      </c>
      <c r="D33" s="71">
        <v>371164</v>
      </c>
      <c r="E33" s="71">
        <v>23380</v>
      </c>
      <c r="F33" s="69">
        <v>2</v>
      </c>
      <c r="G33" s="69">
        <v>0</v>
      </c>
      <c r="H33" s="71">
        <v>883</v>
      </c>
      <c r="I33" s="71">
        <v>25394872</v>
      </c>
      <c r="J33" s="71">
        <v>25248734</v>
      </c>
      <c r="K33" s="71">
        <v>79578</v>
      </c>
      <c r="L33" s="71">
        <v>66560</v>
      </c>
      <c r="M33" s="72">
        <v>0</v>
      </c>
      <c r="N33" s="71">
        <v>0</v>
      </c>
      <c r="O33" s="72">
        <v>54.1</v>
      </c>
      <c r="P33" s="71">
        <v>13737517</v>
      </c>
      <c r="Q33" s="72">
        <v>25.8</v>
      </c>
      <c r="R33" s="71">
        <v>6551849</v>
      </c>
      <c r="S33" s="71">
        <v>2643867</v>
      </c>
      <c r="T33" s="71">
        <v>414194</v>
      </c>
      <c r="U33" s="69">
        <v>302</v>
      </c>
      <c r="V33" s="69">
        <v>242</v>
      </c>
      <c r="W33" s="69">
        <v>60</v>
      </c>
      <c r="X33" s="69">
        <v>1852</v>
      </c>
      <c r="Y33" s="69">
        <v>691</v>
      </c>
      <c r="Z33" s="69">
        <v>1161</v>
      </c>
      <c r="AA33" s="70">
        <v>187.91</v>
      </c>
      <c r="AB33" s="70">
        <v>144.29</v>
      </c>
      <c r="AC33" s="70">
        <v>101.25</v>
      </c>
      <c r="AD33" s="69">
        <v>69522</v>
      </c>
      <c r="AE33" s="68" t="s">
        <v>136</v>
      </c>
    </row>
    <row r="34" spans="1:31" s="67" customFormat="1" ht="9.75" customHeight="1">
      <c r="A34" s="73" t="s">
        <v>135</v>
      </c>
      <c r="B34" s="71">
        <v>13086223</v>
      </c>
      <c r="C34" s="71">
        <v>450206</v>
      </c>
      <c r="D34" s="71">
        <v>102541</v>
      </c>
      <c r="E34" s="71">
        <v>0</v>
      </c>
      <c r="F34" s="69">
        <v>0</v>
      </c>
      <c r="G34" s="69">
        <v>0</v>
      </c>
      <c r="H34" s="71">
        <v>0</v>
      </c>
      <c r="I34" s="71">
        <v>12533476</v>
      </c>
      <c r="J34" s="71">
        <v>12370363</v>
      </c>
      <c r="K34" s="71">
        <v>88505</v>
      </c>
      <c r="L34" s="71">
        <v>74608</v>
      </c>
      <c r="M34" s="72">
        <v>0</v>
      </c>
      <c r="N34" s="71">
        <v>0</v>
      </c>
      <c r="O34" s="72">
        <v>64.9</v>
      </c>
      <c r="P34" s="71">
        <v>8128833</v>
      </c>
      <c r="Q34" s="72">
        <v>40.1</v>
      </c>
      <c r="R34" s="71">
        <v>5022666</v>
      </c>
      <c r="S34" s="71">
        <v>2174779</v>
      </c>
      <c r="T34" s="71">
        <v>222094</v>
      </c>
      <c r="U34" s="69">
        <v>160</v>
      </c>
      <c r="V34" s="69">
        <v>78</v>
      </c>
      <c r="W34" s="69">
        <v>82</v>
      </c>
      <c r="X34" s="69">
        <v>1032</v>
      </c>
      <c r="Y34" s="69">
        <v>666</v>
      </c>
      <c r="Z34" s="69">
        <v>366</v>
      </c>
      <c r="AA34" s="70">
        <v>114.84</v>
      </c>
      <c r="AB34" s="70">
        <v>87</v>
      </c>
      <c r="AC34" s="70">
        <v>60.58</v>
      </c>
      <c r="AD34" s="69">
        <v>31080</v>
      </c>
      <c r="AE34" s="68" t="s">
        <v>135</v>
      </c>
    </row>
    <row r="35" spans="1:31" s="67" customFormat="1" ht="9.75" customHeight="1">
      <c r="A35" s="73" t="s">
        <v>134</v>
      </c>
      <c r="B35" s="71">
        <v>12747200</v>
      </c>
      <c r="C35" s="71">
        <v>508866</v>
      </c>
      <c r="D35" s="71">
        <v>192862</v>
      </c>
      <c r="E35" s="71">
        <v>0</v>
      </c>
      <c r="F35" s="69">
        <v>1</v>
      </c>
      <c r="G35" s="69">
        <v>0</v>
      </c>
      <c r="H35" s="71">
        <v>317</v>
      </c>
      <c r="I35" s="71">
        <v>12045155</v>
      </c>
      <c r="J35" s="71">
        <v>11980551</v>
      </c>
      <c r="K35" s="71">
        <v>33715</v>
      </c>
      <c r="L35" s="71">
        <v>30889</v>
      </c>
      <c r="M35" s="72">
        <v>0</v>
      </c>
      <c r="N35" s="71">
        <v>0</v>
      </c>
      <c r="O35" s="72">
        <v>58.2</v>
      </c>
      <c r="P35" s="71">
        <v>7011982</v>
      </c>
      <c r="Q35" s="72">
        <v>37.1</v>
      </c>
      <c r="R35" s="71">
        <v>4472774</v>
      </c>
      <c r="S35" s="71">
        <v>1667144</v>
      </c>
      <c r="T35" s="71">
        <v>138103</v>
      </c>
      <c r="U35" s="69">
        <v>163</v>
      </c>
      <c r="V35" s="69">
        <v>92</v>
      </c>
      <c r="W35" s="69">
        <v>71</v>
      </c>
      <c r="X35" s="69">
        <v>807</v>
      </c>
      <c r="Y35" s="69">
        <v>375</v>
      </c>
      <c r="Z35" s="69">
        <v>432</v>
      </c>
      <c r="AA35" s="70">
        <v>101.56</v>
      </c>
      <c r="AB35" s="70">
        <v>72.47</v>
      </c>
      <c r="AC35" s="70">
        <v>50.43</v>
      </c>
      <c r="AD35" s="69">
        <v>29823</v>
      </c>
      <c r="AE35" s="68" t="s">
        <v>134</v>
      </c>
    </row>
    <row r="36" spans="1:31" s="67" customFormat="1" ht="9.75" customHeight="1">
      <c r="A36" s="73" t="s">
        <v>133</v>
      </c>
      <c r="B36" s="71">
        <v>14156331</v>
      </c>
      <c r="C36" s="71">
        <v>266507</v>
      </c>
      <c r="D36" s="71">
        <v>133568</v>
      </c>
      <c r="E36" s="71">
        <v>0</v>
      </c>
      <c r="F36" s="69">
        <v>0</v>
      </c>
      <c r="G36" s="69">
        <v>0</v>
      </c>
      <c r="H36" s="71">
        <v>0</v>
      </c>
      <c r="I36" s="71">
        <v>13756256</v>
      </c>
      <c r="J36" s="71">
        <v>13528604</v>
      </c>
      <c r="K36" s="71">
        <v>86060</v>
      </c>
      <c r="L36" s="71">
        <v>141592</v>
      </c>
      <c r="M36" s="72">
        <v>0</v>
      </c>
      <c r="N36" s="71">
        <v>0</v>
      </c>
      <c r="O36" s="72">
        <v>75.2</v>
      </c>
      <c r="P36" s="71">
        <v>10346282</v>
      </c>
      <c r="Q36" s="72">
        <v>66.8</v>
      </c>
      <c r="R36" s="71">
        <v>9182663</v>
      </c>
      <c r="S36" s="71">
        <v>2965854</v>
      </c>
      <c r="T36" s="71">
        <v>456957</v>
      </c>
      <c r="U36" s="69">
        <v>513</v>
      </c>
      <c r="V36" s="69">
        <v>437</v>
      </c>
      <c r="W36" s="69">
        <v>76</v>
      </c>
      <c r="X36" s="69">
        <v>1194</v>
      </c>
      <c r="Y36" s="69">
        <v>721</v>
      </c>
      <c r="Z36" s="69">
        <v>473</v>
      </c>
      <c r="AA36" s="70">
        <v>114.7</v>
      </c>
      <c r="AB36" s="70">
        <v>99.81</v>
      </c>
      <c r="AC36" s="70">
        <v>68.91</v>
      </c>
      <c r="AD36" s="69">
        <v>64834</v>
      </c>
      <c r="AE36" s="68" t="s">
        <v>133</v>
      </c>
    </row>
    <row r="37" spans="1:31" s="67" customFormat="1" ht="9.75" customHeight="1">
      <c r="A37" s="73" t="s">
        <v>132</v>
      </c>
      <c r="B37" s="71">
        <v>31745440</v>
      </c>
      <c r="C37" s="71">
        <v>818710</v>
      </c>
      <c r="D37" s="71">
        <v>316281</v>
      </c>
      <c r="E37" s="71">
        <v>34000</v>
      </c>
      <c r="F37" s="69">
        <v>0</v>
      </c>
      <c r="G37" s="69">
        <v>0</v>
      </c>
      <c r="H37" s="71">
        <v>0</v>
      </c>
      <c r="I37" s="71">
        <v>30610449</v>
      </c>
      <c r="J37" s="71">
        <v>30380607</v>
      </c>
      <c r="K37" s="71">
        <v>56021</v>
      </c>
      <c r="L37" s="71">
        <v>173821</v>
      </c>
      <c r="M37" s="72">
        <v>0</v>
      </c>
      <c r="N37" s="71">
        <v>0</v>
      </c>
      <c r="O37" s="72">
        <v>63.5</v>
      </c>
      <c r="P37" s="71">
        <v>19433141</v>
      </c>
      <c r="Q37" s="72">
        <v>35.7</v>
      </c>
      <c r="R37" s="71">
        <v>10925616</v>
      </c>
      <c r="S37" s="71">
        <v>4508512</v>
      </c>
      <c r="T37" s="71">
        <v>671801</v>
      </c>
      <c r="U37" s="69">
        <v>504</v>
      </c>
      <c r="V37" s="69">
        <v>435</v>
      </c>
      <c r="W37" s="69">
        <v>69</v>
      </c>
      <c r="X37" s="69">
        <v>1822</v>
      </c>
      <c r="Y37" s="69">
        <v>875</v>
      </c>
      <c r="Z37" s="69">
        <v>947</v>
      </c>
      <c r="AA37" s="70">
        <v>249.45</v>
      </c>
      <c r="AB37" s="70">
        <v>192.48</v>
      </c>
      <c r="AC37" s="70">
        <v>136.3</v>
      </c>
      <c r="AD37" s="69">
        <v>80037</v>
      </c>
      <c r="AE37" s="68" t="s">
        <v>132</v>
      </c>
    </row>
    <row r="38" spans="1:31" s="67" customFormat="1" ht="9.75" customHeight="1">
      <c r="A38" s="73" t="s">
        <v>131</v>
      </c>
      <c r="B38" s="71">
        <v>13031007</v>
      </c>
      <c r="C38" s="71">
        <v>186921</v>
      </c>
      <c r="D38" s="71">
        <v>76705</v>
      </c>
      <c r="E38" s="71">
        <v>0</v>
      </c>
      <c r="F38" s="69">
        <v>0</v>
      </c>
      <c r="G38" s="69">
        <v>0</v>
      </c>
      <c r="H38" s="71">
        <v>0</v>
      </c>
      <c r="I38" s="71">
        <v>12767381</v>
      </c>
      <c r="J38" s="71">
        <v>12642874</v>
      </c>
      <c r="K38" s="71">
        <v>37708</v>
      </c>
      <c r="L38" s="71">
        <v>86799</v>
      </c>
      <c r="M38" s="72">
        <v>0</v>
      </c>
      <c r="N38" s="71">
        <v>0</v>
      </c>
      <c r="O38" s="72">
        <v>48</v>
      </c>
      <c r="P38" s="71">
        <v>6128736</v>
      </c>
      <c r="Q38" s="72">
        <v>30</v>
      </c>
      <c r="R38" s="71">
        <v>3834126</v>
      </c>
      <c r="S38" s="71">
        <v>1372335</v>
      </c>
      <c r="T38" s="71">
        <v>118923</v>
      </c>
      <c r="U38" s="69">
        <v>252</v>
      </c>
      <c r="V38" s="69">
        <v>144</v>
      </c>
      <c r="W38" s="69">
        <v>108</v>
      </c>
      <c r="X38" s="69">
        <v>772</v>
      </c>
      <c r="Y38" s="69">
        <v>249</v>
      </c>
      <c r="Z38" s="69">
        <v>523</v>
      </c>
      <c r="AA38" s="70">
        <v>88.54</v>
      </c>
      <c r="AB38" s="70">
        <v>69.01</v>
      </c>
      <c r="AC38" s="70">
        <v>48.9</v>
      </c>
      <c r="AD38" s="69">
        <v>32664</v>
      </c>
      <c r="AE38" s="68" t="s">
        <v>131</v>
      </c>
    </row>
    <row r="39" spans="1:31" s="67" customFormat="1" ht="9.75" customHeight="1">
      <c r="A39" s="73" t="s">
        <v>130</v>
      </c>
      <c r="B39" s="71">
        <v>14269485</v>
      </c>
      <c r="C39" s="71">
        <v>337536</v>
      </c>
      <c r="D39" s="71">
        <v>123789</v>
      </c>
      <c r="E39" s="71">
        <v>2621</v>
      </c>
      <c r="F39" s="69">
        <v>0</v>
      </c>
      <c r="G39" s="69">
        <v>0</v>
      </c>
      <c r="H39" s="71">
        <v>0</v>
      </c>
      <c r="I39" s="71">
        <v>13808160</v>
      </c>
      <c r="J39" s="71">
        <v>13492773</v>
      </c>
      <c r="K39" s="71">
        <v>119128</v>
      </c>
      <c r="L39" s="71">
        <v>196259</v>
      </c>
      <c r="M39" s="72">
        <v>0</v>
      </c>
      <c r="N39" s="71">
        <v>0</v>
      </c>
      <c r="O39" s="72">
        <v>47.1</v>
      </c>
      <c r="P39" s="71">
        <v>6504933</v>
      </c>
      <c r="Q39" s="72">
        <v>52.4</v>
      </c>
      <c r="R39" s="71">
        <v>7241552</v>
      </c>
      <c r="S39" s="71">
        <v>1257682</v>
      </c>
      <c r="T39" s="71">
        <v>156994</v>
      </c>
      <c r="U39" s="69">
        <v>92</v>
      </c>
      <c r="V39" s="69">
        <v>86</v>
      </c>
      <c r="W39" s="69">
        <v>6</v>
      </c>
      <c r="X39" s="69">
        <v>790</v>
      </c>
      <c r="Y39" s="69">
        <v>330</v>
      </c>
      <c r="Z39" s="69">
        <v>460</v>
      </c>
      <c r="AA39" s="70">
        <v>100.2</v>
      </c>
      <c r="AB39" s="70">
        <v>72.5</v>
      </c>
      <c r="AC39" s="70">
        <v>51.92</v>
      </c>
      <c r="AD39" s="69">
        <v>30656</v>
      </c>
      <c r="AE39" s="68" t="s">
        <v>130</v>
      </c>
    </row>
    <row r="40" spans="1:31" s="67" customFormat="1" ht="9.75" customHeight="1">
      <c r="A40" s="73"/>
      <c r="B40" s="71"/>
      <c r="C40" s="71"/>
      <c r="D40" s="71"/>
      <c r="E40" s="71"/>
      <c r="F40" s="69"/>
      <c r="G40" s="69"/>
      <c r="H40" s="71"/>
      <c r="I40" s="71"/>
      <c r="J40" s="71"/>
      <c r="K40" s="71"/>
      <c r="L40" s="71"/>
      <c r="M40" s="72"/>
      <c r="N40" s="71"/>
      <c r="O40" s="72"/>
      <c r="P40" s="71"/>
      <c r="Q40" s="72"/>
      <c r="R40" s="71"/>
      <c r="S40" s="71"/>
      <c r="T40" s="71"/>
      <c r="U40" s="69"/>
      <c r="V40" s="69"/>
      <c r="W40" s="69"/>
      <c r="X40" s="69"/>
      <c r="Y40" s="69"/>
      <c r="Z40" s="69"/>
      <c r="AA40" s="70"/>
      <c r="AB40" s="70"/>
      <c r="AC40" s="70"/>
      <c r="AD40" s="69"/>
      <c r="AE40" s="68"/>
    </row>
    <row r="41" spans="1:31" s="67" customFormat="1" ht="9.75" customHeight="1">
      <c r="A41" s="73" t="s">
        <v>129</v>
      </c>
      <c r="B41" s="71">
        <v>9438482</v>
      </c>
      <c r="C41" s="71">
        <v>426754</v>
      </c>
      <c r="D41" s="71">
        <v>134359</v>
      </c>
      <c r="E41" s="71">
        <v>0</v>
      </c>
      <c r="F41" s="69">
        <v>0</v>
      </c>
      <c r="G41" s="69">
        <v>0</v>
      </c>
      <c r="H41" s="71">
        <v>0</v>
      </c>
      <c r="I41" s="71">
        <v>8877369</v>
      </c>
      <c r="J41" s="71">
        <v>8773078</v>
      </c>
      <c r="K41" s="71">
        <v>19247</v>
      </c>
      <c r="L41" s="71">
        <v>85044</v>
      </c>
      <c r="M41" s="72">
        <v>0</v>
      </c>
      <c r="N41" s="71">
        <v>0</v>
      </c>
      <c r="O41" s="72">
        <v>70.6</v>
      </c>
      <c r="P41" s="71">
        <v>6270420</v>
      </c>
      <c r="Q41" s="72">
        <v>34.4</v>
      </c>
      <c r="R41" s="71">
        <v>3056648</v>
      </c>
      <c r="S41" s="71">
        <v>1575071</v>
      </c>
      <c r="T41" s="71">
        <v>99518</v>
      </c>
      <c r="U41" s="69">
        <v>52</v>
      </c>
      <c r="V41" s="69">
        <v>44</v>
      </c>
      <c r="W41" s="69">
        <v>8</v>
      </c>
      <c r="X41" s="69">
        <v>470</v>
      </c>
      <c r="Y41" s="69">
        <v>163</v>
      </c>
      <c r="Z41" s="69">
        <v>307</v>
      </c>
      <c r="AA41" s="70">
        <v>86.05</v>
      </c>
      <c r="AB41" s="70">
        <v>58.89</v>
      </c>
      <c r="AC41" s="70">
        <v>39.34</v>
      </c>
      <c r="AD41" s="69">
        <v>16623</v>
      </c>
      <c r="AE41" s="68" t="s">
        <v>129</v>
      </c>
    </row>
    <row r="42" spans="1:31" s="67" customFormat="1" ht="9.75" customHeight="1">
      <c r="A42" s="73" t="s">
        <v>128</v>
      </c>
      <c r="B42" s="71">
        <v>19058825</v>
      </c>
      <c r="C42" s="71">
        <v>618301</v>
      </c>
      <c r="D42" s="71">
        <v>172293</v>
      </c>
      <c r="E42" s="71">
        <v>97600</v>
      </c>
      <c r="F42" s="69">
        <v>0</v>
      </c>
      <c r="G42" s="69">
        <v>0</v>
      </c>
      <c r="H42" s="71">
        <v>0</v>
      </c>
      <c r="I42" s="71">
        <v>18268231</v>
      </c>
      <c r="J42" s="71">
        <v>18145146</v>
      </c>
      <c r="K42" s="71">
        <v>60202</v>
      </c>
      <c r="L42" s="71">
        <v>62883</v>
      </c>
      <c r="M42" s="72">
        <v>0</v>
      </c>
      <c r="N42" s="71">
        <v>0</v>
      </c>
      <c r="O42" s="72">
        <v>58</v>
      </c>
      <c r="P42" s="71">
        <v>10592534</v>
      </c>
      <c r="Q42" s="72">
        <v>22.6</v>
      </c>
      <c r="R42" s="71">
        <v>4122013</v>
      </c>
      <c r="S42" s="71">
        <v>2120307</v>
      </c>
      <c r="T42" s="71">
        <v>131116</v>
      </c>
      <c r="U42" s="69">
        <v>102</v>
      </c>
      <c r="V42" s="69">
        <v>69</v>
      </c>
      <c r="W42" s="69">
        <v>33</v>
      </c>
      <c r="X42" s="69">
        <v>723</v>
      </c>
      <c r="Y42" s="69">
        <v>288</v>
      </c>
      <c r="Z42" s="69">
        <v>435</v>
      </c>
      <c r="AA42" s="70">
        <v>143.88</v>
      </c>
      <c r="AB42" s="70">
        <v>101.6</v>
      </c>
      <c r="AC42" s="70">
        <v>71.84</v>
      </c>
      <c r="AD42" s="69">
        <v>35346</v>
      </c>
      <c r="AE42" s="68" t="s">
        <v>128</v>
      </c>
    </row>
    <row r="43" spans="1:31" s="67" customFormat="1" ht="9.75" customHeight="1">
      <c r="A43" s="73" t="s">
        <v>127</v>
      </c>
      <c r="B43" s="71">
        <v>26262595</v>
      </c>
      <c r="C43" s="71">
        <v>405637</v>
      </c>
      <c r="D43" s="71">
        <v>169094</v>
      </c>
      <c r="E43" s="71">
        <v>0</v>
      </c>
      <c r="F43" s="69">
        <v>0</v>
      </c>
      <c r="G43" s="69">
        <v>0</v>
      </c>
      <c r="H43" s="71">
        <v>0</v>
      </c>
      <c r="I43" s="71">
        <v>25687864</v>
      </c>
      <c r="J43" s="71">
        <v>25596206</v>
      </c>
      <c r="K43" s="71">
        <v>35521</v>
      </c>
      <c r="L43" s="71">
        <v>56137</v>
      </c>
      <c r="M43" s="72">
        <v>0</v>
      </c>
      <c r="N43" s="71">
        <v>0</v>
      </c>
      <c r="O43" s="72">
        <v>48.3</v>
      </c>
      <c r="P43" s="71">
        <v>12416464</v>
      </c>
      <c r="Q43" s="72">
        <v>19.7</v>
      </c>
      <c r="R43" s="71">
        <v>5061925</v>
      </c>
      <c r="S43" s="71">
        <v>1954365</v>
      </c>
      <c r="T43" s="71">
        <v>419719</v>
      </c>
      <c r="U43" s="69">
        <v>201</v>
      </c>
      <c r="V43" s="69">
        <v>131</v>
      </c>
      <c r="W43" s="69">
        <v>70</v>
      </c>
      <c r="X43" s="69">
        <v>1164</v>
      </c>
      <c r="Y43" s="69">
        <v>622</v>
      </c>
      <c r="Z43" s="69">
        <v>542</v>
      </c>
      <c r="AA43" s="70">
        <v>186.76</v>
      </c>
      <c r="AB43" s="70">
        <v>133.36</v>
      </c>
      <c r="AC43" s="70">
        <v>91.94</v>
      </c>
      <c r="AD43" s="69">
        <v>67484</v>
      </c>
      <c r="AE43" s="68" t="s">
        <v>127</v>
      </c>
    </row>
    <row r="44" spans="1:31" s="67" customFormat="1" ht="9.75" customHeight="1">
      <c r="A44" s="73" t="s">
        <v>126</v>
      </c>
      <c r="B44" s="71">
        <v>25674989</v>
      </c>
      <c r="C44" s="71">
        <v>773855</v>
      </c>
      <c r="D44" s="71">
        <v>188209</v>
      </c>
      <c r="E44" s="71">
        <v>0</v>
      </c>
      <c r="F44" s="69">
        <v>2</v>
      </c>
      <c r="G44" s="69">
        <v>0</v>
      </c>
      <c r="H44" s="71">
        <v>6658</v>
      </c>
      <c r="I44" s="71">
        <v>24706267</v>
      </c>
      <c r="J44" s="71">
        <v>24538243</v>
      </c>
      <c r="K44" s="71">
        <v>131534</v>
      </c>
      <c r="L44" s="71">
        <v>36490</v>
      </c>
      <c r="M44" s="72">
        <v>0</v>
      </c>
      <c r="N44" s="71">
        <v>0</v>
      </c>
      <c r="O44" s="72">
        <v>60.3</v>
      </c>
      <c r="P44" s="71">
        <v>14900659</v>
      </c>
      <c r="Q44" s="72">
        <v>43.9</v>
      </c>
      <c r="R44" s="71">
        <v>10837303</v>
      </c>
      <c r="S44" s="71">
        <v>3325209</v>
      </c>
      <c r="T44" s="71">
        <v>373811</v>
      </c>
      <c r="U44" s="69">
        <v>198</v>
      </c>
      <c r="V44" s="69">
        <v>147</v>
      </c>
      <c r="W44" s="69">
        <v>51</v>
      </c>
      <c r="X44" s="69">
        <v>1165</v>
      </c>
      <c r="Y44" s="69">
        <v>597</v>
      </c>
      <c r="Z44" s="69">
        <v>568</v>
      </c>
      <c r="AA44" s="70">
        <v>208.93</v>
      </c>
      <c r="AB44" s="70">
        <v>147.99</v>
      </c>
      <c r="AC44" s="70">
        <v>106.86</v>
      </c>
      <c r="AD44" s="69">
        <v>47583</v>
      </c>
      <c r="AE44" s="68" t="s">
        <v>126</v>
      </c>
    </row>
    <row r="45" spans="1:31" s="67" customFormat="1" ht="9.75" customHeight="1">
      <c r="A45" s="73" t="s">
        <v>125</v>
      </c>
      <c r="B45" s="71">
        <v>17424413</v>
      </c>
      <c r="C45" s="71">
        <v>584365</v>
      </c>
      <c r="D45" s="71">
        <v>86537</v>
      </c>
      <c r="E45" s="71">
        <v>5951</v>
      </c>
      <c r="F45" s="69">
        <v>4</v>
      </c>
      <c r="G45" s="69">
        <v>0</v>
      </c>
      <c r="H45" s="71">
        <v>65983</v>
      </c>
      <c r="I45" s="71">
        <v>16687528</v>
      </c>
      <c r="J45" s="71">
        <v>16647870</v>
      </c>
      <c r="K45" s="71">
        <v>9114</v>
      </c>
      <c r="L45" s="71">
        <v>30544</v>
      </c>
      <c r="M45" s="72">
        <v>0</v>
      </c>
      <c r="N45" s="71">
        <v>0</v>
      </c>
      <c r="O45" s="72">
        <v>61.4</v>
      </c>
      <c r="P45" s="71">
        <v>10245932</v>
      </c>
      <c r="Q45" s="72">
        <v>37.1</v>
      </c>
      <c r="R45" s="71">
        <v>6192656</v>
      </c>
      <c r="S45" s="71">
        <v>2748875</v>
      </c>
      <c r="T45" s="71">
        <v>484821</v>
      </c>
      <c r="U45" s="69">
        <v>288</v>
      </c>
      <c r="V45" s="69">
        <v>154</v>
      </c>
      <c r="W45" s="69">
        <v>134</v>
      </c>
      <c r="X45" s="69">
        <v>1351</v>
      </c>
      <c r="Y45" s="69">
        <v>666</v>
      </c>
      <c r="Z45" s="69">
        <v>685</v>
      </c>
      <c r="AA45" s="70">
        <v>153.01</v>
      </c>
      <c r="AB45" s="70">
        <v>111.61</v>
      </c>
      <c r="AC45" s="70">
        <v>76.79</v>
      </c>
      <c r="AD45" s="69">
        <v>27408</v>
      </c>
      <c r="AE45" s="68" t="s">
        <v>125</v>
      </c>
    </row>
    <row r="46" spans="1:31" s="67" customFormat="1" ht="9.75" customHeight="1">
      <c r="A46" s="73" t="s">
        <v>124</v>
      </c>
      <c r="B46" s="71">
        <v>16378227</v>
      </c>
      <c r="C46" s="71">
        <v>810546</v>
      </c>
      <c r="D46" s="71">
        <v>286860</v>
      </c>
      <c r="E46" s="71">
        <v>0</v>
      </c>
      <c r="F46" s="69">
        <v>8</v>
      </c>
      <c r="G46" s="69">
        <v>0</v>
      </c>
      <c r="H46" s="71">
        <v>5233</v>
      </c>
      <c r="I46" s="71">
        <v>15275588</v>
      </c>
      <c r="J46" s="71">
        <v>15114586</v>
      </c>
      <c r="K46" s="71">
        <v>99243</v>
      </c>
      <c r="L46" s="71">
        <v>61759</v>
      </c>
      <c r="M46" s="72">
        <v>0</v>
      </c>
      <c r="N46" s="71">
        <v>0</v>
      </c>
      <c r="O46" s="72">
        <v>47.1</v>
      </c>
      <c r="P46" s="71">
        <v>7194155</v>
      </c>
      <c r="Q46" s="72">
        <v>22.6</v>
      </c>
      <c r="R46" s="71">
        <v>3448063</v>
      </c>
      <c r="S46" s="71">
        <v>1019508</v>
      </c>
      <c r="T46" s="71">
        <v>115356</v>
      </c>
      <c r="U46" s="69">
        <v>112</v>
      </c>
      <c r="V46" s="69">
        <v>97</v>
      </c>
      <c r="W46" s="69">
        <v>15</v>
      </c>
      <c r="X46" s="69">
        <v>544</v>
      </c>
      <c r="Y46" s="69">
        <v>214</v>
      </c>
      <c r="Z46" s="69">
        <v>330</v>
      </c>
      <c r="AA46" s="70">
        <v>100.71</v>
      </c>
      <c r="AB46" s="70">
        <v>76.5</v>
      </c>
      <c r="AC46" s="70">
        <v>53.64</v>
      </c>
      <c r="AD46" s="69">
        <v>32539</v>
      </c>
      <c r="AE46" s="68" t="s">
        <v>124</v>
      </c>
    </row>
    <row r="47" spans="1:31" s="67" customFormat="1" ht="9.75" customHeight="1">
      <c r="A47" s="73" t="s">
        <v>123</v>
      </c>
      <c r="B47" s="71">
        <v>10742638</v>
      </c>
      <c r="C47" s="71">
        <v>366046</v>
      </c>
      <c r="D47" s="71">
        <v>81123</v>
      </c>
      <c r="E47" s="71">
        <v>30280</v>
      </c>
      <c r="F47" s="69">
        <v>0</v>
      </c>
      <c r="G47" s="69">
        <v>0</v>
      </c>
      <c r="H47" s="71">
        <v>0</v>
      </c>
      <c r="I47" s="71">
        <v>10295469</v>
      </c>
      <c r="J47" s="71">
        <v>10210437</v>
      </c>
      <c r="K47" s="71">
        <v>34336</v>
      </c>
      <c r="L47" s="71">
        <v>50696</v>
      </c>
      <c r="M47" s="72">
        <v>0</v>
      </c>
      <c r="N47" s="71">
        <v>0</v>
      </c>
      <c r="O47" s="72">
        <v>65.4</v>
      </c>
      <c r="P47" s="71">
        <v>6729088</v>
      </c>
      <c r="Q47" s="72">
        <v>28.8</v>
      </c>
      <c r="R47" s="71">
        <v>2965958</v>
      </c>
      <c r="S47" s="71">
        <v>1400691</v>
      </c>
      <c r="T47" s="71">
        <v>243015</v>
      </c>
      <c r="U47" s="69">
        <v>158</v>
      </c>
      <c r="V47" s="69">
        <v>135</v>
      </c>
      <c r="W47" s="69">
        <v>23</v>
      </c>
      <c r="X47" s="69">
        <v>667</v>
      </c>
      <c r="Y47" s="69">
        <v>154</v>
      </c>
      <c r="Z47" s="69">
        <v>513</v>
      </c>
      <c r="AA47" s="70">
        <v>82.4</v>
      </c>
      <c r="AB47" s="70">
        <v>66.23</v>
      </c>
      <c r="AC47" s="70">
        <v>46.96</v>
      </c>
      <c r="AD47" s="69">
        <v>21478</v>
      </c>
      <c r="AE47" s="68" t="s">
        <v>123</v>
      </c>
    </row>
    <row r="48" spans="1:31" s="67" customFormat="1" ht="9.75" customHeight="1">
      <c r="A48" s="73" t="s">
        <v>122</v>
      </c>
      <c r="B48" s="71">
        <v>19367060</v>
      </c>
      <c r="C48" s="71">
        <v>743734</v>
      </c>
      <c r="D48" s="71">
        <v>224746</v>
      </c>
      <c r="E48" s="71">
        <v>54720</v>
      </c>
      <c r="F48" s="69">
        <v>1</v>
      </c>
      <c r="G48" s="69">
        <v>0</v>
      </c>
      <c r="H48" s="71">
        <v>101</v>
      </c>
      <c r="I48" s="71">
        <v>18398479</v>
      </c>
      <c r="J48" s="71">
        <v>18246900</v>
      </c>
      <c r="K48" s="71">
        <v>76420</v>
      </c>
      <c r="L48" s="71">
        <v>75159</v>
      </c>
      <c r="M48" s="72">
        <v>0</v>
      </c>
      <c r="N48" s="71">
        <v>0</v>
      </c>
      <c r="O48" s="72">
        <v>54.1</v>
      </c>
      <c r="P48" s="71">
        <v>9945205</v>
      </c>
      <c r="Q48" s="72">
        <v>22.7</v>
      </c>
      <c r="R48" s="71">
        <v>4174442</v>
      </c>
      <c r="S48" s="71">
        <v>1971521</v>
      </c>
      <c r="T48" s="71">
        <v>172262</v>
      </c>
      <c r="U48" s="69">
        <v>201</v>
      </c>
      <c r="V48" s="69">
        <v>181</v>
      </c>
      <c r="W48" s="69">
        <v>20</v>
      </c>
      <c r="X48" s="69">
        <v>833</v>
      </c>
      <c r="Y48" s="69">
        <v>225</v>
      </c>
      <c r="Z48" s="69">
        <v>608</v>
      </c>
      <c r="AA48" s="70">
        <v>161.18</v>
      </c>
      <c r="AB48" s="70">
        <v>107.2</v>
      </c>
      <c r="AC48" s="70">
        <v>74.78</v>
      </c>
      <c r="AD48" s="69">
        <v>29546</v>
      </c>
      <c r="AE48" s="68" t="s">
        <v>122</v>
      </c>
    </row>
    <row r="49" spans="1:31" s="67" customFormat="1" ht="9.75" customHeight="1">
      <c r="A49" s="73" t="s">
        <v>121</v>
      </c>
      <c r="B49" s="71">
        <v>14992820</v>
      </c>
      <c r="C49" s="71">
        <v>450911</v>
      </c>
      <c r="D49" s="71">
        <v>345448</v>
      </c>
      <c r="E49" s="71">
        <v>880</v>
      </c>
      <c r="F49" s="69">
        <v>13</v>
      </c>
      <c r="G49" s="69">
        <v>0</v>
      </c>
      <c r="H49" s="71">
        <v>18295</v>
      </c>
      <c r="I49" s="71">
        <v>14178166</v>
      </c>
      <c r="J49" s="71">
        <v>14052871</v>
      </c>
      <c r="K49" s="71">
        <v>62809</v>
      </c>
      <c r="L49" s="71">
        <v>62486</v>
      </c>
      <c r="M49" s="72">
        <v>0</v>
      </c>
      <c r="N49" s="71">
        <v>0</v>
      </c>
      <c r="O49" s="72">
        <v>47.9</v>
      </c>
      <c r="P49" s="71">
        <v>6790302</v>
      </c>
      <c r="Q49" s="72">
        <v>22.5</v>
      </c>
      <c r="R49" s="71">
        <v>3191044</v>
      </c>
      <c r="S49" s="71">
        <v>1553262</v>
      </c>
      <c r="T49" s="71">
        <v>92865</v>
      </c>
      <c r="U49" s="69">
        <v>49</v>
      </c>
      <c r="V49" s="69">
        <v>39</v>
      </c>
      <c r="W49" s="69">
        <v>10</v>
      </c>
      <c r="X49" s="69">
        <v>392</v>
      </c>
      <c r="Y49" s="69">
        <v>228</v>
      </c>
      <c r="Z49" s="69">
        <v>164</v>
      </c>
      <c r="AA49" s="70">
        <v>114.59</v>
      </c>
      <c r="AB49" s="70">
        <v>77.13</v>
      </c>
      <c r="AC49" s="70">
        <v>53.87</v>
      </c>
      <c r="AD49" s="69">
        <v>27075</v>
      </c>
      <c r="AE49" s="68" t="s">
        <v>121</v>
      </c>
    </row>
    <row r="50" spans="1:31" s="67" customFormat="1" ht="9.75" customHeight="1">
      <c r="A50" s="73" t="s">
        <v>120</v>
      </c>
      <c r="B50" s="71">
        <v>30444664</v>
      </c>
      <c r="C50" s="71">
        <v>586952</v>
      </c>
      <c r="D50" s="71">
        <v>378373</v>
      </c>
      <c r="E50" s="71">
        <v>0</v>
      </c>
      <c r="F50" s="69">
        <v>0</v>
      </c>
      <c r="G50" s="69">
        <v>0</v>
      </c>
      <c r="H50" s="71">
        <v>0</v>
      </c>
      <c r="I50" s="71">
        <v>29479339</v>
      </c>
      <c r="J50" s="71">
        <v>29062591</v>
      </c>
      <c r="K50" s="71">
        <v>88549</v>
      </c>
      <c r="L50" s="71">
        <v>328199</v>
      </c>
      <c r="M50" s="72">
        <v>0</v>
      </c>
      <c r="N50" s="71">
        <v>0</v>
      </c>
      <c r="O50" s="72">
        <v>66.5</v>
      </c>
      <c r="P50" s="71">
        <v>19599148</v>
      </c>
      <c r="Q50" s="72">
        <v>13.5</v>
      </c>
      <c r="R50" s="71">
        <v>3991284</v>
      </c>
      <c r="S50" s="71">
        <v>4242437</v>
      </c>
      <c r="T50" s="71">
        <v>353864</v>
      </c>
      <c r="U50" s="69">
        <v>168</v>
      </c>
      <c r="V50" s="69">
        <v>150</v>
      </c>
      <c r="W50" s="69">
        <v>18</v>
      </c>
      <c r="X50" s="69">
        <v>1672</v>
      </c>
      <c r="Y50" s="69">
        <v>597</v>
      </c>
      <c r="Z50" s="69">
        <v>1075</v>
      </c>
      <c r="AA50" s="70">
        <v>216.22</v>
      </c>
      <c r="AB50" s="70">
        <v>177.73</v>
      </c>
      <c r="AC50" s="70">
        <v>130.4</v>
      </c>
      <c r="AD50" s="69">
        <v>87829</v>
      </c>
      <c r="AE50" s="68" t="s">
        <v>120</v>
      </c>
    </row>
    <row r="51" spans="1:31" s="67" customFormat="1" ht="9.75" customHeight="1">
      <c r="A51" s="73"/>
      <c r="B51" s="71"/>
      <c r="C51" s="71"/>
      <c r="D51" s="71"/>
      <c r="E51" s="71"/>
      <c r="F51" s="69"/>
      <c r="G51" s="69"/>
      <c r="H51" s="71"/>
      <c r="I51" s="71"/>
      <c r="J51" s="71"/>
      <c r="K51" s="71"/>
      <c r="L51" s="71"/>
      <c r="M51" s="72"/>
      <c r="N51" s="71"/>
      <c r="O51" s="72"/>
      <c r="P51" s="71"/>
      <c r="Q51" s="72"/>
      <c r="R51" s="71"/>
      <c r="S51" s="71"/>
      <c r="T51" s="71"/>
      <c r="U51" s="69"/>
      <c r="V51" s="69"/>
      <c r="W51" s="69"/>
      <c r="X51" s="69"/>
      <c r="Y51" s="69"/>
      <c r="Z51" s="69"/>
      <c r="AA51" s="70"/>
      <c r="AB51" s="70"/>
      <c r="AC51" s="70"/>
      <c r="AD51" s="69"/>
      <c r="AE51" s="68"/>
    </row>
    <row r="52" spans="1:31" s="67" customFormat="1" ht="9.75" customHeight="1">
      <c r="A52" s="73" t="s">
        <v>119</v>
      </c>
      <c r="B52" s="71">
        <v>11431606</v>
      </c>
      <c r="C52" s="71">
        <v>312959</v>
      </c>
      <c r="D52" s="71">
        <v>117008</v>
      </c>
      <c r="E52" s="71">
        <v>0</v>
      </c>
      <c r="F52" s="69">
        <v>0</v>
      </c>
      <c r="G52" s="69">
        <v>0</v>
      </c>
      <c r="H52" s="71">
        <v>0</v>
      </c>
      <c r="I52" s="71">
        <v>11001639</v>
      </c>
      <c r="J52" s="71">
        <v>10905905</v>
      </c>
      <c r="K52" s="71">
        <v>35549</v>
      </c>
      <c r="L52" s="71">
        <v>60185</v>
      </c>
      <c r="M52" s="72">
        <v>0</v>
      </c>
      <c r="N52" s="71">
        <v>0</v>
      </c>
      <c r="O52" s="72">
        <v>72.3</v>
      </c>
      <c r="P52" s="71">
        <v>7954549</v>
      </c>
      <c r="Q52" s="72">
        <v>27.7</v>
      </c>
      <c r="R52" s="71">
        <v>3045539</v>
      </c>
      <c r="S52" s="71">
        <v>1878166</v>
      </c>
      <c r="T52" s="71">
        <v>154601</v>
      </c>
      <c r="U52" s="69">
        <v>74</v>
      </c>
      <c r="V52" s="69">
        <v>62</v>
      </c>
      <c r="W52" s="69">
        <v>12</v>
      </c>
      <c r="X52" s="69">
        <v>470</v>
      </c>
      <c r="Y52" s="69">
        <v>174</v>
      </c>
      <c r="Z52" s="69">
        <v>296</v>
      </c>
      <c r="AA52" s="70">
        <v>97.63</v>
      </c>
      <c r="AB52" s="70">
        <v>73.36</v>
      </c>
      <c r="AC52" s="70">
        <v>50.68</v>
      </c>
      <c r="AD52" s="69">
        <v>19555</v>
      </c>
      <c r="AE52" s="68" t="s">
        <v>119</v>
      </c>
    </row>
    <row r="53" spans="1:31" s="67" customFormat="1" ht="9.75" customHeight="1">
      <c r="A53" s="73" t="s">
        <v>118</v>
      </c>
      <c r="B53" s="71">
        <v>18645682</v>
      </c>
      <c r="C53" s="71">
        <v>213516</v>
      </c>
      <c r="D53" s="71">
        <v>387908</v>
      </c>
      <c r="E53" s="71">
        <v>277900</v>
      </c>
      <c r="F53" s="69">
        <v>0</v>
      </c>
      <c r="G53" s="69">
        <v>0</v>
      </c>
      <c r="H53" s="71">
        <v>0</v>
      </c>
      <c r="I53" s="71">
        <v>18044258</v>
      </c>
      <c r="J53" s="71">
        <v>17938419</v>
      </c>
      <c r="K53" s="71">
        <v>96743</v>
      </c>
      <c r="L53" s="71">
        <v>9096</v>
      </c>
      <c r="M53" s="72">
        <v>0</v>
      </c>
      <c r="N53" s="71">
        <v>0</v>
      </c>
      <c r="O53" s="72">
        <v>54.1</v>
      </c>
      <c r="P53" s="71">
        <v>9765260</v>
      </c>
      <c r="Q53" s="72">
        <v>34.6</v>
      </c>
      <c r="R53" s="71">
        <v>6240364</v>
      </c>
      <c r="S53" s="71">
        <v>2151375</v>
      </c>
      <c r="T53" s="71">
        <v>96253</v>
      </c>
      <c r="U53" s="69">
        <v>90</v>
      </c>
      <c r="V53" s="69">
        <v>81</v>
      </c>
      <c r="W53" s="69">
        <v>9</v>
      </c>
      <c r="X53" s="69">
        <v>507</v>
      </c>
      <c r="Y53" s="69">
        <v>159</v>
      </c>
      <c r="Z53" s="69">
        <v>348</v>
      </c>
      <c r="AA53" s="70">
        <v>139.71</v>
      </c>
      <c r="AB53" s="70">
        <v>102.32</v>
      </c>
      <c r="AC53" s="70">
        <v>74.34</v>
      </c>
      <c r="AD53" s="69">
        <v>34468</v>
      </c>
      <c r="AE53" s="68" t="s">
        <v>118</v>
      </c>
    </row>
    <row r="54" spans="1:31" s="67" customFormat="1" ht="9.75" customHeight="1">
      <c r="A54" s="73" t="s">
        <v>117</v>
      </c>
      <c r="B54" s="71">
        <v>23068009</v>
      </c>
      <c r="C54" s="71">
        <v>617146</v>
      </c>
      <c r="D54" s="71">
        <v>210614</v>
      </c>
      <c r="E54" s="71">
        <v>42400</v>
      </c>
      <c r="F54" s="69">
        <v>0</v>
      </c>
      <c r="G54" s="69">
        <v>0</v>
      </c>
      <c r="H54" s="71">
        <v>0</v>
      </c>
      <c r="I54" s="71">
        <v>22240249</v>
      </c>
      <c r="J54" s="71">
        <v>22135539</v>
      </c>
      <c r="K54" s="71">
        <v>52557</v>
      </c>
      <c r="L54" s="71">
        <v>52153</v>
      </c>
      <c r="M54" s="72">
        <v>0</v>
      </c>
      <c r="N54" s="71">
        <v>0</v>
      </c>
      <c r="O54" s="72">
        <v>57.4</v>
      </c>
      <c r="P54" s="71">
        <v>12771507</v>
      </c>
      <c r="Q54" s="72">
        <v>27.5</v>
      </c>
      <c r="R54" s="71">
        <v>6106055</v>
      </c>
      <c r="S54" s="71">
        <v>2343930</v>
      </c>
      <c r="T54" s="71">
        <v>125499</v>
      </c>
      <c r="U54" s="69">
        <v>58</v>
      </c>
      <c r="V54" s="69">
        <v>52</v>
      </c>
      <c r="W54" s="69">
        <v>6</v>
      </c>
      <c r="X54" s="69">
        <v>535</v>
      </c>
      <c r="Y54" s="69">
        <v>165</v>
      </c>
      <c r="Z54" s="69">
        <v>370</v>
      </c>
      <c r="AA54" s="70">
        <v>192.07</v>
      </c>
      <c r="AB54" s="70">
        <v>131.69</v>
      </c>
      <c r="AC54" s="70">
        <v>97.66</v>
      </c>
      <c r="AD54" s="69">
        <v>29465</v>
      </c>
      <c r="AE54" s="68" t="s">
        <v>117</v>
      </c>
    </row>
    <row r="55" spans="1:31" s="67" customFormat="1" ht="9.75" customHeight="1">
      <c r="A55" s="73" t="s">
        <v>116</v>
      </c>
      <c r="B55" s="71">
        <v>19036691</v>
      </c>
      <c r="C55" s="71">
        <v>408710</v>
      </c>
      <c r="D55" s="71">
        <v>118571</v>
      </c>
      <c r="E55" s="71">
        <v>15000</v>
      </c>
      <c r="F55" s="69">
        <v>0</v>
      </c>
      <c r="G55" s="69">
        <v>0</v>
      </c>
      <c r="H55" s="71">
        <v>0</v>
      </c>
      <c r="I55" s="71">
        <v>18509410</v>
      </c>
      <c r="J55" s="71">
        <v>18378812</v>
      </c>
      <c r="K55" s="71">
        <v>90786</v>
      </c>
      <c r="L55" s="71">
        <v>39812</v>
      </c>
      <c r="M55" s="72">
        <v>0</v>
      </c>
      <c r="N55" s="71">
        <v>0</v>
      </c>
      <c r="O55" s="72">
        <v>64.9</v>
      </c>
      <c r="P55" s="71">
        <v>12020796</v>
      </c>
      <c r="Q55" s="72">
        <v>36.6</v>
      </c>
      <c r="R55" s="71">
        <v>6779422</v>
      </c>
      <c r="S55" s="71">
        <v>2483688</v>
      </c>
      <c r="T55" s="71">
        <v>204621</v>
      </c>
      <c r="U55" s="69">
        <v>96</v>
      </c>
      <c r="V55" s="69">
        <v>88</v>
      </c>
      <c r="W55" s="69">
        <v>8</v>
      </c>
      <c r="X55" s="69">
        <v>629</v>
      </c>
      <c r="Y55" s="69">
        <v>268</v>
      </c>
      <c r="Z55" s="69">
        <v>361</v>
      </c>
      <c r="AA55" s="70">
        <v>173.48</v>
      </c>
      <c r="AB55" s="70">
        <v>118.78</v>
      </c>
      <c r="AC55" s="70">
        <v>77.05</v>
      </c>
      <c r="AD55" s="69">
        <v>27312</v>
      </c>
      <c r="AE55" s="68" t="s">
        <v>116</v>
      </c>
    </row>
    <row r="56" spans="1:31" s="67" customFormat="1" ht="9.75" customHeight="1">
      <c r="A56" s="73" t="s">
        <v>115</v>
      </c>
      <c r="B56" s="71">
        <v>21015648</v>
      </c>
      <c r="C56" s="71">
        <v>496035</v>
      </c>
      <c r="D56" s="71">
        <v>374457</v>
      </c>
      <c r="E56" s="71">
        <v>0</v>
      </c>
      <c r="F56" s="69">
        <v>1</v>
      </c>
      <c r="G56" s="69">
        <v>0</v>
      </c>
      <c r="H56" s="71">
        <v>56</v>
      </c>
      <c r="I56" s="71">
        <v>20145100</v>
      </c>
      <c r="J56" s="71">
        <v>20069897</v>
      </c>
      <c r="K56" s="71">
        <v>28674</v>
      </c>
      <c r="L56" s="71">
        <v>46529</v>
      </c>
      <c r="M56" s="72">
        <v>0</v>
      </c>
      <c r="N56" s="71">
        <v>0</v>
      </c>
      <c r="O56" s="72">
        <v>59.6</v>
      </c>
      <c r="P56" s="71">
        <v>12006712</v>
      </c>
      <c r="Q56" s="72">
        <v>22.1</v>
      </c>
      <c r="R56" s="71">
        <v>4448720</v>
      </c>
      <c r="S56" s="71">
        <v>2648389</v>
      </c>
      <c r="T56" s="71">
        <v>270558</v>
      </c>
      <c r="U56" s="69">
        <v>78</v>
      </c>
      <c r="V56" s="69">
        <v>75</v>
      </c>
      <c r="W56" s="69">
        <v>3</v>
      </c>
      <c r="X56" s="69">
        <v>513</v>
      </c>
      <c r="Y56" s="69">
        <v>161</v>
      </c>
      <c r="Z56" s="69">
        <v>352</v>
      </c>
      <c r="AA56" s="70">
        <v>186.6</v>
      </c>
      <c r="AB56" s="70">
        <v>122.73</v>
      </c>
      <c r="AC56" s="70">
        <v>87.98</v>
      </c>
      <c r="AD56" s="69">
        <v>34374</v>
      </c>
      <c r="AE56" s="68" t="s">
        <v>115</v>
      </c>
    </row>
    <row r="57" spans="1:31" s="67" customFormat="1" ht="9.75" customHeight="1">
      <c r="A57" s="73" t="s">
        <v>114</v>
      </c>
      <c r="B57" s="71">
        <v>28747225</v>
      </c>
      <c r="C57" s="71">
        <v>588897</v>
      </c>
      <c r="D57" s="71">
        <v>804010</v>
      </c>
      <c r="E57" s="71">
        <v>661300</v>
      </c>
      <c r="F57" s="69">
        <v>0</v>
      </c>
      <c r="G57" s="69">
        <v>0</v>
      </c>
      <c r="H57" s="71">
        <v>0</v>
      </c>
      <c r="I57" s="71">
        <v>27354318</v>
      </c>
      <c r="J57" s="71">
        <v>27196355</v>
      </c>
      <c r="K57" s="71">
        <v>105191</v>
      </c>
      <c r="L57" s="71">
        <v>52772</v>
      </c>
      <c r="M57" s="72">
        <v>0</v>
      </c>
      <c r="N57" s="71">
        <v>0</v>
      </c>
      <c r="O57" s="72">
        <v>70.8</v>
      </c>
      <c r="P57" s="71">
        <v>19356337</v>
      </c>
      <c r="Q57" s="72">
        <v>22.6</v>
      </c>
      <c r="R57" s="71">
        <v>6190184</v>
      </c>
      <c r="S57" s="71">
        <v>3714989</v>
      </c>
      <c r="T57" s="71">
        <v>209400</v>
      </c>
      <c r="U57" s="69">
        <v>117</v>
      </c>
      <c r="V57" s="69">
        <v>107</v>
      </c>
      <c r="W57" s="69">
        <v>10</v>
      </c>
      <c r="X57" s="69">
        <v>566</v>
      </c>
      <c r="Y57" s="69">
        <v>209</v>
      </c>
      <c r="Z57" s="69">
        <v>357</v>
      </c>
      <c r="AA57" s="70">
        <v>260.61</v>
      </c>
      <c r="AB57" s="70">
        <v>178.64</v>
      </c>
      <c r="AC57" s="70">
        <v>131.18</v>
      </c>
      <c r="AD57" s="69">
        <v>38045</v>
      </c>
      <c r="AE57" s="68" t="s">
        <v>114</v>
      </c>
    </row>
    <row r="58" spans="1:31" s="67" customFormat="1" ht="9.75" customHeight="1">
      <c r="A58" s="73" t="s">
        <v>113</v>
      </c>
      <c r="B58" s="71">
        <v>9095103</v>
      </c>
      <c r="C58" s="71">
        <v>287478</v>
      </c>
      <c r="D58" s="71">
        <v>666594</v>
      </c>
      <c r="E58" s="71">
        <v>507500</v>
      </c>
      <c r="F58" s="69">
        <v>0</v>
      </c>
      <c r="G58" s="69">
        <v>0</v>
      </c>
      <c r="H58" s="71">
        <v>0</v>
      </c>
      <c r="I58" s="71">
        <v>8141031</v>
      </c>
      <c r="J58" s="71">
        <v>7990968</v>
      </c>
      <c r="K58" s="71">
        <v>130555</v>
      </c>
      <c r="L58" s="71">
        <v>19508</v>
      </c>
      <c r="M58" s="72">
        <v>0</v>
      </c>
      <c r="N58" s="71">
        <v>0</v>
      </c>
      <c r="O58" s="72">
        <v>70.4</v>
      </c>
      <c r="P58" s="71">
        <v>5727336</v>
      </c>
      <c r="Q58" s="72">
        <v>50.7</v>
      </c>
      <c r="R58" s="71">
        <v>4127902</v>
      </c>
      <c r="S58" s="71">
        <v>2495933</v>
      </c>
      <c r="T58" s="71">
        <v>224015</v>
      </c>
      <c r="U58" s="69">
        <v>96</v>
      </c>
      <c r="V58" s="69">
        <v>88</v>
      </c>
      <c r="W58" s="69">
        <v>8</v>
      </c>
      <c r="X58" s="69">
        <v>0</v>
      </c>
      <c r="Y58" s="69">
        <v>0</v>
      </c>
      <c r="Z58" s="69">
        <v>0</v>
      </c>
      <c r="AA58" s="70">
        <v>83.45</v>
      </c>
      <c r="AB58" s="70">
        <v>65.44</v>
      </c>
      <c r="AC58" s="70">
        <v>44.06</v>
      </c>
      <c r="AD58" s="69">
        <v>16689</v>
      </c>
      <c r="AE58" s="68" t="s">
        <v>113</v>
      </c>
    </row>
    <row r="59" spans="1:31" s="67" customFormat="1" ht="9.75" customHeight="1">
      <c r="A59" s="73"/>
      <c r="B59" s="71"/>
      <c r="C59" s="71"/>
      <c r="D59" s="71"/>
      <c r="E59" s="71"/>
      <c r="F59" s="69"/>
      <c r="G59" s="69"/>
      <c r="H59" s="71"/>
      <c r="I59" s="71"/>
      <c r="J59" s="71"/>
      <c r="K59" s="71"/>
      <c r="L59" s="71"/>
      <c r="M59" s="72"/>
      <c r="N59" s="71"/>
      <c r="O59" s="72"/>
      <c r="P59" s="71"/>
      <c r="Q59" s="72"/>
      <c r="R59" s="71"/>
      <c r="S59" s="71"/>
      <c r="T59" s="71"/>
      <c r="U59" s="69"/>
      <c r="V59" s="69"/>
      <c r="W59" s="69"/>
      <c r="X59" s="69"/>
      <c r="Y59" s="69"/>
      <c r="Z59" s="69"/>
      <c r="AA59" s="70"/>
      <c r="AB59" s="70"/>
      <c r="AC59" s="70"/>
      <c r="AD59" s="69"/>
      <c r="AE59" s="68"/>
    </row>
    <row r="60" spans="1:31" s="67" customFormat="1" ht="9.75" customHeight="1">
      <c r="A60" s="73" t="s">
        <v>112</v>
      </c>
      <c r="B60" s="71">
        <v>6342257</v>
      </c>
      <c r="C60" s="71">
        <v>606720</v>
      </c>
      <c r="D60" s="71">
        <v>37105</v>
      </c>
      <c r="E60" s="71">
        <v>0</v>
      </c>
      <c r="F60" s="69">
        <v>0</v>
      </c>
      <c r="G60" s="69">
        <v>0</v>
      </c>
      <c r="H60" s="71">
        <v>0</v>
      </c>
      <c r="I60" s="71">
        <v>5698432</v>
      </c>
      <c r="J60" s="71">
        <v>5695640</v>
      </c>
      <c r="K60" s="71">
        <v>0</v>
      </c>
      <c r="L60" s="71">
        <v>2792</v>
      </c>
      <c r="M60" s="72">
        <v>0</v>
      </c>
      <c r="N60" s="71">
        <v>0</v>
      </c>
      <c r="O60" s="72">
        <v>86.8</v>
      </c>
      <c r="P60" s="71">
        <v>4948627</v>
      </c>
      <c r="Q60" s="72">
        <v>22.1</v>
      </c>
      <c r="R60" s="71">
        <v>1256758</v>
      </c>
      <c r="S60" s="71">
        <v>4517238</v>
      </c>
      <c r="T60" s="71">
        <v>224912</v>
      </c>
      <c r="U60" s="69">
        <v>88</v>
      </c>
      <c r="V60" s="69">
        <v>70</v>
      </c>
      <c r="W60" s="69">
        <v>18</v>
      </c>
      <c r="X60" s="69">
        <v>145</v>
      </c>
      <c r="Y60" s="69">
        <v>129</v>
      </c>
      <c r="Z60" s="69">
        <v>16</v>
      </c>
      <c r="AA60" s="70">
        <v>73.67</v>
      </c>
      <c r="AB60" s="70">
        <v>64.76</v>
      </c>
      <c r="AC60" s="70">
        <v>39.97</v>
      </c>
      <c r="AD60" s="69">
        <v>21576</v>
      </c>
      <c r="AE60" s="68" t="s">
        <v>112</v>
      </c>
    </row>
    <row r="61" spans="1:31" s="67" customFormat="1" ht="9.75" customHeight="1">
      <c r="A61" s="73" t="s">
        <v>111</v>
      </c>
      <c r="B61" s="71">
        <v>3861101</v>
      </c>
      <c r="C61" s="71">
        <v>83651</v>
      </c>
      <c r="D61" s="71">
        <v>51194</v>
      </c>
      <c r="E61" s="71">
        <v>0</v>
      </c>
      <c r="F61" s="69">
        <v>0</v>
      </c>
      <c r="G61" s="69">
        <v>0</v>
      </c>
      <c r="H61" s="71">
        <v>0</v>
      </c>
      <c r="I61" s="71">
        <v>3726256</v>
      </c>
      <c r="J61" s="71">
        <v>3718252</v>
      </c>
      <c r="K61" s="71">
        <v>162</v>
      </c>
      <c r="L61" s="71">
        <v>7842</v>
      </c>
      <c r="M61" s="72">
        <v>0</v>
      </c>
      <c r="N61" s="71">
        <v>0</v>
      </c>
      <c r="O61" s="72">
        <v>87.7</v>
      </c>
      <c r="P61" s="71">
        <v>3267245</v>
      </c>
      <c r="Q61" s="72">
        <v>55.2</v>
      </c>
      <c r="R61" s="71">
        <v>2056920</v>
      </c>
      <c r="S61" s="71">
        <v>1087530</v>
      </c>
      <c r="T61" s="71">
        <v>217061</v>
      </c>
      <c r="U61" s="69">
        <v>67</v>
      </c>
      <c r="V61" s="69">
        <v>58</v>
      </c>
      <c r="W61" s="69">
        <v>9</v>
      </c>
      <c r="X61" s="69">
        <v>204</v>
      </c>
      <c r="Y61" s="69">
        <v>148</v>
      </c>
      <c r="Z61" s="69">
        <v>56</v>
      </c>
      <c r="AA61" s="70">
        <v>49.7</v>
      </c>
      <c r="AB61" s="70">
        <v>32.78</v>
      </c>
      <c r="AC61" s="70">
        <v>21.88</v>
      </c>
      <c r="AD61" s="69">
        <v>12063</v>
      </c>
      <c r="AE61" s="68" t="s">
        <v>111</v>
      </c>
    </row>
    <row r="62" spans="1:31" s="67" customFormat="1" ht="9.75" customHeight="1">
      <c r="A62" s="73" t="s">
        <v>110</v>
      </c>
      <c r="B62" s="71">
        <v>4375733</v>
      </c>
      <c r="C62" s="71">
        <v>73899</v>
      </c>
      <c r="D62" s="71">
        <v>84580</v>
      </c>
      <c r="E62" s="71">
        <v>0</v>
      </c>
      <c r="F62" s="69">
        <v>0</v>
      </c>
      <c r="G62" s="69">
        <v>0</v>
      </c>
      <c r="H62" s="71">
        <v>0</v>
      </c>
      <c r="I62" s="71">
        <v>4217254</v>
      </c>
      <c r="J62" s="71">
        <v>4175810</v>
      </c>
      <c r="K62" s="71">
        <v>13884</v>
      </c>
      <c r="L62" s="71">
        <v>27560</v>
      </c>
      <c r="M62" s="72">
        <v>0</v>
      </c>
      <c r="N62" s="71">
        <v>0</v>
      </c>
      <c r="O62" s="72">
        <v>67.3</v>
      </c>
      <c r="P62" s="71">
        <v>2836588</v>
      </c>
      <c r="Q62" s="72">
        <v>16</v>
      </c>
      <c r="R62" s="71">
        <v>673344</v>
      </c>
      <c r="S62" s="71">
        <v>645971</v>
      </c>
      <c r="T62" s="71">
        <v>81431</v>
      </c>
      <c r="U62" s="69">
        <v>121</v>
      </c>
      <c r="V62" s="69">
        <v>118</v>
      </c>
      <c r="W62" s="69">
        <v>3</v>
      </c>
      <c r="X62" s="69">
        <v>167</v>
      </c>
      <c r="Y62" s="69">
        <v>115</v>
      </c>
      <c r="Z62" s="69">
        <v>52</v>
      </c>
      <c r="AA62" s="70">
        <v>26.65</v>
      </c>
      <c r="AB62" s="70">
        <v>25.79</v>
      </c>
      <c r="AC62" s="70">
        <v>18.06</v>
      </c>
      <c r="AD62" s="69">
        <v>21227</v>
      </c>
      <c r="AE62" s="68" t="s">
        <v>110</v>
      </c>
    </row>
    <row r="63" spans="1:31" s="67" customFormat="1" ht="9.75" customHeight="1">
      <c r="A63" s="73" t="s">
        <v>109</v>
      </c>
      <c r="B63" s="71">
        <v>3706301</v>
      </c>
      <c r="C63" s="71">
        <v>57616</v>
      </c>
      <c r="D63" s="71">
        <v>201144</v>
      </c>
      <c r="E63" s="71">
        <v>0</v>
      </c>
      <c r="F63" s="69">
        <v>0</v>
      </c>
      <c r="G63" s="69">
        <v>0</v>
      </c>
      <c r="H63" s="71">
        <v>0</v>
      </c>
      <c r="I63" s="71">
        <v>3447541</v>
      </c>
      <c r="J63" s="71">
        <v>3444686</v>
      </c>
      <c r="K63" s="71">
        <v>1139</v>
      </c>
      <c r="L63" s="71">
        <v>1716</v>
      </c>
      <c r="M63" s="72">
        <v>0</v>
      </c>
      <c r="N63" s="71">
        <v>0</v>
      </c>
      <c r="O63" s="72">
        <v>62.3</v>
      </c>
      <c r="P63" s="71">
        <v>2147263</v>
      </c>
      <c r="Q63" s="72">
        <v>28</v>
      </c>
      <c r="R63" s="71">
        <v>964273</v>
      </c>
      <c r="S63" s="71">
        <v>721454</v>
      </c>
      <c r="T63" s="71">
        <v>164182</v>
      </c>
      <c r="U63" s="69">
        <v>104</v>
      </c>
      <c r="V63" s="69">
        <v>99</v>
      </c>
      <c r="W63" s="69">
        <v>5</v>
      </c>
      <c r="X63" s="69">
        <v>176</v>
      </c>
      <c r="Y63" s="69">
        <v>119</v>
      </c>
      <c r="Z63" s="69">
        <v>57</v>
      </c>
      <c r="AA63" s="70">
        <v>28.38</v>
      </c>
      <c r="AB63" s="70">
        <v>26.24</v>
      </c>
      <c r="AC63" s="70">
        <v>18.35</v>
      </c>
      <c r="AD63" s="69">
        <v>14079</v>
      </c>
      <c r="AE63" s="68" t="s">
        <v>109</v>
      </c>
    </row>
    <row r="64" spans="1:31" s="67" customFormat="1" ht="9.75" customHeight="1">
      <c r="A64" s="73" t="s">
        <v>108</v>
      </c>
      <c r="B64" s="71">
        <v>8535363</v>
      </c>
      <c r="C64" s="71">
        <v>41945</v>
      </c>
      <c r="D64" s="71">
        <v>723204</v>
      </c>
      <c r="E64" s="71">
        <v>441</v>
      </c>
      <c r="F64" s="69">
        <v>0</v>
      </c>
      <c r="G64" s="69">
        <v>0</v>
      </c>
      <c r="H64" s="71">
        <v>0</v>
      </c>
      <c r="I64" s="71">
        <v>7770214</v>
      </c>
      <c r="J64" s="71">
        <v>7743245</v>
      </c>
      <c r="K64" s="71">
        <v>18187</v>
      </c>
      <c r="L64" s="71">
        <v>8782</v>
      </c>
      <c r="M64" s="72">
        <v>0</v>
      </c>
      <c r="N64" s="71">
        <v>0</v>
      </c>
      <c r="O64" s="72">
        <v>72.1</v>
      </c>
      <c r="P64" s="71">
        <v>5605057</v>
      </c>
      <c r="Q64" s="72">
        <v>85</v>
      </c>
      <c r="R64" s="71">
        <v>6603872</v>
      </c>
      <c r="S64" s="71">
        <v>1666023</v>
      </c>
      <c r="T64" s="71">
        <v>300812</v>
      </c>
      <c r="U64" s="69">
        <v>364</v>
      </c>
      <c r="V64" s="69">
        <v>361</v>
      </c>
      <c r="W64" s="69">
        <v>3</v>
      </c>
      <c r="X64" s="69">
        <v>532</v>
      </c>
      <c r="Y64" s="69">
        <v>400</v>
      </c>
      <c r="Z64" s="69">
        <v>132</v>
      </c>
      <c r="AA64" s="70">
        <v>60.42</v>
      </c>
      <c r="AB64" s="70">
        <v>57.49</v>
      </c>
      <c r="AC64" s="70">
        <v>40.05</v>
      </c>
      <c r="AD64" s="69">
        <v>54679</v>
      </c>
      <c r="AE64" s="68" t="s">
        <v>108</v>
      </c>
    </row>
    <row r="65" spans="1:31" s="67" customFormat="1" ht="9.75" customHeight="1">
      <c r="A65" s="73" t="s">
        <v>107</v>
      </c>
      <c r="B65" s="71">
        <v>2564380</v>
      </c>
      <c r="C65" s="71">
        <v>38024</v>
      </c>
      <c r="D65" s="71">
        <v>3088</v>
      </c>
      <c r="E65" s="71">
        <v>0</v>
      </c>
      <c r="F65" s="69">
        <v>0</v>
      </c>
      <c r="G65" s="69">
        <v>0</v>
      </c>
      <c r="H65" s="71">
        <v>0</v>
      </c>
      <c r="I65" s="71">
        <v>2523268</v>
      </c>
      <c r="J65" s="71">
        <v>2522508</v>
      </c>
      <c r="K65" s="71">
        <v>760</v>
      </c>
      <c r="L65" s="71">
        <v>0</v>
      </c>
      <c r="M65" s="72">
        <v>0</v>
      </c>
      <c r="N65" s="71">
        <v>0</v>
      </c>
      <c r="O65" s="72">
        <v>79.5</v>
      </c>
      <c r="P65" s="71">
        <v>2005772</v>
      </c>
      <c r="Q65" s="72">
        <v>81.3</v>
      </c>
      <c r="R65" s="71">
        <v>2051479</v>
      </c>
      <c r="S65" s="71">
        <v>503533</v>
      </c>
      <c r="T65" s="71">
        <v>62644</v>
      </c>
      <c r="U65" s="69">
        <v>132</v>
      </c>
      <c r="V65" s="69">
        <v>130</v>
      </c>
      <c r="W65" s="69">
        <v>2</v>
      </c>
      <c r="X65" s="69">
        <v>304</v>
      </c>
      <c r="Y65" s="69">
        <v>207</v>
      </c>
      <c r="Z65" s="69">
        <v>97</v>
      </c>
      <c r="AA65" s="70">
        <v>19.12</v>
      </c>
      <c r="AB65" s="70">
        <v>18.06</v>
      </c>
      <c r="AC65" s="70">
        <v>13.89</v>
      </c>
      <c r="AD65" s="69">
        <v>16193</v>
      </c>
      <c r="AE65" s="68" t="s">
        <v>107</v>
      </c>
    </row>
    <row r="66" spans="1:31" s="67" customFormat="1" ht="9.75" customHeight="1">
      <c r="A66" s="73" t="s">
        <v>106</v>
      </c>
      <c r="B66" s="71">
        <v>2525868</v>
      </c>
      <c r="C66" s="71">
        <v>74108</v>
      </c>
      <c r="D66" s="71">
        <v>48365</v>
      </c>
      <c r="E66" s="71">
        <v>0</v>
      </c>
      <c r="F66" s="69">
        <v>0</v>
      </c>
      <c r="G66" s="69">
        <v>0</v>
      </c>
      <c r="H66" s="71">
        <v>0</v>
      </c>
      <c r="I66" s="71">
        <v>2403395</v>
      </c>
      <c r="J66" s="71">
        <v>2389035</v>
      </c>
      <c r="K66" s="71">
        <v>8515</v>
      </c>
      <c r="L66" s="71">
        <v>5845</v>
      </c>
      <c r="M66" s="72">
        <v>0</v>
      </c>
      <c r="N66" s="71">
        <v>0</v>
      </c>
      <c r="O66" s="72">
        <v>65.2</v>
      </c>
      <c r="P66" s="71">
        <v>1566635</v>
      </c>
      <c r="Q66" s="72">
        <v>22.5</v>
      </c>
      <c r="R66" s="71">
        <v>540617</v>
      </c>
      <c r="S66" s="71">
        <v>454100</v>
      </c>
      <c r="T66" s="71">
        <v>31616</v>
      </c>
      <c r="U66" s="69">
        <v>77</v>
      </c>
      <c r="V66" s="69">
        <v>74</v>
      </c>
      <c r="W66" s="69">
        <v>3</v>
      </c>
      <c r="X66" s="69">
        <v>114</v>
      </c>
      <c r="Y66" s="69">
        <v>61</v>
      </c>
      <c r="Z66" s="69">
        <v>53</v>
      </c>
      <c r="AA66" s="70">
        <v>17.45</v>
      </c>
      <c r="AB66" s="70">
        <v>15.11</v>
      </c>
      <c r="AC66" s="70">
        <v>11.1</v>
      </c>
      <c r="AD66" s="69">
        <v>10351</v>
      </c>
      <c r="AE66" s="68" t="s">
        <v>106</v>
      </c>
    </row>
    <row r="67" spans="1:31" s="67" customFormat="1" ht="9.75" customHeight="1">
      <c r="A67" s="73" t="s">
        <v>105</v>
      </c>
      <c r="B67" s="71">
        <v>7262711</v>
      </c>
      <c r="C67" s="71">
        <v>264199</v>
      </c>
      <c r="D67" s="71">
        <v>29950</v>
      </c>
      <c r="E67" s="71">
        <v>0</v>
      </c>
      <c r="F67" s="69">
        <v>0</v>
      </c>
      <c r="G67" s="69">
        <v>0</v>
      </c>
      <c r="H67" s="71">
        <v>0</v>
      </c>
      <c r="I67" s="71">
        <v>6968562</v>
      </c>
      <c r="J67" s="71">
        <v>6945627</v>
      </c>
      <c r="K67" s="71">
        <v>3970</v>
      </c>
      <c r="L67" s="71">
        <v>18965</v>
      </c>
      <c r="M67" s="72">
        <v>0</v>
      </c>
      <c r="N67" s="71">
        <v>0</v>
      </c>
      <c r="O67" s="72">
        <v>55.1</v>
      </c>
      <c r="P67" s="71">
        <v>3842746</v>
      </c>
      <c r="Q67" s="72">
        <v>13.9</v>
      </c>
      <c r="R67" s="71">
        <v>967461</v>
      </c>
      <c r="S67" s="71">
        <v>1180315</v>
      </c>
      <c r="T67" s="71">
        <v>132449</v>
      </c>
      <c r="U67" s="69">
        <v>57</v>
      </c>
      <c r="V67" s="69">
        <v>28</v>
      </c>
      <c r="W67" s="69">
        <v>29</v>
      </c>
      <c r="X67" s="69">
        <v>408</v>
      </c>
      <c r="Y67" s="69">
        <v>255</v>
      </c>
      <c r="Z67" s="69">
        <v>153</v>
      </c>
      <c r="AA67" s="70">
        <v>68.1</v>
      </c>
      <c r="AB67" s="70">
        <v>47.72</v>
      </c>
      <c r="AC67" s="70">
        <v>32.71</v>
      </c>
      <c r="AD67" s="69">
        <v>18450</v>
      </c>
      <c r="AE67" s="68" t="s">
        <v>105</v>
      </c>
    </row>
    <row r="68" spans="1:31" s="67" customFormat="1" ht="9.75" customHeight="1">
      <c r="A68" s="73" t="s">
        <v>104</v>
      </c>
      <c r="B68" s="71">
        <v>3470300</v>
      </c>
      <c r="C68" s="71">
        <v>99637</v>
      </c>
      <c r="D68" s="71">
        <v>77631</v>
      </c>
      <c r="E68" s="71">
        <v>0</v>
      </c>
      <c r="F68" s="69">
        <v>0</v>
      </c>
      <c r="G68" s="69">
        <v>0</v>
      </c>
      <c r="H68" s="71">
        <v>0</v>
      </c>
      <c r="I68" s="71">
        <v>3293032</v>
      </c>
      <c r="J68" s="71">
        <v>3260271</v>
      </c>
      <c r="K68" s="71">
        <v>31872</v>
      </c>
      <c r="L68" s="71">
        <v>889</v>
      </c>
      <c r="M68" s="72">
        <v>0</v>
      </c>
      <c r="N68" s="71">
        <v>0</v>
      </c>
      <c r="O68" s="72">
        <v>80.2</v>
      </c>
      <c r="P68" s="71">
        <v>2639895</v>
      </c>
      <c r="Q68" s="72">
        <v>39.9</v>
      </c>
      <c r="R68" s="71">
        <v>1314647</v>
      </c>
      <c r="S68" s="71">
        <v>564032</v>
      </c>
      <c r="T68" s="71">
        <v>149040</v>
      </c>
      <c r="U68" s="69">
        <v>135</v>
      </c>
      <c r="V68" s="69">
        <v>112</v>
      </c>
      <c r="W68" s="69">
        <v>23</v>
      </c>
      <c r="X68" s="69">
        <v>235</v>
      </c>
      <c r="Y68" s="69">
        <v>153</v>
      </c>
      <c r="Z68" s="69">
        <v>82</v>
      </c>
      <c r="AA68" s="70">
        <v>31.09</v>
      </c>
      <c r="AB68" s="70">
        <v>26.46</v>
      </c>
      <c r="AC68" s="70">
        <v>17.71</v>
      </c>
      <c r="AD68" s="69">
        <v>10452</v>
      </c>
      <c r="AE68" s="68" t="s">
        <v>104</v>
      </c>
    </row>
    <row r="69" spans="1:31" s="67" customFormat="1" ht="9.75" customHeight="1">
      <c r="A69" s="73" t="s">
        <v>103</v>
      </c>
      <c r="B69" s="71">
        <v>8863663</v>
      </c>
      <c r="C69" s="71">
        <v>259232</v>
      </c>
      <c r="D69" s="71">
        <v>93902</v>
      </c>
      <c r="E69" s="71">
        <v>0</v>
      </c>
      <c r="F69" s="69">
        <v>0</v>
      </c>
      <c r="G69" s="69">
        <v>0</v>
      </c>
      <c r="H69" s="71">
        <v>0</v>
      </c>
      <c r="I69" s="71">
        <v>8510529</v>
      </c>
      <c r="J69" s="71">
        <v>8474717</v>
      </c>
      <c r="K69" s="71">
        <v>9129</v>
      </c>
      <c r="L69" s="71">
        <v>26683</v>
      </c>
      <c r="M69" s="72">
        <v>0</v>
      </c>
      <c r="N69" s="71">
        <v>0</v>
      </c>
      <c r="O69" s="72">
        <v>61.2</v>
      </c>
      <c r="P69" s="71">
        <v>5205830</v>
      </c>
      <c r="Q69" s="72">
        <v>19.3</v>
      </c>
      <c r="R69" s="71">
        <v>1642291</v>
      </c>
      <c r="S69" s="71">
        <v>830361</v>
      </c>
      <c r="T69" s="71">
        <v>188501</v>
      </c>
      <c r="U69" s="69">
        <v>109</v>
      </c>
      <c r="V69" s="69">
        <v>61</v>
      </c>
      <c r="W69" s="69">
        <v>48</v>
      </c>
      <c r="X69" s="69">
        <v>453</v>
      </c>
      <c r="Y69" s="69">
        <v>300</v>
      </c>
      <c r="Z69" s="69">
        <v>153</v>
      </c>
      <c r="AA69" s="70">
        <v>65.92</v>
      </c>
      <c r="AB69" s="70">
        <v>51.47</v>
      </c>
      <c r="AC69" s="70">
        <v>37.5</v>
      </c>
      <c r="AD69" s="69">
        <v>23593</v>
      </c>
      <c r="AE69" s="68" t="s">
        <v>103</v>
      </c>
    </row>
    <row r="70" spans="1:31" s="67" customFormat="1" ht="9.75" customHeight="1">
      <c r="A70" s="73" t="s">
        <v>102</v>
      </c>
      <c r="B70" s="71">
        <v>6749271</v>
      </c>
      <c r="C70" s="71">
        <v>276550</v>
      </c>
      <c r="D70" s="71">
        <v>18501</v>
      </c>
      <c r="E70" s="71">
        <v>0</v>
      </c>
      <c r="F70" s="69">
        <v>0</v>
      </c>
      <c r="G70" s="69">
        <v>0</v>
      </c>
      <c r="H70" s="71">
        <v>0</v>
      </c>
      <c r="I70" s="71">
        <v>6454220</v>
      </c>
      <c r="J70" s="71">
        <v>6454220</v>
      </c>
      <c r="K70" s="71">
        <v>0</v>
      </c>
      <c r="L70" s="71">
        <v>0</v>
      </c>
      <c r="M70" s="72">
        <v>0</v>
      </c>
      <c r="N70" s="71">
        <v>0</v>
      </c>
      <c r="O70" s="72">
        <v>81.3</v>
      </c>
      <c r="P70" s="71">
        <v>5244255</v>
      </c>
      <c r="Q70" s="72">
        <v>36.9</v>
      </c>
      <c r="R70" s="71">
        <v>2382735</v>
      </c>
      <c r="S70" s="71">
        <v>2306254</v>
      </c>
      <c r="T70" s="71">
        <v>407887</v>
      </c>
      <c r="U70" s="69">
        <v>373</v>
      </c>
      <c r="V70" s="69">
        <v>362</v>
      </c>
      <c r="W70" s="69">
        <v>11</v>
      </c>
      <c r="X70" s="69">
        <v>749</v>
      </c>
      <c r="Y70" s="69">
        <v>655</v>
      </c>
      <c r="Z70" s="69">
        <v>94</v>
      </c>
      <c r="AA70" s="70">
        <v>62.12</v>
      </c>
      <c r="AB70" s="70">
        <v>58.22</v>
      </c>
      <c r="AC70" s="70">
        <v>40.51</v>
      </c>
      <c r="AD70" s="69">
        <v>27206</v>
      </c>
      <c r="AE70" s="68" t="s">
        <v>102</v>
      </c>
    </row>
    <row r="71" spans="1:31" s="67" customFormat="1" ht="9.75" customHeight="1">
      <c r="A71" s="73" t="s">
        <v>101</v>
      </c>
      <c r="B71" s="71">
        <v>3999202</v>
      </c>
      <c r="C71" s="71">
        <v>289284</v>
      </c>
      <c r="D71" s="71">
        <v>104438</v>
      </c>
      <c r="E71" s="71">
        <v>0</v>
      </c>
      <c r="F71" s="69">
        <v>0</v>
      </c>
      <c r="G71" s="69">
        <v>0</v>
      </c>
      <c r="H71" s="71">
        <v>0</v>
      </c>
      <c r="I71" s="71">
        <v>3605480</v>
      </c>
      <c r="J71" s="71">
        <v>3593907</v>
      </c>
      <c r="K71" s="71">
        <v>9133</v>
      </c>
      <c r="L71" s="71">
        <v>2440</v>
      </c>
      <c r="M71" s="72">
        <v>0</v>
      </c>
      <c r="N71" s="71">
        <v>0</v>
      </c>
      <c r="O71" s="72">
        <v>57.6</v>
      </c>
      <c r="P71" s="71">
        <v>2076412</v>
      </c>
      <c r="Q71" s="72">
        <v>58.9</v>
      </c>
      <c r="R71" s="71">
        <v>2124565</v>
      </c>
      <c r="S71" s="71">
        <v>700731</v>
      </c>
      <c r="T71" s="71">
        <v>128695</v>
      </c>
      <c r="U71" s="69">
        <v>101</v>
      </c>
      <c r="V71" s="69">
        <v>79</v>
      </c>
      <c r="W71" s="69">
        <v>22</v>
      </c>
      <c r="X71" s="69">
        <v>369</v>
      </c>
      <c r="Y71" s="69">
        <v>158</v>
      </c>
      <c r="Z71" s="69">
        <v>211</v>
      </c>
      <c r="AA71" s="70">
        <v>28.27</v>
      </c>
      <c r="AB71" s="70">
        <v>25.85</v>
      </c>
      <c r="AC71" s="70">
        <v>18.21</v>
      </c>
      <c r="AD71" s="69">
        <v>13269</v>
      </c>
      <c r="AE71" s="68" t="s">
        <v>101</v>
      </c>
    </row>
    <row r="72" spans="1:31" s="67" customFormat="1" ht="9.75" customHeight="1">
      <c r="A72" s="73" t="s">
        <v>100</v>
      </c>
      <c r="B72" s="71">
        <v>4361440</v>
      </c>
      <c r="C72" s="71">
        <v>541477</v>
      </c>
      <c r="D72" s="71">
        <v>32105</v>
      </c>
      <c r="E72" s="71">
        <v>0</v>
      </c>
      <c r="F72" s="69">
        <v>7</v>
      </c>
      <c r="G72" s="69">
        <v>0</v>
      </c>
      <c r="H72" s="71">
        <v>1116</v>
      </c>
      <c r="I72" s="71">
        <v>3786742</v>
      </c>
      <c r="J72" s="71">
        <v>3766106</v>
      </c>
      <c r="K72" s="71">
        <v>19036</v>
      </c>
      <c r="L72" s="71">
        <v>1600</v>
      </c>
      <c r="M72" s="72">
        <v>0</v>
      </c>
      <c r="N72" s="71">
        <v>0</v>
      </c>
      <c r="O72" s="72">
        <v>84.3</v>
      </c>
      <c r="P72" s="71">
        <v>3192699</v>
      </c>
      <c r="Q72" s="72">
        <v>93.6</v>
      </c>
      <c r="R72" s="71">
        <v>3542752</v>
      </c>
      <c r="S72" s="71">
        <v>1120537</v>
      </c>
      <c r="T72" s="71">
        <v>265481</v>
      </c>
      <c r="U72" s="69">
        <v>246</v>
      </c>
      <c r="V72" s="69">
        <v>237</v>
      </c>
      <c r="W72" s="69">
        <v>9</v>
      </c>
      <c r="X72" s="69">
        <v>772</v>
      </c>
      <c r="Y72" s="69">
        <v>568</v>
      </c>
      <c r="Z72" s="69">
        <v>204</v>
      </c>
      <c r="AA72" s="70">
        <v>37.03</v>
      </c>
      <c r="AB72" s="70">
        <v>36.81</v>
      </c>
      <c r="AC72" s="70">
        <v>25.39</v>
      </c>
      <c r="AD72" s="69">
        <v>11755</v>
      </c>
      <c r="AE72" s="68" t="s">
        <v>100</v>
      </c>
    </row>
    <row r="73" spans="1:31" s="67" customFormat="1" ht="9.75" customHeight="1">
      <c r="A73" s="73" t="s">
        <v>99</v>
      </c>
      <c r="B73" s="71">
        <v>2171633</v>
      </c>
      <c r="C73" s="71">
        <v>72236</v>
      </c>
      <c r="D73" s="71">
        <v>13983</v>
      </c>
      <c r="E73" s="71">
        <v>0</v>
      </c>
      <c r="F73" s="69">
        <v>0</v>
      </c>
      <c r="G73" s="69">
        <v>0</v>
      </c>
      <c r="H73" s="71">
        <v>0</v>
      </c>
      <c r="I73" s="71">
        <v>2085414</v>
      </c>
      <c r="J73" s="71">
        <v>2050078</v>
      </c>
      <c r="K73" s="71">
        <v>5332</v>
      </c>
      <c r="L73" s="71">
        <v>30004</v>
      </c>
      <c r="M73" s="72">
        <v>0</v>
      </c>
      <c r="N73" s="71">
        <v>0</v>
      </c>
      <c r="O73" s="72">
        <v>84.9</v>
      </c>
      <c r="P73" s="71">
        <v>1770715</v>
      </c>
      <c r="Q73" s="72">
        <v>99.4</v>
      </c>
      <c r="R73" s="71">
        <v>2073669</v>
      </c>
      <c r="S73" s="71">
        <v>483894</v>
      </c>
      <c r="T73" s="71">
        <v>116018</v>
      </c>
      <c r="U73" s="69">
        <v>110</v>
      </c>
      <c r="V73" s="69">
        <v>93</v>
      </c>
      <c r="W73" s="69">
        <v>17</v>
      </c>
      <c r="X73" s="69">
        <v>181</v>
      </c>
      <c r="Y73" s="69">
        <v>111</v>
      </c>
      <c r="Z73" s="69">
        <v>70</v>
      </c>
      <c r="AA73" s="70">
        <v>19.22</v>
      </c>
      <c r="AB73" s="70">
        <v>17.73</v>
      </c>
      <c r="AC73" s="70">
        <v>12.75</v>
      </c>
      <c r="AD73" s="69">
        <v>9763</v>
      </c>
      <c r="AE73" s="68" t="s">
        <v>99</v>
      </c>
    </row>
    <row r="74" spans="1:31" s="67" customFormat="1" ht="9.75" customHeight="1">
      <c r="A74" s="73" t="s">
        <v>98</v>
      </c>
      <c r="B74" s="71">
        <v>6443652</v>
      </c>
      <c r="C74" s="71">
        <v>347991</v>
      </c>
      <c r="D74" s="71">
        <v>47225</v>
      </c>
      <c r="E74" s="71">
        <v>0</v>
      </c>
      <c r="F74" s="69">
        <v>0</v>
      </c>
      <c r="G74" s="69">
        <v>0</v>
      </c>
      <c r="H74" s="71">
        <v>0</v>
      </c>
      <c r="I74" s="71">
        <v>6048436</v>
      </c>
      <c r="J74" s="71">
        <v>5988773</v>
      </c>
      <c r="K74" s="71">
        <v>50917</v>
      </c>
      <c r="L74" s="71">
        <v>8746</v>
      </c>
      <c r="M74" s="72">
        <v>0</v>
      </c>
      <c r="N74" s="71">
        <v>0</v>
      </c>
      <c r="O74" s="72">
        <v>61.2</v>
      </c>
      <c r="P74" s="71">
        <v>3703543</v>
      </c>
      <c r="Q74" s="72">
        <v>59.5</v>
      </c>
      <c r="R74" s="71">
        <v>3598410</v>
      </c>
      <c r="S74" s="71">
        <v>1169029</v>
      </c>
      <c r="T74" s="71">
        <v>283785</v>
      </c>
      <c r="U74" s="69">
        <v>226</v>
      </c>
      <c r="V74" s="69">
        <v>190</v>
      </c>
      <c r="W74" s="69">
        <v>36</v>
      </c>
      <c r="X74" s="69">
        <v>523</v>
      </c>
      <c r="Y74" s="69">
        <v>385</v>
      </c>
      <c r="Z74" s="69">
        <v>138</v>
      </c>
      <c r="AA74" s="70">
        <v>49.6</v>
      </c>
      <c r="AB74" s="70">
        <v>40.83</v>
      </c>
      <c r="AC74" s="70">
        <v>26.59</v>
      </c>
      <c r="AD74" s="69">
        <v>24586</v>
      </c>
      <c r="AE74" s="68" t="s">
        <v>98</v>
      </c>
    </row>
    <row r="75" spans="1:31" s="67" customFormat="1" ht="9.75" customHeight="1">
      <c r="A75" s="73" t="s">
        <v>97</v>
      </c>
      <c r="B75" s="71">
        <v>6761522</v>
      </c>
      <c r="C75" s="71">
        <v>128890</v>
      </c>
      <c r="D75" s="71">
        <v>31831</v>
      </c>
      <c r="E75" s="71">
        <v>0</v>
      </c>
      <c r="F75" s="69">
        <v>0</v>
      </c>
      <c r="G75" s="69">
        <v>0</v>
      </c>
      <c r="H75" s="71">
        <v>0</v>
      </c>
      <c r="I75" s="71">
        <v>6600801</v>
      </c>
      <c r="J75" s="71">
        <v>6586655</v>
      </c>
      <c r="K75" s="71">
        <v>3492</v>
      </c>
      <c r="L75" s="71">
        <v>10654</v>
      </c>
      <c r="M75" s="72">
        <v>0</v>
      </c>
      <c r="N75" s="71">
        <v>0</v>
      </c>
      <c r="O75" s="72">
        <v>52.7</v>
      </c>
      <c r="P75" s="71">
        <v>3479358</v>
      </c>
      <c r="Q75" s="72">
        <v>18.9</v>
      </c>
      <c r="R75" s="71">
        <v>1247269</v>
      </c>
      <c r="S75" s="71">
        <v>647839</v>
      </c>
      <c r="T75" s="71">
        <v>126945</v>
      </c>
      <c r="U75" s="69">
        <v>111</v>
      </c>
      <c r="V75" s="69">
        <v>98</v>
      </c>
      <c r="W75" s="69">
        <v>13</v>
      </c>
      <c r="X75" s="69">
        <v>401</v>
      </c>
      <c r="Y75" s="69">
        <v>207</v>
      </c>
      <c r="Z75" s="69">
        <v>194</v>
      </c>
      <c r="AA75" s="70">
        <v>42.78</v>
      </c>
      <c r="AB75" s="70">
        <v>35.51</v>
      </c>
      <c r="AC75" s="70">
        <v>24.74</v>
      </c>
      <c r="AD75" s="69">
        <v>26598</v>
      </c>
      <c r="AE75" s="68" t="s">
        <v>97</v>
      </c>
    </row>
    <row r="76" spans="1:31" s="67" customFormat="1" ht="9.75" customHeight="1">
      <c r="A76" s="73" t="s">
        <v>96</v>
      </c>
      <c r="B76" s="71">
        <v>4763290</v>
      </c>
      <c r="C76" s="71">
        <v>260819</v>
      </c>
      <c r="D76" s="71">
        <v>48502</v>
      </c>
      <c r="E76" s="71">
        <v>4000</v>
      </c>
      <c r="F76" s="69">
        <v>0</v>
      </c>
      <c r="G76" s="69">
        <v>0</v>
      </c>
      <c r="H76" s="71">
        <v>0</v>
      </c>
      <c r="I76" s="71">
        <v>4453969</v>
      </c>
      <c r="J76" s="71">
        <v>4436210</v>
      </c>
      <c r="K76" s="71">
        <v>6350</v>
      </c>
      <c r="L76" s="71">
        <v>11409</v>
      </c>
      <c r="M76" s="72">
        <v>0</v>
      </c>
      <c r="N76" s="71">
        <v>0</v>
      </c>
      <c r="O76" s="72">
        <v>70.8</v>
      </c>
      <c r="P76" s="71">
        <v>3154837</v>
      </c>
      <c r="Q76" s="72">
        <v>47.7</v>
      </c>
      <c r="R76" s="71">
        <v>2123569</v>
      </c>
      <c r="S76" s="71">
        <v>879944</v>
      </c>
      <c r="T76" s="71">
        <v>190475</v>
      </c>
      <c r="U76" s="69">
        <v>136</v>
      </c>
      <c r="V76" s="69">
        <v>122</v>
      </c>
      <c r="W76" s="69">
        <v>14</v>
      </c>
      <c r="X76" s="69">
        <v>303</v>
      </c>
      <c r="Y76" s="69">
        <v>118</v>
      </c>
      <c r="Z76" s="69">
        <v>185</v>
      </c>
      <c r="AA76" s="70">
        <v>40.01</v>
      </c>
      <c r="AB76" s="70">
        <v>32.86</v>
      </c>
      <c r="AC76" s="70">
        <v>23.42</v>
      </c>
      <c r="AD76" s="69">
        <v>15531</v>
      </c>
      <c r="AE76" s="68" t="s">
        <v>96</v>
      </c>
    </row>
    <row r="77" spans="1:31" s="67" customFormat="1" ht="9.75" customHeight="1">
      <c r="A77" s="73" t="s">
        <v>95</v>
      </c>
      <c r="B77" s="71">
        <v>4495048</v>
      </c>
      <c r="C77" s="71">
        <v>57181</v>
      </c>
      <c r="D77" s="71">
        <v>117229</v>
      </c>
      <c r="E77" s="71">
        <v>0</v>
      </c>
      <c r="F77" s="69">
        <v>0</v>
      </c>
      <c r="G77" s="69">
        <v>0</v>
      </c>
      <c r="H77" s="71">
        <v>0</v>
      </c>
      <c r="I77" s="71">
        <v>4320638</v>
      </c>
      <c r="J77" s="71">
        <v>4280455</v>
      </c>
      <c r="K77" s="71">
        <v>30718</v>
      </c>
      <c r="L77" s="71">
        <v>9465</v>
      </c>
      <c r="M77" s="72">
        <v>0</v>
      </c>
      <c r="N77" s="71">
        <v>0</v>
      </c>
      <c r="O77" s="72">
        <v>63</v>
      </c>
      <c r="P77" s="71">
        <v>2724087</v>
      </c>
      <c r="Q77" s="72">
        <v>39.4</v>
      </c>
      <c r="R77" s="71">
        <v>1702878</v>
      </c>
      <c r="S77" s="71">
        <v>1079295</v>
      </c>
      <c r="T77" s="71">
        <v>253017</v>
      </c>
      <c r="U77" s="69">
        <v>134</v>
      </c>
      <c r="V77" s="69">
        <v>125</v>
      </c>
      <c r="W77" s="69">
        <v>9</v>
      </c>
      <c r="X77" s="69">
        <v>295</v>
      </c>
      <c r="Y77" s="69">
        <v>146</v>
      </c>
      <c r="Z77" s="69">
        <v>149</v>
      </c>
      <c r="AA77" s="70">
        <v>39.92</v>
      </c>
      <c r="AB77" s="70">
        <v>34.51</v>
      </c>
      <c r="AC77" s="70">
        <v>23.27</v>
      </c>
      <c r="AD77" s="69">
        <v>20446</v>
      </c>
      <c r="AE77" s="68" t="s">
        <v>95</v>
      </c>
    </row>
    <row r="78" spans="1:31" s="67" customFormat="1" ht="9.75" customHeight="1">
      <c r="A78" s="73" t="s">
        <v>94</v>
      </c>
      <c r="B78" s="71">
        <v>4008919</v>
      </c>
      <c r="C78" s="71">
        <v>50356</v>
      </c>
      <c r="D78" s="71">
        <v>1191</v>
      </c>
      <c r="E78" s="71">
        <v>0</v>
      </c>
      <c r="F78" s="69">
        <v>0</v>
      </c>
      <c r="G78" s="69">
        <v>0</v>
      </c>
      <c r="H78" s="71">
        <v>0</v>
      </c>
      <c r="I78" s="71">
        <v>3957372</v>
      </c>
      <c r="J78" s="71">
        <v>3926132</v>
      </c>
      <c r="K78" s="71">
        <v>0</v>
      </c>
      <c r="L78" s="71">
        <v>31240</v>
      </c>
      <c r="M78" s="72">
        <v>0</v>
      </c>
      <c r="N78" s="71">
        <v>0</v>
      </c>
      <c r="O78" s="72">
        <v>76.7</v>
      </c>
      <c r="P78" s="71">
        <v>3033712</v>
      </c>
      <c r="Q78" s="72">
        <v>29.6</v>
      </c>
      <c r="R78" s="71">
        <v>1171796</v>
      </c>
      <c r="S78" s="71">
        <v>1075030</v>
      </c>
      <c r="T78" s="71">
        <v>119802</v>
      </c>
      <c r="U78" s="69">
        <v>85</v>
      </c>
      <c r="V78" s="69">
        <v>81</v>
      </c>
      <c r="W78" s="69">
        <v>4</v>
      </c>
      <c r="X78" s="69">
        <v>259</v>
      </c>
      <c r="Y78" s="69">
        <v>158</v>
      </c>
      <c r="Z78" s="69">
        <v>101</v>
      </c>
      <c r="AA78" s="70">
        <v>33.18</v>
      </c>
      <c r="AB78" s="70">
        <v>30.98</v>
      </c>
      <c r="AC78" s="70">
        <v>21.07</v>
      </c>
      <c r="AD78" s="69">
        <v>22175</v>
      </c>
      <c r="AE78" s="68" t="s">
        <v>94</v>
      </c>
    </row>
    <row r="79" spans="1:31" s="67" customFormat="1" ht="9.75" customHeight="1">
      <c r="A79" s="73" t="s">
        <v>93</v>
      </c>
      <c r="B79" s="71">
        <v>3998057</v>
      </c>
      <c r="C79" s="71">
        <v>109673</v>
      </c>
      <c r="D79" s="71">
        <v>68102</v>
      </c>
      <c r="E79" s="71">
        <v>0</v>
      </c>
      <c r="F79" s="69">
        <v>0</v>
      </c>
      <c r="G79" s="69">
        <v>0</v>
      </c>
      <c r="H79" s="71">
        <v>0</v>
      </c>
      <c r="I79" s="71">
        <v>3820282</v>
      </c>
      <c r="J79" s="71">
        <v>3793721</v>
      </c>
      <c r="K79" s="71">
        <v>13100</v>
      </c>
      <c r="L79" s="71">
        <v>13461</v>
      </c>
      <c r="M79" s="72">
        <v>0</v>
      </c>
      <c r="N79" s="71">
        <v>0</v>
      </c>
      <c r="O79" s="72">
        <v>69</v>
      </c>
      <c r="P79" s="71">
        <v>2636249</v>
      </c>
      <c r="Q79" s="72">
        <v>22</v>
      </c>
      <c r="R79" s="71">
        <v>840099</v>
      </c>
      <c r="S79" s="71">
        <v>595830</v>
      </c>
      <c r="T79" s="71">
        <v>75362</v>
      </c>
      <c r="U79" s="69">
        <v>65</v>
      </c>
      <c r="V79" s="69">
        <v>64</v>
      </c>
      <c r="W79" s="69">
        <v>1</v>
      </c>
      <c r="X79" s="69">
        <v>145</v>
      </c>
      <c r="Y79" s="69">
        <v>53</v>
      </c>
      <c r="Z79" s="69">
        <v>92</v>
      </c>
      <c r="AA79" s="70">
        <v>28.72</v>
      </c>
      <c r="AB79" s="70">
        <v>24.68</v>
      </c>
      <c r="AC79" s="70">
        <v>17.7</v>
      </c>
      <c r="AD79" s="69">
        <v>12507</v>
      </c>
      <c r="AE79" s="68" t="s">
        <v>93</v>
      </c>
    </row>
    <row r="80" spans="1:31" s="67" customFormat="1" ht="9.75" customHeight="1">
      <c r="A80" s="73"/>
      <c r="B80" s="71"/>
      <c r="C80" s="71"/>
      <c r="D80" s="71"/>
      <c r="E80" s="71"/>
      <c r="F80" s="69"/>
      <c r="G80" s="69"/>
      <c r="H80" s="71"/>
      <c r="I80" s="71"/>
      <c r="J80" s="71"/>
      <c r="K80" s="71"/>
      <c r="L80" s="71"/>
      <c r="M80" s="72"/>
      <c r="N80" s="71"/>
      <c r="O80" s="72"/>
      <c r="P80" s="71"/>
      <c r="Q80" s="72"/>
      <c r="R80" s="71"/>
      <c r="S80" s="71"/>
      <c r="T80" s="71"/>
      <c r="U80" s="69"/>
      <c r="V80" s="69"/>
      <c r="W80" s="69"/>
      <c r="X80" s="69"/>
      <c r="Y80" s="69"/>
      <c r="Z80" s="69"/>
      <c r="AA80" s="70"/>
      <c r="AB80" s="70"/>
      <c r="AC80" s="70"/>
      <c r="AD80" s="69"/>
      <c r="AE80" s="68"/>
    </row>
    <row r="81" spans="1:31" s="67" customFormat="1" ht="9.75" customHeight="1">
      <c r="A81" s="73" t="s">
        <v>92</v>
      </c>
      <c r="B81" s="71">
        <v>1279511912</v>
      </c>
      <c r="C81" s="71">
        <v>35060057</v>
      </c>
      <c r="D81" s="71">
        <v>20455529</v>
      </c>
      <c r="E81" s="71">
        <v>1930570</v>
      </c>
      <c r="F81" s="69">
        <v>49</v>
      </c>
      <c r="G81" s="69">
        <v>2</v>
      </c>
      <c r="H81" s="71">
        <v>109800</v>
      </c>
      <c r="I81" s="71">
        <v>1223886526</v>
      </c>
      <c r="J81" s="71">
        <v>1215951704</v>
      </c>
      <c r="K81" s="71">
        <v>3403749</v>
      </c>
      <c r="L81" s="71">
        <v>4531073</v>
      </c>
      <c r="M81" s="72">
        <v>0</v>
      </c>
      <c r="N81" s="71">
        <v>0</v>
      </c>
      <c r="O81" s="72">
        <v>62.1</v>
      </c>
      <c r="P81" s="71">
        <v>760044976</v>
      </c>
      <c r="Q81" s="72">
        <v>28.3</v>
      </c>
      <c r="R81" s="71">
        <v>345766959</v>
      </c>
      <c r="S81" s="71">
        <v>179112891</v>
      </c>
      <c r="T81" s="71">
        <v>20198750</v>
      </c>
      <c r="U81" s="69">
        <v>14871</v>
      </c>
      <c r="V81" s="69">
        <v>11461</v>
      </c>
      <c r="W81" s="69">
        <v>3410</v>
      </c>
      <c r="X81" s="69">
        <v>56183</v>
      </c>
      <c r="Y81" s="69">
        <v>26901</v>
      </c>
      <c r="Z81" s="69">
        <v>29282</v>
      </c>
      <c r="AA81" s="70">
        <v>10618.4</v>
      </c>
      <c r="AB81" s="70">
        <v>7701.9</v>
      </c>
      <c r="AC81" s="70">
        <v>5367.67</v>
      </c>
      <c r="AD81" s="69">
        <v>3167065</v>
      </c>
      <c r="AE81" s="68" t="s">
        <v>92</v>
      </c>
    </row>
    <row r="82" spans="1:31" s="67" customFormat="1" ht="9.75" customHeight="1">
      <c r="A82" s="73"/>
      <c r="B82" s="71"/>
      <c r="C82" s="71"/>
      <c r="D82" s="71"/>
      <c r="E82" s="71"/>
      <c r="F82" s="69"/>
      <c r="G82" s="69"/>
      <c r="H82" s="71"/>
      <c r="I82" s="71"/>
      <c r="J82" s="71"/>
      <c r="K82" s="71"/>
      <c r="L82" s="71"/>
      <c r="M82" s="72"/>
      <c r="N82" s="71"/>
      <c r="O82" s="72"/>
      <c r="P82" s="71"/>
      <c r="Q82" s="72"/>
      <c r="R82" s="71"/>
      <c r="S82" s="71"/>
      <c r="T82" s="71"/>
      <c r="U82" s="69"/>
      <c r="V82" s="69"/>
      <c r="W82" s="69"/>
      <c r="X82" s="69"/>
      <c r="Y82" s="69"/>
      <c r="Z82" s="69"/>
      <c r="AA82" s="70"/>
      <c r="AB82" s="70"/>
      <c r="AC82" s="70"/>
      <c r="AD82" s="69"/>
      <c r="AE82" s="68"/>
    </row>
    <row r="83" spans="1:31" s="67" customFormat="1" ht="9.75" customHeight="1">
      <c r="A83" s="73"/>
      <c r="B83" s="71"/>
      <c r="C83" s="71"/>
      <c r="D83" s="71"/>
      <c r="E83" s="71"/>
      <c r="F83" s="69"/>
      <c r="G83" s="69"/>
      <c r="H83" s="71"/>
      <c r="I83" s="71"/>
      <c r="J83" s="71"/>
      <c r="K83" s="71"/>
      <c r="L83" s="71"/>
      <c r="M83" s="72"/>
      <c r="N83" s="71"/>
      <c r="O83" s="72"/>
      <c r="P83" s="71"/>
      <c r="Q83" s="72"/>
      <c r="R83" s="71"/>
      <c r="S83" s="71"/>
      <c r="T83" s="71"/>
      <c r="U83" s="69"/>
      <c r="V83" s="69"/>
      <c r="W83" s="69"/>
      <c r="X83" s="69"/>
      <c r="Y83" s="69"/>
      <c r="Z83" s="69"/>
      <c r="AA83" s="70"/>
      <c r="AB83" s="70"/>
      <c r="AC83" s="70"/>
      <c r="AD83" s="69"/>
      <c r="AE83" s="68"/>
    </row>
    <row r="84" spans="1:31" s="67" customFormat="1" ht="9.75" customHeight="1">
      <c r="A84" s="73"/>
      <c r="B84" s="71"/>
      <c r="C84" s="71"/>
      <c r="D84" s="71"/>
      <c r="E84" s="71"/>
      <c r="F84" s="69"/>
      <c r="G84" s="69"/>
      <c r="H84" s="71"/>
      <c r="I84" s="71"/>
      <c r="J84" s="71"/>
      <c r="K84" s="71"/>
      <c r="L84" s="71"/>
      <c r="M84" s="72"/>
      <c r="N84" s="71"/>
      <c r="O84" s="72"/>
      <c r="P84" s="71"/>
      <c r="Q84" s="72"/>
      <c r="R84" s="71"/>
      <c r="S84" s="71"/>
      <c r="T84" s="71"/>
      <c r="U84" s="69"/>
      <c r="V84" s="69"/>
      <c r="W84" s="69"/>
      <c r="X84" s="69"/>
      <c r="Y84" s="69"/>
      <c r="Z84" s="69"/>
      <c r="AA84" s="70"/>
      <c r="AB84" s="70"/>
      <c r="AC84" s="70"/>
      <c r="AD84" s="69"/>
      <c r="AE84" s="68"/>
    </row>
    <row r="85" spans="1:31" s="60" customFormat="1" ht="9.75" customHeight="1">
      <c r="A85" s="66"/>
      <c r="B85" s="64"/>
      <c r="C85" s="64"/>
      <c r="D85" s="64"/>
      <c r="E85" s="64"/>
      <c r="F85" s="62"/>
      <c r="G85" s="62"/>
      <c r="H85" s="64"/>
      <c r="I85" s="64"/>
      <c r="J85" s="64"/>
      <c r="K85" s="64"/>
      <c r="L85" s="64"/>
      <c r="M85" s="65"/>
      <c r="N85" s="64"/>
      <c r="O85" s="65"/>
      <c r="P85" s="64"/>
      <c r="Q85" s="65"/>
      <c r="R85" s="64"/>
      <c r="S85" s="64"/>
      <c r="T85" s="64"/>
      <c r="U85" s="62"/>
      <c r="V85" s="62"/>
      <c r="W85" s="62"/>
      <c r="X85" s="62"/>
      <c r="Y85" s="62"/>
      <c r="Z85" s="62"/>
      <c r="AA85" s="63"/>
      <c r="AB85" s="63"/>
      <c r="AC85" s="63"/>
      <c r="AD85" s="62"/>
      <c r="AE85" s="61"/>
    </row>
    <row r="86" spans="1:2" s="98" customFormat="1" ht="9.75" customHeight="1">
      <c r="A86" s="97" t="s">
        <v>210</v>
      </c>
      <c r="B86" s="98" t="s">
        <v>211</v>
      </c>
    </row>
    <row r="87" s="98" customFormat="1" ht="9.75" customHeight="1">
      <c r="B87" s="98" t="s">
        <v>212</v>
      </c>
    </row>
  </sheetData>
  <sheetProtection/>
  <mergeCells count="37">
    <mergeCell ref="B4:B6"/>
    <mergeCell ref="C4:C6"/>
    <mergeCell ref="D4:E4"/>
    <mergeCell ref="F4:H4"/>
    <mergeCell ref="I4:L4"/>
    <mergeCell ref="M4:N4"/>
    <mergeCell ref="M5:M6"/>
    <mergeCell ref="N5:N6"/>
    <mergeCell ref="O4:P4"/>
    <mergeCell ref="Q4:R4"/>
    <mergeCell ref="S4:S6"/>
    <mergeCell ref="T4:T6"/>
    <mergeCell ref="U4:W4"/>
    <mergeCell ref="X4:Z4"/>
    <mergeCell ref="O5:O6"/>
    <mergeCell ref="P5:P6"/>
    <mergeCell ref="Q5:Q6"/>
    <mergeCell ref="R5:R6"/>
    <mergeCell ref="AA4:AC4"/>
    <mergeCell ref="AD4:AD6"/>
    <mergeCell ref="D5:D6"/>
    <mergeCell ref="E5:E6"/>
    <mergeCell ref="F5:G5"/>
    <mergeCell ref="H5:H6"/>
    <mergeCell ref="I5:I6"/>
    <mergeCell ref="J5:J6"/>
    <mergeCell ref="K5:K6"/>
    <mergeCell ref="L5:L6"/>
    <mergeCell ref="AA5:AA6"/>
    <mergeCell ref="AB5:AB6"/>
    <mergeCell ref="AC5:AC6"/>
    <mergeCell ref="U5:U6"/>
    <mergeCell ref="V5:V6"/>
    <mergeCell ref="W5:W6"/>
    <mergeCell ref="X5:X6"/>
    <mergeCell ref="Y5:Y6"/>
    <mergeCell ref="Z5:Z6"/>
  </mergeCells>
  <printOptions horizontalCentered="1"/>
  <pageMargins left="0.3937007874015748" right="0.3937007874015748" top="0.5118110236220472" bottom="0.35433070866141736" header="0.5118110236220472" footer="0.31496062992125984"/>
  <pageSetup fitToHeight="0" horizontalDpi="400" verticalDpi="4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2016-12-16T05:47:52Z</cp:lastPrinted>
  <dcterms:created xsi:type="dcterms:W3CDTF">2014-11-21T02:35:11Z</dcterms:created>
  <dcterms:modified xsi:type="dcterms:W3CDTF">2018-12-12T02:30:51Z</dcterms:modified>
  <cp:category/>
  <cp:version/>
  <cp:contentType/>
  <cp:contentStatus/>
</cp:coreProperties>
</file>