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’’’’’’平成29年度以前フォルダ\②調査統計係\調査統計係\道路統計年報2020(H31.3.31)(原稿)\印刷用データ一式\Ⅷ附表\"/>
    </mc:Choice>
  </mc:AlternateContent>
  <bookViews>
    <workbookView xWindow="480" yWindow="120" windowWidth="18315" windowHeight="8490"/>
  </bookViews>
  <sheets>
    <sheet name="附表1" sheetId="1" r:id="rId1"/>
    <sheet name="表7" sheetId="6" r:id="rId2"/>
    <sheet name="表4" sheetId="7" r:id="rId3"/>
  </sheets>
  <definedNames>
    <definedName name="_xlnm.Print_Titles" localSheetId="2">表4!$1:$6</definedName>
    <definedName name="_xlnm.Print_Titles" localSheetId="1">表7!$1:$6</definedName>
    <definedName name="Z_B165435D_D01C_416C_B6B1_C80BCA3AAA95_.wvu.PrintTitles" localSheetId="2" hidden="1">表4!$1:$6</definedName>
    <definedName name="Z_B165435D_D01C_416C_B6B1_C80BCA3AAA95_.wvu.PrintTitles" localSheetId="1" hidden="1">表7!$1:$6</definedName>
    <definedName name="Z_B8A1C481_7A2D_4D20_811C_D83268741221_.wvu.PrintTitles" localSheetId="2" hidden="1">表4!$1:$6</definedName>
    <definedName name="Z_B8A1C481_7A2D_4D20_811C_D83268741221_.wvu.PrintTitles" localSheetId="1" hidden="1">表7!$1:$6</definedName>
  </definedNames>
  <calcPr calcId="162913"/>
</workbook>
</file>

<file path=xl/calcChain.xml><?xml version="1.0" encoding="utf-8"?>
<calcChain xmlns="http://schemas.openxmlformats.org/spreadsheetml/2006/main">
  <c r="B64" i="1" l="1"/>
  <c r="J64" i="1" l="1"/>
  <c r="J62" i="1"/>
  <c r="J61" i="1"/>
  <c r="J59" i="1"/>
  <c r="J58" i="1"/>
  <c r="J57" i="1"/>
  <c r="J56" i="1"/>
  <c r="J55" i="1"/>
  <c r="J53" i="1"/>
  <c r="J52" i="1"/>
  <c r="J50" i="1"/>
  <c r="J51" i="1"/>
  <c r="J49" i="1"/>
  <c r="J47" i="1"/>
  <c r="J46" i="1"/>
  <c r="J45" i="1"/>
  <c r="J44" i="1"/>
  <c r="J43" i="1"/>
  <c r="J41" i="1"/>
  <c r="J40" i="1"/>
  <c r="J39" i="1"/>
  <c r="J38" i="1"/>
  <c r="J37" i="1"/>
  <c r="J35" i="1"/>
  <c r="J34" i="1"/>
  <c r="J33" i="1"/>
  <c r="J32" i="1"/>
  <c r="J31" i="1"/>
  <c r="J26" i="1"/>
  <c r="J27" i="1"/>
  <c r="J28" i="1"/>
  <c r="J29" i="1"/>
  <c r="J25" i="1"/>
  <c r="J23" i="1"/>
  <c r="J22" i="1"/>
  <c r="J21" i="1"/>
  <c r="J20" i="1"/>
  <c r="J19" i="1"/>
  <c r="J14" i="1"/>
  <c r="J15" i="1"/>
  <c r="J16" i="1"/>
  <c r="J17" i="1"/>
  <c r="J13" i="1"/>
  <c r="J11" i="1"/>
  <c r="J10" i="1"/>
  <c r="J9" i="1"/>
  <c r="J8" i="1"/>
  <c r="J7" i="1"/>
  <c r="H64" i="1"/>
  <c r="H62" i="1"/>
  <c r="H61" i="1"/>
  <c r="H59" i="1"/>
  <c r="H58" i="1"/>
  <c r="H57" i="1"/>
  <c r="H56" i="1"/>
  <c r="H55" i="1"/>
  <c r="H53" i="1"/>
  <c r="H50" i="1"/>
  <c r="H51" i="1"/>
  <c r="H52" i="1"/>
  <c r="H49" i="1"/>
  <c r="H47" i="1"/>
  <c r="H46" i="1"/>
  <c r="H45" i="1"/>
  <c r="H44" i="1"/>
  <c r="H43" i="1"/>
  <c r="H41" i="1"/>
  <c r="H40" i="1"/>
  <c r="H39" i="1"/>
  <c r="H38" i="1"/>
  <c r="H37" i="1"/>
  <c r="H35" i="1"/>
  <c r="H34" i="1"/>
  <c r="H33" i="1"/>
  <c r="H32" i="1"/>
  <c r="H31" i="1"/>
  <c r="H26" i="1"/>
  <c r="H27" i="1"/>
  <c r="H28" i="1"/>
  <c r="H29" i="1"/>
  <c r="H25" i="1"/>
  <c r="H23" i="1"/>
  <c r="H22" i="1"/>
  <c r="H21" i="1"/>
  <c r="H20" i="1"/>
  <c r="H19" i="1"/>
  <c r="H14" i="1"/>
  <c r="H15" i="1"/>
  <c r="H16" i="1"/>
  <c r="H17" i="1"/>
  <c r="H13" i="1"/>
  <c r="H11" i="1"/>
  <c r="H10" i="1"/>
  <c r="H9" i="1"/>
  <c r="H8" i="1"/>
  <c r="H7" i="1"/>
  <c r="E64" i="1"/>
  <c r="E62" i="1"/>
  <c r="E61" i="1"/>
  <c r="E59" i="1"/>
  <c r="E58" i="1"/>
  <c r="E57" i="1"/>
  <c r="E56" i="1"/>
  <c r="E55" i="1"/>
  <c r="E53" i="1"/>
  <c r="E50" i="1"/>
  <c r="E51" i="1"/>
  <c r="E52" i="1"/>
  <c r="E49" i="1"/>
  <c r="E47" i="1"/>
  <c r="E46" i="1"/>
  <c r="E45" i="1"/>
  <c r="E44" i="1"/>
  <c r="E43" i="1"/>
  <c r="E41" i="1"/>
  <c r="E40" i="1"/>
  <c r="E39" i="1"/>
  <c r="E38" i="1"/>
  <c r="E37" i="1"/>
  <c r="E35" i="1"/>
  <c r="E34" i="1"/>
  <c r="E33" i="1"/>
  <c r="E32" i="1"/>
  <c r="E31" i="1"/>
  <c r="E26" i="1"/>
  <c r="E27" i="1"/>
  <c r="E28" i="1"/>
  <c r="E29" i="1"/>
  <c r="E25" i="1"/>
  <c r="E23" i="1"/>
  <c r="E22" i="1"/>
  <c r="E21" i="1"/>
  <c r="E20" i="1"/>
  <c r="E19" i="1"/>
  <c r="E14" i="1"/>
  <c r="E15" i="1"/>
  <c r="E16" i="1"/>
  <c r="E17" i="1"/>
  <c r="E13" i="1"/>
  <c r="E11" i="1"/>
  <c r="E10" i="1"/>
  <c r="E9" i="1"/>
  <c r="E8" i="1"/>
  <c r="E7" i="1"/>
  <c r="L64" i="1" l="1"/>
  <c r="L61" i="1"/>
  <c r="L59" i="1"/>
  <c r="L58" i="1"/>
  <c r="L56" i="1"/>
  <c r="L50" i="1"/>
  <c r="L51" i="1"/>
  <c r="L49" i="1"/>
  <c r="L47" i="1"/>
  <c r="L46" i="1"/>
  <c r="L45" i="1"/>
  <c r="L41" i="1"/>
  <c r="L40" i="1"/>
  <c r="L38" i="1"/>
  <c r="L37" i="1"/>
  <c r="L35" i="1"/>
  <c r="L34" i="1"/>
  <c r="L32" i="1"/>
  <c r="L31" i="1"/>
  <c r="L26" i="1"/>
  <c r="L28" i="1"/>
  <c r="L29" i="1"/>
  <c r="L25" i="1"/>
  <c r="L23" i="1"/>
  <c r="L20" i="1"/>
  <c r="L19" i="1"/>
  <c r="L14" i="1"/>
  <c r="L15" i="1"/>
  <c r="L16" i="1"/>
  <c r="L17" i="1"/>
  <c r="L13" i="1"/>
  <c r="L11" i="1"/>
  <c r="L10" i="1"/>
  <c r="L9" i="1"/>
  <c r="L8" i="1"/>
  <c r="I62" i="1"/>
  <c r="I61" i="1"/>
  <c r="I59" i="1"/>
  <c r="I58" i="1"/>
  <c r="I57" i="1"/>
  <c r="I56" i="1"/>
  <c r="I55" i="1"/>
  <c r="I53" i="1"/>
  <c r="I50" i="1"/>
  <c r="I51" i="1"/>
  <c r="I52" i="1"/>
  <c r="I49" i="1"/>
  <c r="I47" i="1"/>
  <c r="I45" i="1"/>
  <c r="I44" i="1"/>
  <c r="I43" i="1"/>
  <c r="I41" i="1"/>
  <c r="I40" i="1"/>
  <c r="I39" i="1"/>
  <c r="I38" i="1"/>
  <c r="I35" i="1"/>
  <c r="I34" i="1"/>
  <c r="I33" i="1"/>
  <c r="I32" i="1"/>
  <c r="I31" i="1"/>
  <c r="I26" i="1"/>
  <c r="I27" i="1"/>
  <c r="I28" i="1"/>
  <c r="I29" i="1"/>
  <c r="I25" i="1"/>
  <c r="I23" i="1"/>
  <c r="I22" i="1"/>
  <c r="I21" i="1"/>
  <c r="I20" i="1"/>
  <c r="I19" i="1"/>
  <c r="I14" i="1"/>
  <c r="I16" i="1"/>
  <c r="I17" i="1"/>
  <c r="I11" i="1"/>
  <c r="I10" i="1"/>
  <c r="I9" i="1"/>
  <c r="I8" i="1"/>
  <c r="I7" i="1"/>
  <c r="F62" i="1"/>
  <c r="G61" i="1"/>
  <c r="F59" i="1"/>
  <c r="F58" i="1"/>
  <c r="F57" i="1"/>
  <c r="G56" i="1"/>
  <c r="F55" i="1"/>
  <c r="G53" i="1"/>
  <c r="G51" i="1"/>
  <c r="F52" i="1"/>
  <c r="F49" i="1"/>
  <c r="F47" i="1"/>
  <c r="G46" i="1"/>
  <c r="F44" i="1"/>
  <c r="F43" i="1"/>
  <c r="F41" i="1"/>
  <c r="F40" i="1"/>
  <c r="G39" i="1"/>
  <c r="G37" i="1"/>
  <c r="F35" i="1"/>
  <c r="G34" i="1"/>
  <c r="F33" i="1"/>
  <c r="F32" i="1"/>
  <c r="F31" i="1"/>
  <c r="G26" i="1"/>
  <c r="F28" i="1"/>
  <c r="F29" i="1"/>
  <c r="G23" i="1"/>
  <c r="G22" i="1"/>
  <c r="F21" i="1"/>
  <c r="G20" i="1"/>
  <c r="F19" i="1"/>
  <c r="F14" i="1"/>
  <c r="G15" i="1"/>
  <c r="G16" i="1"/>
  <c r="F17" i="1"/>
  <c r="G13" i="1"/>
  <c r="G11" i="1"/>
  <c r="F10" i="1"/>
  <c r="G28" i="1"/>
  <c r="F38" i="1"/>
  <c r="G45" i="1"/>
  <c r="F50" i="1"/>
  <c r="F25" i="1"/>
  <c r="F56" i="1"/>
  <c r="F9" i="1"/>
  <c r="F8" i="1"/>
  <c r="F7" i="1"/>
  <c r="G27" i="1"/>
  <c r="I64" i="1"/>
  <c r="L7" i="1"/>
  <c r="L21" i="1"/>
  <c r="L33" i="1"/>
  <c r="L39" i="1"/>
  <c r="L43" i="1"/>
  <c r="L44" i="1"/>
  <c r="L52" i="1"/>
  <c r="L53" i="1"/>
  <c r="L55" i="1"/>
  <c r="L57" i="1"/>
  <c r="L62" i="1"/>
  <c r="L27" i="1"/>
  <c r="L22" i="1"/>
  <c r="I46" i="1"/>
  <c r="I37" i="1"/>
  <c r="I13" i="1"/>
  <c r="G64" i="1"/>
  <c r="G40" i="1"/>
  <c r="F20" i="1"/>
  <c r="I15" i="1"/>
  <c r="F51" i="1"/>
  <c r="G41" i="1"/>
  <c r="G31" i="1"/>
  <c r="F45" i="1"/>
  <c r="G47" i="1"/>
  <c r="F61" i="1"/>
  <c r="G9" i="1"/>
  <c r="G7" i="1"/>
  <c r="G38" i="1"/>
  <c r="G25" i="1"/>
  <c r="G55" i="1"/>
  <c r="G35" i="1"/>
  <c r="F16" i="1"/>
  <c r="G10" i="1"/>
  <c r="F27" i="1"/>
  <c r="G50" i="1"/>
  <c r="G43" i="1"/>
  <c r="G32" i="1"/>
  <c r="G8" i="1" l="1"/>
  <c r="F53" i="1"/>
  <c r="G17" i="1"/>
  <c r="F11" i="1"/>
  <c r="F64" i="1"/>
  <c r="G59" i="1"/>
  <c r="F13" i="1"/>
  <c r="G14" i="1"/>
  <c r="F39" i="1"/>
  <c r="G21" i="1"/>
  <c r="F34" i="1"/>
  <c r="F46" i="1"/>
  <c r="G49" i="1"/>
  <c r="G19" i="1"/>
  <c r="G57" i="1"/>
  <c r="F26" i="1"/>
  <c r="G29" i="1"/>
  <c r="F22" i="1"/>
  <c r="F15" i="1"/>
  <c r="G33" i="1"/>
  <c r="G62" i="1"/>
  <c r="G52" i="1"/>
  <c r="G58" i="1"/>
  <c r="G44" i="1"/>
  <c r="F23" i="1"/>
  <c r="F37" i="1"/>
</calcChain>
</file>

<file path=xl/sharedStrings.xml><?xml version="1.0" encoding="utf-8"?>
<sst xmlns="http://schemas.openxmlformats.org/spreadsheetml/2006/main" count="490" uniqueCount="212">
  <si>
    <t>５．自動車保有台数はトレーラー、小型二輪車、軽二輪車を除く数値である。</t>
    <rPh sb="2" eb="5">
      <t>ジドウシャ</t>
    </rPh>
    <rPh sb="5" eb="7">
      <t>ホユウ</t>
    </rPh>
    <rPh sb="7" eb="9">
      <t>ダイスウ</t>
    </rPh>
    <rPh sb="16" eb="18">
      <t>コガタ</t>
    </rPh>
    <rPh sb="18" eb="21">
      <t>ニリンシャ</t>
    </rPh>
    <rPh sb="22" eb="23">
      <t>ケイ</t>
    </rPh>
    <rPh sb="23" eb="26">
      <t>ニリンシャ</t>
    </rPh>
    <rPh sb="27" eb="28">
      <t>ノゾ</t>
    </rPh>
    <rPh sb="29" eb="31">
      <t>スウチ</t>
    </rPh>
    <phoneticPr fontId="3"/>
  </si>
  <si>
    <t>３．舗装済延長は簡易舗装を除く数値である。</t>
    <rPh sb="2" eb="4">
      <t>ホソウ</t>
    </rPh>
    <rPh sb="4" eb="5">
      <t>ズ</t>
    </rPh>
    <rPh sb="5" eb="7">
      <t>エンチョウ</t>
    </rPh>
    <rPh sb="8" eb="10">
      <t>カンイ</t>
    </rPh>
    <rPh sb="10" eb="12">
      <t>ホソウ</t>
    </rPh>
    <rPh sb="13" eb="14">
      <t>ノゾ</t>
    </rPh>
    <rPh sb="15" eb="17">
      <t>スウチ</t>
    </rPh>
    <phoneticPr fontId="3"/>
  </si>
  <si>
    <t>２．道路面積は高速自動車国道～市町村道までの道路部面積である。</t>
    <rPh sb="2" eb="4">
      <t>ドウロ</t>
    </rPh>
    <rPh sb="4" eb="6">
      <t>メンセキ</t>
    </rPh>
    <rPh sb="7" eb="9">
      <t>コウソク</t>
    </rPh>
    <rPh sb="9" eb="12">
      <t>ジドウシャ</t>
    </rPh>
    <rPh sb="12" eb="14">
      <t>コクドウ</t>
    </rPh>
    <rPh sb="15" eb="18">
      <t>シチョウソン</t>
    </rPh>
    <rPh sb="18" eb="19">
      <t>ドウ</t>
    </rPh>
    <rPh sb="22" eb="24">
      <t>ドウロ</t>
    </rPh>
    <rPh sb="24" eb="25">
      <t>ブ</t>
    </rPh>
    <rPh sb="25" eb="27">
      <t>メンセキ</t>
    </rPh>
    <phoneticPr fontId="3"/>
  </si>
  <si>
    <t>１．各々の数値は、単位未満を四捨五入したため、合計数値と合計欄の数値とが合致しない場合がある。</t>
    <rPh sb="2" eb="4">
      <t>オノオノ</t>
    </rPh>
    <rPh sb="5" eb="7">
      <t>スウチ</t>
    </rPh>
    <rPh sb="9" eb="11">
      <t>タンイ</t>
    </rPh>
    <rPh sb="11" eb="13">
      <t>ミマン</t>
    </rPh>
    <rPh sb="14" eb="18">
      <t>シシャゴニュウ</t>
    </rPh>
    <rPh sb="23" eb="25">
      <t>ゴウケイ</t>
    </rPh>
    <rPh sb="25" eb="27">
      <t>スウチ</t>
    </rPh>
    <rPh sb="28" eb="30">
      <t>ゴウケイ</t>
    </rPh>
    <rPh sb="30" eb="31">
      <t>ラン</t>
    </rPh>
    <rPh sb="32" eb="34">
      <t>スウチ</t>
    </rPh>
    <rPh sb="36" eb="38">
      <t>ガッチ</t>
    </rPh>
    <rPh sb="41" eb="43">
      <t>バアイ</t>
    </rPh>
    <phoneticPr fontId="3"/>
  </si>
  <si>
    <t>　　（注）</t>
    <rPh sb="3" eb="4">
      <t>チュウ</t>
    </rPh>
    <phoneticPr fontId="3"/>
  </si>
  <si>
    <t>合計</t>
    <rPh sb="0" eb="2">
      <t>ゴウケイ</t>
    </rPh>
    <phoneticPr fontId="3"/>
  </si>
  <si>
    <t>沖縄</t>
    <rPh sb="0" eb="2">
      <t>オキナワ</t>
    </rPh>
    <phoneticPr fontId="3"/>
  </si>
  <si>
    <t>鹿児島</t>
    <rPh sb="0" eb="3">
      <t>カゴシマ</t>
    </rPh>
    <phoneticPr fontId="3"/>
  </si>
  <si>
    <t>宮崎</t>
    <rPh sb="0" eb="2">
      <t>ミヤザキ</t>
    </rPh>
    <phoneticPr fontId="3"/>
  </si>
  <si>
    <t>大分</t>
    <rPh sb="0" eb="2">
      <t>オオイタ</t>
    </rPh>
    <phoneticPr fontId="3"/>
  </si>
  <si>
    <t>熊本</t>
    <rPh sb="0" eb="2">
      <t>クマモト</t>
    </rPh>
    <phoneticPr fontId="3"/>
  </si>
  <si>
    <t>長崎</t>
    <rPh sb="0" eb="2">
      <t>ナガサキ</t>
    </rPh>
    <phoneticPr fontId="3"/>
  </si>
  <si>
    <t>佐賀</t>
    <rPh sb="0" eb="2">
      <t>サガ</t>
    </rPh>
    <phoneticPr fontId="3"/>
  </si>
  <si>
    <t>福岡</t>
    <rPh sb="0" eb="2">
      <t>フクオカ</t>
    </rPh>
    <phoneticPr fontId="3"/>
  </si>
  <si>
    <t>高知</t>
    <rPh sb="0" eb="2">
      <t>コウチ</t>
    </rPh>
    <phoneticPr fontId="3"/>
  </si>
  <si>
    <t>愛媛</t>
    <rPh sb="0" eb="2">
      <t>エヒメ</t>
    </rPh>
    <phoneticPr fontId="3"/>
  </si>
  <si>
    <t>香川</t>
    <rPh sb="0" eb="2">
      <t>カガワ</t>
    </rPh>
    <phoneticPr fontId="3"/>
  </si>
  <si>
    <t>徳島</t>
    <rPh sb="0" eb="2">
      <t>トクシマ</t>
    </rPh>
    <phoneticPr fontId="3"/>
  </si>
  <si>
    <t>山口</t>
    <rPh sb="0" eb="2">
      <t>ヤマグチ</t>
    </rPh>
    <phoneticPr fontId="3"/>
  </si>
  <si>
    <t>広島</t>
    <rPh sb="0" eb="2">
      <t>ヒロシマ</t>
    </rPh>
    <phoneticPr fontId="3"/>
  </si>
  <si>
    <t>岡山</t>
    <rPh sb="0" eb="2">
      <t>オカヤマ</t>
    </rPh>
    <phoneticPr fontId="3"/>
  </si>
  <si>
    <t>島根</t>
    <rPh sb="0" eb="2">
      <t>シマネ</t>
    </rPh>
    <phoneticPr fontId="3"/>
  </si>
  <si>
    <t>鳥取</t>
    <rPh sb="0" eb="2">
      <t>トットリ</t>
    </rPh>
    <phoneticPr fontId="3"/>
  </si>
  <si>
    <t>和歌山</t>
    <rPh sb="0" eb="3">
      <t>ワカヤマ</t>
    </rPh>
    <phoneticPr fontId="3"/>
  </si>
  <si>
    <t>奈良</t>
    <rPh sb="0" eb="2">
      <t>ナラ</t>
    </rPh>
    <phoneticPr fontId="3"/>
  </si>
  <si>
    <t>兵庫</t>
    <rPh sb="0" eb="2">
      <t>ヒョウゴ</t>
    </rPh>
    <phoneticPr fontId="3"/>
  </si>
  <si>
    <t>大阪</t>
    <rPh sb="0" eb="2">
      <t>オオサカ</t>
    </rPh>
    <phoneticPr fontId="3"/>
  </si>
  <si>
    <t>京都</t>
    <rPh sb="0" eb="2">
      <t>キョウト</t>
    </rPh>
    <phoneticPr fontId="3"/>
  </si>
  <si>
    <t>滋賀</t>
    <rPh sb="0" eb="2">
      <t>シガ</t>
    </rPh>
    <phoneticPr fontId="3"/>
  </si>
  <si>
    <t>三重</t>
    <rPh sb="0" eb="2">
      <t>ミエ</t>
    </rPh>
    <phoneticPr fontId="3"/>
  </si>
  <si>
    <t>愛知</t>
    <rPh sb="0" eb="2">
      <t>アイチ</t>
    </rPh>
    <phoneticPr fontId="3"/>
  </si>
  <si>
    <t>静岡</t>
    <rPh sb="0" eb="2">
      <t>シズオカ</t>
    </rPh>
    <phoneticPr fontId="3"/>
  </si>
  <si>
    <t>岐阜</t>
    <rPh sb="0" eb="2">
      <t>ギフ</t>
    </rPh>
    <phoneticPr fontId="3"/>
  </si>
  <si>
    <t>長野</t>
    <rPh sb="0" eb="2">
      <t>ナガノ</t>
    </rPh>
    <phoneticPr fontId="3"/>
  </si>
  <si>
    <t>山梨</t>
    <rPh sb="0" eb="2">
      <t>ヤマナシ</t>
    </rPh>
    <phoneticPr fontId="3"/>
  </si>
  <si>
    <t>福井</t>
    <rPh sb="0" eb="2">
      <t>フクイ</t>
    </rPh>
    <phoneticPr fontId="3"/>
  </si>
  <si>
    <t>石川</t>
    <rPh sb="0" eb="2">
      <t>イシカワ</t>
    </rPh>
    <phoneticPr fontId="3"/>
  </si>
  <si>
    <t>富山</t>
    <rPh sb="0" eb="2">
      <t>トヤマ</t>
    </rPh>
    <phoneticPr fontId="3"/>
  </si>
  <si>
    <t>新潟</t>
    <rPh sb="0" eb="2">
      <t>ニイガタ</t>
    </rPh>
    <phoneticPr fontId="3"/>
  </si>
  <si>
    <t>神奈川</t>
    <rPh sb="0" eb="3">
      <t>カナガワ</t>
    </rPh>
    <phoneticPr fontId="3"/>
  </si>
  <si>
    <t>東京</t>
    <rPh sb="0" eb="2">
      <t>トウキョウ</t>
    </rPh>
    <phoneticPr fontId="3"/>
  </si>
  <si>
    <t>千葉</t>
    <rPh sb="0" eb="2">
      <t>チバ</t>
    </rPh>
    <phoneticPr fontId="3"/>
  </si>
  <si>
    <t>埼玉</t>
    <rPh sb="0" eb="2">
      <t>サイタマ</t>
    </rPh>
    <phoneticPr fontId="3"/>
  </si>
  <si>
    <t>群馬</t>
    <rPh sb="0" eb="2">
      <t>グンマ</t>
    </rPh>
    <phoneticPr fontId="3"/>
  </si>
  <si>
    <t>栃木</t>
    <rPh sb="0" eb="2">
      <t>トチギ</t>
    </rPh>
    <phoneticPr fontId="3"/>
  </si>
  <si>
    <t>茨城</t>
    <rPh sb="0" eb="2">
      <t>イバラキ</t>
    </rPh>
    <phoneticPr fontId="3"/>
  </si>
  <si>
    <t>福島</t>
    <rPh sb="0" eb="2">
      <t>フクシマ</t>
    </rPh>
    <phoneticPr fontId="3"/>
  </si>
  <si>
    <t>山形</t>
    <rPh sb="0" eb="2">
      <t>ヤマガタ</t>
    </rPh>
    <phoneticPr fontId="3"/>
  </si>
  <si>
    <t>秋田</t>
    <rPh sb="0" eb="2">
      <t>アキタ</t>
    </rPh>
    <phoneticPr fontId="3"/>
  </si>
  <si>
    <t>宮城</t>
    <rPh sb="0" eb="2">
      <t>ミヤギ</t>
    </rPh>
    <phoneticPr fontId="3"/>
  </si>
  <si>
    <t>岩手</t>
    <rPh sb="0" eb="2">
      <t>イワテ</t>
    </rPh>
    <phoneticPr fontId="3"/>
  </si>
  <si>
    <t>青森</t>
    <rPh sb="0" eb="2">
      <t>アオモリ</t>
    </rPh>
    <phoneticPr fontId="3"/>
  </si>
  <si>
    <t>北海道</t>
    <rPh sb="0" eb="3">
      <t>ホッカイドウ</t>
    </rPh>
    <phoneticPr fontId="3"/>
  </si>
  <si>
    <t>(ｍ)</t>
    <phoneticPr fontId="3"/>
  </si>
  <si>
    <t>(千台)</t>
    <rPh sb="1" eb="2">
      <t>セン</t>
    </rPh>
    <rPh sb="2" eb="3">
      <t>ダイ</t>
    </rPh>
    <phoneticPr fontId="3"/>
  </si>
  <si>
    <t>(㎞)</t>
    <phoneticPr fontId="3"/>
  </si>
  <si>
    <t>(％)</t>
    <phoneticPr fontId="3"/>
  </si>
  <si>
    <t>(k㎡)</t>
    <phoneticPr fontId="3"/>
  </si>
  <si>
    <t>(千人)</t>
    <rPh sb="1" eb="3">
      <t>センニン</t>
    </rPh>
    <phoneticPr fontId="3"/>
  </si>
  <si>
    <t>（Ｅ／Ｆ）</t>
    <phoneticPr fontId="3"/>
  </si>
  <si>
    <t>（Ｆ）</t>
    <phoneticPr fontId="3"/>
  </si>
  <si>
    <t>（Ｅ）</t>
    <phoneticPr fontId="3"/>
  </si>
  <si>
    <t>（Ｄ／Ａ）</t>
    <phoneticPr fontId="3"/>
  </si>
  <si>
    <t>（Ｄ）</t>
    <phoneticPr fontId="3"/>
  </si>
  <si>
    <t>（Ｃ／Ｂ）</t>
    <phoneticPr fontId="3"/>
  </si>
  <si>
    <t>（Ｃ／Ａ）</t>
    <phoneticPr fontId="3"/>
  </si>
  <si>
    <t>（Ｃ）</t>
    <phoneticPr fontId="3"/>
  </si>
  <si>
    <t>（Ｂ）</t>
    <phoneticPr fontId="3"/>
  </si>
  <si>
    <t>（Ａ）</t>
    <phoneticPr fontId="3"/>
  </si>
  <si>
    <t>府県名</t>
    <rPh sb="0" eb="2">
      <t>フケン</t>
    </rPh>
    <rPh sb="2" eb="3">
      <t>メイ</t>
    </rPh>
    <phoneticPr fontId="3"/>
  </si>
  <si>
    <t>舗装延長</t>
    <rPh sb="0" eb="2">
      <t>ホソウ</t>
    </rPh>
    <rPh sb="2" eb="4">
      <t>エンチョウ</t>
    </rPh>
    <phoneticPr fontId="3"/>
  </si>
  <si>
    <t>保有台数</t>
    <rPh sb="0" eb="2">
      <t>ホユウ</t>
    </rPh>
    <rPh sb="2" eb="4">
      <t>ダイスウ</t>
    </rPh>
    <phoneticPr fontId="3"/>
  </si>
  <si>
    <t>舗装済延長</t>
    <rPh sb="0" eb="2">
      <t>ホソウ</t>
    </rPh>
    <rPh sb="2" eb="3">
      <t>ズ</t>
    </rPh>
    <rPh sb="3" eb="5">
      <t>エンチョウ</t>
    </rPh>
    <phoneticPr fontId="3"/>
  </si>
  <si>
    <t>道 路 延 長</t>
    <rPh sb="0" eb="1">
      <t>ミチ</t>
    </rPh>
    <rPh sb="2" eb="3">
      <t>ミチ</t>
    </rPh>
    <rPh sb="4" eb="5">
      <t>エン</t>
    </rPh>
    <rPh sb="6" eb="7">
      <t>チョウ</t>
    </rPh>
    <phoneticPr fontId="3"/>
  </si>
  <si>
    <t>道  路  延  長</t>
    <rPh sb="0" eb="1">
      <t>ミチ</t>
    </rPh>
    <rPh sb="3" eb="4">
      <t>ミチ</t>
    </rPh>
    <rPh sb="6" eb="7">
      <t>エン</t>
    </rPh>
    <rPh sb="9" eb="10">
      <t>チョウ</t>
    </rPh>
    <phoneticPr fontId="3"/>
  </si>
  <si>
    <t>県道延長</t>
    <rPh sb="0" eb="2">
      <t>ケンドウ</t>
    </rPh>
    <rPh sb="2" eb="4">
      <t>エンチョウ</t>
    </rPh>
    <phoneticPr fontId="3"/>
  </si>
  <si>
    <t>自動車１台当り</t>
    <rPh sb="0" eb="3">
      <t>ジドウシャ</t>
    </rPh>
    <rPh sb="4" eb="5">
      <t>ダイ</t>
    </rPh>
    <rPh sb="5" eb="6">
      <t>ア</t>
    </rPh>
    <phoneticPr fontId="3"/>
  </si>
  <si>
    <t>自 動 車</t>
    <rPh sb="0" eb="1">
      <t>ジ</t>
    </rPh>
    <rPh sb="2" eb="3">
      <t>ドウ</t>
    </rPh>
    <rPh sb="4" eb="5">
      <t>クルマ</t>
    </rPh>
    <phoneticPr fontId="3"/>
  </si>
  <si>
    <t>（C）のうち</t>
    <phoneticPr fontId="3"/>
  </si>
  <si>
    <t>道  路  率</t>
    <rPh sb="0" eb="1">
      <t>ミチ</t>
    </rPh>
    <rPh sb="3" eb="4">
      <t>ミチ</t>
    </rPh>
    <rPh sb="6" eb="7">
      <t>リツ</t>
    </rPh>
    <phoneticPr fontId="3"/>
  </si>
  <si>
    <t>道路面積</t>
    <rPh sb="0" eb="2">
      <t>ドウロ</t>
    </rPh>
    <rPh sb="2" eb="4">
      <t>メンセキ</t>
    </rPh>
    <phoneticPr fontId="3"/>
  </si>
  <si>
    <t>千人当たり</t>
    <rPh sb="0" eb="2">
      <t>センニン</t>
    </rPh>
    <rPh sb="2" eb="3">
      <t>ア</t>
    </rPh>
    <phoneticPr fontId="3"/>
  </si>
  <si>
    <t>平方㎞当たり</t>
    <rPh sb="0" eb="2">
      <t>ヘイホウ</t>
    </rPh>
    <rPh sb="3" eb="4">
      <t>ア</t>
    </rPh>
    <phoneticPr fontId="3"/>
  </si>
  <si>
    <t>国・都道府</t>
    <rPh sb="0" eb="1">
      <t>クニ</t>
    </rPh>
    <rPh sb="2" eb="4">
      <t>トドウ</t>
    </rPh>
    <rPh sb="4" eb="5">
      <t>フ</t>
    </rPh>
    <phoneticPr fontId="3"/>
  </si>
  <si>
    <t>人　　口</t>
    <rPh sb="0" eb="1">
      <t>ヒト</t>
    </rPh>
    <rPh sb="3" eb="4">
      <t>クチ</t>
    </rPh>
    <phoneticPr fontId="3"/>
  </si>
  <si>
    <t>面　　積</t>
    <rPh sb="0" eb="1">
      <t>メン</t>
    </rPh>
    <rPh sb="3" eb="4">
      <t>セキ</t>
    </rPh>
    <phoneticPr fontId="3"/>
  </si>
  <si>
    <t>都道</t>
    <rPh sb="0" eb="2">
      <t>トドウ</t>
    </rPh>
    <phoneticPr fontId="3"/>
  </si>
  <si>
    <t xml:space="preserve">  附１</t>
    <rPh sb="2" eb="3">
      <t>フ</t>
    </rPh>
    <phoneticPr fontId="3"/>
  </si>
  <si>
    <t>都  道  府  県  別  道  路  普  及  率</t>
    <rPh sb="0" eb="1">
      <t>ミヤコ</t>
    </rPh>
    <rPh sb="3" eb="4">
      <t>ミチ</t>
    </rPh>
    <rPh sb="6" eb="7">
      <t>フ</t>
    </rPh>
    <rPh sb="9" eb="10">
      <t>ケン</t>
    </rPh>
    <rPh sb="12" eb="13">
      <t>ベツ</t>
    </rPh>
    <rPh sb="15" eb="16">
      <t>ミチ</t>
    </rPh>
    <rPh sb="18" eb="19">
      <t>ミチ</t>
    </rPh>
    <rPh sb="21" eb="22">
      <t>アマネ</t>
    </rPh>
    <rPh sb="24" eb="25">
      <t>オヨ</t>
    </rPh>
    <rPh sb="27" eb="28">
      <t>リツ</t>
    </rPh>
    <phoneticPr fontId="3"/>
  </si>
  <si>
    <t>＊</t>
    <phoneticPr fontId="3"/>
  </si>
  <si>
    <t>＊</t>
    <phoneticPr fontId="3"/>
  </si>
  <si>
    <t>４．都道府県にまたがる境界未定地域がある都道府県面積は、＊を付して参考値として掲載している。</t>
    <rPh sb="2" eb="6">
      <t>トドウフケン</t>
    </rPh>
    <rPh sb="11" eb="13">
      <t>キョウカイ</t>
    </rPh>
    <rPh sb="13" eb="15">
      <t>ミテイ</t>
    </rPh>
    <rPh sb="15" eb="17">
      <t>チイキ</t>
    </rPh>
    <rPh sb="20" eb="24">
      <t>トドウフケン</t>
    </rPh>
    <rPh sb="24" eb="26">
      <t>メンセキ</t>
    </rPh>
    <rPh sb="30" eb="31">
      <t>フ</t>
    </rPh>
    <rPh sb="33" eb="36">
      <t>サンコウチ</t>
    </rPh>
    <rPh sb="39" eb="41">
      <t>ケイサイ</t>
    </rPh>
    <phoneticPr fontId="3"/>
  </si>
  <si>
    <t>（注）　</t>
    <phoneticPr fontId="3"/>
  </si>
  <si>
    <t xml:space="preserve">  合　　計</t>
  </si>
  <si>
    <t>4310熊本市</t>
  </si>
  <si>
    <t>4013福岡市</t>
  </si>
  <si>
    <t>4010  北九州市</t>
  </si>
  <si>
    <t>3410広島市</t>
  </si>
  <si>
    <t>3310岡山市</t>
  </si>
  <si>
    <t>2810神戸市</t>
  </si>
  <si>
    <t>2714堺市</t>
  </si>
  <si>
    <t>2710大阪市</t>
  </si>
  <si>
    <t>2610京都市</t>
  </si>
  <si>
    <t>2310  名古屋市</t>
  </si>
  <si>
    <t>2213浜松市</t>
  </si>
  <si>
    <t>2210静岡市</t>
  </si>
  <si>
    <t>1510新潟市</t>
  </si>
  <si>
    <t>1415  相模原市</t>
  </si>
  <si>
    <t>1413川崎市</t>
  </si>
  <si>
    <t>1410横浜市</t>
  </si>
  <si>
    <t>1210千葉市</t>
  </si>
  <si>
    <t>1110   さいたま市</t>
  </si>
  <si>
    <t>0410仙台市</t>
  </si>
  <si>
    <t>0110札幌市</t>
  </si>
  <si>
    <t>47沖縄県</t>
  </si>
  <si>
    <t>46  鹿児島県</t>
  </si>
  <si>
    <t>45宮崎県</t>
  </si>
  <si>
    <t>44大分県</t>
  </si>
  <si>
    <t>43熊本県</t>
  </si>
  <si>
    <t>42長崎県</t>
  </si>
  <si>
    <t>41佐賀県</t>
  </si>
  <si>
    <t>40福岡県</t>
  </si>
  <si>
    <t>39高知県</t>
  </si>
  <si>
    <t>38愛媛県</t>
  </si>
  <si>
    <t>37香川県</t>
  </si>
  <si>
    <t>36徳島県</t>
  </si>
  <si>
    <t>35山口県</t>
  </si>
  <si>
    <t>34広島県</t>
  </si>
  <si>
    <t>33岡山県</t>
  </si>
  <si>
    <t>32島根県</t>
  </si>
  <si>
    <t>31鳥取県</t>
  </si>
  <si>
    <t>30  和歌山県</t>
  </si>
  <si>
    <t>29奈良県</t>
  </si>
  <si>
    <t>28兵庫県</t>
  </si>
  <si>
    <t>27大阪府</t>
  </si>
  <si>
    <t>26京都府</t>
  </si>
  <si>
    <t>25滋賀県</t>
  </si>
  <si>
    <t>24三重県</t>
  </si>
  <si>
    <t>23愛知県</t>
  </si>
  <si>
    <t>22静岡県</t>
  </si>
  <si>
    <t>21岐阜県</t>
  </si>
  <si>
    <t>20長野県</t>
  </si>
  <si>
    <t>19山梨県</t>
  </si>
  <si>
    <t>18福井県</t>
  </si>
  <si>
    <t>17石川県</t>
  </si>
  <si>
    <t>16富山県</t>
  </si>
  <si>
    <t>15新潟県</t>
  </si>
  <si>
    <t>14  神奈川県</t>
  </si>
  <si>
    <t>13東京都</t>
  </si>
  <si>
    <t>12千葉県</t>
  </si>
  <si>
    <t>11埼玉県</t>
  </si>
  <si>
    <t>10群馬県</t>
  </si>
  <si>
    <t>09栃木県</t>
  </si>
  <si>
    <t>08茨城県</t>
  </si>
  <si>
    <t>07福島県</t>
  </si>
  <si>
    <t>06山形県</t>
  </si>
  <si>
    <t>05秋田県</t>
  </si>
  <si>
    <t>04宮城県</t>
  </si>
  <si>
    <t>03岩手県</t>
  </si>
  <si>
    <t>02青森県</t>
  </si>
  <si>
    <t>01北海道</t>
  </si>
  <si>
    <t>都道府県界</t>
    <rPh sb="0" eb="4">
      <t>トドウフケン</t>
    </rPh>
    <rPh sb="4" eb="5">
      <t>カイ</t>
    </rPh>
    <phoneticPr fontId="3"/>
  </si>
  <si>
    <t>自地域内</t>
    <rPh sb="0" eb="1">
      <t>ジ</t>
    </rPh>
    <rPh sb="1" eb="3">
      <t>チイキ</t>
    </rPh>
    <rPh sb="3" eb="4">
      <t>ナイ</t>
    </rPh>
    <phoneticPr fontId="3"/>
  </si>
  <si>
    <t>車　　　道</t>
    <rPh sb="0" eb="1">
      <t>クルマ</t>
    </rPh>
    <rPh sb="4" eb="5">
      <t>ミチ</t>
    </rPh>
    <phoneticPr fontId="3"/>
  </si>
  <si>
    <t>道　路　部</t>
    <rPh sb="0" eb="1">
      <t>ミチ</t>
    </rPh>
    <rPh sb="2" eb="3">
      <t>ロ</t>
    </rPh>
    <rPh sb="4" eb="5">
      <t>ブ</t>
    </rPh>
    <phoneticPr fontId="3"/>
  </si>
  <si>
    <t>道　路　敷</t>
    <rPh sb="0" eb="1">
      <t>ミチ</t>
    </rPh>
    <rPh sb="2" eb="3">
      <t>ロ</t>
    </rPh>
    <rPh sb="4" eb="5">
      <t>ジ</t>
    </rPh>
    <phoneticPr fontId="3"/>
  </si>
  <si>
    <t>平面交差</t>
    <rPh sb="0" eb="2">
      <t>ヘイメン</t>
    </rPh>
    <rPh sb="2" eb="4">
      <t>コウサ</t>
    </rPh>
    <phoneticPr fontId="3"/>
  </si>
  <si>
    <t>立体交差</t>
    <rPh sb="0" eb="2">
      <t>リッタイ</t>
    </rPh>
    <rPh sb="2" eb="4">
      <t>コウサ</t>
    </rPh>
    <phoneticPr fontId="3"/>
  </si>
  <si>
    <t>計</t>
    <rPh sb="0" eb="1">
      <t>ケイ</t>
    </rPh>
    <phoneticPr fontId="3"/>
  </si>
  <si>
    <t>地下横断歩道</t>
    <rPh sb="0" eb="2">
      <t>チカ</t>
    </rPh>
    <rPh sb="2" eb="4">
      <t>オウダン</t>
    </rPh>
    <rPh sb="4" eb="6">
      <t>ホドウ</t>
    </rPh>
    <phoneticPr fontId="3"/>
  </si>
  <si>
    <t>横断歩道橋</t>
    <rPh sb="0" eb="2">
      <t>オウダン</t>
    </rPh>
    <rPh sb="2" eb="4">
      <t>ホドウ</t>
    </rPh>
    <rPh sb="4" eb="5">
      <t>キョウ</t>
    </rPh>
    <phoneticPr fontId="3"/>
  </si>
  <si>
    <t>舗装済延長</t>
    <rPh sb="0" eb="3">
      <t>ホソウズミ</t>
    </rPh>
    <rPh sb="3" eb="5">
      <t>エンチョウ</t>
    </rPh>
    <phoneticPr fontId="3"/>
  </si>
  <si>
    <t>舗　装　率</t>
    <rPh sb="0" eb="1">
      <t>ホ</t>
    </rPh>
    <rPh sb="2" eb="3">
      <t>ソウ</t>
    </rPh>
    <rPh sb="4" eb="5">
      <t>リツ</t>
    </rPh>
    <phoneticPr fontId="3"/>
  </si>
  <si>
    <t>改良済延長</t>
    <rPh sb="0" eb="2">
      <t>カイリョウ</t>
    </rPh>
    <rPh sb="2" eb="3">
      <t>ズミ</t>
    </rPh>
    <rPh sb="3" eb="5">
      <t>エンチョウ</t>
    </rPh>
    <phoneticPr fontId="3"/>
  </si>
  <si>
    <t>改　良　率</t>
    <rPh sb="0" eb="1">
      <t>アラタ</t>
    </rPh>
    <rPh sb="2" eb="3">
      <t>リョウ</t>
    </rPh>
    <rPh sb="4" eb="5">
      <t>リツ</t>
    </rPh>
    <phoneticPr fontId="3"/>
  </si>
  <si>
    <t>整備済延長</t>
    <rPh sb="0" eb="2">
      <t>セイビ</t>
    </rPh>
    <rPh sb="2" eb="3">
      <t>ズ</t>
    </rPh>
    <rPh sb="3" eb="5">
      <t>エンチョウ</t>
    </rPh>
    <phoneticPr fontId="3"/>
  </si>
  <si>
    <t>整　備　率</t>
    <rPh sb="0" eb="1">
      <t>タダシ</t>
    </rPh>
    <rPh sb="2" eb="3">
      <t>ソナエ</t>
    </rPh>
    <rPh sb="4" eb="5">
      <t>リツ</t>
    </rPh>
    <phoneticPr fontId="3"/>
  </si>
  <si>
    <t>新　　　道</t>
    <rPh sb="0" eb="1">
      <t>シン</t>
    </rPh>
    <rPh sb="4" eb="5">
      <t>ミチ</t>
    </rPh>
    <phoneticPr fontId="3"/>
  </si>
  <si>
    <t>旧　　　道</t>
    <rPh sb="0" eb="1">
      <t>キュウ</t>
    </rPh>
    <rPh sb="4" eb="5">
      <t>ミチ</t>
    </rPh>
    <phoneticPr fontId="3"/>
  </si>
  <si>
    <t>現 　　道</t>
    <rPh sb="0" eb="1">
      <t>ゲン</t>
    </rPh>
    <rPh sb="4" eb="5">
      <t>ドウ</t>
    </rPh>
    <phoneticPr fontId="3"/>
  </si>
  <si>
    <t>延　　 長</t>
    <rPh sb="0" eb="1">
      <t>エン</t>
    </rPh>
    <rPh sb="4" eb="5">
      <t>チョウ</t>
    </rPh>
    <phoneticPr fontId="3"/>
  </si>
  <si>
    <t>箇所数</t>
    <rPh sb="0" eb="2">
      <t>カショ</t>
    </rPh>
    <rPh sb="2" eb="3">
      <t>スウ</t>
    </rPh>
    <phoneticPr fontId="3"/>
  </si>
  <si>
    <t>うち海上区間</t>
    <rPh sb="2" eb="4">
      <t>カイジョウ</t>
    </rPh>
    <rPh sb="4" eb="6">
      <t>クカン</t>
    </rPh>
    <phoneticPr fontId="3"/>
  </si>
  <si>
    <t xml:space="preserve">都  道  府  県 </t>
    <rPh sb="0" eb="1">
      <t>ミヤコ</t>
    </rPh>
    <rPh sb="3" eb="4">
      <t>ミチ</t>
    </rPh>
    <rPh sb="6" eb="7">
      <t>フ</t>
    </rPh>
    <rPh sb="9" eb="10">
      <t>ケン</t>
    </rPh>
    <phoneticPr fontId="3"/>
  </si>
  <si>
    <t>路　　線　　数</t>
    <rPh sb="0" eb="1">
      <t>ミチ</t>
    </rPh>
    <rPh sb="3" eb="4">
      <t>セン</t>
    </rPh>
    <rPh sb="6" eb="7">
      <t>スウ</t>
    </rPh>
    <phoneticPr fontId="3"/>
  </si>
  <si>
    <t>道　路　面　積</t>
    <rPh sb="0" eb="1">
      <t>ミチ</t>
    </rPh>
    <rPh sb="2" eb="3">
      <t>ロ</t>
    </rPh>
    <rPh sb="4" eb="5">
      <t>メン</t>
    </rPh>
    <rPh sb="6" eb="7">
      <t>セキ</t>
    </rPh>
    <phoneticPr fontId="3"/>
  </si>
  <si>
    <t>鉄道との交差箇所</t>
    <rPh sb="0" eb="2">
      <t>テツドウ</t>
    </rPh>
    <rPh sb="4" eb="6">
      <t>コウサ</t>
    </rPh>
    <rPh sb="6" eb="8">
      <t>カショ</t>
    </rPh>
    <phoneticPr fontId="3"/>
  </si>
  <si>
    <t>立体横断施設</t>
    <rPh sb="0" eb="2">
      <t>リッタイ</t>
    </rPh>
    <rPh sb="2" eb="4">
      <t>オウダン</t>
    </rPh>
    <rPh sb="4" eb="6">
      <t>シセツ</t>
    </rPh>
    <phoneticPr fontId="3"/>
  </si>
  <si>
    <t>　　道路実延長 
 中央帯設置</t>
    <rPh sb="2" eb="4">
      <t>ドウロ</t>
    </rPh>
    <rPh sb="4" eb="5">
      <t>ジツ</t>
    </rPh>
    <rPh sb="5" eb="7">
      <t>エンチョウ</t>
    </rPh>
    <phoneticPr fontId="3"/>
  </si>
  <si>
    <t>　　道路実延長
 歩道設置</t>
    <rPh sb="9" eb="11">
      <t>ホドウ</t>
    </rPh>
    <rPh sb="11" eb="13">
      <t>セッチ</t>
    </rPh>
    <phoneticPr fontId="3"/>
  </si>
  <si>
    <t>舗装（除簡易）</t>
    <rPh sb="0" eb="2">
      <t>ホソウ</t>
    </rPh>
    <rPh sb="3" eb="4">
      <t>ノゾ</t>
    </rPh>
    <rPh sb="4" eb="6">
      <t>カンイ</t>
    </rPh>
    <phoneticPr fontId="3"/>
  </si>
  <si>
    <t>改　　良</t>
    <rPh sb="0" eb="1">
      <t>アラタ</t>
    </rPh>
    <rPh sb="3" eb="4">
      <t>リョウ</t>
    </rPh>
    <phoneticPr fontId="3"/>
  </si>
  <si>
    <t>整　　備</t>
    <rPh sb="0" eb="1">
      <t>タダシ</t>
    </rPh>
    <rPh sb="3" eb="4">
      <t>ソナエ</t>
    </rPh>
    <phoneticPr fontId="3"/>
  </si>
  <si>
    <t>実　　延　　長</t>
    <rPh sb="0" eb="1">
      <t>ジツ</t>
    </rPh>
    <rPh sb="3" eb="4">
      <t>エン</t>
    </rPh>
    <rPh sb="6" eb="7">
      <t>チョウ</t>
    </rPh>
    <phoneticPr fontId="3"/>
  </si>
  <si>
    <t>渡　船　場</t>
    <rPh sb="0" eb="1">
      <t>ワタ</t>
    </rPh>
    <rPh sb="2" eb="3">
      <t>フネ</t>
    </rPh>
    <rPh sb="4" eb="5">
      <t>バ</t>
    </rPh>
    <phoneticPr fontId="3"/>
  </si>
  <si>
    <t>未供用延長</t>
    <rPh sb="0" eb="1">
      <t>ミ</t>
    </rPh>
    <rPh sb="1" eb="3">
      <t>キョウヨウ</t>
    </rPh>
    <rPh sb="3" eb="5">
      <t>エンチョウ</t>
    </rPh>
    <phoneticPr fontId="3"/>
  </si>
  <si>
    <t>（単位：Km，K㎡，%，箇所）</t>
    <phoneticPr fontId="3"/>
  </si>
  <si>
    <t>都　道　府　県　別　道　路　現　況</t>
    <phoneticPr fontId="3"/>
  </si>
  <si>
    <t>表7</t>
    <phoneticPr fontId="3"/>
  </si>
  <si>
    <t>総 　延　 長</t>
    <phoneticPr fontId="3"/>
  </si>
  <si>
    <t>重 用 延 長</t>
    <phoneticPr fontId="3"/>
  </si>
  <si>
    <t>及び
政令指定都市名</t>
    <phoneticPr fontId="3"/>
  </si>
  <si>
    <t>表4</t>
    <phoneticPr fontId="3"/>
  </si>
  <si>
    <t>1.　改良欄は都道府県道以上は車道幅員5.5ｍ以上、また市町村道は5.5ｍ未満を含む延長で算出したものである。 　　</t>
    <phoneticPr fontId="3"/>
  </si>
  <si>
    <t>　&lt;&lt;国 ・ 都道府県道&gt;&gt;</t>
    <phoneticPr fontId="21"/>
  </si>
  <si>
    <t>1.　整備率は都市高速道路を除き、H27全国道路・街路交通情勢調査とH28交通調査基本区間交通量を基に算出している。市町村道は改良済延長で算出している。</t>
  </si>
  <si>
    <t xml:space="preserve">2.　改良欄は都道府県道以上は車道幅員5.5ｍ以上、また市町村道は5.5ｍ未満を含む延長で算出したものである。 </t>
  </si>
  <si>
    <t>　&lt;&lt;合　　　　　　　　　　計&gt;&gt;</t>
    <phoneticPr fontId="21"/>
  </si>
  <si>
    <t>2.　福島県の市町村道においては、東日本大震災の影響により平成29年4月1日の最新データになっていない部分がある。</t>
    <rPh sb="3" eb="6">
      <t>フクシマケン</t>
    </rPh>
    <rPh sb="7" eb="10">
      <t>シチョウソン</t>
    </rPh>
    <rPh sb="10" eb="11">
      <t>ドウ</t>
    </rPh>
    <rPh sb="17" eb="20">
      <t>ヒガシニホン</t>
    </rPh>
    <rPh sb="20" eb="23">
      <t>ダイシンサイ</t>
    </rPh>
    <rPh sb="24" eb="26">
      <t>エイキョウ</t>
    </rPh>
    <rPh sb="29" eb="31">
      <t>ヘイセイ</t>
    </rPh>
    <rPh sb="33" eb="34">
      <t>ネン</t>
    </rPh>
    <rPh sb="35" eb="36">
      <t>ガツ</t>
    </rPh>
    <rPh sb="37" eb="38">
      <t>ニチ</t>
    </rPh>
    <rPh sb="39" eb="41">
      <t>サイシン</t>
    </rPh>
    <rPh sb="51" eb="53">
      <t>ブブン</t>
    </rPh>
    <phoneticPr fontId="3"/>
  </si>
  <si>
    <t>　①　〔面積〕は〔全国都道府県市区町村別面積調〕（国土交通省国土地理院）（令和元年10月１日現在）による。</t>
    <rPh sb="4" eb="6">
      <t>メンセキ</t>
    </rPh>
    <rPh sb="9" eb="11">
      <t>ゼンコク</t>
    </rPh>
    <rPh sb="11" eb="15">
      <t>トドウフケン</t>
    </rPh>
    <rPh sb="15" eb="17">
      <t>シク</t>
    </rPh>
    <rPh sb="17" eb="19">
      <t>チョウソン</t>
    </rPh>
    <rPh sb="19" eb="20">
      <t>ベツ</t>
    </rPh>
    <rPh sb="20" eb="22">
      <t>メンセキ</t>
    </rPh>
    <rPh sb="22" eb="23">
      <t>シラ</t>
    </rPh>
    <rPh sb="25" eb="27">
      <t>コクド</t>
    </rPh>
    <rPh sb="27" eb="30">
      <t>コウツウショウ</t>
    </rPh>
    <rPh sb="30" eb="35">
      <t>コクドチリイン</t>
    </rPh>
    <rPh sb="37" eb="39">
      <t>レイワ</t>
    </rPh>
    <rPh sb="39" eb="41">
      <t>ガンネン</t>
    </rPh>
    <rPh sb="41" eb="42">
      <t>ヘイネン</t>
    </rPh>
    <rPh sb="43" eb="44">
      <t>ガツ</t>
    </rPh>
    <rPh sb="45" eb="46">
      <t>ニチ</t>
    </rPh>
    <rPh sb="46" eb="48">
      <t>ゲンザイ</t>
    </rPh>
    <phoneticPr fontId="3"/>
  </si>
  <si>
    <t>　②　〔人口〕は総務省統計局「人口推計」による数値である。（令和元年10月１日現在）</t>
    <rPh sb="4" eb="6">
      <t>ジンコウ</t>
    </rPh>
    <rPh sb="8" eb="11">
      <t>ソウムショウ</t>
    </rPh>
    <rPh sb="11" eb="14">
      <t>トウケイキョク</t>
    </rPh>
    <rPh sb="15" eb="17">
      <t>ジンコウ</t>
    </rPh>
    <rPh sb="17" eb="19">
      <t>スイケイ</t>
    </rPh>
    <rPh sb="23" eb="25">
      <t>スウチ</t>
    </rPh>
    <rPh sb="30" eb="32">
      <t>レイワ</t>
    </rPh>
    <rPh sb="32" eb="34">
      <t>ガンネン</t>
    </rPh>
    <rPh sb="36" eb="37">
      <t>ガツ</t>
    </rPh>
    <rPh sb="38" eb="39">
      <t>ニチ</t>
    </rPh>
    <rPh sb="39" eb="41">
      <t>ゲンザイ</t>
    </rPh>
    <phoneticPr fontId="3"/>
  </si>
  <si>
    <t>　③　〔自動車保有台数〕は〔自動車保有車両数〕（国土交通省自動車局自動車情報課）（平成30年度末）による。</t>
    <rPh sb="14" eb="17">
      <t>ジドウシャ</t>
    </rPh>
    <rPh sb="17" eb="19">
      <t>ホユウ</t>
    </rPh>
    <rPh sb="19" eb="22">
      <t>シャリョウスウ</t>
    </rPh>
    <rPh sb="24" eb="26">
      <t>コクド</t>
    </rPh>
    <rPh sb="26" eb="29">
      <t>コウツウショウ</t>
    </rPh>
    <rPh sb="29" eb="32">
      <t>ジドウシャ</t>
    </rPh>
    <rPh sb="32" eb="33">
      <t>キョク</t>
    </rPh>
    <rPh sb="33" eb="36">
      <t>ジドウシャ</t>
    </rPh>
    <rPh sb="36" eb="38">
      <t>ジョウホウ</t>
    </rPh>
    <rPh sb="38" eb="39">
      <t>カ</t>
    </rPh>
    <rPh sb="41" eb="43">
      <t>ヘイセイ</t>
    </rPh>
    <rPh sb="45" eb="48">
      <t>ネンドマツ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</si>
</sst>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[&gt;0]#,##0.0,;&quot;-&quot;"/>
    <numFmt numFmtId="177" formatCode="#,##0.0_ "/>
    <numFmt numFmtId="178" formatCode="#,##0.0_);[Red]\(#,##0.0\)"/>
    <numFmt numFmtId="179" formatCode="#,##0_ "/>
    <numFmt numFmtId="180" formatCode="#,##0.00_ "/>
    <numFmt numFmtId="181" formatCode="[&gt;0]#,##0,;&quot;-&quot;"/>
    <numFmt numFmtId="182" formatCode="0.0_ "/>
    <numFmt numFmtId="183" formatCode="[&gt;0]#,##0.00;&quot;-&quot;"/>
    <numFmt numFmtId="186" formatCode="[&gt;0]#,###\ ;&quot;- &quot;"/>
    <numFmt numFmtId="187" formatCode="[&gt;0]#,##0.0;&quot;-&quot;"/>
  </numFmts>
  <fonts count="2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.5"/>
      <name val="ＭＳ Ｐ明朝"/>
      <family val="1"/>
      <charset val="128"/>
    </font>
    <font>
      <sz val="8"/>
      <name val="ＭＳ Ｐゴシック"/>
      <family val="3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48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7.5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theme="0"/>
      </right>
      <top style="thin">
        <color indexed="64"/>
      </top>
      <bottom/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/>
      <bottom style="medium">
        <color indexed="64"/>
      </bottom>
      <diagonal/>
    </border>
  </borders>
  <cellStyleXfs count="10">
    <xf numFmtId="0" fontId="0" fillId="0" borderId="0"/>
    <xf numFmtId="0" fontId="1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4" fillId="0" borderId="0">
      <alignment vertical="center"/>
    </xf>
    <xf numFmtId="0" fontId="2" fillId="0" borderId="0"/>
    <xf numFmtId="0" fontId="2" fillId="0" borderId="0"/>
    <xf numFmtId="0" fontId="14" fillId="0" borderId="0">
      <alignment vertical="center"/>
    </xf>
    <xf numFmtId="0" fontId="1" fillId="0" borderId="0">
      <alignment vertical="center"/>
    </xf>
  </cellStyleXfs>
  <cellXfs count="130">
    <xf numFmtId="0" fontId="0" fillId="0" borderId="0" xfId="0"/>
    <xf numFmtId="0" fontId="2" fillId="0" borderId="0" xfId="0" applyFont="1"/>
    <xf numFmtId="38" fontId="2" fillId="0" borderId="0" xfId="2" applyFont="1" applyFill="1"/>
    <xf numFmtId="0" fontId="0" fillId="0" borderId="0" xfId="0" applyFill="1"/>
    <xf numFmtId="0" fontId="2" fillId="0" borderId="0" xfId="0" applyFont="1" applyFill="1"/>
    <xf numFmtId="176" fontId="4" fillId="0" borderId="0" xfId="7" applyNumberFormat="1" applyFont="1"/>
    <xf numFmtId="177" fontId="0" fillId="0" borderId="0" xfId="0" applyNumberFormat="1" applyFill="1"/>
    <xf numFmtId="178" fontId="2" fillId="0" borderId="0" xfId="0" applyNumberFormat="1" applyFont="1" applyFill="1"/>
    <xf numFmtId="179" fontId="2" fillId="0" borderId="0" xfId="0" applyNumberFormat="1" applyFont="1" applyFill="1"/>
    <xf numFmtId="0" fontId="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6" fillId="0" borderId="0" xfId="0" applyFont="1" applyFill="1"/>
    <xf numFmtId="38" fontId="16" fillId="0" borderId="0" xfId="2" applyFont="1" applyFill="1"/>
    <xf numFmtId="0" fontId="16" fillId="0" borderId="1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38" fontId="16" fillId="0" borderId="3" xfId="2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38" fontId="16" fillId="0" borderId="6" xfId="2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19" fillId="0" borderId="8" xfId="0" applyFont="1" applyFill="1" applyBorder="1" applyAlignment="1">
      <alignment horizontal="center"/>
    </xf>
    <xf numFmtId="0" fontId="16" fillId="0" borderId="9" xfId="0" applyFont="1" applyFill="1" applyBorder="1" applyAlignment="1">
      <alignment horizontal="center"/>
    </xf>
    <xf numFmtId="38" fontId="16" fillId="0" borderId="9" xfId="2" applyFont="1" applyFill="1" applyBorder="1" applyAlignment="1">
      <alignment horizontal="center"/>
    </xf>
    <xf numFmtId="0" fontId="16" fillId="0" borderId="0" xfId="0" applyFont="1" applyFill="1" applyBorder="1" applyAlignment="1">
      <alignment horizontal="distributed"/>
    </xf>
    <xf numFmtId="179" fontId="16" fillId="0" borderId="0" xfId="0" applyNumberFormat="1" applyFont="1" applyFill="1" applyBorder="1"/>
    <xf numFmtId="3" fontId="16" fillId="0" borderId="0" xfId="0" applyNumberFormat="1" applyFont="1"/>
    <xf numFmtId="181" fontId="16" fillId="0" borderId="0" xfId="5" applyNumberFormat="1" applyFont="1" applyAlignment="1"/>
    <xf numFmtId="177" fontId="16" fillId="0" borderId="0" xfId="0" applyNumberFormat="1" applyFont="1" applyFill="1"/>
    <xf numFmtId="180" fontId="16" fillId="0" borderId="0" xfId="0" applyNumberFormat="1" applyFont="1" applyFill="1"/>
    <xf numFmtId="183" fontId="16" fillId="0" borderId="0" xfId="5" applyNumberFormat="1" applyFont="1" applyAlignment="1"/>
    <xf numFmtId="176" fontId="16" fillId="0" borderId="0" xfId="5" applyNumberFormat="1" applyFont="1" applyAlignment="1"/>
    <xf numFmtId="181" fontId="16" fillId="0" borderId="0" xfId="2" applyNumberFormat="1" applyFont="1" applyFill="1"/>
    <xf numFmtId="182" fontId="16" fillId="0" borderId="0" xfId="0" applyNumberFormat="1" applyFont="1"/>
    <xf numFmtId="0" fontId="16" fillId="0" borderId="0" xfId="0" applyFont="1" applyFill="1" applyBorder="1"/>
    <xf numFmtId="179" fontId="16" fillId="0" borderId="0" xfId="0" applyNumberFormat="1" applyFont="1" applyFill="1"/>
    <xf numFmtId="0" fontId="16" fillId="0" borderId="10" xfId="0" applyFont="1" applyFill="1" applyBorder="1" applyAlignment="1">
      <alignment horizontal="distributed"/>
    </xf>
    <xf numFmtId="181" fontId="16" fillId="0" borderId="10" xfId="5" applyNumberFormat="1" applyFont="1" applyBorder="1" applyAlignment="1"/>
    <xf numFmtId="177" fontId="16" fillId="0" borderId="10" xfId="0" applyNumberFormat="1" applyFont="1" applyFill="1" applyBorder="1"/>
    <xf numFmtId="180" fontId="16" fillId="0" borderId="10" xfId="0" applyNumberFormat="1" applyFont="1" applyFill="1" applyBorder="1"/>
    <xf numFmtId="183" fontId="16" fillId="0" borderId="10" xfId="5" applyNumberFormat="1" applyFont="1" applyBorder="1" applyAlignment="1"/>
    <xf numFmtId="176" fontId="16" fillId="0" borderId="10" xfId="5" applyNumberFormat="1" applyFont="1" applyBorder="1" applyAlignment="1"/>
    <xf numFmtId="182" fontId="16" fillId="0" borderId="0" xfId="0" applyNumberFormat="1" applyFont="1" applyBorder="1"/>
    <xf numFmtId="181" fontId="16" fillId="0" borderId="11" xfId="2" applyNumberFormat="1" applyFont="1" applyFill="1" applyBorder="1"/>
    <xf numFmtId="0" fontId="16" fillId="0" borderId="11" xfId="0" applyFont="1" applyBorder="1"/>
    <xf numFmtId="0" fontId="17" fillId="0" borderId="0" xfId="0" applyFont="1" applyFill="1"/>
    <xf numFmtId="180" fontId="17" fillId="0" borderId="0" xfId="0" applyNumberFormat="1" applyFont="1" applyFill="1"/>
    <xf numFmtId="0" fontId="16" fillId="0" borderId="11" xfId="0" applyFont="1" applyFill="1" applyBorder="1"/>
    <xf numFmtId="179" fontId="19" fillId="0" borderId="19" xfId="0" applyNumberFormat="1" applyFont="1" applyFill="1" applyBorder="1"/>
    <xf numFmtId="179" fontId="19" fillId="0" borderId="20" xfId="0" applyNumberFormat="1" applyFont="1" applyFill="1" applyBorder="1"/>
    <xf numFmtId="0" fontId="19" fillId="0" borderId="20" xfId="0" applyFont="1" applyFill="1" applyBorder="1"/>
    <xf numFmtId="179" fontId="19" fillId="0" borderId="21" xfId="0" applyNumberFormat="1" applyFont="1" applyFill="1" applyBorder="1"/>
    <xf numFmtId="0" fontId="2" fillId="0" borderId="0" xfId="6"/>
    <xf numFmtId="186" fontId="4" fillId="0" borderId="12" xfId="6" applyNumberFormat="1" applyFont="1" applyBorder="1"/>
    <xf numFmtId="183" fontId="4" fillId="0" borderId="12" xfId="6" applyNumberFormat="1" applyFont="1" applyBorder="1"/>
    <xf numFmtId="176" fontId="4" fillId="0" borderId="12" xfId="6" applyNumberFormat="1" applyFont="1" applyBorder="1"/>
    <xf numFmtId="187" fontId="4" fillId="0" borderId="12" xfId="6" applyNumberFormat="1" applyFont="1" applyBorder="1"/>
    <xf numFmtId="0" fontId="6" fillId="0" borderId="0" xfId="6" applyFont="1"/>
    <xf numFmtId="0" fontId="4" fillId="0" borderId="4" xfId="6" applyFont="1" applyBorder="1" applyAlignment="1">
      <alignment horizontal="distributed"/>
    </xf>
    <xf numFmtId="186" fontId="4" fillId="0" borderId="0" xfId="6" applyNumberFormat="1" applyFont="1"/>
    <xf numFmtId="183" fontId="4" fillId="0" borderId="0" xfId="6" applyNumberFormat="1" applyFont="1"/>
    <xf numFmtId="176" fontId="4" fillId="0" borderId="0" xfId="6" applyNumberFormat="1" applyFont="1"/>
    <xf numFmtId="187" fontId="4" fillId="0" borderId="0" xfId="6" applyNumberFormat="1" applyFont="1"/>
    <xf numFmtId="0" fontId="4" fillId="0" borderId="5" xfId="6" applyFont="1" applyBorder="1" applyAlignment="1">
      <alignment horizontal="distributed" shrinkToFit="1"/>
    </xf>
    <xf numFmtId="0" fontId="6" fillId="0" borderId="13" xfId="6" applyFont="1" applyBorder="1" applyAlignment="1">
      <alignment horizontal="center" vertical="center" wrapText="1"/>
    </xf>
    <xf numFmtId="0" fontId="6" fillId="0" borderId="14" xfId="6" applyFont="1" applyBorder="1" applyAlignment="1">
      <alignment horizontal="center" vertical="center" wrapText="1"/>
    </xf>
    <xf numFmtId="0" fontId="8" fillId="0" borderId="0" xfId="6" applyFont="1"/>
    <xf numFmtId="0" fontId="4" fillId="0" borderId="7" xfId="6" applyFont="1" applyBorder="1" applyAlignment="1">
      <alignment horizontal="center" vertical="top" wrapText="1"/>
    </xf>
    <xf numFmtId="0" fontId="4" fillId="0" borderId="15" xfId="6" applyFont="1" applyBorder="1" applyAlignment="1">
      <alignment vertical="center" textRotation="255" shrinkToFit="1"/>
    </xf>
    <xf numFmtId="0" fontId="4" fillId="0" borderId="15" xfId="6" applyFont="1" applyBorder="1" applyAlignment="1">
      <alignment vertical="center" textRotation="255" wrapText="1"/>
    </xf>
    <xf numFmtId="0" fontId="4" fillId="0" borderId="8" xfId="6" applyFont="1" applyBorder="1" applyAlignment="1">
      <alignment horizontal="center" vertical="top" wrapText="1"/>
    </xf>
    <xf numFmtId="0" fontId="4" fillId="0" borderId="4" xfId="6" applyFont="1" applyBorder="1" applyAlignment="1">
      <alignment horizontal="center" vertical="center" wrapText="1"/>
    </xf>
    <xf numFmtId="0" fontId="4" fillId="0" borderId="5" xfId="6" applyFont="1" applyBorder="1" applyAlignment="1">
      <alignment horizontal="center" vertical="center" wrapText="1"/>
    </xf>
    <xf numFmtId="0" fontId="4" fillId="0" borderId="13" xfId="6" applyFont="1" applyBorder="1" applyAlignment="1">
      <alignment horizontal="center" vertical="center" wrapText="1"/>
    </xf>
    <xf numFmtId="0" fontId="4" fillId="0" borderId="14" xfId="6" applyFont="1" applyBorder="1" applyAlignment="1">
      <alignment horizontal="center" vertical="center" wrapText="1"/>
    </xf>
    <xf numFmtId="0" fontId="9" fillId="0" borderId="0" xfId="6" applyFont="1"/>
    <xf numFmtId="0" fontId="4" fillId="0" borderId="0" xfId="6" applyFont="1" applyAlignment="1">
      <alignment horizontal="right"/>
    </xf>
    <xf numFmtId="0" fontId="10" fillId="0" borderId="0" xfId="6" applyFont="1"/>
    <xf numFmtId="0" fontId="11" fillId="0" borderId="0" xfId="6" applyFont="1"/>
    <xf numFmtId="0" fontId="12" fillId="0" borderId="0" xfId="6" applyFont="1" applyAlignment="1">
      <alignment horizontal="left"/>
    </xf>
    <xf numFmtId="0" fontId="12" fillId="0" borderId="0" xfId="6" applyFont="1" applyAlignment="1">
      <alignment horizontal="right"/>
    </xf>
    <xf numFmtId="0" fontId="16" fillId="0" borderId="0" xfId="0" applyFont="1" applyFill="1" applyAlignment="1">
      <alignment horizontal="center"/>
    </xf>
    <xf numFmtId="0" fontId="6" fillId="0" borderId="0" xfId="6" applyFont="1" applyAlignment="1">
      <alignment horizontal="center" vertical="center" textRotation="255"/>
    </xf>
    <xf numFmtId="0" fontId="6" fillId="0" borderId="0" xfId="6" applyFont="1" applyAlignment="1">
      <alignment horizontal="center" vertical="center" textRotation="255" wrapText="1"/>
    </xf>
    <xf numFmtId="0" fontId="6" fillId="0" borderId="0" xfId="6" applyFont="1" applyAlignment="1">
      <alignment vertical="center" textRotation="255" wrapText="1"/>
    </xf>
    <xf numFmtId="0" fontId="6" fillId="0" borderId="0" xfId="6" applyFont="1" applyAlignment="1">
      <alignment vertical="top" textRotation="255" wrapText="1"/>
    </xf>
    <xf numFmtId="0" fontId="6" fillId="0" borderId="0" xfId="6" applyFont="1" applyAlignment="1">
      <alignment vertical="top"/>
    </xf>
    <xf numFmtId="58" fontId="4" fillId="0" borderId="5" xfId="6" applyNumberFormat="1" applyFont="1" applyBorder="1" applyAlignment="1">
      <alignment horizontal="distributed" shrinkToFit="1"/>
    </xf>
    <xf numFmtId="58" fontId="22" fillId="0" borderId="4" xfId="6" applyNumberFormat="1" applyFont="1" applyBorder="1" applyAlignment="1">
      <alignment horizontal="distributed" shrinkToFit="1"/>
    </xf>
    <xf numFmtId="58" fontId="4" fillId="0" borderId="4" xfId="6" applyNumberFormat="1" applyFont="1" applyBorder="1" applyAlignment="1">
      <alignment horizontal="distributed"/>
    </xf>
    <xf numFmtId="58" fontId="22" fillId="0" borderId="8" xfId="6" applyNumberFormat="1" applyFont="1" applyBorder="1" applyAlignment="1">
      <alignment horizontal="distributed" shrinkToFit="1"/>
    </xf>
    <xf numFmtId="176" fontId="4" fillId="0" borderId="7" xfId="6" applyNumberFormat="1" applyFont="1" applyBorder="1"/>
    <xf numFmtId="186" fontId="4" fillId="0" borderId="8" xfId="6" applyNumberFormat="1" applyFont="1" applyBorder="1"/>
    <xf numFmtId="58" fontId="22" fillId="0" borderId="7" xfId="6" applyNumberFormat="1" applyFont="1" applyBorder="1" applyAlignment="1">
      <alignment horizontal="distributed" shrinkToFit="1"/>
    </xf>
    <xf numFmtId="0" fontId="7" fillId="0" borderId="0" xfId="8" applyFont="1" applyAlignment="1">
      <alignment horizontal="right"/>
    </xf>
    <xf numFmtId="0" fontId="7" fillId="0" borderId="0" xfId="8" applyFont="1" applyAlignment="1"/>
    <xf numFmtId="0" fontId="7" fillId="0" borderId="0" xfId="9" applyFont="1" applyAlignment="1"/>
    <xf numFmtId="0" fontId="16" fillId="0" borderId="3" xfId="0" applyFont="1" applyFill="1" applyBorder="1" applyAlignment="1">
      <alignment horizontal="distributed"/>
    </xf>
    <xf numFmtId="0" fontId="16" fillId="0" borderId="6" xfId="0" applyFont="1" applyFill="1" applyBorder="1" applyAlignment="1">
      <alignment horizontal="distributed"/>
    </xf>
    <xf numFmtId="0" fontId="16" fillId="0" borderId="1" xfId="0" applyFont="1" applyFill="1" applyBorder="1" applyAlignment="1">
      <alignment shrinkToFit="1"/>
    </xf>
    <xf numFmtId="0" fontId="16" fillId="0" borderId="4" xfId="0" applyFont="1" applyFill="1" applyBorder="1" applyAlignment="1">
      <alignment horizontal="distributed"/>
    </xf>
    <xf numFmtId="0" fontId="16" fillId="0" borderId="12" xfId="0" applyFont="1" applyFill="1" applyBorder="1" applyAlignment="1">
      <alignment horizontal="center"/>
    </xf>
    <xf numFmtId="38" fontId="6" fillId="0" borderId="4" xfId="4" applyFont="1" applyFill="1" applyBorder="1"/>
    <xf numFmtId="0" fontId="20" fillId="0" borderId="0" xfId="0" applyFont="1" applyAlignment="1">
      <alignment horizontal="center"/>
    </xf>
    <xf numFmtId="0" fontId="16" fillId="0" borderId="2" xfId="0" applyFont="1" applyBorder="1" applyAlignment="1">
      <alignment horizontal="distributed" vertical="center"/>
    </xf>
    <xf numFmtId="0" fontId="16" fillId="0" borderId="5" xfId="0" applyFont="1" applyBorder="1" applyAlignment="1">
      <alignment horizontal="distributed" vertical="center"/>
    </xf>
    <xf numFmtId="0" fontId="16" fillId="0" borderId="8" xfId="0" applyFont="1" applyBorder="1" applyAlignment="1">
      <alignment horizontal="distributed" vertical="center"/>
    </xf>
    <xf numFmtId="0" fontId="4" fillId="0" borderId="15" xfId="6" applyFont="1" applyBorder="1" applyAlignment="1">
      <alignment horizontal="center" vertical="center" textRotation="255" wrapText="1"/>
    </xf>
    <xf numFmtId="0" fontId="4" fillId="0" borderId="15" xfId="6" applyFont="1" applyBorder="1" applyAlignment="1">
      <alignment horizontal="center" vertical="center" textRotation="255"/>
    </xf>
    <xf numFmtId="0" fontId="4" fillId="0" borderId="16" xfId="6" applyFont="1" applyBorder="1" applyAlignment="1">
      <alignment horizontal="center" vertical="center" textRotation="255"/>
    </xf>
    <xf numFmtId="0" fontId="4" fillId="0" borderId="6" xfId="6" applyFont="1" applyBorder="1" applyAlignment="1">
      <alignment horizontal="center" vertical="center" textRotation="255"/>
    </xf>
    <xf numFmtId="0" fontId="4" fillId="0" borderId="9" xfId="6" applyFont="1" applyBorder="1" applyAlignment="1">
      <alignment horizontal="center" vertical="center" textRotation="255"/>
    </xf>
    <xf numFmtId="0" fontId="4" fillId="0" borderId="15" xfId="6" applyFont="1" applyBorder="1" applyAlignment="1">
      <alignment horizontal="center" vertical="center"/>
    </xf>
    <xf numFmtId="0" fontId="4" fillId="0" borderId="16" xfId="6" applyFont="1" applyBorder="1" applyAlignment="1">
      <alignment horizontal="center" vertical="center" textRotation="255" shrinkToFit="1"/>
    </xf>
    <xf numFmtId="0" fontId="4" fillId="0" borderId="9" xfId="6" applyFont="1" applyBorder="1" applyAlignment="1">
      <alignment horizontal="center" vertical="center" textRotation="255" shrinkToFit="1"/>
    </xf>
    <xf numFmtId="0" fontId="4" fillId="0" borderId="17" xfId="6" applyFont="1" applyBorder="1" applyAlignment="1">
      <alignment horizontal="center" vertical="center"/>
    </xf>
    <xf numFmtId="0" fontId="4" fillId="0" borderId="18" xfId="6" applyFont="1" applyBorder="1" applyAlignment="1">
      <alignment horizontal="center" vertical="center"/>
    </xf>
    <xf numFmtId="0" fontId="4" fillId="0" borderId="16" xfId="6" applyFont="1" applyBorder="1" applyAlignment="1">
      <alignment horizontal="center" vertical="center" textRotation="255" wrapText="1"/>
    </xf>
    <xf numFmtId="0" fontId="4" fillId="0" borderId="9" xfId="6" applyFont="1" applyBorder="1" applyAlignment="1">
      <alignment horizontal="center" vertical="center" textRotation="255" wrapText="1"/>
    </xf>
    <xf numFmtId="0" fontId="4" fillId="0" borderId="16" xfId="6" applyFont="1" applyBorder="1" applyAlignment="1">
      <alignment vertical="top" textRotation="255" wrapText="1"/>
    </xf>
    <xf numFmtId="0" fontId="4" fillId="0" borderId="6" xfId="6" applyFont="1" applyBorder="1" applyAlignment="1">
      <alignment vertical="top" textRotation="255" wrapText="1"/>
    </xf>
    <xf numFmtId="0" fontId="4" fillId="0" borderId="9" xfId="6" applyFont="1" applyBorder="1" applyAlignment="1">
      <alignment vertical="top" textRotation="255" wrapText="1"/>
    </xf>
    <xf numFmtId="0" fontId="4" fillId="0" borderId="6" xfId="6" applyFont="1" applyBorder="1" applyAlignment="1">
      <alignment vertical="top"/>
    </xf>
    <xf numFmtId="0" fontId="4" fillId="0" borderId="9" xfId="6" applyFont="1" applyBorder="1" applyAlignment="1">
      <alignment vertical="top"/>
    </xf>
    <xf numFmtId="38" fontId="16" fillId="0" borderId="0" xfId="2" applyFont="1" applyAlignment="1"/>
    <xf numFmtId="38" fontId="16" fillId="0" borderId="10" xfId="2" applyFont="1" applyBorder="1" applyAlignment="1"/>
  </cellXfs>
  <cellStyles count="10">
    <cellStyle name="タイトル" xfId="1" builtinId="15" customBuiltin="1"/>
    <cellStyle name="桁区切り" xfId="2" builtinId="6"/>
    <cellStyle name="桁区切り 2" xfId="3"/>
    <cellStyle name="桁区切り 3" xfId="4"/>
    <cellStyle name="標準" xfId="0" builtinId="0" customBuiltin="1"/>
    <cellStyle name="標準 2" xfId="5"/>
    <cellStyle name="標準 2 2" xfId="6"/>
    <cellStyle name="標準 3" xfId="8"/>
    <cellStyle name="標準 4" xfId="9"/>
    <cellStyle name="標準_変換定義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8"/>
  <sheetViews>
    <sheetView tabSelected="1" view="pageBreakPreview" zoomScaleNormal="100" zoomScaleSheetLayoutView="100" workbookViewId="0">
      <selection activeCell="B9" sqref="B9"/>
    </sheetView>
  </sheetViews>
  <sheetFormatPr defaultRowHeight="13.5" x14ac:dyDescent="0.15"/>
  <cols>
    <col min="1" max="1" width="8.5" bestFit="1" customWidth="1"/>
    <col min="2" max="2" width="11.875" style="1" customWidth="1"/>
    <col min="3" max="3" width="1.625" style="9" customWidth="1"/>
    <col min="4" max="5" width="11.875" style="4" customWidth="1"/>
    <col min="6" max="7" width="11.875" style="1" customWidth="1"/>
    <col min="8" max="8" width="11.875" style="3" customWidth="1"/>
    <col min="9" max="9" width="11.875" style="1" customWidth="1"/>
    <col min="10" max="10" width="11" style="3" bestFit="1" customWidth="1"/>
    <col min="11" max="11" width="11.875" style="2" customWidth="1"/>
    <col min="12" max="12" width="11.875" style="1" customWidth="1"/>
  </cols>
  <sheetData>
    <row r="1" spans="1:12" ht="24" x14ac:dyDescent="0.25">
      <c r="A1" s="107" t="s">
        <v>88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2" ht="18" thickBot="1" x14ac:dyDescent="0.25">
      <c r="A2" s="12" t="s">
        <v>87</v>
      </c>
      <c r="B2" s="10"/>
      <c r="C2" s="13"/>
      <c r="D2" s="14"/>
      <c r="E2" s="85"/>
      <c r="F2" s="85"/>
      <c r="G2" s="10"/>
      <c r="H2" s="85"/>
      <c r="I2" s="10"/>
      <c r="J2" s="85"/>
      <c r="K2" s="15"/>
      <c r="L2" s="10"/>
    </row>
    <row r="3" spans="1:12" ht="15" customHeight="1" x14ac:dyDescent="0.15">
      <c r="A3" s="108" t="s">
        <v>86</v>
      </c>
      <c r="B3" s="16" t="s">
        <v>85</v>
      </c>
      <c r="C3" s="17"/>
      <c r="D3" s="18" t="s">
        <v>84</v>
      </c>
      <c r="E3" s="18" t="s">
        <v>83</v>
      </c>
      <c r="F3" s="18" t="s">
        <v>82</v>
      </c>
      <c r="G3" s="18" t="s">
        <v>81</v>
      </c>
      <c r="H3" s="18" t="s">
        <v>80</v>
      </c>
      <c r="I3" s="18" t="s">
        <v>79</v>
      </c>
      <c r="J3" s="101" t="s">
        <v>78</v>
      </c>
      <c r="K3" s="19" t="s">
        <v>77</v>
      </c>
      <c r="L3" s="103" t="s">
        <v>76</v>
      </c>
    </row>
    <row r="4" spans="1:12" ht="15" customHeight="1" x14ac:dyDescent="0.15">
      <c r="A4" s="109"/>
      <c r="B4" s="20"/>
      <c r="C4" s="21"/>
      <c r="D4" s="22"/>
      <c r="E4" s="22" t="s">
        <v>75</v>
      </c>
      <c r="F4" s="22" t="s">
        <v>74</v>
      </c>
      <c r="G4" s="22" t="s">
        <v>73</v>
      </c>
      <c r="H4" s="22"/>
      <c r="I4" s="22"/>
      <c r="J4" s="102" t="s">
        <v>72</v>
      </c>
      <c r="K4" s="23" t="s">
        <v>71</v>
      </c>
      <c r="L4" s="104" t="s">
        <v>70</v>
      </c>
    </row>
    <row r="5" spans="1:12" ht="15" customHeight="1" x14ac:dyDescent="0.15">
      <c r="A5" s="109" t="s">
        <v>69</v>
      </c>
      <c r="B5" s="20" t="s">
        <v>68</v>
      </c>
      <c r="C5" s="21"/>
      <c r="D5" s="22" t="s">
        <v>67</v>
      </c>
      <c r="E5" s="22" t="s">
        <v>66</v>
      </c>
      <c r="F5" s="22" t="s">
        <v>65</v>
      </c>
      <c r="G5" s="22" t="s">
        <v>64</v>
      </c>
      <c r="H5" s="22" t="s">
        <v>63</v>
      </c>
      <c r="I5" s="22" t="s">
        <v>62</v>
      </c>
      <c r="J5" s="22" t="s">
        <v>61</v>
      </c>
      <c r="K5" s="23" t="s">
        <v>60</v>
      </c>
      <c r="L5" s="20" t="s">
        <v>59</v>
      </c>
    </row>
    <row r="6" spans="1:12" ht="15" customHeight="1" x14ac:dyDescent="0.15">
      <c r="A6" s="110"/>
      <c r="B6" s="24" t="s">
        <v>57</v>
      </c>
      <c r="C6" s="25"/>
      <c r="D6" s="26" t="s">
        <v>58</v>
      </c>
      <c r="E6" s="26" t="s">
        <v>55</v>
      </c>
      <c r="F6" s="26" t="s">
        <v>53</v>
      </c>
      <c r="G6" s="26" t="s">
        <v>55</v>
      </c>
      <c r="H6" s="26" t="s">
        <v>57</v>
      </c>
      <c r="I6" s="26" t="s">
        <v>56</v>
      </c>
      <c r="J6" s="26" t="s">
        <v>55</v>
      </c>
      <c r="K6" s="27" t="s">
        <v>54</v>
      </c>
      <c r="L6" s="105" t="s">
        <v>53</v>
      </c>
    </row>
    <row r="7" spans="1:12" ht="15.75" customHeight="1" x14ac:dyDescent="0.15">
      <c r="A7" s="28" t="s">
        <v>52</v>
      </c>
      <c r="B7" s="128">
        <v>83424.39</v>
      </c>
      <c r="C7" s="52"/>
      <c r="D7" s="106">
        <v>5250</v>
      </c>
      <c r="E7" s="31">
        <f>SUM(表7!I8,表7!I60)</f>
        <v>18635868</v>
      </c>
      <c r="F7" s="32">
        <f>E7/B7</f>
        <v>223.38632622905604</v>
      </c>
      <c r="G7" s="33">
        <f>E7/D7/1000</f>
        <v>3.5496891428571429</v>
      </c>
      <c r="H7" s="34">
        <f>SUM(表4!AB8,表4!AB60)</f>
        <v>736.94</v>
      </c>
      <c r="I7" s="33">
        <f>H7/B7*100</f>
        <v>0.88336276717156714</v>
      </c>
      <c r="J7" s="35">
        <f>SUM(表7!R8,表7!R60)</f>
        <v>11815920</v>
      </c>
      <c r="K7" s="36">
        <v>3615547</v>
      </c>
      <c r="L7" s="37">
        <f>J7/K7</f>
        <v>3.268086405736117</v>
      </c>
    </row>
    <row r="8" spans="1:12" ht="15.75" customHeight="1" x14ac:dyDescent="0.15">
      <c r="A8" s="28" t="s">
        <v>51</v>
      </c>
      <c r="B8" s="128">
        <v>9645.64</v>
      </c>
      <c r="C8" s="53"/>
      <c r="D8" s="106">
        <v>1246</v>
      </c>
      <c r="E8" s="31">
        <f>SUM(表7!I9)</f>
        <v>3942344</v>
      </c>
      <c r="F8" s="32">
        <f>E8/B8</f>
        <v>408.71772116728391</v>
      </c>
      <c r="G8" s="33">
        <f>E8/D8/1000</f>
        <v>3.1640000000000001</v>
      </c>
      <c r="H8" s="34">
        <f>SUM(表4!AB9)</f>
        <v>131.6</v>
      </c>
      <c r="I8" s="33">
        <f>H8/B8*100</f>
        <v>1.3643470003027274</v>
      </c>
      <c r="J8" s="35">
        <f>SUM(表7!R9)</f>
        <v>2788414</v>
      </c>
      <c r="K8" s="36">
        <v>983894</v>
      </c>
      <c r="L8" s="37">
        <f>J8/K8</f>
        <v>2.834059360053014</v>
      </c>
    </row>
    <row r="9" spans="1:12" ht="15.75" customHeight="1" x14ac:dyDescent="0.15">
      <c r="A9" s="28" t="s">
        <v>50</v>
      </c>
      <c r="B9" s="128">
        <v>15275.01</v>
      </c>
      <c r="C9" s="53"/>
      <c r="D9" s="106">
        <v>1227</v>
      </c>
      <c r="E9" s="31">
        <f>SUM(表7!I10)</f>
        <v>4770582</v>
      </c>
      <c r="F9" s="32">
        <f>E9/B9</f>
        <v>312.31285609632988</v>
      </c>
      <c r="G9" s="33">
        <f>E9/D9/1000</f>
        <v>3.8880048899755502</v>
      </c>
      <c r="H9" s="34">
        <f>SUM(表4!AB10)</f>
        <v>204.38</v>
      </c>
      <c r="I9" s="33">
        <f>H9/B9*100</f>
        <v>1.3380023973797726</v>
      </c>
      <c r="J9" s="35">
        <f>SUM(表7!R10)</f>
        <v>3274177</v>
      </c>
      <c r="K9" s="36">
        <v>1003760</v>
      </c>
      <c r="L9" s="37">
        <f>J9/K9</f>
        <v>3.2619122100900615</v>
      </c>
    </row>
    <row r="10" spans="1:12" ht="15.75" customHeight="1" x14ac:dyDescent="0.15">
      <c r="A10" s="28" t="s">
        <v>49</v>
      </c>
      <c r="B10" s="128">
        <v>7282.29</v>
      </c>
      <c r="C10" s="53" t="s">
        <v>89</v>
      </c>
      <c r="D10" s="106">
        <v>2306</v>
      </c>
      <c r="E10" s="31">
        <f>SUM(表7!I11,表7!I61)</f>
        <v>3566495</v>
      </c>
      <c r="F10" s="32">
        <f>E10/B10</f>
        <v>489.74910364734171</v>
      </c>
      <c r="G10" s="33">
        <f>E10/D10/1000</f>
        <v>1.5466153512575889</v>
      </c>
      <c r="H10" s="34">
        <f>SUM(表4!AB11,表4!AB61)</f>
        <v>174.49</v>
      </c>
      <c r="I10" s="33">
        <f>H10/B10*100</f>
        <v>2.3960869451779594</v>
      </c>
      <c r="J10" s="35">
        <f>SUM(表7!R11,表7!R61)</f>
        <v>3239665</v>
      </c>
      <c r="K10" s="36">
        <v>1640590</v>
      </c>
      <c r="L10" s="37">
        <f>J10/K10</f>
        <v>1.9746950792093088</v>
      </c>
    </row>
    <row r="11" spans="1:12" ht="15.75" customHeight="1" x14ac:dyDescent="0.15">
      <c r="A11" s="28" t="s">
        <v>48</v>
      </c>
      <c r="B11" s="128">
        <v>11637.52</v>
      </c>
      <c r="C11" s="53"/>
      <c r="D11" s="106">
        <v>966</v>
      </c>
      <c r="E11" s="31">
        <f>SUM(表7!I12)</f>
        <v>3751581</v>
      </c>
      <c r="F11" s="32">
        <f>E11/B11</f>
        <v>322.36945672273816</v>
      </c>
      <c r="G11" s="33">
        <f>E11/D11/1000</f>
        <v>3.8836242236024847</v>
      </c>
      <c r="H11" s="34">
        <f>SUM(表4!AB12)</f>
        <v>147.85</v>
      </c>
      <c r="I11" s="33">
        <f>H11/B11*100</f>
        <v>1.2704596855687467</v>
      </c>
      <c r="J11" s="35">
        <f>SUM(表7!R12)</f>
        <v>2822511</v>
      </c>
      <c r="K11" s="36">
        <v>789887</v>
      </c>
      <c r="L11" s="37">
        <f>J11/K11</f>
        <v>3.5733098531815308</v>
      </c>
    </row>
    <row r="12" spans="1:12" ht="15.75" customHeight="1" x14ac:dyDescent="0.15">
      <c r="A12" s="28"/>
      <c r="B12" s="128"/>
      <c r="C12" s="53"/>
      <c r="D12" s="30"/>
      <c r="E12" s="31"/>
      <c r="F12" s="32"/>
      <c r="G12" s="33"/>
      <c r="H12" s="34"/>
      <c r="I12" s="33"/>
      <c r="J12" s="35"/>
      <c r="K12" s="36"/>
      <c r="L12" s="37"/>
    </row>
    <row r="13" spans="1:12" ht="15.75" customHeight="1" x14ac:dyDescent="0.15">
      <c r="A13" s="28" t="s">
        <v>47</v>
      </c>
      <c r="B13" s="128">
        <v>9323.15</v>
      </c>
      <c r="C13" s="53" t="s">
        <v>89</v>
      </c>
      <c r="D13" s="106">
        <v>1078</v>
      </c>
      <c r="E13" s="31">
        <f>SUM(表7!I13)</f>
        <v>3665435</v>
      </c>
      <c r="F13" s="32">
        <f>E13/B13</f>
        <v>393.15413781822667</v>
      </c>
      <c r="G13" s="33">
        <f>E13/D13/1000</f>
        <v>3.4002179962894248</v>
      </c>
      <c r="H13" s="34">
        <f>SUM(表4!AB13)</f>
        <v>122.56</v>
      </c>
      <c r="I13" s="33">
        <f>H13/B13*100</f>
        <v>1.3145771547170217</v>
      </c>
      <c r="J13" s="35">
        <f>SUM(表7!R13)</f>
        <v>2719101</v>
      </c>
      <c r="K13" s="36">
        <v>909759</v>
      </c>
      <c r="L13" s="37">
        <f>J13/K13</f>
        <v>2.9888146201356625</v>
      </c>
    </row>
    <row r="14" spans="1:12" ht="15.75" customHeight="1" x14ac:dyDescent="0.15">
      <c r="A14" s="28" t="s">
        <v>46</v>
      </c>
      <c r="B14" s="128">
        <v>13783.9</v>
      </c>
      <c r="C14" s="53"/>
      <c r="D14" s="106">
        <v>1846</v>
      </c>
      <c r="E14" s="31">
        <f>SUM(表7!I14)</f>
        <v>6136705</v>
      </c>
      <c r="F14" s="32">
        <f>E14/B14</f>
        <v>445.20817765654135</v>
      </c>
      <c r="G14" s="33">
        <f>E14/D14/1000</f>
        <v>3.3243255687973998</v>
      </c>
      <c r="H14" s="34">
        <f>SUM(表4!AB14)</f>
        <v>232.17</v>
      </c>
      <c r="I14" s="33">
        <f>H14/B14*100</f>
        <v>1.6843563867990918</v>
      </c>
      <c r="J14" s="35">
        <f>SUM(表7!R14)</f>
        <v>3961776</v>
      </c>
      <c r="K14" s="36">
        <v>1598625</v>
      </c>
      <c r="L14" s="37">
        <f>J14/K14</f>
        <v>2.4782397372742202</v>
      </c>
    </row>
    <row r="15" spans="1:12" ht="15.75" customHeight="1" x14ac:dyDescent="0.15">
      <c r="A15" s="28" t="s">
        <v>45</v>
      </c>
      <c r="B15" s="128">
        <v>6097.39</v>
      </c>
      <c r="C15" s="53"/>
      <c r="D15" s="106">
        <v>2860</v>
      </c>
      <c r="E15" s="31">
        <f>SUM(表7!I15)</f>
        <v>4551176</v>
      </c>
      <c r="F15" s="32">
        <f>E15/B15</f>
        <v>746.41379344276811</v>
      </c>
      <c r="G15" s="33">
        <f>E15/D15/1000</f>
        <v>1.5913202797202799</v>
      </c>
      <c r="H15" s="34">
        <f>SUM(表4!AB15)</f>
        <v>291.55</v>
      </c>
      <c r="I15" s="33">
        <f>H15/B15*100</f>
        <v>4.7815540747762562</v>
      </c>
      <c r="J15" s="35">
        <f>SUM(表7!R15)</f>
        <v>3516860</v>
      </c>
      <c r="K15" s="36">
        <v>2533018</v>
      </c>
      <c r="L15" s="37">
        <f>J15/K15</f>
        <v>1.3884070306646064</v>
      </c>
    </row>
    <row r="16" spans="1:12" ht="15.75" customHeight="1" x14ac:dyDescent="0.15">
      <c r="A16" s="28" t="s">
        <v>44</v>
      </c>
      <c r="B16" s="128">
        <v>6408.09</v>
      </c>
      <c r="C16" s="53"/>
      <c r="D16" s="106">
        <v>1934</v>
      </c>
      <c r="E16" s="31">
        <f>SUM(表7!I16)</f>
        <v>3757804</v>
      </c>
      <c r="F16" s="32">
        <f>E16/B16</f>
        <v>586.41560901922412</v>
      </c>
      <c r="G16" s="33">
        <f>E16/D16/1000</f>
        <v>1.9430217166494312</v>
      </c>
      <c r="H16" s="34">
        <f>SUM(表4!AB16)</f>
        <v>168.2</v>
      </c>
      <c r="I16" s="33">
        <f>H16/B16*100</f>
        <v>2.6248070798006893</v>
      </c>
      <c r="J16" s="35">
        <f>SUM(表7!R16)</f>
        <v>3254489</v>
      </c>
      <c r="K16" s="36">
        <v>1669375</v>
      </c>
      <c r="L16" s="37">
        <f>J16/K16</f>
        <v>1.9495254211905653</v>
      </c>
    </row>
    <row r="17" spans="1:12" ht="15.75" customHeight="1" x14ac:dyDescent="0.15">
      <c r="A17" s="28" t="s">
        <v>43</v>
      </c>
      <c r="B17" s="128">
        <v>6362.28</v>
      </c>
      <c r="C17" s="53"/>
      <c r="D17" s="106">
        <v>1942</v>
      </c>
      <c r="E17" s="31">
        <f>SUM(表7!I17)</f>
        <v>3460563</v>
      </c>
      <c r="F17" s="32">
        <f>E17/B17</f>
        <v>543.91868952639618</v>
      </c>
      <c r="G17" s="33">
        <f>E17/D17/1000</f>
        <v>1.7819582904222451</v>
      </c>
      <c r="H17" s="34">
        <f>SUM(表4!AB17)</f>
        <v>186.81</v>
      </c>
      <c r="I17" s="33">
        <f>H17/B17*100</f>
        <v>2.936211546803976</v>
      </c>
      <c r="J17" s="35">
        <f>SUM(表7!R17)</f>
        <v>2879180</v>
      </c>
      <c r="K17" s="36">
        <v>1741322</v>
      </c>
      <c r="L17" s="37">
        <f>J17/K17</f>
        <v>1.6534449113949057</v>
      </c>
    </row>
    <row r="18" spans="1:12" ht="15.75" customHeight="1" x14ac:dyDescent="0.15">
      <c r="A18" s="28"/>
      <c r="B18" s="29"/>
      <c r="C18" s="53"/>
      <c r="D18" s="30"/>
      <c r="E18" s="31"/>
      <c r="F18" s="32"/>
      <c r="G18" s="33"/>
      <c r="H18" s="34"/>
      <c r="I18" s="33"/>
      <c r="J18" s="35"/>
      <c r="K18" s="36"/>
      <c r="L18" s="37"/>
    </row>
    <row r="19" spans="1:12" ht="15.75" customHeight="1" x14ac:dyDescent="0.15">
      <c r="A19" s="28" t="s">
        <v>42</v>
      </c>
      <c r="B19" s="128">
        <v>3797.75</v>
      </c>
      <c r="C19" s="53" t="s">
        <v>89</v>
      </c>
      <c r="D19" s="106">
        <v>7350</v>
      </c>
      <c r="E19" s="31">
        <f>SUM(表7!I19,表7!I62)</f>
        <v>3403141</v>
      </c>
      <c r="F19" s="32">
        <f>E19/B19</f>
        <v>896.09400302810877</v>
      </c>
      <c r="G19" s="33">
        <f>E19/D19/1000</f>
        <v>0.46301238095238095</v>
      </c>
      <c r="H19" s="34">
        <f>SUM(表4!AB19,表4!AB62)</f>
        <v>263.87</v>
      </c>
      <c r="I19" s="33">
        <f>H19/B19*100</f>
        <v>6.9480613521163841</v>
      </c>
      <c r="J19" s="35">
        <f>SUM(表7!R19,表7!R62)</f>
        <v>3092488</v>
      </c>
      <c r="K19" s="36">
        <v>3947753</v>
      </c>
      <c r="L19" s="37">
        <f>J19/K19</f>
        <v>0.78335397376684912</v>
      </c>
    </row>
    <row r="20" spans="1:12" ht="15.75" customHeight="1" x14ac:dyDescent="0.15">
      <c r="A20" s="28" t="s">
        <v>41</v>
      </c>
      <c r="B20" s="128">
        <v>5157.6000000000004</v>
      </c>
      <c r="C20" s="53" t="s">
        <v>89</v>
      </c>
      <c r="D20" s="106">
        <v>6259</v>
      </c>
      <c r="E20" s="31">
        <f>SUM(表7!I20,表7!I63)</f>
        <v>3896875</v>
      </c>
      <c r="F20" s="32">
        <f>E20/B20</f>
        <v>755.55975647588025</v>
      </c>
      <c r="G20" s="33">
        <f>E20/D20/1000</f>
        <v>0.62260345103051606</v>
      </c>
      <c r="H20" s="34">
        <f>SUM(表4!AB20,表4!AB63)</f>
        <v>249.55</v>
      </c>
      <c r="I20" s="33">
        <f>H20/B20*100</f>
        <v>4.8384907709011946</v>
      </c>
      <c r="J20" s="35">
        <f>SUM(表7!R20,表7!R63)</f>
        <v>3583989</v>
      </c>
      <c r="K20" s="36">
        <v>3528104</v>
      </c>
      <c r="L20" s="37">
        <f>J20/K20</f>
        <v>1.0158399525637567</v>
      </c>
    </row>
    <row r="21" spans="1:12" ht="15.75" customHeight="1" x14ac:dyDescent="0.15">
      <c r="A21" s="28" t="s">
        <v>40</v>
      </c>
      <c r="B21" s="128">
        <v>2194.0700000000002</v>
      </c>
      <c r="C21" s="53" t="s">
        <v>89</v>
      </c>
      <c r="D21" s="106">
        <v>13921</v>
      </c>
      <c r="E21" s="31">
        <f>SUM(表7!I21)</f>
        <v>2696656</v>
      </c>
      <c r="F21" s="32">
        <f>E21/B21</f>
        <v>1229.065617778831</v>
      </c>
      <c r="G21" s="33">
        <f>E21/D21/1000</f>
        <v>0.19371137130953237</v>
      </c>
      <c r="H21" s="34">
        <f>SUM(表4!AB21)</f>
        <v>178.29</v>
      </c>
      <c r="I21" s="33">
        <f>H21/B21*100</f>
        <v>8.1259941569776704</v>
      </c>
      <c r="J21" s="35">
        <f>SUM(表7!R21)</f>
        <v>2620046</v>
      </c>
      <c r="K21" s="36">
        <v>3936715</v>
      </c>
      <c r="L21" s="37">
        <f>J21/K21</f>
        <v>0.66554119360939257</v>
      </c>
    </row>
    <row r="22" spans="1:12" ht="15.75" customHeight="1" x14ac:dyDescent="0.15">
      <c r="A22" s="28" t="s">
        <v>39</v>
      </c>
      <c r="B22" s="128">
        <v>2416.3000000000002</v>
      </c>
      <c r="C22" s="53"/>
      <c r="D22" s="106">
        <v>9198</v>
      </c>
      <c r="E22" s="31">
        <f>SUM(表7!I22,表7!I64,表7!I65,表7!I66)</f>
        <v>2193948</v>
      </c>
      <c r="F22" s="32">
        <f>E22/B22</f>
        <v>907.97831395108221</v>
      </c>
      <c r="G22" s="33">
        <f>E22/D22/1000</f>
        <v>0.23852446183953036</v>
      </c>
      <c r="H22" s="34">
        <f>SUM(表4!AB22,表4!AB64,表4!AB65,表4!AB66)</f>
        <v>171.59</v>
      </c>
      <c r="I22" s="33">
        <f>H22/B22*100</f>
        <v>7.1013533087778828</v>
      </c>
      <c r="J22" s="35">
        <f>SUM(表7!R22,表7!R64,表7!R65,表7!R66)</f>
        <v>2061028</v>
      </c>
      <c r="K22" s="36">
        <v>3710227</v>
      </c>
      <c r="L22" s="37">
        <f>J22/K22</f>
        <v>0.55549916487589568</v>
      </c>
    </row>
    <row r="23" spans="1:12" ht="15.75" customHeight="1" x14ac:dyDescent="0.15">
      <c r="A23" s="28" t="s">
        <v>38</v>
      </c>
      <c r="B23" s="128">
        <v>12584.24</v>
      </c>
      <c r="C23" s="53" t="s">
        <v>89</v>
      </c>
      <c r="D23" s="106">
        <v>2223</v>
      </c>
      <c r="E23" s="31">
        <f>SUM(表7!I23,表7!I67)</f>
        <v>6646034</v>
      </c>
      <c r="F23" s="32">
        <f>E23/B23</f>
        <v>528.12358950560383</v>
      </c>
      <c r="G23" s="33">
        <f>E23/D23/1000</f>
        <v>2.9896689158794421</v>
      </c>
      <c r="H23" s="34">
        <f>SUM(表4!AB23,表4!AB67)</f>
        <v>245.77</v>
      </c>
      <c r="I23" s="33">
        <f>H23/B23*100</f>
        <v>1.9529983534961191</v>
      </c>
      <c r="J23" s="35">
        <f>SUM(表7!R23,表7!R67)</f>
        <v>4597589</v>
      </c>
      <c r="K23" s="36">
        <v>1789054</v>
      </c>
      <c r="L23" s="37">
        <f>J23/K23</f>
        <v>2.5698436156762177</v>
      </c>
    </row>
    <row r="24" spans="1:12" ht="15.75" customHeight="1" x14ac:dyDescent="0.15">
      <c r="A24" s="28"/>
      <c r="B24" s="29"/>
      <c r="C24" s="53"/>
      <c r="D24" s="30"/>
      <c r="E24" s="31"/>
      <c r="F24" s="32"/>
      <c r="G24" s="33"/>
      <c r="H24" s="34"/>
      <c r="I24" s="33"/>
      <c r="J24" s="35"/>
      <c r="K24" s="36"/>
      <c r="L24" s="37"/>
    </row>
    <row r="25" spans="1:12" ht="15.75" customHeight="1" x14ac:dyDescent="0.15">
      <c r="A25" s="28" t="s">
        <v>37</v>
      </c>
      <c r="B25" s="128">
        <v>4247.59</v>
      </c>
      <c r="C25" s="53" t="s">
        <v>89</v>
      </c>
      <c r="D25" s="106">
        <v>1044</v>
      </c>
      <c r="E25" s="31">
        <f>SUM(表7!I24)</f>
        <v>2689508</v>
      </c>
      <c r="F25" s="32">
        <f>E25/B25</f>
        <v>633.18446460228029</v>
      </c>
      <c r="G25" s="33">
        <f>E25/D25/1000</f>
        <v>2.5761570881226055</v>
      </c>
      <c r="H25" s="34">
        <f>SUM(表4!AB24)</f>
        <v>102.86</v>
      </c>
      <c r="I25" s="33">
        <f>H25/B25*100</f>
        <v>2.421608488578229</v>
      </c>
      <c r="J25" s="35">
        <f>SUM(表7!R24)</f>
        <v>2418808</v>
      </c>
      <c r="K25" s="36">
        <v>881836</v>
      </c>
      <c r="L25" s="37">
        <f>J25/K25</f>
        <v>2.742922720324414</v>
      </c>
    </row>
    <row r="26" spans="1:12" ht="15.75" customHeight="1" x14ac:dyDescent="0.15">
      <c r="A26" s="28" t="s">
        <v>36</v>
      </c>
      <c r="B26" s="128">
        <v>4186.05</v>
      </c>
      <c r="C26" s="53"/>
      <c r="D26" s="106">
        <v>1138</v>
      </c>
      <c r="E26" s="31">
        <f>SUM(表7!I25)</f>
        <v>2531584</v>
      </c>
      <c r="F26" s="32">
        <f>E26/B26</f>
        <v>604.7667849165681</v>
      </c>
      <c r="G26" s="33">
        <f>E26/D26/1000</f>
        <v>2.224590509666081</v>
      </c>
      <c r="H26" s="34">
        <f>SUM(表4!AB25)</f>
        <v>96.95</v>
      </c>
      <c r="I26" s="33">
        <f>H26/B26*100</f>
        <v>2.3160258477562379</v>
      </c>
      <c r="J26" s="35">
        <f>SUM(表7!R25)</f>
        <v>2096021</v>
      </c>
      <c r="K26" s="36">
        <v>896353</v>
      </c>
      <c r="L26" s="37">
        <f>J26/K26</f>
        <v>2.3383878895926049</v>
      </c>
    </row>
    <row r="27" spans="1:12" ht="15.75" customHeight="1" x14ac:dyDescent="0.15">
      <c r="A27" s="28" t="s">
        <v>35</v>
      </c>
      <c r="B27" s="128">
        <v>4190.5200000000004</v>
      </c>
      <c r="C27" s="53"/>
      <c r="D27" s="106">
        <v>768</v>
      </c>
      <c r="E27" s="31">
        <f>SUM(表7!I26)</f>
        <v>2368061</v>
      </c>
      <c r="F27" s="32">
        <f>E27/B27</f>
        <v>565.09955805007485</v>
      </c>
      <c r="G27" s="33">
        <f>E27/D27/1000</f>
        <v>3.0834127604166666</v>
      </c>
      <c r="H27" s="34">
        <f>SUM(表4!AB26)</f>
        <v>75.88</v>
      </c>
      <c r="I27" s="33">
        <f>H27/B27*100</f>
        <v>1.8107537966648528</v>
      </c>
      <c r="J27" s="35">
        <f>SUM(表7!R26)</f>
        <v>1631796</v>
      </c>
      <c r="K27" s="36">
        <v>655408</v>
      </c>
      <c r="L27" s="37">
        <f>J27/K27</f>
        <v>2.4897407416448991</v>
      </c>
    </row>
    <row r="28" spans="1:12" ht="15.75" customHeight="1" x14ac:dyDescent="0.15">
      <c r="A28" s="28" t="s">
        <v>34</v>
      </c>
      <c r="B28" s="128">
        <v>4465.2700000000004</v>
      </c>
      <c r="C28" s="53" t="s">
        <v>89</v>
      </c>
      <c r="D28" s="106">
        <v>811</v>
      </c>
      <c r="E28" s="31">
        <f>SUM(表7!I27)</f>
        <v>2043211</v>
      </c>
      <c r="F28" s="32">
        <f>E28/B28</f>
        <v>457.57837711941266</v>
      </c>
      <c r="G28" s="33">
        <f>E28/D28/1000</f>
        <v>2.5193723797780518</v>
      </c>
      <c r="H28" s="34">
        <f>SUM(表4!AB27)</f>
        <v>67.040000000000006</v>
      </c>
      <c r="I28" s="33">
        <f>H28/B28*100</f>
        <v>1.5013649790494192</v>
      </c>
      <c r="J28" s="35">
        <f>SUM(表7!R27)</f>
        <v>1492751</v>
      </c>
      <c r="K28" s="36">
        <v>733820</v>
      </c>
      <c r="L28" s="37">
        <f>J28/K28</f>
        <v>2.0342195633806655</v>
      </c>
    </row>
    <row r="29" spans="1:12" ht="15.75" customHeight="1" x14ac:dyDescent="0.15">
      <c r="A29" s="28" t="s">
        <v>33</v>
      </c>
      <c r="B29" s="128">
        <v>13561.56</v>
      </c>
      <c r="C29" s="53" t="s">
        <v>89</v>
      </c>
      <c r="D29" s="106">
        <v>2049</v>
      </c>
      <c r="E29" s="31">
        <f>SUM(表7!I28)</f>
        <v>5597735</v>
      </c>
      <c r="F29" s="32">
        <f>E29/B29</f>
        <v>412.76482941490508</v>
      </c>
      <c r="G29" s="33">
        <f>E29/D29/1000</f>
        <v>2.7319350902879456</v>
      </c>
      <c r="H29" s="34">
        <f>SUM(表4!AB28)</f>
        <v>240.25</v>
      </c>
      <c r="I29" s="33">
        <f>H29/B29*100</f>
        <v>1.7715513554487834</v>
      </c>
      <c r="J29" s="35">
        <f>SUM(表7!R28)</f>
        <v>3290391</v>
      </c>
      <c r="K29" s="36">
        <v>1848004</v>
      </c>
      <c r="L29" s="37">
        <f>J29/K29</f>
        <v>1.7805107564702241</v>
      </c>
    </row>
    <row r="30" spans="1:12" ht="15.75" customHeight="1" x14ac:dyDescent="0.15">
      <c r="A30" s="28"/>
      <c r="B30" s="29"/>
      <c r="C30" s="53"/>
      <c r="D30" s="30"/>
      <c r="E30" s="31"/>
      <c r="F30" s="32"/>
      <c r="G30" s="33"/>
      <c r="H30" s="34"/>
      <c r="I30" s="33"/>
      <c r="J30" s="35"/>
      <c r="K30" s="36"/>
      <c r="L30" s="37"/>
    </row>
    <row r="31" spans="1:12" ht="15.75" customHeight="1" x14ac:dyDescent="0.15">
      <c r="A31" s="28" t="s">
        <v>32</v>
      </c>
      <c r="B31" s="128">
        <v>10621.29</v>
      </c>
      <c r="C31" s="53" t="s">
        <v>89</v>
      </c>
      <c r="D31" s="106">
        <v>1987</v>
      </c>
      <c r="E31" s="31">
        <f>SUM(表7!I30)</f>
        <v>4662262</v>
      </c>
      <c r="F31" s="32">
        <f>E31/B31</f>
        <v>438.95440196059042</v>
      </c>
      <c r="G31" s="33">
        <f>E31/D31/1000</f>
        <v>2.34638248616004</v>
      </c>
      <c r="H31" s="34">
        <f>SUM(表4!AB30)</f>
        <v>184.45</v>
      </c>
      <c r="I31" s="33">
        <f>H31/B31*100</f>
        <v>1.7366063820872979</v>
      </c>
      <c r="J31" s="35">
        <f>SUM(表7!R30)</f>
        <v>3813376</v>
      </c>
      <c r="K31" s="36">
        <v>1641168</v>
      </c>
      <c r="L31" s="37">
        <f>J31/K31</f>
        <v>2.3235744299182044</v>
      </c>
    </row>
    <row r="32" spans="1:12" ht="15.75" customHeight="1" x14ac:dyDescent="0.15">
      <c r="A32" s="28" t="s">
        <v>31</v>
      </c>
      <c r="B32" s="128">
        <v>7777.35</v>
      </c>
      <c r="C32" s="53" t="s">
        <v>90</v>
      </c>
      <c r="D32" s="106">
        <v>3644</v>
      </c>
      <c r="E32" s="31">
        <f>SUM(表7!I31,表7!I68,表7!I69)</f>
        <v>4501985</v>
      </c>
      <c r="F32" s="32">
        <f>E32/B32</f>
        <v>578.85848007354684</v>
      </c>
      <c r="G32" s="33">
        <f>E32/D32/1000</f>
        <v>1.235451427003293</v>
      </c>
      <c r="H32" s="34">
        <f>SUM(表4!AB31,表4!AB68,表4!AB69)</f>
        <v>231.09</v>
      </c>
      <c r="I32" s="33">
        <f>H32/B32*100</f>
        <v>2.9713205654882446</v>
      </c>
      <c r="J32" s="35">
        <f>SUM(表7!R31,表7!R68,表7!R69)</f>
        <v>3516812</v>
      </c>
      <c r="K32" s="36">
        <v>2772904</v>
      </c>
      <c r="L32" s="37">
        <f>J32/K32</f>
        <v>1.2682775891267783</v>
      </c>
    </row>
    <row r="33" spans="1:12" ht="15.75" customHeight="1" x14ac:dyDescent="0.15">
      <c r="A33" s="28" t="s">
        <v>30</v>
      </c>
      <c r="B33" s="128">
        <v>5173.0600000000004</v>
      </c>
      <c r="C33" s="53" t="s">
        <v>89</v>
      </c>
      <c r="D33" s="106">
        <v>7552</v>
      </c>
      <c r="E33" s="31">
        <f>SUM(表7!I32,表7!I70)</f>
        <v>5539828</v>
      </c>
      <c r="F33" s="32">
        <f>E33/B33</f>
        <v>1070.8996222738572</v>
      </c>
      <c r="G33" s="33">
        <f>E33/D33/1000</f>
        <v>0.73355773305084748</v>
      </c>
      <c r="H33" s="34">
        <f>SUM(表4!AB32,表4!AB70)</f>
        <v>341.81</v>
      </c>
      <c r="I33" s="33">
        <f>H33/B33*100</f>
        <v>6.6075011695205532</v>
      </c>
      <c r="J33" s="35">
        <f>SUM(表7!R32,表7!R70)</f>
        <v>4723355</v>
      </c>
      <c r="K33" s="36">
        <v>5085411</v>
      </c>
      <c r="L33" s="37">
        <f>J33/K33</f>
        <v>0.9288049677793988</v>
      </c>
    </row>
    <row r="34" spans="1:12" ht="15.75" customHeight="1" x14ac:dyDescent="0.15">
      <c r="A34" s="28" t="s">
        <v>29</v>
      </c>
      <c r="B34" s="128">
        <v>5774.45</v>
      </c>
      <c r="C34" s="53" t="s">
        <v>89</v>
      </c>
      <c r="D34" s="106">
        <v>1781</v>
      </c>
      <c r="E34" s="31">
        <f>SUM(表7!I33)</f>
        <v>3864239</v>
      </c>
      <c r="F34" s="32">
        <f>E34/B34</f>
        <v>669.19602732727799</v>
      </c>
      <c r="G34" s="33">
        <f>E34/D34/1000</f>
        <v>2.1697018528916336</v>
      </c>
      <c r="H34" s="34">
        <f>SUM(表4!AB33)</f>
        <v>145.71</v>
      </c>
      <c r="I34" s="33">
        <f>H34/B34*100</f>
        <v>2.5233572028504883</v>
      </c>
      <c r="J34" s="35">
        <f>SUM(表7!R33)</f>
        <v>2644018</v>
      </c>
      <c r="K34" s="36">
        <v>1475280</v>
      </c>
      <c r="L34" s="37">
        <f>J34/K34</f>
        <v>1.7922143593080635</v>
      </c>
    </row>
    <row r="35" spans="1:12" ht="15.75" customHeight="1" x14ac:dyDescent="0.15">
      <c r="A35" s="28" t="s">
        <v>28</v>
      </c>
      <c r="B35" s="128">
        <v>4017.38</v>
      </c>
      <c r="C35" s="53" t="s">
        <v>89</v>
      </c>
      <c r="D35" s="106">
        <v>1414</v>
      </c>
      <c r="E35" s="31">
        <f>SUM(表7!I34)</f>
        <v>2514724</v>
      </c>
      <c r="F35" s="32">
        <f>E35/B35</f>
        <v>625.96119859211728</v>
      </c>
      <c r="G35" s="33">
        <f>E35/D35/1000</f>
        <v>1.7784469589816123</v>
      </c>
      <c r="H35" s="34">
        <f>SUM(表4!AB34)</f>
        <v>87.88</v>
      </c>
      <c r="I35" s="33">
        <f>H35/B35*100</f>
        <v>2.1874953327790747</v>
      </c>
      <c r="J35" s="35">
        <f>SUM(表7!R34)</f>
        <v>2020900</v>
      </c>
      <c r="K35" s="36">
        <v>1008978</v>
      </c>
      <c r="L35" s="37">
        <f>J35/K35</f>
        <v>2.0029178039560822</v>
      </c>
    </row>
    <row r="36" spans="1:12" ht="15.75" customHeight="1" x14ac:dyDescent="0.15">
      <c r="A36" s="28"/>
      <c r="B36" s="29"/>
      <c r="C36" s="53"/>
      <c r="D36" s="30"/>
      <c r="E36" s="31"/>
      <c r="F36" s="32"/>
      <c r="G36" s="33"/>
      <c r="H36" s="34"/>
      <c r="I36" s="33"/>
      <c r="J36" s="35"/>
      <c r="K36" s="36"/>
      <c r="L36" s="37"/>
    </row>
    <row r="37" spans="1:12" ht="15.75" customHeight="1" x14ac:dyDescent="0.15">
      <c r="A37" s="28" t="s">
        <v>27</v>
      </c>
      <c r="B37" s="128">
        <v>4612.2</v>
      </c>
      <c r="C37" s="53"/>
      <c r="D37" s="106">
        <v>2583</v>
      </c>
      <c r="E37" s="31">
        <f>SUM(表7!I35,表7!I71)</f>
        <v>3146116</v>
      </c>
      <c r="F37" s="32">
        <f>E37/B37</f>
        <v>682.12913577034828</v>
      </c>
      <c r="G37" s="33">
        <f>E37/D37/1000</f>
        <v>1.2180085172280295</v>
      </c>
      <c r="H37" s="34">
        <f>SUM(表4!AB35,表4!AB71)</f>
        <v>99.350000000000009</v>
      </c>
      <c r="I37" s="33">
        <f>H37/B37*100</f>
        <v>2.15406964138589</v>
      </c>
      <c r="J37" s="35">
        <f>SUM(表7!R35,表7!R71)</f>
        <v>2402170</v>
      </c>
      <c r="K37" s="36">
        <v>1278906</v>
      </c>
      <c r="L37" s="37">
        <f>J37/K37</f>
        <v>1.878300672606118</v>
      </c>
    </row>
    <row r="38" spans="1:12" ht="15.75" customHeight="1" x14ac:dyDescent="0.15">
      <c r="A38" s="28" t="s">
        <v>26</v>
      </c>
      <c r="B38" s="128">
        <v>1905.29</v>
      </c>
      <c r="C38" s="53"/>
      <c r="D38" s="106">
        <v>8809</v>
      </c>
      <c r="E38" s="31">
        <f>SUM(表7!I36,表7!I72,表7!I73)</f>
        <v>2447623</v>
      </c>
      <c r="F38" s="32">
        <f>E38/B38</f>
        <v>1284.6459069223058</v>
      </c>
      <c r="G38" s="33">
        <f>E38/D38/1000</f>
        <v>0.27785480758315362</v>
      </c>
      <c r="H38" s="34">
        <f>SUM(表4!AB36,表4!AB72,表4!AB73)</f>
        <v>156.84000000000003</v>
      </c>
      <c r="I38" s="33">
        <f>H38/B38*100</f>
        <v>8.2318177285347662</v>
      </c>
      <c r="J38" s="35">
        <f>SUM(表7!R36,表7!R72,表7!R73)</f>
        <v>2432726</v>
      </c>
      <c r="K38" s="36">
        <v>3552026</v>
      </c>
      <c r="L38" s="37">
        <f>J38/K38</f>
        <v>0.68488406334863539</v>
      </c>
    </row>
    <row r="39" spans="1:12" ht="15.75" customHeight="1" x14ac:dyDescent="0.15">
      <c r="A39" s="28" t="s">
        <v>25</v>
      </c>
      <c r="B39" s="128">
        <v>8400.94</v>
      </c>
      <c r="C39" s="53"/>
      <c r="D39" s="106">
        <v>5466</v>
      </c>
      <c r="E39" s="31">
        <f>SUM(表7!I37,表7!I74)</f>
        <v>5896013</v>
      </c>
      <c r="F39" s="32">
        <f>E39/B39</f>
        <v>701.82777165412438</v>
      </c>
      <c r="G39" s="33">
        <f>E39/D39/1000</f>
        <v>1.0786705085986095</v>
      </c>
      <c r="H39" s="34">
        <f>SUM(表4!AB37,表4!AB74)</f>
        <v>235.53</v>
      </c>
      <c r="I39" s="33">
        <f>H39/B39*100</f>
        <v>2.803614833578147</v>
      </c>
      <c r="J39" s="35">
        <f>SUM(表7!R37,表7!R74)</f>
        <v>4794244</v>
      </c>
      <c r="K39" s="36">
        <v>2884119</v>
      </c>
      <c r="L39" s="37">
        <f>J39/K39</f>
        <v>1.6622906336389032</v>
      </c>
    </row>
    <row r="40" spans="1:12" ht="15.75" customHeight="1" x14ac:dyDescent="0.15">
      <c r="A40" s="28" t="s">
        <v>24</v>
      </c>
      <c r="B40" s="128">
        <v>3690.94</v>
      </c>
      <c r="C40" s="53"/>
      <c r="D40" s="106">
        <v>1330</v>
      </c>
      <c r="E40" s="31">
        <f>SUM(表7!I38)</f>
        <v>2148240</v>
      </c>
      <c r="F40" s="32">
        <f>E40/B40</f>
        <v>582.03059383246546</v>
      </c>
      <c r="G40" s="33">
        <f>E40/D40/1000</f>
        <v>1.615218045112782</v>
      </c>
      <c r="H40" s="34">
        <f>SUM(表4!AB38)</f>
        <v>69.400000000000006</v>
      </c>
      <c r="I40" s="33">
        <f>H40/B40*100</f>
        <v>1.8802798203167759</v>
      </c>
      <c r="J40" s="35">
        <f>SUM(表7!R38)</f>
        <v>1419684</v>
      </c>
      <c r="K40" s="36">
        <v>807546</v>
      </c>
      <c r="L40" s="37">
        <f>J40/K40</f>
        <v>1.7580224532100959</v>
      </c>
    </row>
    <row r="41" spans="1:12" ht="15.75" customHeight="1" x14ac:dyDescent="0.15">
      <c r="A41" s="28" t="s">
        <v>23</v>
      </c>
      <c r="B41" s="128">
        <v>4724.6499999999996</v>
      </c>
      <c r="C41" s="53"/>
      <c r="D41" s="106">
        <v>925</v>
      </c>
      <c r="E41" s="31">
        <f>SUM(表7!I39)</f>
        <v>2952846</v>
      </c>
      <c r="F41" s="32">
        <f>E41/B41</f>
        <v>624.98724773263632</v>
      </c>
      <c r="G41" s="33">
        <f>E41/D41/1000</f>
        <v>3.1922659459459459</v>
      </c>
      <c r="H41" s="34">
        <f>SUM(表4!AB39)</f>
        <v>73.36</v>
      </c>
      <c r="I41" s="33">
        <f>H41/B41*100</f>
        <v>1.552707607970961</v>
      </c>
      <c r="J41" s="35">
        <f>SUM(表7!R39)</f>
        <v>2016092</v>
      </c>
      <c r="K41" s="36">
        <v>727494</v>
      </c>
      <c r="L41" s="37">
        <f>J41/K41</f>
        <v>2.7712833370447041</v>
      </c>
    </row>
    <row r="42" spans="1:12" ht="15.75" customHeight="1" x14ac:dyDescent="0.15">
      <c r="A42" s="28"/>
      <c r="B42" s="29"/>
      <c r="C42" s="53"/>
      <c r="D42" s="30"/>
      <c r="E42" s="31"/>
      <c r="F42" s="32"/>
      <c r="G42" s="33"/>
      <c r="H42" s="34"/>
      <c r="I42" s="33"/>
      <c r="J42" s="35"/>
      <c r="K42" s="36"/>
      <c r="L42" s="37"/>
    </row>
    <row r="43" spans="1:12" ht="15.75" customHeight="1" x14ac:dyDescent="0.15">
      <c r="A43" s="28" t="s">
        <v>22</v>
      </c>
      <c r="B43" s="128">
        <v>3507.14</v>
      </c>
      <c r="C43" s="53"/>
      <c r="D43" s="106">
        <v>556</v>
      </c>
      <c r="E43" s="31">
        <f>SUM(表7!I41)</f>
        <v>2238240</v>
      </c>
      <c r="F43" s="32">
        <f>E43/B43</f>
        <v>638.19522459896098</v>
      </c>
      <c r="G43" s="33">
        <f>E43/D43/1000</f>
        <v>4.025611510791367</v>
      </c>
      <c r="H43" s="34">
        <f>SUM(表4!AB41)</f>
        <v>59.42</v>
      </c>
      <c r="I43" s="33">
        <f>H43/B43*100</f>
        <v>1.6942579993955189</v>
      </c>
      <c r="J43" s="35">
        <f>SUM(表7!R41)</f>
        <v>1851199</v>
      </c>
      <c r="K43" s="36">
        <v>458625</v>
      </c>
      <c r="L43" s="37">
        <f>J43/K43</f>
        <v>4.0364110111747067</v>
      </c>
    </row>
    <row r="44" spans="1:12" ht="15.75" customHeight="1" x14ac:dyDescent="0.15">
      <c r="A44" s="28" t="s">
        <v>21</v>
      </c>
      <c r="B44" s="128">
        <v>6708.27</v>
      </c>
      <c r="C44" s="53"/>
      <c r="D44" s="106">
        <v>674</v>
      </c>
      <c r="E44" s="31">
        <f>SUM(表7!I42)</f>
        <v>3477571</v>
      </c>
      <c r="F44" s="32">
        <f>E44/B44</f>
        <v>518.40057123520671</v>
      </c>
      <c r="G44" s="33">
        <f>E44/D44/1000</f>
        <v>5.1596008902077157</v>
      </c>
      <c r="H44" s="34">
        <f>SUM(表4!AB42)</f>
        <v>101.98</v>
      </c>
      <c r="I44" s="33">
        <f>H44/B44*100</f>
        <v>1.5202131100865051</v>
      </c>
      <c r="J44" s="35">
        <f>SUM(表7!R42)</f>
        <v>2508683</v>
      </c>
      <c r="K44" s="36">
        <v>544412</v>
      </c>
      <c r="L44" s="37">
        <f>J44/K44</f>
        <v>4.6080597047824075</v>
      </c>
    </row>
    <row r="45" spans="1:12" ht="15.75" customHeight="1" x14ac:dyDescent="0.15">
      <c r="A45" s="28" t="s">
        <v>20</v>
      </c>
      <c r="B45" s="128">
        <v>7114.33</v>
      </c>
      <c r="C45" s="53" t="s">
        <v>89</v>
      </c>
      <c r="D45" s="106">
        <v>1890</v>
      </c>
      <c r="E45" s="31">
        <f>SUM(表7!I43,表7!I75)</f>
        <v>4572275</v>
      </c>
      <c r="F45" s="32">
        <f>E45/B45</f>
        <v>642.68525637691812</v>
      </c>
      <c r="G45" s="33">
        <f>E45/D45/1000</f>
        <v>2.4191931216931217</v>
      </c>
      <c r="H45" s="34">
        <f>SUM(表4!AB43,表4!AB75)</f>
        <v>169.76</v>
      </c>
      <c r="I45" s="33">
        <f>H45/B45*100</f>
        <v>2.3861698852878628</v>
      </c>
      <c r="J45" s="35">
        <f>SUM(表7!R43,表7!R75)</f>
        <v>2931723</v>
      </c>
      <c r="K45" s="36">
        <v>1501589</v>
      </c>
      <c r="L45" s="37">
        <f>J45/K45</f>
        <v>1.952413743041538</v>
      </c>
    </row>
    <row r="46" spans="1:12" ht="15.75" customHeight="1" x14ac:dyDescent="0.15">
      <c r="A46" s="28" t="s">
        <v>19</v>
      </c>
      <c r="B46" s="128">
        <v>8479.64</v>
      </c>
      <c r="C46" s="53"/>
      <c r="D46" s="106">
        <v>2804</v>
      </c>
      <c r="E46" s="31">
        <f>SUM(表7!I44,表7!I76)</f>
        <v>5191699</v>
      </c>
      <c r="F46" s="32">
        <f>E46/B46</f>
        <v>612.25464760296427</v>
      </c>
      <c r="G46" s="33">
        <f>E46/D46/1000</f>
        <v>1.8515331669044222</v>
      </c>
      <c r="H46" s="34">
        <f>SUM(表4!AB44,表4!AB76)</f>
        <v>181.7</v>
      </c>
      <c r="I46" s="33">
        <f>H46/B46*100</f>
        <v>2.1427796463057391</v>
      </c>
      <c r="J46" s="35">
        <f>SUM(表7!R44,表7!R76)</f>
        <v>4167278</v>
      </c>
      <c r="K46" s="36">
        <v>1838206</v>
      </c>
      <c r="L46" s="37">
        <f>J46/K46</f>
        <v>2.2670353594754884</v>
      </c>
    </row>
    <row r="47" spans="1:12" ht="15.75" customHeight="1" x14ac:dyDescent="0.15">
      <c r="A47" s="28" t="s">
        <v>18</v>
      </c>
      <c r="B47" s="128">
        <v>6112.53</v>
      </c>
      <c r="C47" s="53"/>
      <c r="D47" s="106">
        <v>1358</v>
      </c>
      <c r="E47" s="31">
        <f>SUM(表7!I45)</f>
        <v>3915142</v>
      </c>
      <c r="F47" s="32">
        <f>E47/B47</f>
        <v>640.51088501815127</v>
      </c>
      <c r="G47" s="33">
        <f>E47/D47/1000</f>
        <v>2.8830206185567007</v>
      </c>
      <c r="H47" s="34">
        <f>SUM(表4!AB45)</f>
        <v>112.12</v>
      </c>
      <c r="I47" s="33">
        <f>H47/B47*100</f>
        <v>1.8342650261021214</v>
      </c>
      <c r="J47" s="35">
        <f>SUM(表7!R45)</f>
        <v>2500979</v>
      </c>
      <c r="K47" s="36">
        <v>1044284</v>
      </c>
      <c r="L47" s="37">
        <f>J47/K47</f>
        <v>2.3949222625262858</v>
      </c>
    </row>
    <row r="48" spans="1:12" ht="15.75" customHeight="1" x14ac:dyDescent="0.15">
      <c r="A48" s="28"/>
      <c r="B48" s="29"/>
      <c r="C48" s="53"/>
      <c r="D48" s="30"/>
      <c r="E48" s="31"/>
      <c r="F48" s="32"/>
      <c r="G48" s="33"/>
      <c r="H48" s="34"/>
      <c r="I48" s="33"/>
      <c r="J48" s="35"/>
      <c r="K48" s="36"/>
      <c r="L48" s="37"/>
    </row>
    <row r="49" spans="1:12" ht="15.75" customHeight="1" x14ac:dyDescent="0.15">
      <c r="A49" s="28" t="s">
        <v>17</v>
      </c>
      <c r="B49" s="128">
        <v>4146.75</v>
      </c>
      <c r="C49" s="53"/>
      <c r="D49" s="106">
        <v>728</v>
      </c>
      <c r="E49" s="31">
        <f>SUM(表7!I46)</f>
        <v>2490219</v>
      </c>
      <c r="F49" s="32">
        <f>E49/B49</f>
        <v>600.52306022788935</v>
      </c>
      <c r="G49" s="33">
        <f>E49/D49/1000</f>
        <v>3.4206304945054944</v>
      </c>
      <c r="H49" s="34">
        <f>SUM(表4!AB46)</f>
        <v>77.2</v>
      </c>
      <c r="I49" s="33">
        <f>H49/B49*100</f>
        <v>1.861698920841623</v>
      </c>
      <c r="J49" s="35">
        <f>SUM(表7!R46)</f>
        <v>1455136</v>
      </c>
      <c r="K49" s="36">
        <v>604513</v>
      </c>
      <c r="L49" s="37">
        <f>J49/K49</f>
        <v>2.4071211040953626</v>
      </c>
    </row>
    <row r="50" spans="1:12" ht="15.75" customHeight="1" x14ac:dyDescent="0.15">
      <c r="A50" s="28" t="s">
        <v>16</v>
      </c>
      <c r="B50" s="128">
        <v>1876.79</v>
      </c>
      <c r="C50" s="53" t="s">
        <v>89</v>
      </c>
      <c r="D50" s="106">
        <v>956</v>
      </c>
      <c r="E50" s="31">
        <f>SUM(表7!I47)</f>
        <v>1924588</v>
      </c>
      <c r="F50" s="32">
        <f>E50/B50</f>
        <v>1025.4679532606206</v>
      </c>
      <c r="G50" s="33">
        <f>E50/D50/1000</f>
        <v>2.0131673640167365</v>
      </c>
      <c r="H50" s="34">
        <f>SUM(表4!AB47)</f>
        <v>67.150000000000006</v>
      </c>
      <c r="I50" s="33">
        <f>H50/B50*100</f>
        <v>3.5779176146505471</v>
      </c>
      <c r="J50" s="35">
        <f>SUM(表7!R47)</f>
        <v>1568134</v>
      </c>
      <c r="K50" s="36">
        <v>766660</v>
      </c>
      <c r="L50" s="37">
        <f>J50/K50</f>
        <v>2.0454099600866096</v>
      </c>
    </row>
    <row r="51" spans="1:12" ht="15.75" customHeight="1" x14ac:dyDescent="0.15">
      <c r="A51" s="28" t="s">
        <v>15</v>
      </c>
      <c r="B51" s="128">
        <v>5676.16</v>
      </c>
      <c r="C51" s="53"/>
      <c r="D51" s="106">
        <v>1339</v>
      </c>
      <c r="E51" s="31">
        <f>SUM(表7!I48)</f>
        <v>3968423</v>
      </c>
      <c r="F51" s="32">
        <f>E51/B51</f>
        <v>699.13867826135981</v>
      </c>
      <c r="G51" s="33">
        <f>E51/D51/1000</f>
        <v>2.9637214339059001</v>
      </c>
      <c r="H51" s="34">
        <f>SUM(表4!AB48)</f>
        <v>108.25</v>
      </c>
      <c r="I51" s="33">
        <f>H51/B51*100</f>
        <v>1.907099165633104</v>
      </c>
      <c r="J51" s="35">
        <f>SUM(表7!R48)</f>
        <v>2168119</v>
      </c>
      <c r="K51" s="36">
        <v>992477</v>
      </c>
      <c r="L51" s="37">
        <f>J51/K51</f>
        <v>2.1845533951920295</v>
      </c>
    </row>
    <row r="52" spans="1:12" ht="15.75" customHeight="1" x14ac:dyDescent="0.15">
      <c r="A52" s="28" t="s">
        <v>14</v>
      </c>
      <c r="B52" s="128">
        <v>7103.64</v>
      </c>
      <c r="C52" s="53"/>
      <c r="D52" s="106">
        <v>698</v>
      </c>
      <c r="E52" s="31">
        <f>SUM(表7!I49)</f>
        <v>3180071</v>
      </c>
      <c r="F52" s="32">
        <f>E52/B52</f>
        <v>447.66781537352676</v>
      </c>
      <c r="G52" s="33">
        <f>E52/D52/1000</f>
        <v>4.5559756446991404</v>
      </c>
      <c r="H52" s="34">
        <f>SUM(表4!AB49)</f>
        <v>77.900000000000006</v>
      </c>
      <c r="I52" s="33">
        <f>H52/B52*100</f>
        <v>1.0966208873197403</v>
      </c>
      <c r="J52" s="35">
        <f>SUM(表7!R49)</f>
        <v>1798597</v>
      </c>
      <c r="K52" s="36">
        <v>545202</v>
      </c>
      <c r="L52" s="37">
        <f>J52/K52</f>
        <v>3.2989552496139045</v>
      </c>
    </row>
    <row r="53" spans="1:12" ht="15.75" customHeight="1" x14ac:dyDescent="0.15">
      <c r="A53" s="28" t="s">
        <v>13</v>
      </c>
      <c r="B53" s="128">
        <v>4986.51</v>
      </c>
      <c r="C53" s="53" t="s">
        <v>89</v>
      </c>
      <c r="D53" s="106">
        <v>5104</v>
      </c>
      <c r="E53" s="31">
        <f>SUM(表7!I50,表7!I77,表7!I78)</f>
        <v>4712299</v>
      </c>
      <c r="F53" s="32">
        <f>E53/B53</f>
        <v>945.00943545686255</v>
      </c>
      <c r="G53" s="33">
        <f>E53/D53/1000</f>
        <v>0.92325607366771156</v>
      </c>
      <c r="H53" s="34">
        <f>SUM(表4!AB50,表4!AB77,表4!AB78)</f>
        <v>245.19</v>
      </c>
      <c r="I53" s="33">
        <f>H53/B53*100</f>
        <v>4.917066244728276</v>
      </c>
      <c r="J53" s="35">
        <f>SUM(表7!R50,表7!R77,表7!R78)</f>
        <v>3214250</v>
      </c>
      <c r="K53" s="36">
        <v>3269797</v>
      </c>
      <c r="L53" s="37">
        <f>J53/K53</f>
        <v>0.98301209524627986</v>
      </c>
    </row>
    <row r="54" spans="1:12" ht="15.75" customHeight="1" x14ac:dyDescent="0.15">
      <c r="A54" s="28"/>
      <c r="B54" s="29"/>
      <c r="C54" s="53"/>
      <c r="D54" s="30"/>
      <c r="E54" s="31"/>
      <c r="F54" s="32"/>
      <c r="G54" s="33"/>
      <c r="H54" s="34"/>
      <c r="I54" s="33"/>
      <c r="J54" s="35"/>
      <c r="K54" s="36"/>
      <c r="L54" s="37"/>
    </row>
    <row r="55" spans="1:12" ht="15.75" customHeight="1" x14ac:dyDescent="0.15">
      <c r="A55" s="28" t="s">
        <v>12</v>
      </c>
      <c r="B55" s="128">
        <v>2440.6999999999998</v>
      </c>
      <c r="C55" s="53"/>
      <c r="D55" s="106">
        <v>815</v>
      </c>
      <c r="E55" s="31">
        <f>SUM(表7!I52)</f>
        <v>1894420</v>
      </c>
      <c r="F55" s="32">
        <f>E55/B55</f>
        <v>776.17896505100998</v>
      </c>
      <c r="G55" s="33">
        <f>E55/D55/1000</f>
        <v>2.324441717791411</v>
      </c>
      <c r="H55" s="34">
        <f>SUM(表4!AB52)</f>
        <v>74</v>
      </c>
      <c r="I55" s="33">
        <f>H55/B55*100</f>
        <v>3.0319170729708693</v>
      </c>
      <c r="J55" s="35">
        <f>SUM(表7!R52)</f>
        <v>1756598</v>
      </c>
      <c r="K55" s="36">
        <v>663422</v>
      </c>
      <c r="L55" s="37">
        <f>J55/K55</f>
        <v>2.6477837635773307</v>
      </c>
    </row>
    <row r="56" spans="1:12" ht="15.75" customHeight="1" x14ac:dyDescent="0.15">
      <c r="A56" s="28" t="s">
        <v>11</v>
      </c>
      <c r="B56" s="128">
        <v>4131</v>
      </c>
      <c r="C56" s="53"/>
      <c r="D56" s="106">
        <v>1327</v>
      </c>
      <c r="E56" s="31">
        <f>SUM(表7!I53)</f>
        <v>2657502</v>
      </c>
      <c r="F56" s="32">
        <f>E56/B56</f>
        <v>643.30718954248368</v>
      </c>
      <c r="G56" s="33">
        <f>E56/D56/1000</f>
        <v>2.0026390354182366</v>
      </c>
      <c r="H56" s="34">
        <f>SUM(表4!AB53)</f>
        <v>102.97</v>
      </c>
      <c r="I56" s="33">
        <f>H56/B56*100</f>
        <v>2.4926167998063424</v>
      </c>
      <c r="J56" s="35">
        <f>SUM(表7!R53)</f>
        <v>1936311</v>
      </c>
      <c r="K56" s="36">
        <v>916338</v>
      </c>
      <c r="L56" s="37">
        <f>J56/K56</f>
        <v>2.1130969140208089</v>
      </c>
    </row>
    <row r="57" spans="1:12" ht="15.75" customHeight="1" x14ac:dyDescent="0.15">
      <c r="A57" s="28" t="s">
        <v>10</v>
      </c>
      <c r="B57" s="128">
        <v>7409.45</v>
      </c>
      <c r="C57" s="53" t="s">
        <v>89</v>
      </c>
      <c r="D57" s="106">
        <v>1748</v>
      </c>
      <c r="E57" s="31">
        <f>SUM(表7!I54,表7!I79)</f>
        <v>4209291</v>
      </c>
      <c r="F57" s="32">
        <f>E57/B57</f>
        <v>568.09763207795447</v>
      </c>
      <c r="G57" s="33">
        <f>E57/D57/1000</f>
        <v>2.4080612128146455</v>
      </c>
      <c r="H57" s="34">
        <f>SUM(表4!AB54,表4!AB79)</f>
        <v>157.73999999999998</v>
      </c>
      <c r="I57" s="33">
        <f>H57/B57*100</f>
        <v>2.1289029550101559</v>
      </c>
      <c r="J57" s="35">
        <f>SUM(表7!R54,表7!R79)</f>
        <v>3040723</v>
      </c>
      <c r="K57" s="36">
        <v>1362397</v>
      </c>
      <c r="L57" s="37">
        <f>J57/K57</f>
        <v>2.2318920255989996</v>
      </c>
    </row>
    <row r="58" spans="1:12" ht="15.75" customHeight="1" x14ac:dyDescent="0.15">
      <c r="A58" s="28" t="s">
        <v>9</v>
      </c>
      <c r="B58" s="128">
        <v>6340.76</v>
      </c>
      <c r="C58" s="53" t="s">
        <v>89</v>
      </c>
      <c r="D58" s="106">
        <v>1135</v>
      </c>
      <c r="E58" s="31">
        <f>SUM(表7!I55)</f>
        <v>3591784</v>
      </c>
      <c r="F58" s="32">
        <f>E58/B58</f>
        <v>566.45954112756192</v>
      </c>
      <c r="G58" s="33">
        <f>E58/D58/1000</f>
        <v>3.1645674008810576</v>
      </c>
      <c r="H58" s="34">
        <f>SUM(表4!AB55)</f>
        <v>119.54</v>
      </c>
      <c r="I58" s="33">
        <f>H58/B58*100</f>
        <v>1.885262965322769</v>
      </c>
      <c r="J58" s="35">
        <f>SUM(表7!R55)</f>
        <v>2678371</v>
      </c>
      <c r="K58" s="36">
        <v>902545</v>
      </c>
      <c r="L58" s="37">
        <f>J58/K58</f>
        <v>2.9675761319380198</v>
      </c>
    </row>
    <row r="59" spans="1:12" ht="15.75" customHeight="1" x14ac:dyDescent="0.15">
      <c r="A59" s="28" t="s">
        <v>8</v>
      </c>
      <c r="B59" s="128">
        <v>7735.33</v>
      </c>
      <c r="C59" s="53" t="s">
        <v>89</v>
      </c>
      <c r="D59" s="106">
        <v>1073</v>
      </c>
      <c r="E59" s="31">
        <f>SUM(表7!I56)</f>
        <v>3198907</v>
      </c>
      <c r="F59" s="32">
        <f>E59/B59</f>
        <v>413.54499420192803</v>
      </c>
      <c r="G59" s="33">
        <f>E59/D59/1000</f>
        <v>2.981273998136067</v>
      </c>
      <c r="H59" s="34">
        <f>SUM(表4!AB56)</f>
        <v>123.75</v>
      </c>
      <c r="I59" s="33">
        <f>H59/B59*100</f>
        <v>1.5998024647946503</v>
      </c>
      <c r="J59" s="35">
        <f>SUM(表7!R56)</f>
        <v>2181968</v>
      </c>
      <c r="K59" s="36">
        <v>915647</v>
      </c>
      <c r="L59" s="37">
        <f>J59/K59</f>
        <v>2.3829794669779947</v>
      </c>
    </row>
    <row r="60" spans="1:12" ht="15.75" customHeight="1" x14ac:dyDescent="0.15">
      <c r="A60" s="28"/>
      <c r="B60" s="29"/>
      <c r="C60" s="53"/>
      <c r="D60" s="14"/>
      <c r="E60" s="31"/>
      <c r="F60" s="32"/>
      <c r="G60" s="33"/>
      <c r="H60" s="34"/>
      <c r="I60" s="33"/>
      <c r="J60" s="35"/>
      <c r="K60" s="36"/>
      <c r="L60" s="37"/>
    </row>
    <row r="61" spans="1:12" ht="15.75" customHeight="1" x14ac:dyDescent="0.15">
      <c r="A61" s="28" t="s">
        <v>7</v>
      </c>
      <c r="B61" s="128">
        <v>9187.08</v>
      </c>
      <c r="C61" s="53" t="s">
        <v>89</v>
      </c>
      <c r="D61" s="106">
        <v>1602</v>
      </c>
      <c r="E61" s="31">
        <f>SUM(表7!I57)</f>
        <v>4849513</v>
      </c>
      <c r="F61" s="32">
        <f>E61/B61</f>
        <v>527.86228050697287</v>
      </c>
      <c r="G61" s="33">
        <f>E61/D61/1000</f>
        <v>3.0271616729088637</v>
      </c>
      <c r="H61" s="34">
        <f>SUM(表4!AB57)</f>
        <v>179.63</v>
      </c>
      <c r="I61" s="33">
        <f>H61/B61*100</f>
        <v>1.9552458452522454</v>
      </c>
      <c r="J61" s="35">
        <f>SUM(表7!R57)</f>
        <v>3641262</v>
      </c>
      <c r="K61" s="36">
        <v>1316775</v>
      </c>
      <c r="L61" s="37">
        <f>J61/K61</f>
        <v>2.7652879193484079</v>
      </c>
    </row>
    <row r="62" spans="1:12" ht="15.75" customHeight="1" x14ac:dyDescent="0.15">
      <c r="A62" s="28" t="s">
        <v>6</v>
      </c>
      <c r="B62" s="128">
        <v>2281</v>
      </c>
      <c r="C62" s="53"/>
      <c r="D62" s="106">
        <v>1453</v>
      </c>
      <c r="E62" s="31">
        <f>SUM(表7!I58)</f>
        <v>1577087</v>
      </c>
      <c r="F62" s="32">
        <f>E62/B62</f>
        <v>691.40157825515121</v>
      </c>
      <c r="G62" s="33">
        <f>E62/D62/1000</f>
        <v>1.0854005505849966</v>
      </c>
      <c r="H62" s="34">
        <f>SUM(表4!AB58)</f>
        <v>66.25</v>
      </c>
      <c r="I62" s="33">
        <f>H62/B62*100</f>
        <v>2.9044278825076724</v>
      </c>
      <c r="J62" s="35">
        <f>SUM(表7!R58)</f>
        <v>1455309</v>
      </c>
      <c r="K62" s="36">
        <v>1114016</v>
      </c>
      <c r="L62" s="37">
        <f>J62/K62</f>
        <v>1.3063627452388475</v>
      </c>
    </row>
    <row r="63" spans="1:12" ht="15.75" customHeight="1" x14ac:dyDescent="0.15">
      <c r="A63" s="28"/>
      <c r="B63" s="38"/>
      <c r="C63" s="54"/>
      <c r="D63" s="39"/>
      <c r="E63" s="31"/>
      <c r="F63" s="32"/>
      <c r="G63" s="33"/>
      <c r="H63" s="34"/>
      <c r="I63" s="33"/>
      <c r="J63" s="35"/>
      <c r="K63" s="36"/>
      <c r="L63" s="37"/>
    </row>
    <row r="64" spans="1:12" ht="15.75" customHeight="1" thickBot="1" x14ac:dyDescent="0.2">
      <c r="A64" s="40" t="s">
        <v>5</v>
      </c>
      <c r="B64" s="129">
        <f>SUM(B7:B63)</f>
        <v>377975.24000000011</v>
      </c>
      <c r="C64" s="55"/>
      <c r="D64" s="106">
        <v>126167</v>
      </c>
      <c r="E64" s="41">
        <f>SUM(表7!I81)</f>
        <v>185628213</v>
      </c>
      <c r="F64" s="42">
        <f>E64/B64</f>
        <v>491.11209771306699</v>
      </c>
      <c r="G64" s="43">
        <f>E64/D64/1000</f>
        <v>1.471289742959728</v>
      </c>
      <c r="H64" s="44">
        <f>SUM(表4!AB81)</f>
        <v>7738.55</v>
      </c>
      <c r="I64" s="43">
        <f>H64/B64*100</f>
        <v>2.0473695578578104</v>
      </c>
      <c r="J64" s="45">
        <f>SUM(表7!R81)</f>
        <v>137795017</v>
      </c>
      <c r="K64" s="36">
        <v>78403788</v>
      </c>
      <c r="L64" s="46">
        <f>J64/K64</f>
        <v>1.7575045863855456</v>
      </c>
    </row>
    <row r="65" spans="1:12" ht="5.25" customHeight="1" x14ac:dyDescent="0.15">
      <c r="A65" s="10"/>
      <c r="B65" s="10"/>
      <c r="C65" s="13"/>
      <c r="D65" s="51"/>
      <c r="E65" s="38"/>
      <c r="F65" s="10"/>
      <c r="G65" s="10"/>
      <c r="H65" s="14"/>
      <c r="I65" s="10"/>
      <c r="J65" s="14"/>
      <c r="K65" s="47"/>
      <c r="L65" s="48"/>
    </row>
    <row r="66" spans="1:12" s="11" customFormat="1" x14ac:dyDescent="0.15">
      <c r="A66" s="10" t="s">
        <v>209</v>
      </c>
      <c r="B66" s="10"/>
      <c r="C66" s="13"/>
      <c r="D66" s="14"/>
      <c r="E66" s="14"/>
      <c r="F66" s="10"/>
      <c r="G66" s="10"/>
      <c r="H66" s="14"/>
      <c r="I66" s="10"/>
      <c r="J66" s="14"/>
      <c r="K66" s="15"/>
      <c r="L66" s="10"/>
    </row>
    <row r="67" spans="1:12" s="11" customFormat="1" x14ac:dyDescent="0.15">
      <c r="A67" s="10" t="s">
        <v>210</v>
      </c>
      <c r="B67" s="10"/>
      <c r="C67" s="13"/>
      <c r="D67" s="14"/>
      <c r="E67" s="14"/>
      <c r="F67" s="10"/>
      <c r="G67" s="10"/>
      <c r="H67" s="14"/>
      <c r="I67" s="10"/>
      <c r="J67" s="14"/>
      <c r="K67" s="15"/>
      <c r="L67" s="10"/>
    </row>
    <row r="68" spans="1:12" s="11" customFormat="1" x14ac:dyDescent="0.15">
      <c r="A68" s="10" t="s">
        <v>211</v>
      </c>
      <c r="B68" s="10"/>
      <c r="C68" s="13"/>
      <c r="D68" s="14"/>
      <c r="E68" s="14"/>
      <c r="F68" s="10"/>
      <c r="G68" s="10"/>
      <c r="H68" s="14"/>
      <c r="I68" s="10"/>
      <c r="J68" s="14"/>
      <c r="K68" s="15"/>
      <c r="L68" s="10"/>
    </row>
    <row r="69" spans="1:12" s="11" customFormat="1" x14ac:dyDescent="0.15">
      <c r="A69" s="10"/>
      <c r="B69" s="10"/>
      <c r="C69" s="13"/>
      <c r="D69" s="14"/>
      <c r="E69" s="14"/>
      <c r="F69" s="10"/>
      <c r="G69" s="10"/>
      <c r="H69" s="14"/>
      <c r="I69" s="10"/>
      <c r="J69" s="14"/>
      <c r="K69" s="15"/>
      <c r="L69" s="10"/>
    </row>
    <row r="70" spans="1:12" s="11" customFormat="1" x14ac:dyDescent="0.15">
      <c r="A70" s="10" t="s">
        <v>4</v>
      </c>
      <c r="B70" s="10" t="s">
        <v>3</v>
      </c>
      <c r="C70" s="13"/>
      <c r="D70" s="14"/>
      <c r="E70" s="14"/>
      <c r="F70" s="10"/>
      <c r="G70" s="10"/>
      <c r="H70" s="14"/>
      <c r="I70" s="10"/>
      <c r="J70" s="14"/>
      <c r="K70" s="15"/>
      <c r="L70" s="10"/>
    </row>
    <row r="71" spans="1:12" s="10" customFormat="1" x14ac:dyDescent="0.15">
      <c r="B71" s="10" t="s">
        <v>2</v>
      </c>
      <c r="C71" s="13"/>
      <c r="D71" s="14"/>
      <c r="E71" s="14"/>
      <c r="H71" s="14"/>
      <c r="J71" s="14"/>
      <c r="K71" s="15"/>
    </row>
    <row r="72" spans="1:12" s="10" customFormat="1" x14ac:dyDescent="0.15">
      <c r="B72" s="10" t="s">
        <v>1</v>
      </c>
      <c r="C72" s="13"/>
      <c r="D72" s="14"/>
      <c r="E72" s="14"/>
      <c r="H72" s="14"/>
      <c r="J72" s="14"/>
      <c r="K72" s="15"/>
    </row>
    <row r="73" spans="1:12" s="10" customFormat="1" x14ac:dyDescent="0.15">
      <c r="B73" s="10" t="s">
        <v>91</v>
      </c>
      <c r="C73" s="13"/>
      <c r="D73" s="14"/>
      <c r="E73" s="14"/>
      <c r="H73" s="49"/>
      <c r="J73" s="14"/>
      <c r="K73" s="15"/>
    </row>
    <row r="74" spans="1:12" s="11" customFormat="1" x14ac:dyDescent="0.15">
      <c r="B74" s="10" t="s">
        <v>0</v>
      </c>
      <c r="C74" s="13"/>
      <c r="D74" s="49"/>
      <c r="E74" s="49"/>
      <c r="H74" s="50"/>
      <c r="J74" s="49"/>
      <c r="K74" s="15"/>
    </row>
    <row r="75" spans="1:12" x14ac:dyDescent="0.15">
      <c r="D75" s="8"/>
      <c r="E75" s="7"/>
      <c r="J75" s="6"/>
    </row>
    <row r="78" spans="1:12" x14ac:dyDescent="0.15">
      <c r="G78" s="5"/>
    </row>
  </sheetData>
  <mergeCells count="3">
    <mergeCell ref="A1:L1"/>
    <mergeCell ref="A3:A4"/>
    <mergeCell ref="A5:A6"/>
  </mergeCells>
  <phoneticPr fontId="3"/>
  <pageMargins left="0.78740157480314965" right="0.78740157480314965" top="0.78740157480314965" bottom="0.98425196850393704" header="0.51181102362204722" footer="0.51181102362204722"/>
  <pageSetup paperSize="9"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E87"/>
  <sheetViews>
    <sheetView view="pageBreakPreview" zoomScaleNormal="100" zoomScaleSheetLayoutView="100" workbookViewId="0">
      <selection activeCell="R18" sqref="R18"/>
    </sheetView>
  </sheetViews>
  <sheetFormatPr defaultColWidth="14.625" defaultRowHeight="13.5" x14ac:dyDescent="0.15"/>
  <cols>
    <col min="1" max="1" width="11.375" style="56" customWidth="1"/>
    <col min="2" max="2" width="8.625" style="56" customWidth="1"/>
    <col min="3" max="3" width="6.5" style="56" customWidth="1"/>
    <col min="4" max="4" width="6.125" style="56" customWidth="1"/>
    <col min="5" max="5" width="5.125" style="56" customWidth="1"/>
    <col min="6" max="7" width="3.125" style="56" customWidth="1"/>
    <col min="8" max="8" width="4.125" style="56" customWidth="1"/>
    <col min="9" max="10" width="8.125" style="56" customWidth="1"/>
    <col min="11" max="12" width="5.625" style="56" customWidth="1"/>
    <col min="13" max="13" width="4.125" style="56" customWidth="1"/>
    <col min="14" max="14" width="7" style="56" customWidth="1"/>
    <col min="15" max="15" width="4.125" style="56" customWidth="1"/>
    <col min="16" max="16" width="7.125" style="56" customWidth="1"/>
    <col min="17" max="17" width="4.625" style="56" customWidth="1"/>
    <col min="18" max="18" width="8.625" style="56" customWidth="1"/>
    <col min="19" max="20" width="6.625" style="56" customWidth="1"/>
    <col min="21" max="22" width="5.625" style="56" customWidth="1"/>
    <col min="23" max="23" width="4.625" style="56" customWidth="1"/>
    <col min="24" max="26" width="5.625" style="56" customWidth="1"/>
    <col min="27" max="29" width="6.375" style="56" customWidth="1"/>
    <col min="30" max="30" width="7.625" style="56" customWidth="1"/>
    <col min="31" max="31" width="11.375" style="56" customWidth="1"/>
    <col min="32" max="255" width="9.125" style="56" customWidth="1"/>
    <col min="256" max="256" width="14.625" style="56"/>
    <col min="257" max="257" width="11.375" style="56" customWidth="1"/>
    <col min="258" max="258" width="8.625" style="56" customWidth="1"/>
    <col min="259" max="259" width="6.5" style="56" customWidth="1"/>
    <col min="260" max="260" width="6.125" style="56" customWidth="1"/>
    <col min="261" max="261" width="5.125" style="56" customWidth="1"/>
    <col min="262" max="263" width="3.125" style="56" customWidth="1"/>
    <col min="264" max="264" width="4.125" style="56" customWidth="1"/>
    <col min="265" max="266" width="8.125" style="56" customWidth="1"/>
    <col min="267" max="268" width="5.625" style="56" customWidth="1"/>
    <col min="269" max="269" width="4.125" style="56" customWidth="1"/>
    <col min="270" max="270" width="7" style="56" customWidth="1"/>
    <col min="271" max="271" width="4.125" style="56" customWidth="1"/>
    <col min="272" max="272" width="7.125" style="56" customWidth="1"/>
    <col min="273" max="273" width="4.625" style="56" customWidth="1"/>
    <col min="274" max="274" width="8.625" style="56" customWidth="1"/>
    <col min="275" max="276" width="6.625" style="56" customWidth="1"/>
    <col min="277" max="278" width="5.625" style="56" customWidth="1"/>
    <col min="279" max="279" width="4.625" style="56" customWidth="1"/>
    <col min="280" max="282" width="5.625" style="56" customWidth="1"/>
    <col min="283" max="285" width="6.375" style="56" customWidth="1"/>
    <col min="286" max="286" width="7.625" style="56" customWidth="1"/>
    <col min="287" max="287" width="11.375" style="56" customWidth="1"/>
    <col min="288" max="511" width="9.125" style="56" customWidth="1"/>
    <col min="512" max="512" width="14.625" style="56"/>
    <col min="513" max="513" width="11.375" style="56" customWidth="1"/>
    <col min="514" max="514" width="8.625" style="56" customWidth="1"/>
    <col min="515" max="515" width="6.5" style="56" customWidth="1"/>
    <col min="516" max="516" width="6.125" style="56" customWidth="1"/>
    <col min="517" max="517" width="5.125" style="56" customWidth="1"/>
    <col min="518" max="519" width="3.125" style="56" customWidth="1"/>
    <col min="520" max="520" width="4.125" style="56" customWidth="1"/>
    <col min="521" max="522" width="8.125" style="56" customWidth="1"/>
    <col min="523" max="524" width="5.625" style="56" customWidth="1"/>
    <col min="525" max="525" width="4.125" style="56" customWidth="1"/>
    <col min="526" max="526" width="7" style="56" customWidth="1"/>
    <col min="527" max="527" width="4.125" style="56" customWidth="1"/>
    <col min="528" max="528" width="7.125" style="56" customWidth="1"/>
    <col min="529" max="529" width="4.625" style="56" customWidth="1"/>
    <col min="530" max="530" width="8.625" style="56" customWidth="1"/>
    <col min="531" max="532" width="6.625" style="56" customWidth="1"/>
    <col min="533" max="534" width="5.625" style="56" customWidth="1"/>
    <col min="535" max="535" width="4.625" style="56" customWidth="1"/>
    <col min="536" max="538" width="5.625" style="56" customWidth="1"/>
    <col min="539" max="541" width="6.375" style="56" customWidth="1"/>
    <col min="542" max="542" width="7.625" style="56" customWidth="1"/>
    <col min="543" max="543" width="11.375" style="56" customWidth="1"/>
    <col min="544" max="767" width="9.125" style="56" customWidth="1"/>
    <col min="768" max="768" width="14.625" style="56"/>
    <col min="769" max="769" width="11.375" style="56" customWidth="1"/>
    <col min="770" max="770" width="8.625" style="56" customWidth="1"/>
    <col min="771" max="771" width="6.5" style="56" customWidth="1"/>
    <col min="772" max="772" width="6.125" style="56" customWidth="1"/>
    <col min="773" max="773" width="5.125" style="56" customWidth="1"/>
    <col min="774" max="775" width="3.125" style="56" customWidth="1"/>
    <col min="776" max="776" width="4.125" style="56" customWidth="1"/>
    <col min="777" max="778" width="8.125" style="56" customWidth="1"/>
    <col min="779" max="780" width="5.625" style="56" customWidth="1"/>
    <col min="781" max="781" width="4.125" style="56" customWidth="1"/>
    <col min="782" max="782" width="7" style="56" customWidth="1"/>
    <col min="783" max="783" width="4.125" style="56" customWidth="1"/>
    <col min="784" max="784" width="7.125" style="56" customWidth="1"/>
    <col min="785" max="785" width="4.625" style="56" customWidth="1"/>
    <col min="786" max="786" width="8.625" style="56" customWidth="1"/>
    <col min="787" max="788" width="6.625" style="56" customWidth="1"/>
    <col min="789" max="790" width="5.625" style="56" customWidth="1"/>
    <col min="791" max="791" width="4.625" style="56" customWidth="1"/>
    <col min="792" max="794" width="5.625" style="56" customWidth="1"/>
    <col min="795" max="797" width="6.375" style="56" customWidth="1"/>
    <col min="798" max="798" width="7.625" style="56" customWidth="1"/>
    <col min="799" max="799" width="11.375" style="56" customWidth="1"/>
    <col min="800" max="1023" width="9.125" style="56" customWidth="1"/>
    <col min="1024" max="1024" width="14.625" style="56"/>
    <col min="1025" max="1025" width="11.375" style="56" customWidth="1"/>
    <col min="1026" max="1026" width="8.625" style="56" customWidth="1"/>
    <col min="1027" max="1027" width="6.5" style="56" customWidth="1"/>
    <col min="1028" max="1028" width="6.125" style="56" customWidth="1"/>
    <col min="1029" max="1029" width="5.125" style="56" customWidth="1"/>
    <col min="1030" max="1031" width="3.125" style="56" customWidth="1"/>
    <col min="1032" max="1032" width="4.125" style="56" customWidth="1"/>
    <col min="1033" max="1034" width="8.125" style="56" customWidth="1"/>
    <col min="1035" max="1036" width="5.625" style="56" customWidth="1"/>
    <col min="1037" max="1037" width="4.125" style="56" customWidth="1"/>
    <col min="1038" max="1038" width="7" style="56" customWidth="1"/>
    <col min="1039" max="1039" width="4.125" style="56" customWidth="1"/>
    <col min="1040" max="1040" width="7.125" style="56" customWidth="1"/>
    <col min="1041" max="1041" width="4.625" style="56" customWidth="1"/>
    <col min="1042" max="1042" width="8.625" style="56" customWidth="1"/>
    <col min="1043" max="1044" width="6.625" style="56" customWidth="1"/>
    <col min="1045" max="1046" width="5.625" style="56" customWidth="1"/>
    <col min="1047" max="1047" width="4.625" style="56" customWidth="1"/>
    <col min="1048" max="1050" width="5.625" style="56" customWidth="1"/>
    <col min="1051" max="1053" width="6.375" style="56" customWidth="1"/>
    <col min="1054" max="1054" width="7.625" style="56" customWidth="1"/>
    <col min="1055" max="1055" width="11.375" style="56" customWidth="1"/>
    <col min="1056" max="1279" width="9.125" style="56" customWidth="1"/>
    <col min="1280" max="1280" width="14.625" style="56"/>
    <col min="1281" max="1281" width="11.375" style="56" customWidth="1"/>
    <col min="1282" max="1282" width="8.625" style="56" customWidth="1"/>
    <col min="1283" max="1283" width="6.5" style="56" customWidth="1"/>
    <col min="1284" max="1284" width="6.125" style="56" customWidth="1"/>
    <col min="1285" max="1285" width="5.125" style="56" customWidth="1"/>
    <col min="1286" max="1287" width="3.125" style="56" customWidth="1"/>
    <col min="1288" max="1288" width="4.125" style="56" customWidth="1"/>
    <col min="1289" max="1290" width="8.125" style="56" customWidth="1"/>
    <col min="1291" max="1292" width="5.625" style="56" customWidth="1"/>
    <col min="1293" max="1293" width="4.125" style="56" customWidth="1"/>
    <col min="1294" max="1294" width="7" style="56" customWidth="1"/>
    <col min="1295" max="1295" width="4.125" style="56" customWidth="1"/>
    <col min="1296" max="1296" width="7.125" style="56" customWidth="1"/>
    <col min="1297" max="1297" width="4.625" style="56" customWidth="1"/>
    <col min="1298" max="1298" width="8.625" style="56" customWidth="1"/>
    <col min="1299" max="1300" width="6.625" style="56" customWidth="1"/>
    <col min="1301" max="1302" width="5.625" style="56" customWidth="1"/>
    <col min="1303" max="1303" width="4.625" style="56" customWidth="1"/>
    <col min="1304" max="1306" width="5.625" style="56" customWidth="1"/>
    <col min="1307" max="1309" width="6.375" style="56" customWidth="1"/>
    <col min="1310" max="1310" width="7.625" style="56" customWidth="1"/>
    <col min="1311" max="1311" width="11.375" style="56" customWidth="1"/>
    <col min="1312" max="1535" width="9.125" style="56" customWidth="1"/>
    <col min="1536" max="1536" width="14.625" style="56"/>
    <col min="1537" max="1537" width="11.375" style="56" customWidth="1"/>
    <col min="1538" max="1538" width="8.625" style="56" customWidth="1"/>
    <col min="1539" max="1539" width="6.5" style="56" customWidth="1"/>
    <col min="1540" max="1540" width="6.125" style="56" customWidth="1"/>
    <col min="1541" max="1541" width="5.125" style="56" customWidth="1"/>
    <col min="1542" max="1543" width="3.125" style="56" customWidth="1"/>
    <col min="1544" max="1544" width="4.125" style="56" customWidth="1"/>
    <col min="1545" max="1546" width="8.125" style="56" customWidth="1"/>
    <col min="1547" max="1548" width="5.625" style="56" customWidth="1"/>
    <col min="1549" max="1549" width="4.125" style="56" customWidth="1"/>
    <col min="1550" max="1550" width="7" style="56" customWidth="1"/>
    <col min="1551" max="1551" width="4.125" style="56" customWidth="1"/>
    <col min="1552" max="1552" width="7.125" style="56" customWidth="1"/>
    <col min="1553" max="1553" width="4.625" style="56" customWidth="1"/>
    <col min="1554" max="1554" width="8.625" style="56" customWidth="1"/>
    <col min="1555" max="1556" width="6.625" style="56" customWidth="1"/>
    <col min="1557" max="1558" width="5.625" style="56" customWidth="1"/>
    <col min="1559" max="1559" width="4.625" style="56" customWidth="1"/>
    <col min="1560" max="1562" width="5.625" style="56" customWidth="1"/>
    <col min="1563" max="1565" width="6.375" style="56" customWidth="1"/>
    <col min="1566" max="1566" width="7.625" style="56" customWidth="1"/>
    <col min="1567" max="1567" width="11.375" style="56" customWidth="1"/>
    <col min="1568" max="1791" width="9.125" style="56" customWidth="1"/>
    <col min="1792" max="1792" width="14.625" style="56"/>
    <col min="1793" max="1793" width="11.375" style="56" customWidth="1"/>
    <col min="1794" max="1794" width="8.625" style="56" customWidth="1"/>
    <col min="1795" max="1795" width="6.5" style="56" customWidth="1"/>
    <col min="1796" max="1796" width="6.125" style="56" customWidth="1"/>
    <col min="1797" max="1797" width="5.125" style="56" customWidth="1"/>
    <col min="1798" max="1799" width="3.125" style="56" customWidth="1"/>
    <col min="1800" max="1800" width="4.125" style="56" customWidth="1"/>
    <col min="1801" max="1802" width="8.125" style="56" customWidth="1"/>
    <col min="1803" max="1804" width="5.625" style="56" customWidth="1"/>
    <col min="1805" max="1805" width="4.125" style="56" customWidth="1"/>
    <col min="1806" max="1806" width="7" style="56" customWidth="1"/>
    <col min="1807" max="1807" width="4.125" style="56" customWidth="1"/>
    <col min="1808" max="1808" width="7.125" style="56" customWidth="1"/>
    <col min="1809" max="1809" width="4.625" style="56" customWidth="1"/>
    <col min="1810" max="1810" width="8.625" style="56" customWidth="1"/>
    <col min="1811" max="1812" width="6.625" style="56" customWidth="1"/>
    <col min="1813" max="1814" width="5.625" style="56" customWidth="1"/>
    <col min="1815" max="1815" width="4.625" style="56" customWidth="1"/>
    <col min="1816" max="1818" width="5.625" style="56" customWidth="1"/>
    <col min="1819" max="1821" width="6.375" style="56" customWidth="1"/>
    <col min="1822" max="1822" width="7.625" style="56" customWidth="1"/>
    <col min="1823" max="1823" width="11.375" style="56" customWidth="1"/>
    <col min="1824" max="2047" width="9.125" style="56" customWidth="1"/>
    <col min="2048" max="2048" width="14.625" style="56"/>
    <col min="2049" max="2049" width="11.375" style="56" customWidth="1"/>
    <col min="2050" max="2050" width="8.625" style="56" customWidth="1"/>
    <col min="2051" max="2051" width="6.5" style="56" customWidth="1"/>
    <col min="2052" max="2052" width="6.125" style="56" customWidth="1"/>
    <col min="2053" max="2053" width="5.125" style="56" customWidth="1"/>
    <col min="2054" max="2055" width="3.125" style="56" customWidth="1"/>
    <col min="2056" max="2056" width="4.125" style="56" customWidth="1"/>
    <col min="2057" max="2058" width="8.125" style="56" customWidth="1"/>
    <col min="2059" max="2060" width="5.625" style="56" customWidth="1"/>
    <col min="2061" max="2061" width="4.125" style="56" customWidth="1"/>
    <col min="2062" max="2062" width="7" style="56" customWidth="1"/>
    <col min="2063" max="2063" width="4.125" style="56" customWidth="1"/>
    <col min="2064" max="2064" width="7.125" style="56" customWidth="1"/>
    <col min="2065" max="2065" width="4.625" style="56" customWidth="1"/>
    <col min="2066" max="2066" width="8.625" style="56" customWidth="1"/>
    <col min="2067" max="2068" width="6.625" style="56" customWidth="1"/>
    <col min="2069" max="2070" width="5.625" style="56" customWidth="1"/>
    <col min="2071" max="2071" width="4.625" style="56" customWidth="1"/>
    <col min="2072" max="2074" width="5.625" style="56" customWidth="1"/>
    <col min="2075" max="2077" width="6.375" style="56" customWidth="1"/>
    <col min="2078" max="2078" width="7.625" style="56" customWidth="1"/>
    <col min="2079" max="2079" width="11.375" style="56" customWidth="1"/>
    <col min="2080" max="2303" width="9.125" style="56" customWidth="1"/>
    <col min="2304" max="2304" width="14.625" style="56"/>
    <col min="2305" max="2305" width="11.375" style="56" customWidth="1"/>
    <col min="2306" max="2306" width="8.625" style="56" customWidth="1"/>
    <col min="2307" max="2307" width="6.5" style="56" customWidth="1"/>
    <col min="2308" max="2308" width="6.125" style="56" customWidth="1"/>
    <col min="2309" max="2309" width="5.125" style="56" customWidth="1"/>
    <col min="2310" max="2311" width="3.125" style="56" customWidth="1"/>
    <col min="2312" max="2312" width="4.125" style="56" customWidth="1"/>
    <col min="2313" max="2314" width="8.125" style="56" customWidth="1"/>
    <col min="2315" max="2316" width="5.625" style="56" customWidth="1"/>
    <col min="2317" max="2317" width="4.125" style="56" customWidth="1"/>
    <col min="2318" max="2318" width="7" style="56" customWidth="1"/>
    <col min="2319" max="2319" width="4.125" style="56" customWidth="1"/>
    <col min="2320" max="2320" width="7.125" style="56" customWidth="1"/>
    <col min="2321" max="2321" width="4.625" style="56" customWidth="1"/>
    <col min="2322" max="2322" width="8.625" style="56" customWidth="1"/>
    <col min="2323" max="2324" width="6.625" style="56" customWidth="1"/>
    <col min="2325" max="2326" width="5.625" style="56" customWidth="1"/>
    <col min="2327" max="2327" width="4.625" style="56" customWidth="1"/>
    <col min="2328" max="2330" width="5.625" style="56" customWidth="1"/>
    <col min="2331" max="2333" width="6.375" style="56" customWidth="1"/>
    <col min="2334" max="2334" width="7.625" style="56" customWidth="1"/>
    <col min="2335" max="2335" width="11.375" style="56" customWidth="1"/>
    <col min="2336" max="2559" width="9.125" style="56" customWidth="1"/>
    <col min="2560" max="2560" width="14.625" style="56"/>
    <col min="2561" max="2561" width="11.375" style="56" customWidth="1"/>
    <col min="2562" max="2562" width="8.625" style="56" customWidth="1"/>
    <col min="2563" max="2563" width="6.5" style="56" customWidth="1"/>
    <col min="2564" max="2564" width="6.125" style="56" customWidth="1"/>
    <col min="2565" max="2565" width="5.125" style="56" customWidth="1"/>
    <col min="2566" max="2567" width="3.125" style="56" customWidth="1"/>
    <col min="2568" max="2568" width="4.125" style="56" customWidth="1"/>
    <col min="2569" max="2570" width="8.125" style="56" customWidth="1"/>
    <col min="2571" max="2572" width="5.625" style="56" customWidth="1"/>
    <col min="2573" max="2573" width="4.125" style="56" customWidth="1"/>
    <col min="2574" max="2574" width="7" style="56" customWidth="1"/>
    <col min="2575" max="2575" width="4.125" style="56" customWidth="1"/>
    <col min="2576" max="2576" width="7.125" style="56" customWidth="1"/>
    <col min="2577" max="2577" width="4.625" style="56" customWidth="1"/>
    <col min="2578" max="2578" width="8.625" style="56" customWidth="1"/>
    <col min="2579" max="2580" width="6.625" style="56" customWidth="1"/>
    <col min="2581" max="2582" width="5.625" style="56" customWidth="1"/>
    <col min="2583" max="2583" width="4.625" style="56" customWidth="1"/>
    <col min="2584" max="2586" width="5.625" style="56" customWidth="1"/>
    <col min="2587" max="2589" width="6.375" style="56" customWidth="1"/>
    <col min="2590" max="2590" width="7.625" style="56" customWidth="1"/>
    <col min="2591" max="2591" width="11.375" style="56" customWidth="1"/>
    <col min="2592" max="2815" width="9.125" style="56" customWidth="1"/>
    <col min="2816" max="2816" width="14.625" style="56"/>
    <col min="2817" max="2817" width="11.375" style="56" customWidth="1"/>
    <col min="2818" max="2818" width="8.625" style="56" customWidth="1"/>
    <col min="2819" max="2819" width="6.5" style="56" customWidth="1"/>
    <col min="2820" max="2820" width="6.125" style="56" customWidth="1"/>
    <col min="2821" max="2821" width="5.125" style="56" customWidth="1"/>
    <col min="2822" max="2823" width="3.125" style="56" customWidth="1"/>
    <col min="2824" max="2824" width="4.125" style="56" customWidth="1"/>
    <col min="2825" max="2826" width="8.125" style="56" customWidth="1"/>
    <col min="2827" max="2828" width="5.625" style="56" customWidth="1"/>
    <col min="2829" max="2829" width="4.125" style="56" customWidth="1"/>
    <col min="2830" max="2830" width="7" style="56" customWidth="1"/>
    <col min="2831" max="2831" width="4.125" style="56" customWidth="1"/>
    <col min="2832" max="2832" width="7.125" style="56" customWidth="1"/>
    <col min="2833" max="2833" width="4.625" style="56" customWidth="1"/>
    <col min="2834" max="2834" width="8.625" style="56" customWidth="1"/>
    <col min="2835" max="2836" width="6.625" style="56" customWidth="1"/>
    <col min="2837" max="2838" width="5.625" style="56" customWidth="1"/>
    <col min="2839" max="2839" width="4.625" style="56" customWidth="1"/>
    <col min="2840" max="2842" width="5.625" style="56" customWidth="1"/>
    <col min="2843" max="2845" width="6.375" style="56" customWidth="1"/>
    <col min="2846" max="2846" width="7.625" style="56" customWidth="1"/>
    <col min="2847" max="2847" width="11.375" style="56" customWidth="1"/>
    <col min="2848" max="3071" width="9.125" style="56" customWidth="1"/>
    <col min="3072" max="3072" width="14.625" style="56"/>
    <col min="3073" max="3073" width="11.375" style="56" customWidth="1"/>
    <col min="3074" max="3074" width="8.625" style="56" customWidth="1"/>
    <col min="3075" max="3075" width="6.5" style="56" customWidth="1"/>
    <col min="3076" max="3076" width="6.125" style="56" customWidth="1"/>
    <col min="3077" max="3077" width="5.125" style="56" customWidth="1"/>
    <col min="3078" max="3079" width="3.125" style="56" customWidth="1"/>
    <col min="3080" max="3080" width="4.125" style="56" customWidth="1"/>
    <col min="3081" max="3082" width="8.125" style="56" customWidth="1"/>
    <col min="3083" max="3084" width="5.625" style="56" customWidth="1"/>
    <col min="3085" max="3085" width="4.125" style="56" customWidth="1"/>
    <col min="3086" max="3086" width="7" style="56" customWidth="1"/>
    <col min="3087" max="3087" width="4.125" style="56" customWidth="1"/>
    <col min="3088" max="3088" width="7.125" style="56" customWidth="1"/>
    <col min="3089" max="3089" width="4.625" style="56" customWidth="1"/>
    <col min="3090" max="3090" width="8.625" style="56" customWidth="1"/>
    <col min="3091" max="3092" width="6.625" style="56" customWidth="1"/>
    <col min="3093" max="3094" width="5.625" style="56" customWidth="1"/>
    <col min="3095" max="3095" width="4.625" style="56" customWidth="1"/>
    <col min="3096" max="3098" width="5.625" style="56" customWidth="1"/>
    <col min="3099" max="3101" width="6.375" style="56" customWidth="1"/>
    <col min="3102" max="3102" width="7.625" style="56" customWidth="1"/>
    <col min="3103" max="3103" width="11.375" style="56" customWidth="1"/>
    <col min="3104" max="3327" width="9.125" style="56" customWidth="1"/>
    <col min="3328" max="3328" width="14.625" style="56"/>
    <col min="3329" max="3329" width="11.375" style="56" customWidth="1"/>
    <col min="3330" max="3330" width="8.625" style="56" customWidth="1"/>
    <col min="3331" max="3331" width="6.5" style="56" customWidth="1"/>
    <col min="3332" max="3332" width="6.125" style="56" customWidth="1"/>
    <col min="3333" max="3333" width="5.125" style="56" customWidth="1"/>
    <col min="3334" max="3335" width="3.125" style="56" customWidth="1"/>
    <col min="3336" max="3336" width="4.125" style="56" customWidth="1"/>
    <col min="3337" max="3338" width="8.125" style="56" customWidth="1"/>
    <col min="3339" max="3340" width="5.625" style="56" customWidth="1"/>
    <col min="3341" max="3341" width="4.125" style="56" customWidth="1"/>
    <col min="3342" max="3342" width="7" style="56" customWidth="1"/>
    <col min="3343" max="3343" width="4.125" style="56" customWidth="1"/>
    <col min="3344" max="3344" width="7.125" style="56" customWidth="1"/>
    <col min="3345" max="3345" width="4.625" style="56" customWidth="1"/>
    <col min="3346" max="3346" width="8.625" style="56" customWidth="1"/>
    <col min="3347" max="3348" width="6.625" style="56" customWidth="1"/>
    <col min="3349" max="3350" width="5.625" style="56" customWidth="1"/>
    <col min="3351" max="3351" width="4.625" style="56" customWidth="1"/>
    <col min="3352" max="3354" width="5.625" style="56" customWidth="1"/>
    <col min="3355" max="3357" width="6.375" style="56" customWidth="1"/>
    <col min="3358" max="3358" width="7.625" style="56" customWidth="1"/>
    <col min="3359" max="3359" width="11.375" style="56" customWidth="1"/>
    <col min="3360" max="3583" width="9.125" style="56" customWidth="1"/>
    <col min="3584" max="3584" width="14.625" style="56"/>
    <col min="3585" max="3585" width="11.375" style="56" customWidth="1"/>
    <col min="3586" max="3586" width="8.625" style="56" customWidth="1"/>
    <col min="3587" max="3587" width="6.5" style="56" customWidth="1"/>
    <col min="3588" max="3588" width="6.125" style="56" customWidth="1"/>
    <col min="3589" max="3589" width="5.125" style="56" customWidth="1"/>
    <col min="3590" max="3591" width="3.125" style="56" customWidth="1"/>
    <col min="3592" max="3592" width="4.125" style="56" customWidth="1"/>
    <col min="3593" max="3594" width="8.125" style="56" customWidth="1"/>
    <col min="3595" max="3596" width="5.625" style="56" customWidth="1"/>
    <col min="3597" max="3597" width="4.125" style="56" customWidth="1"/>
    <col min="3598" max="3598" width="7" style="56" customWidth="1"/>
    <col min="3599" max="3599" width="4.125" style="56" customWidth="1"/>
    <col min="3600" max="3600" width="7.125" style="56" customWidth="1"/>
    <col min="3601" max="3601" width="4.625" style="56" customWidth="1"/>
    <col min="3602" max="3602" width="8.625" style="56" customWidth="1"/>
    <col min="3603" max="3604" width="6.625" style="56" customWidth="1"/>
    <col min="3605" max="3606" width="5.625" style="56" customWidth="1"/>
    <col min="3607" max="3607" width="4.625" style="56" customWidth="1"/>
    <col min="3608" max="3610" width="5.625" style="56" customWidth="1"/>
    <col min="3611" max="3613" width="6.375" style="56" customWidth="1"/>
    <col min="3614" max="3614" width="7.625" style="56" customWidth="1"/>
    <col min="3615" max="3615" width="11.375" style="56" customWidth="1"/>
    <col min="3616" max="3839" width="9.125" style="56" customWidth="1"/>
    <col min="3840" max="3840" width="14.625" style="56"/>
    <col min="3841" max="3841" width="11.375" style="56" customWidth="1"/>
    <col min="3842" max="3842" width="8.625" style="56" customWidth="1"/>
    <col min="3843" max="3843" width="6.5" style="56" customWidth="1"/>
    <col min="3844" max="3844" width="6.125" style="56" customWidth="1"/>
    <col min="3845" max="3845" width="5.125" style="56" customWidth="1"/>
    <col min="3846" max="3847" width="3.125" style="56" customWidth="1"/>
    <col min="3848" max="3848" width="4.125" style="56" customWidth="1"/>
    <col min="3849" max="3850" width="8.125" style="56" customWidth="1"/>
    <col min="3851" max="3852" width="5.625" style="56" customWidth="1"/>
    <col min="3853" max="3853" width="4.125" style="56" customWidth="1"/>
    <col min="3854" max="3854" width="7" style="56" customWidth="1"/>
    <col min="3855" max="3855" width="4.125" style="56" customWidth="1"/>
    <col min="3856" max="3856" width="7.125" style="56" customWidth="1"/>
    <col min="3857" max="3857" width="4.625" style="56" customWidth="1"/>
    <col min="3858" max="3858" width="8.625" style="56" customWidth="1"/>
    <col min="3859" max="3860" width="6.625" style="56" customWidth="1"/>
    <col min="3861" max="3862" width="5.625" style="56" customWidth="1"/>
    <col min="3863" max="3863" width="4.625" style="56" customWidth="1"/>
    <col min="3864" max="3866" width="5.625" style="56" customWidth="1"/>
    <col min="3867" max="3869" width="6.375" style="56" customWidth="1"/>
    <col min="3870" max="3870" width="7.625" style="56" customWidth="1"/>
    <col min="3871" max="3871" width="11.375" style="56" customWidth="1"/>
    <col min="3872" max="4095" width="9.125" style="56" customWidth="1"/>
    <col min="4096" max="4096" width="14.625" style="56"/>
    <col min="4097" max="4097" width="11.375" style="56" customWidth="1"/>
    <col min="4098" max="4098" width="8.625" style="56" customWidth="1"/>
    <col min="4099" max="4099" width="6.5" style="56" customWidth="1"/>
    <col min="4100" max="4100" width="6.125" style="56" customWidth="1"/>
    <col min="4101" max="4101" width="5.125" style="56" customWidth="1"/>
    <col min="4102" max="4103" width="3.125" style="56" customWidth="1"/>
    <col min="4104" max="4104" width="4.125" style="56" customWidth="1"/>
    <col min="4105" max="4106" width="8.125" style="56" customWidth="1"/>
    <col min="4107" max="4108" width="5.625" style="56" customWidth="1"/>
    <col min="4109" max="4109" width="4.125" style="56" customWidth="1"/>
    <col min="4110" max="4110" width="7" style="56" customWidth="1"/>
    <col min="4111" max="4111" width="4.125" style="56" customWidth="1"/>
    <col min="4112" max="4112" width="7.125" style="56" customWidth="1"/>
    <col min="4113" max="4113" width="4.625" style="56" customWidth="1"/>
    <col min="4114" max="4114" width="8.625" style="56" customWidth="1"/>
    <col min="4115" max="4116" width="6.625" style="56" customWidth="1"/>
    <col min="4117" max="4118" width="5.625" style="56" customWidth="1"/>
    <col min="4119" max="4119" width="4.625" style="56" customWidth="1"/>
    <col min="4120" max="4122" width="5.625" style="56" customWidth="1"/>
    <col min="4123" max="4125" width="6.375" style="56" customWidth="1"/>
    <col min="4126" max="4126" width="7.625" style="56" customWidth="1"/>
    <col min="4127" max="4127" width="11.375" style="56" customWidth="1"/>
    <col min="4128" max="4351" width="9.125" style="56" customWidth="1"/>
    <col min="4352" max="4352" width="14.625" style="56"/>
    <col min="4353" max="4353" width="11.375" style="56" customWidth="1"/>
    <col min="4354" max="4354" width="8.625" style="56" customWidth="1"/>
    <col min="4355" max="4355" width="6.5" style="56" customWidth="1"/>
    <col min="4356" max="4356" width="6.125" style="56" customWidth="1"/>
    <col min="4357" max="4357" width="5.125" style="56" customWidth="1"/>
    <col min="4358" max="4359" width="3.125" style="56" customWidth="1"/>
    <col min="4360" max="4360" width="4.125" style="56" customWidth="1"/>
    <col min="4361" max="4362" width="8.125" style="56" customWidth="1"/>
    <col min="4363" max="4364" width="5.625" style="56" customWidth="1"/>
    <col min="4365" max="4365" width="4.125" style="56" customWidth="1"/>
    <col min="4366" max="4366" width="7" style="56" customWidth="1"/>
    <col min="4367" max="4367" width="4.125" style="56" customWidth="1"/>
    <col min="4368" max="4368" width="7.125" style="56" customWidth="1"/>
    <col min="4369" max="4369" width="4.625" style="56" customWidth="1"/>
    <col min="4370" max="4370" width="8.625" style="56" customWidth="1"/>
    <col min="4371" max="4372" width="6.625" style="56" customWidth="1"/>
    <col min="4373" max="4374" width="5.625" style="56" customWidth="1"/>
    <col min="4375" max="4375" width="4.625" style="56" customWidth="1"/>
    <col min="4376" max="4378" width="5.625" style="56" customWidth="1"/>
    <col min="4379" max="4381" width="6.375" style="56" customWidth="1"/>
    <col min="4382" max="4382" width="7.625" style="56" customWidth="1"/>
    <col min="4383" max="4383" width="11.375" style="56" customWidth="1"/>
    <col min="4384" max="4607" width="9.125" style="56" customWidth="1"/>
    <col min="4608" max="4608" width="14.625" style="56"/>
    <col min="4609" max="4609" width="11.375" style="56" customWidth="1"/>
    <col min="4610" max="4610" width="8.625" style="56" customWidth="1"/>
    <col min="4611" max="4611" width="6.5" style="56" customWidth="1"/>
    <col min="4612" max="4612" width="6.125" style="56" customWidth="1"/>
    <col min="4613" max="4613" width="5.125" style="56" customWidth="1"/>
    <col min="4614" max="4615" width="3.125" style="56" customWidth="1"/>
    <col min="4616" max="4616" width="4.125" style="56" customWidth="1"/>
    <col min="4617" max="4618" width="8.125" style="56" customWidth="1"/>
    <col min="4619" max="4620" width="5.625" style="56" customWidth="1"/>
    <col min="4621" max="4621" width="4.125" style="56" customWidth="1"/>
    <col min="4622" max="4622" width="7" style="56" customWidth="1"/>
    <col min="4623" max="4623" width="4.125" style="56" customWidth="1"/>
    <col min="4624" max="4624" width="7.125" style="56" customWidth="1"/>
    <col min="4625" max="4625" width="4.625" style="56" customWidth="1"/>
    <col min="4626" max="4626" width="8.625" style="56" customWidth="1"/>
    <col min="4627" max="4628" width="6.625" style="56" customWidth="1"/>
    <col min="4629" max="4630" width="5.625" style="56" customWidth="1"/>
    <col min="4631" max="4631" width="4.625" style="56" customWidth="1"/>
    <col min="4632" max="4634" width="5.625" style="56" customWidth="1"/>
    <col min="4635" max="4637" width="6.375" style="56" customWidth="1"/>
    <col min="4638" max="4638" width="7.625" style="56" customWidth="1"/>
    <col min="4639" max="4639" width="11.375" style="56" customWidth="1"/>
    <col min="4640" max="4863" width="9.125" style="56" customWidth="1"/>
    <col min="4864" max="4864" width="14.625" style="56"/>
    <col min="4865" max="4865" width="11.375" style="56" customWidth="1"/>
    <col min="4866" max="4866" width="8.625" style="56" customWidth="1"/>
    <col min="4867" max="4867" width="6.5" style="56" customWidth="1"/>
    <col min="4868" max="4868" width="6.125" style="56" customWidth="1"/>
    <col min="4869" max="4869" width="5.125" style="56" customWidth="1"/>
    <col min="4870" max="4871" width="3.125" style="56" customWidth="1"/>
    <col min="4872" max="4872" width="4.125" style="56" customWidth="1"/>
    <col min="4873" max="4874" width="8.125" style="56" customWidth="1"/>
    <col min="4875" max="4876" width="5.625" style="56" customWidth="1"/>
    <col min="4877" max="4877" width="4.125" style="56" customWidth="1"/>
    <col min="4878" max="4878" width="7" style="56" customWidth="1"/>
    <col min="4879" max="4879" width="4.125" style="56" customWidth="1"/>
    <col min="4880" max="4880" width="7.125" style="56" customWidth="1"/>
    <col min="4881" max="4881" width="4.625" style="56" customWidth="1"/>
    <col min="4882" max="4882" width="8.625" style="56" customWidth="1"/>
    <col min="4883" max="4884" width="6.625" style="56" customWidth="1"/>
    <col min="4885" max="4886" width="5.625" style="56" customWidth="1"/>
    <col min="4887" max="4887" width="4.625" style="56" customWidth="1"/>
    <col min="4888" max="4890" width="5.625" style="56" customWidth="1"/>
    <col min="4891" max="4893" width="6.375" style="56" customWidth="1"/>
    <col min="4894" max="4894" width="7.625" style="56" customWidth="1"/>
    <col min="4895" max="4895" width="11.375" style="56" customWidth="1"/>
    <col min="4896" max="5119" width="9.125" style="56" customWidth="1"/>
    <col min="5120" max="5120" width="14.625" style="56"/>
    <col min="5121" max="5121" width="11.375" style="56" customWidth="1"/>
    <col min="5122" max="5122" width="8.625" style="56" customWidth="1"/>
    <col min="5123" max="5123" width="6.5" style="56" customWidth="1"/>
    <col min="5124" max="5124" width="6.125" style="56" customWidth="1"/>
    <col min="5125" max="5125" width="5.125" style="56" customWidth="1"/>
    <col min="5126" max="5127" width="3.125" style="56" customWidth="1"/>
    <col min="5128" max="5128" width="4.125" style="56" customWidth="1"/>
    <col min="5129" max="5130" width="8.125" style="56" customWidth="1"/>
    <col min="5131" max="5132" width="5.625" style="56" customWidth="1"/>
    <col min="5133" max="5133" width="4.125" style="56" customWidth="1"/>
    <col min="5134" max="5134" width="7" style="56" customWidth="1"/>
    <col min="5135" max="5135" width="4.125" style="56" customWidth="1"/>
    <col min="5136" max="5136" width="7.125" style="56" customWidth="1"/>
    <col min="5137" max="5137" width="4.625" style="56" customWidth="1"/>
    <col min="5138" max="5138" width="8.625" style="56" customWidth="1"/>
    <col min="5139" max="5140" width="6.625" style="56" customWidth="1"/>
    <col min="5141" max="5142" width="5.625" style="56" customWidth="1"/>
    <col min="5143" max="5143" width="4.625" style="56" customWidth="1"/>
    <col min="5144" max="5146" width="5.625" style="56" customWidth="1"/>
    <col min="5147" max="5149" width="6.375" style="56" customWidth="1"/>
    <col min="5150" max="5150" width="7.625" style="56" customWidth="1"/>
    <col min="5151" max="5151" width="11.375" style="56" customWidth="1"/>
    <col min="5152" max="5375" width="9.125" style="56" customWidth="1"/>
    <col min="5376" max="5376" width="14.625" style="56"/>
    <col min="5377" max="5377" width="11.375" style="56" customWidth="1"/>
    <col min="5378" max="5378" width="8.625" style="56" customWidth="1"/>
    <col min="5379" max="5379" width="6.5" style="56" customWidth="1"/>
    <col min="5380" max="5380" width="6.125" style="56" customWidth="1"/>
    <col min="5381" max="5381" width="5.125" style="56" customWidth="1"/>
    <col min="5382" max="5383" width="3.125" style="56" customWidth="1"/>
    <col min="5384" max="5384" width="4.125" style="56" customWidth="1"/>
    <col min="5385" max="5386" width="8.125" style="56" customWidth="1"/>
    <col min="5387" max="5388" width="5.625" style="56" customWidth="1"/>
    <col min="5389" max="5389" width="4.125" style="56" customWidth="1"/>
    <col min="5390" max="5390" width="7" style="56" customWidth="1"/>
    <col min="5391" max="5391" width="4.125" style="56" customWidth="1"/>
    <col min="5392" max="5392" width="7.125" style="56" customWidth="1"/>
    <col min="5393" max="5393" width="4.625" style="56" customWidth="1"/>
    <col min="5394" max="5394" width="8.625" style="56" customWidth="1"/>
    <col min="5395" max="5396" width="6.625" style="56" customWidth="1"/>
    <col min="5397" max="5398" width="5.625" style="56" customWidth="1"/>
    <col min="5399" max="5399" width="4.625" style="56" customWidth="1"/>
    <col min="5400" max="5402" width="5.625" style="56" customWidth="1"/>
    <col min="5403" max="5405" width="6.375" style="56" customWidth="1"/>
    <col min="5406" max="5406" width="7.625" style="56" customWidth="1"/>
    <col min="5407" max="5407" width="11.375" style="56" customWidth="1"/>
    <col min="5408" max="5631" width="9.125" style="56" customWidth="1"/>
    <col min="5632" max="5632" width="14.625" style="56"/>
    <col min="5633" max="5633" width="11.375" style="56" customWidth="1"/>
    <col min="5634" max="5634" width="8.625" style="56" customWidth="1"/>
    <col min="5635" max="5635" width="6.5" style="56" customWidth="1"/>
    <col min="5636" max="5636" width="6.125" style="56" customWidth="1"/>
    <col min="5637" max="5637" width="5.125" style="56" customWidth="1"/>
    <col min="5638" max="5639" width="3.125" style="56" customWidth="1"/>
    <col min="5640" max="5640" width="4.125" style="56" customWidth="1"/>
    <col min="5641" max="5642" width="8.125" style="56" customWidth="1"/>
    <col min="5643" max="5644" width="5.625" style="56" customWidth="1"/>
    <col min="5645" max="5645" width="4.125" style="56" customWidth="1"/>
    <col min="5646" max="5646" width="7" style="56" customWidth="1"/>
    <col min="5647" max="5647" width="4.125" style="56" customWidth="1"/>
    <col min="5648" max="5648" width="7.125" style="56" customWidth="1"/>
    <col min="5649" max="5649" width="4.625" style="56" customWidth="1"/>
    <col min="5650" max="5650" width="8.625" style="56" customWidth="1"/>
    <col min="5651" max="5652" width="6.625" style="56" customWidth="1"/>
    <col min="5653" max="5654" width="5.625" style="56" customWidth="1"/>
    <col min="5655" max="5655" width="4.625" style="56" customWidth="1"/>
    <col min="5656" max="5658" width="5.625" style="56" customWidth="1"/>
    <col min="5659" max="5661" width="6.375" style="56" customWidth="1"/>
    <col min="5662" max="5662" width="7.625" style="56" customWidth="1"/>
    <col min="5663" max="5663" width="11.375" style="56" customWidth="1"/>
    <col min="5664" max="5887" width="9.125" style="56" customWidth="1"/>
    <col min="5888" max="5888" width="14.625" style="56"/>
    <col min="5889" max="5889" width="11.375" style="56" customWidth="1"/>
    <col min="5890" max="5890" width="8.625" style="56" customWidth="1"/>
    <col min="5891" max="5891" width="6.5" style="56" customWidth="1"/>
    <col min="5892" max="5892" width="6.125" style="56" customWidth="1"/>
    <col min="5893" max="5893" width="5.125" style="56" customWidth="1"/>
    <col min="5894" max="5895" width="3.125" style="56" customWidth="1"/>
    <col min="5896" max="5896" width="4.125" style="56" customWidth="1"/>
    <col min="5897" max="5898" width="8.125" style="56" customWidth="1"/>
    <col min="5899" max="5900" width="5.625" style="56" customWidth="1"/>
    <col min="5901" max="5901" width="4.125" style="56" customWidth="1"/>
    <col min="5902" max="5902" width="7" style="56" customWidth="1"/>
    <col min="5903" max="5903" width="4.125" style="56" customWidth="1"/>
    <col min="5904" max="5904" width="7.125" style="56" customWidth="1"/>
    <col min="5905" max="5905" width="4.625" style="56" customWidth="1"/>
    <col min="5906" max="5906" width="8.625" style="56" customWidth="1"/>
    <col min="5907" max="5908" width="6.625" style="56" customWidth="1"/>
    <col min="5909" max="5910" width="5.625" style="56" customWidth="1"/>
    <col min="5911" max="5911" width="4.625" style="56" customWidth="1"/>
    <col min="5912" max="5914" width="5.625" style="56" customWidth="1"/>
    <col min="5915" max="5917" width="6.375" style="56" customWidth="1"/>
    <col min="5918" max="5918" width="7.625" style="56" customWidth="1"/>
    <col min="5919" max="5919" width="11.375" style="56" customWidth="1"/>
    <col min="5920" max="6143" width="9.125" style="56" customWidth="1"/>
    <col min="6144" max="6144" width="14.625" style="56"/>
    <col min="6145" max="6145" width="11.375" style="56" customWidth="1"/>
    <col min="6146" max="6146" width="8.625" style="56" customWidth="1"/>
    <col min="6147" max="6147" width="6.5" style="56" customWidth="1"/>
    <col min="6148" max="6148" width="6.125" style="56" customWidth="1"/>
    <col min="6149" max="6149" width="5.125" style="56" customWidth="1"/>
    <col min="6150" max="6151" width="3.125" style="56" customWidth="1"/>
    <col min="6152" max="6152" width="4.125" style="56" customWidth="1"/>
    <col min="6153" max="6154" width="8.125" style="56" customWidth="1"/>
    <col min="6155" max="6156" width="5.625" style="56" customWidth="1"/>
    <col min="6157" max="6157" width="4.125" style="56" customWidth="1"/>
    <col min="6158" max="6158" width="7" style="56" customWidth="1"/>
    <col min="6159" max="6159" width="4.125" style="56" customWidth="1"/>
    <col min="6160" max="6160" width="7.125" style="56" customWidth="1"/>
    <col min="6161" max="6161" width="4.625" style="56" customWidth="1"/>
    <col min="6162" max="6162" width="8.625" style="56" customWidth="1"/>
    <col min="6163" max="6164" width="6.625" style="56" customWidth="1"/>
    <col min="6165" max="6166" width="5.625" style="56" customWidth="1"/>
    <col min="6167" max="6167" width="4.625" style="56" customWidth="1"/>
    <col min="6168" max="6170" width="5.625" style="56" customWidth="1"/>
    <col min="6171" max="6173" width="6.375" style="56" customWidth="1"/>
    <col min="6174" max="6174" width="7.625" style="56" customWidth="1"/>
    <col min="6175" max="6175" width="11.375" style="56" customWidth="1"/>
    <col min="6176" max="6399" width="9.125" style="56" customWidth="1"/>
    <col min="6400" max="6400" width="14.625" style="56"/>
    <col min="6401" max="6401" width="11.375" style="56" customWidth="1"/>
    <col min="6402" max="6402" width="8.625" style="56" customWidth="1"/>
    <col min="6403" max="6403" width="6.5" style="56" customWidth="1"/>
    <col min="6404" max="6404" width="6.125" style="56" customWidth="1"/>
    <col min="6405" max="6405" width="5.125" style="56" customWidth="1"/>
    <col min="6406" max="6407" width="3.125" style="56" customWidth="1"/>
    <col min="6408" max="6408" width="4.125" style="56" customWidth="1"/>
    <col min="6409" max="6410" width="8.125" style="56" customWidth="1"/>
    <col min="6411" max="6412" width="5.625" style="56" customWidth="1"/>
    <col min="6413" max="6413" width="4.125" style="56" customWidth="1"/>
    <col min="6414" max="6414" width="7" style="56" customWidth="1"/>
    <col min="6415" max="6415" width="4.125" style="56" customWidth="1"/>
    <col min="6416" max="6416" width="7.125" style="56" customWidth="1"/>
    <col min="6417" max="6417" width="4.625" style="56" customWidth="1"/>
    <col min="6418" max="6418" width="8.625" style="56" customWidth="1"/>
    <col min="6419" max="6420" width="6.625" style="56" customWidth="1"/>
    <col min="6421" max="6422" width="5.625" style="56" customWidth="1"/>
    <col min="6423" max="6423" width="4.625" style="56" customWidth="1"/>
    <col min="6424" max="6426" width="5.625" style="56" customWidth="1"/>
    <col min="6427" max="6429" width="6.375" style="56" customWidth="1"/>
    <col min="6430" max="6430" width="7.625" style="56" customWidth="1"/>
    <col min="6431" max="6431" width="11.375" style="56" customWidth="1"/>
    <col min="6432" max="6655" width="9.125" style="56" customWidth="1"/>
    <col min="6656" max="6656" width="14.625" style="56"/>
    <col min="6657" max="6657" width="11.375" style="56" customWidth="1"/>
    <col min="6658" max="6658" width="8.625" style="56" customWidth="1"/>
    <col min="6659" max="6659" width="6.5" style="56" customWidth="1"/>
    <col min="6660" max="6660" width="6.125" style="56" customWidth="1"/>
    <col min="6661" max="6661" width="5.125" style="56" customWidth="1"/>
    <col min="6662" max="6663" width="3.125" style="56" customWidth="1"/>
    <col min="6664" max="6664" width="4.125" style="56" customWidth="1"/>
    <col min="6665" max="6666" width="8.125" style="56" customWidth="1"/>
    <col min="6667" max="6668" width="5.625" style="56" customWidth="1"/>
    <col min="6669" max="6669" width="4.125" style="56" customWidth="1"/>
    <col min="6670" max="6670" width="7" style="56" customWidth="1"/>
    <col min="6671" max="6671" width="4.125" style="56" customWidth="1"/>
    <col min="6672" max="6672" width="7.125" style="56" customWidth="1"/>
    <col min="6673" max="6673" width="4.625" style="56" customWidth="1"/>
    <col min="6674" max="6674" width="8.625" style="56" customWidth="1"/>
    <col min="6675" max="6676" width="6.625" style="56" customWidth="1"/>
    <col min="6677" max="6678" width="5.625" style="56" customWidth="1"/>
    <col min="6679" max="6679" width="4.625" style="56" customWidth="1"/>
    <col min="6680" max="6682" width="5.625" style="56" customWidth="1"/>
    <col min="6683" max="6685" width="6.375" style="56" customWidth="1"/>
    <col min="6686" max="6686" width="7.625" style="56" customWidth="1"/>
    <col min="6687" max="6687" width="11.375" style="56" customWidth="1"/>
    <col min="6688" max="6911" width="9.125" style="56" customWidth="1"/>
    <col min="6912" max="6912" width="14.625" style="56"/>
    <col min="6913" max="6913" width="11.375" style="56" customWidth="1"/>
    <col min="6914" max="6914" width="8.625" style="56" customWidth="1"/>
    <col min="6915" max="6915" width="6.5" style="56" customWidth="1"/>
    <col min="6916" max="6916" width="6.125" style="56" customWidth="1"/>
    <col min="6917" max="6917" width="5.125" style="56" customWidth="1"/>
    <col min="6918" max="6919" width="3.125" style="56" customWidth="1"/>
    <col min="6920" max="6920" width="4.125" style="56" customWidth="1"/>
    <col min="6921" max="6922" width="8.125" style="56" customWidth="1"/>
    <col min="6923" max="6924" width="5.625" style="56" customWidth="1"/>
    <col min="6925" max="6925" width="4.125" style="56" customWidth="1"/>
    <col min="6926" max="6926" width="7" style="56" customWidth="1"/>
    <col min="6927" max="6927" width="4.125" style="56" customWidth="1"/>
    <col min="6928" max="6928" width="7.125" style="56" customWidth="1"/>
    <col min="6929" max="6929" width="4.625" style="56" customWidth="1"/>
    <col min="6930" max="6930" width="8.625" style="56" customWidth="1"/>
    <col min="6931" max="6932" width="6.625" style="56" customWidth="1"/>
    <col min="6933" max="6934" width="5.625" style="56" customWidth="1"/>
    <col min="6935" max="6935" width="4.625" style="56" customWidth="1"/>
    <col min="6936" max="6938" width="5.625" style="56" customWidth="1"/>
    <col min="6939" max="6941" width="6.375" style="56" customWidth="1"/>
    <col min="6942" max="6942" width="7.625" style="56" customWidth="1"/>
    <col min="6943" max="6943" width="11.375" style="56" customWidth="1"/>
    <col min="6944" max="7167" width="9.125" style="56" customWidth="1"/>
    <col min="7168" max="7168" width="14.625" style="56"/>
    <col min="7169" max="7169" width="11.375" style="56" customWidth="1"/>
    <col min="7170" max="7170" width="8.625" style="56" customWidth="1"/>
    <col min="7171" max="7171" width="6.5" style="56" customWidth="1"/>
    <col min="7172" max="7172" width="6.125" style="56" customWidth="1"/>
    <col min="7173" max="7173" width="5.125" style="56" customWidth="1"/>
    <col min="7174" max="7175" width="3.125" style="56" customWidth="1"/>
    <col min="7176" max="7176" width="4.125" style="56" customWidth="1"/>
    <col min="7177" max="7178" width="8.125" style="56" customWidth="1"/>
    <col min="7179" max="7180" width="5.625" style="56" customWidth="1"/>
    <col min="7181" max="7181" width="4.125" style="56" customWidth="1"/>
    <col min="7182" max="7182" width="7" style="56" customWidth="1"/>
    <col min="7183" max="7183" width="4.125" style="56" customWidth="1"/>
    <col min="7184" max="7184" width="7.125" style="56" customWidth="1"/>
    <col min="7185" max="7185" width="4.625" style="56" customWidth="1"/>
    <col min="7186" max="7186" width="8.625" style="56" customWidth="1"/>
    <col min="7187" max="7188" width="6.625" style="56" customWidth="1"/>
    <col min="7189" max="7190" width="5.625" style="56" customWidth="1"/>
    <col min="7191" max="7191" width="4.625" style="56" customWidth="1"/>
    <col min="7192" max="7194" width="5.625" style="56" customWidth="1"/>
    <col min="7195" max="7197" width="6.375" style="56" customWidth="1"/>
    <col min="7198" max="7198" width="7.625" style="56" customWidth="1"/>
    <col min="7199" max="7199" width="11.375" style="56" customWidth="1"/>
    <col min="7200" max="7423" width="9.125" style="56" customWidth="1"/>
    <col min="7424" max="7424" width="14.625" style="56"/>
    <col min="7425" max="7425" width="11.375" style="56" customWidth="1"/>
    <col min="7426" max="7426" width="8.625" style="56" customWidth="1"/>
    <col min="7427" max="7427" width="6.5" style="56" customWidth="1"/>
    <col min="7428" max="7428" width="6.125" style="56" customWidth="1"/>
    <col min="7429" max="7429" width="5.125" style="56" customWidth="1"/>
    <col min="7430" max="7431" width="3.125" style="56" customWidth="1"/>
    <col min="7432" max="7432" width="4.125" style="56" customWidth="1"/>
    <col min="7433" max="7434" width="8.125" style="56" customWidth="1"/>
    <col min="7435" max="7436" width="5.625" style="56" customWidth="1"/>
    <col min="7437" max="7437" width="4.125" style="56" customWidth="1"/>
    <col min="7438" max="7438" width="7" style="56" customWidth="1"/>
    <col min="7439" max="7439" width="4.125" style="56" customWidth="1"/>
    <col min="7440" max="7440" width="7.125" style="56" customWidth="1"/>
    <col min="7441" max="7441" width="4.625" style="56" customWidth="1"/>
    <col min="7442" max="7442" width="8.625" style="56" customWidth="1"/>
    <col min="7443" max="7444" width="6.625" style="56" customWidth="1"/>
    <col min="7445" max="7446" width="5.625" style="56" customWidth="1"/>
    <col min="7447" max="7447" width="4.625" style="56" customWidth="1"/>
    <col min="7448" max="7450" width="5.625" style="56" customWidth="1"/>
    <col min="7451" max="7453" width="6.375" style="56" customWidth="1"/>
    <col min="7454" max="7454" width="7.625" style="56" customWidth="1"/>
    <col min="7455" max="7455" width="11.375" style="56" customWidth="1"/>
    <col min="7456" max="7679" width="9.125" style="56" customWidth="1"/>
    <col min="7680" max="7680" width="14.625" style="56"/>
    <col min="7681" max="7681" width="11.375" style="56" customWidth="1"/>
    <col min="7682" max="7682" width="8.625" style="56" customWidth="1"/>
    <col min="7683" max="7683" width="6.5" style="56" customWidth="1"/>
    <col min="7684" max="7684" width="6.125" style="56" customWidth="1"/>
    <col min="7685" max="7685" width="5.125" style="56" customWidth="1"/>
    <col min="7686" max="7687" width="3.125" style="56" customWidth="1"/>
    <col min="7688" max="7688" width="4.125" style="56" customWidth="1"/>
    <col min="7689" max="7690" width="8.125" style="56" customWidth="1"/>
    <col min="7691" max="7692" width="5.625" style="56" customWidth="1"/>
    <col min="7693" max="7693" width="4.125" style="56" customWidth="1"/>
    <col min="7694" max="7694" width="7" style="56" customWidth="1"/>
    <col min="7695" max="7695" width="4.125" style="56" customWidth="1"/>
    <col min="7696" max="7696" width="7.125" style="56" customWidth="1"/>
    <col min="7697" max="7697" width="4.625" style="56" customWidth="1"/>
    <col min="7698" max="7698" width="8.625" style="56" customWidth="1"/>
    <col min="7699" max="7700" width="6.625" style="56" customWidth="1"/>
    <col min="7701" max="7702" width="5.625" style="56" customWidth="1"/>
    <col min="7703" max="7703" width="4.625" style="56" customWidth="1"/>
    <col min="7704" max="7706" width="5.625" style="56" customWidth="1"/>
    <col min="7707" max="7709" width="6.375" style="56" customWidth="1"/>
    <col min="7710" max="7710" width="7.625" style="56" customWidth="1"/>
    <col min="7711" max="7711" width="11.375" style="56" customWidth="1"/>
    <col min="7712" max="7935" width="9.125" style="56" customWidth="1"/>
    <col min="7936" max="7936" width="14.625" style="56"/>
    <col min="7937" max="7937" width="11.375" style="56" customWidth="1"/>
    <col min="7938" max="7938" width="8.625" style="56" customWidth="1"/>
    <col min="7939" max="7939" width="6.5" style="56" customWidth="1"/>
    <col min="7940" max="7940" width="6.125" style="56" customWidth="1"/>
    <col min="7941" max="7941" width="5.125" style="56" customWidth="1"/>
    <col min="7942" max="7943" width="3.125" style="56" customWidth="1"/>
    <col min="7944" max="7944" width="4.125" style="56" customWidth="1"/>
    <col min="7945" max="7946" width="8.125" style="56" customWidth="1"/>
    <col min="7947" max="7948" width="5.625" style="56" customWidth="1"/>
    <col min="7949" max="7949" width="4.125" style="56" customWidth="1"/>
    <col min="7950" max="7950" width="7" style="56" customWidth="1"/>
    <col min="7951" max="7951" width="4.125" style="56" customWidth="1"/>
    <col min="7952" max="7952" width="7.125" style="56" customWidth="1"/>
    <col min="7953" max="7953" width="4.625" style="56" customWidth="1"/>
    <col min="7954" max="7954" width="8.625" style="56" customWidth="1"/>
    <col min="7955" max="7956" width="6.625" style="56" customWidth="1"/>
    <col min="7957" max="7958" width="5.625" style="56" customWidth="1"/>
    <col min="7959" max="7959" width="4.625" style="56" customWidth="1"/>
    <col min="7960" max="7962" width="5.625" style="56" customWidth="1"/>
    <col min="7963" max="7965" width="6.375" style="56" customWidth="1"/>
    <col min="7966" max="7966" width="7.625" style="56" customWidth="1"/>
    <col min="7967" max="7967" width="11.375" style="56" customWidth="1"/>
    <col min="7968" max="8191" width="9.125" style="56" customWidth="1"/>
    <col min="8192" max="8192" width="14.625" style="56"/>
    <col min="8193" max="8193" width="11.375" style="56" customWidth="1"/>
    <col min="8194" max="8194" width="8.625" style="56" customWidth="1"/>
    <col min="8195" max="8195" width="6.5" style="56" customWidth="1"/>
    <col min="8196" max="8196" width="6.125" style="56" customWidth="1"/>
    <col min="8197" max="8197" width="5.125" style="56" customWidth="1"/>
    <col min="8198" max="8199" width="3.125" style="56" customWidth="1"/>
    <col min="8200" max="8200" width="4.125" style="56" customWidth="1"/>
    <col min="8201" max="8202" width="8.125" style="56" customWidth="1"/>
    <col min="8203" max="8204" width="5.625" style="56" customWidth="1"/>
    <col min="8205" max="8205" width="4.125" style="56" customWidth="1"/>
    <col min="8206" max="8206" width="7" style="56" customWidth="1"/>
    <col min="8207" max="8207" width="4.125" style="56" customWidth="1"/>
    <col min="8208" max="8208" width="7.125" style="56" customWidth="1"/>
    <col min="8209" max="8209" width="4.625" style="56" customWidth="1"/>
    <col min="8210" max="8210" width="8.625" style="56" customWidth="1"/>
    <col min="8211" max="8212" width="6.625" style="56" customWidth="1"/>
    <col min="8213" max="8214" width="5.625" style="56" customWidth="1"/>
    <col min="8215" max="8215" width="4.625" style="56" customWidth="1"/>
    <col min="8216" max="8218" width="5.625" style="56" customWidth="1"/>
    <col min="8219" max="8221" width="6.375" style="56" customWidth="1"/>
    <col min="8222" max="8222" width="7.625" style="56" customWidth="1"/>
    <col min="8223" max="8223" width="11.375" style="56" customWidth="1"/>
    <col min="8224" max="8447" width="9.125" style="56" customWidth="1"/>
    <col min="8448" max="8448" width="14.625" style="56"/>
    <col min="8449" max="8449" width="11.375" style="56" customWidth="1"/>
    <col min="8450" max="8450" width="8.625" style="56" customWidth="1"/>
    <col min="8451" max="8451" width="6.5" style="56" customWidth="1"/>
    <col min="8452" max="8452" width="6.125" style="56" customWidth="1"/>
    <col min="8453" max="8453" width="5.125" style="56" customWidth="1"/>
    <col min="8454" max="8455" width="3.125" style="56" customWidth="1"/>
    <col min="8456" max="8456" width="4.125" style="56" customWidth="1"/>
    <col min="8457" max="8458" width="8.125" style="56" customWidth="1"/>
    <col min="8459" max="8460" width="5.625" style="56" customWidth="1"/>
    <col min="8461" max="8461" width="4.125" style="56" customWidth="1"/>
    <col min="8462" max="8462" width="7" style="56" customWidth="1"/>
    <col min="8463" max="8463" width="4.125" style="56" customWidth="1"/>
    <col min="8464" max="8464" width="7.125" style="56" customWidth="1"/>
    <col min="8465" max="8465" width="4.625" style="56" customWidth="1"/>
    <col min="8466" max="8466" width="8.625" style="56" customWidth="1"/>
    <col min="8467" max="8468" width="6.625" style="56" customWidth="1"/>
    <col min="8469" max="8470" width="5.625" style="56" customWidth="1"/>
    <col min="8471" max="8471" width="4.625" style="56" customWidth="1"/>
    <col min="8472" max="8474" width="5.625" style="56" customWidth="1"/>
    <col min="8475" max="8477" width="6.375" style="56" customWidth="1"/>
    <col min="8478" max="8478" width="7.625" style="56" customWidth="1"/>
    <col min="8479" max="8479" width="11.375" style="56" customWidth="1"/>
    <col min="8480" max="8703" width="9.125" style="56" customWidth="1"/>
    <col min="8704" max="8704" width="14.625" style="56"/>
    <col min="8705" max="8705" width="11.375" style="56" customWidth="1"/>
    <col min="8706" max="8706" width="8.625" style="56" customWidth="1"/>
    <col min="8707" max="8707" width="6.5" style="56" customWidth="1"/>
    <col min="8708" max="8708" width="6.125" style="56" customWidth="1"/>
    <col min="8709" max="8709" width="5.125" style="56" customWidth="1"/>
    <col min="8710" max="8711" width="3.125" style="56" customWidth="1"/>
    <col min="8712" max="8712" width="4.125" style="56" customWidth="1"/>
    <col min="8713" max="8714" width="8.125" style="56" customWidth="1"/>
    <col min="8715" max="8716" width="5.625" style="56" customWidth="1"/>
    <col min="8717" max="8717" width="4.125" style="56" customWidth="1"/>
    <col min="8718" max="8718" width="7" style="56" customWidth="1"/>
    <col min="8719" max="8719" width="4.125" style="56" customWidth="1"/>
    <col min="8720" max="8720" width="7.125" style="56" customWidth="1"/>
    <col min="8721" max="8721" width="4.625" style="56" customWidth="1"/>
    <col min="8722" max="8722" width="8.625" style="56" customWidth="1"/>
    <col min="8723" max="8724" width="6.625" style="56" customWidth="1"/>
    <col min="8725" max="8726" width="5.625" style="56" customWidth="1"/>
    <col min="8727" max="8727" width="4.625" style="56" customWidth="1"/>
    <col min="8728" max="8730" width="5.625" style="56" customWidth="1"/>
    <col min="8731" max="8733" width="6.375" style="56" customWidth="1"/>
    <col min="8734" max="8734" width="7.625" style="56" customWidth="1"/>
    <col min="8735" max="8735" width="11.375" style="56" customWidth="1"/>
    <col min="8736" max="8959" width="9.125" style="56" customWidth="1"/>
    <col min="8960" max="8960" width="14.625" style="56"/>
    <col min="8961" max="8961" width="11.375" style="56" customWidth="1"/>
    <col min="8962" max="8962" width="8.625" style="56" customWidth="1"/>
    <col min="8963" max="8963" width="6.5" style="56" customWidth="1"/>
    <col min="8964" max="8964" width="6.125" style="56" customWidth="1"/>
    <col min="8965" max="8965" width="5.125" style="56" customWidth="1"/>
    <col min="8966" max="8967" width="3.125" style="56" customWidth="1"/>
    <col min="8968" max="8968" width="4.125" style="56" customWidth="1"/>
    <col min="8969" max="8970" width="8.125" style="56" customWidth="1"/>
    <col min="8971" max="8972" width="5.625" style="56" customWidth="1"/>
    <col min="8973" max="8973" width="4.125" style="56" customWidth="1"/>
    <col min="8974" max="8974" width="7" style="56" customWidth="1"/>
    <col min="8975" max="8975" width="4.125" style="56" customWidth="1"/>
    <col min="8976" max="8976" width="7.125" style="56" customWidth="1"/>
    <col min="8977" max="8977" width="4.625" style="56" customWidth="1"/>
    <col min="8978" max="8978" width="8.625" style="56" customWidth="1"/>
    <col min="8979" max="8980" width="6.625" style="56" customWidth="1"/>
    <col min="8981" max="8982" width="5.625" style="56" customWidth="1"/>
    <col min="8983" max="8983" width="4.625" style="56" customWidth="1"/>
    <col min="8984" max="8986" width="5.625" style="56" customWidth="1"/>
    <col min="8987" max="8989" width="6.375" style="56" customWidth="1"/>
    <col min="8990" max="8990" width="7.625" style="56" customWidth="1"/>
    <col min="8991" max="8991" width="11.375" style="56" customWidth="1"/>
    <col min="8992" max="9215" width="9.125" style="56" customWidth="1"/>
    <col min="9216" max="9216" width="14.625" style="56"/>
    <col min="9217" max="9217" width="11.375" style="56" customWidth="1"/>
    <col min="9218" max="9218" width="8.625" style="56" customWidth="1"/>
    <col min="9219" max="9219" width="6.5" style="56" customWidth="1"/>
    <col min="9220" max="9220" width="6.125" style="56" customWidth="1"/>
    <col min="9221" max="9221" width="5.125" style="56" customWidth="1"/>
    <col min="9222" max="9223" width="3.125" style="56" customWidth="1"/>
    <col min="9224" max="9224" width="4.125" style="56" customWidth="1"/>
    <col min="9225" max="9226" width="8.125" style="56" customWidth="1"/>
    <col min="9227" max="9228" width="5.625" style="56" customWidth="1"/>
    <col min="9229" max="9229" width="4.125" style="56" customWidth="1"/>
    <col min="9230" max="9230" width="7" style="56" customWidth="1"/>
    <col min="9231" max="9231" width="4.125" style="56" customWidth="1"/>
    <col min="9232" max="9232" width="7.125" style="56" customWidth="1"/>
    <col min="9233" max="9233" width="4.625" style="56" customWidth="1"/>
    <col min="9234" max="9234" width="8.625" style="56" customWidth="1"/>
    <col min="9235" max="9236" width="6.625" style="56" customWidth="1"/>
    <col min="9237" max="9238" width="5.625" style="56" customWidth="1"/>
    <col min="9239" max="9239" width="4.625" style="56" customWidth="1"/>
    <col min="9240" max="9242" width="5.625" style="56" customWidth="1"/>
    <col min="9243" max="9245" width="6.375" style="56" customWidth="1"/>
    <col min="9246" max="9246" width="7.625" style="56" customWidth="1"/>
    <col min="9247" max="9247" width="11.375" style="56" customWidth="1"/>
    <col min="9248" max="9471" width="9.125" style="56" customWidth="1"/>
    <col min="9472" max="9472" width="14.625" style="56"/>
    <col min="9473" max="9473" width="11.375" style="56" customWidth="1"/>
    <col min="9474" max="9474" width="8.625" style="56" customWidth="1"/>
    <col min="9475" max="9475" width="6.5" style="56" customWidth="1"/>
    <col min="9476" max="9476" width="6.125" style="56" customWidth="1"/>
    <col min="9477" max="9477" width="5.125" style="56" customWidth="1"/>
    <col min="9478" max="9479" width="3.125" style="56" customWidth="1"/>
    <col min="9480" max="9480" width="4.125" style="56" customWidth="1"/>
    <col min="9481" max="9482" width="8.125" style="56" customWidth="1"/>
    <col min="9483" max="9484" width="5.625" style="56" customWidth="1"/>
    <col min="9485" max="9485" width="4.125" style="56" customWidth="1"/>
    <col min="9486" max="9486" width="7" style="56" customWidth="1"/>
    <col min="9487" max="9487" width="4.125" style="56" customWidth="1"/>
    <col min="9488" max="9488" width="7.125" style="56" customWidth="1"/>
    <col min="9489" max="9489" width="4.625" style="56" customWidth="1"/>
    <col min="9490" max="9490" width="8.625" style="56" customWidth="1"/>
    <col min="9491" max="9492" width="6.625" style="56" customWidth="1"/>
    <col min="9493" max="9494" width="5.625" style="56" customWidth="1"/>
    <col min="9495" max="9495" width="4.625" style="56" customWidth="1"/>
    <col min="9496" max="9498" width="5.625" style="56" customWidth="1"/>
    <col min="9499" max="9501" width="6.375" style="56" customWidth="1"/>
    <col min="9502" max="9502" width="7.625" style="56" customWidth="1"/>
    <col min="9503" max="9503" width="11.375" style="56" customWidth="1"/>
    <col min="9504" max="9727" width="9.125" style="56" customWidth="1"/>
    <col min="9728" max="9728" width="14.625" style="56"/>
    <col min="9729" max="9729" width="11.375" style="56" customWidth="1"/>
    <col min="9730" max="9730" width="8.625" style="56" customWidth="1"/>
    <col min="9731" max="9731" width="6.5" style="56" customWidth="1"/>
    <col min="9732" max="9732" width="6.125" style="56" customWidth="1"/>
    <col min="9733" max="9733" width="5.125" style="56" customWidth="1"/>
    <col min="9734" max="9735" width="3.125" style="56" customWidth="1"/>
    <col min="9736" max="9736" width="4.125" style="56" customWidth="1"/>
    <col min="9737" max="9738" width="8.125" style="56" customWidth="1"/>
    <col min="9739" max="9740" width="5.625" style="56" customWidth="1"/>
    <col min="9741" max="9741" width="4.125" style="56" customWidth="1"/>
    <col min="9742" max="9742" width="7" style="56" customWidth="1"/>
    <col min="9743" max="9743" width="4.125" style="56" customWidth="1"/>
    <col min="9744" max="9744" width="7.125" style="56" customWidth="1"/>
    <col min="9745" max="9745" width="4.625" style="56" customWidth="1"/>
    <col min="9746" max="9746" width="8.625" style="56" customWidth="1"/>
    <col min="9747" max="9748" width="6.625" style="56" customWidth="1"/>
    <col min="9749" max="9750" width="5.625" style="56" customWidth="1"/>
    <col min="9751" max="9751" width="4.625" style="56" customWidth="1"/>
    <col min="9752" max="9754" width="5.625" style="56" customWidth="1"/>
    <col min="9755" max="9757" width="6.375" style="56" customWidth="1"/>
    <col min="9758" max="9758" width="7.625" style="56" customWidth="1"/>
    <col min="9759" max="9759" width="11.375" style="56" customWidth="1"/>
    <col min="9760" max="9983" width="9.125" style="56" customWidth="1"/>
    <col min="9984" max="9984" width="14.625" style="56"/>
    <col min="9985" max="9985" width="11.375" style="56" customWidth="1"/>
    <col min="9986" max="9986" width="8.625" style="56" customWidth="1"/>
    <col min="9987" max="9987" width="6.5" style="56" customWidth="1"/>
    <col min="9988" max="9988" width="6.125" style="56" customWidth="1"/>
    <col min="9989" max="9989" width="5.125" style="56" customWidth="1"/>
    <col min="9990" max="9991" width="3.125" style="56" customWidth="1"/>
    <col min="9992" max="9992" width="4.125" style="56" customWidth="1"/>
    <col min="9993" max="9994" width="8.125" style="56" customWidth="1"/>
    <col min="9995" max="9996" width="5.625" style="56" customWidth="1"/>
    <col min="9997" max="9997" width="4.125" style="56" customWidth="1"/>
    <col min="9998" max="9998" width="7" style="56" customWidth="1"/>
    <col min="9999" max="9999" width="4.125" style="56" customWidth="1"/>
    <col min="10000" max="10000" width="7.125" style="56" customWidth="1"/>
    <col min="10001" max="10001" width="4.625" style="56" customWidth="1"/>
    <col min="10002" max="10002" width="8.625" style="56" customWidth="1"/>
    <col min="10003" max="10004" width="6.625" style="56" customWidth="1"/>
    <col min="10005" max="10006" width="5.625" style="56" customWidth="1"/>
    <col min="10007" max="10007" width="4.625" style="56" customWidth="1"/>
    <col min="10008" max="10010" width="5.625" style="56" customWidth="1"/>
    <col min="10011" max="10013" width="6.375" style="56" customWidth="1"/>
    <col min="10014" max="10014" width="7.625" style="56" customWidth="1"/>
    <col min="10015" max="10015" width="11.375" style="56" customWidth="1"/>
    <col min="10016" max="10239" width="9.125" style="56" customWidth="1"/>
    <col min="10240" max="10240" width="14.625" style="56"/>
    <col min="10241" max="10241" width="11.375" style="56" customWidth="1"/>
    <col min="10242" max="10242" width="8.625" style="56" customWidth="1"/>
    <col min="10243" max="10243" width="6.5" style="56" customWidth="1"/>
    <col min="10244" max="10244" width="6.125" style="56" customWidth="1"/>
    <col min="10245" max="10245" width="5.125" style="56" customWidth="1"/>
    <col min="10246" max="10247" width="3.125" style="56" customWidth="1"/>
    <col min="10248" max="10248" width="4.125" style="56" customWidth="1"/>
    <col min="10249" max="10250" width="8.125" style="56" customWidth="1"/>
    <col min="10251" max="10252" width="5.625" style="56" customWidth="1"/>
    <col min="10253" max="10253" width="4.125" style="56" customWidth="1"/>
    <col min="10254" max="10254" width="7" style="56" customWidth="1"/>
    <col min="10255" max="10255" width="4.125" style="56" customWidth="1"/>
    <col min="10256" max="10256" width="7.125" style="56" customWidth="1"/>
    <col min="10257" max="10257" width="4.625" style="56" customWidth="1"/>
    <col min="10258" max="10258" width="8.625" style="56" customWidth="1"/>
    <col min="10259" max="10260" width="6.625" style="56" customWidth="1"/>
    <col min="10261" max="10262" width="5.625" style="56" customWidth="1"/>
    <col min="10263" max="10263" width="4.625" style="56" customWidth="1"/>
    <col min="10264" max="10266" width="5.625" style="56" customWidth="1"/>
    <col min="10267" max="10269" width="6.375" style="56" customWidth="1"/>
    <col min="10270" max="10270" width="7.625" style="56" customWidth="1"/>
    <col min="10271" max="10271" width="11.375" style="56" customWidth="1"/>
    <col min="10272" max="10495" width="9.125" style="56" customWidth="1"/>
    <col min="10496" max="10496" width="14.625" style="56"/>
    <col min="10497" max="10497" width="11.375" style="56" customWidth="1"/>
    <col min="10498" max="10498" width="8.625" style="56" customWidth="1"/>
    <col min="10499" max="10499" width="6.5" style="56" customWidth="1"/>
    <col min="10500" max="10500" width="6.125" style="56" customWidth="1"/>
    <col min="10501" max="10501" width="5.125" style="56" customWidth="1"/>
    <col min="10502" max="10503" width="3.125" style="56" customWidth="1"/>
    <col min="10504" max="10504" width="4.125" style="56" customWidth="1"/>
    <col min="10505" max="10506" width="8.125" style="56" customWidth="1"/>
    <col min="10507" max="10508" width="5.625" style="56" customWidth="1"/>
    <col min="10509" max="10509" width="4.125" style="56" customWidth="1"/>
    <col min="10510" max="10510" width="7" style="56" customWidth="1"/>
    <col min="10511" max="10511" width="4.125" style="56" customWidth="1"/>
    <col min="10512" max="10512" width="7.125" style="56" customWidth="1"/>
    <col min="10513" max="10513" width="4.625" style="56" customWidth="1"/>
    <col min="10514" max="10514" width="8.625" style="56" customWidth="1"/>
    <col min="10515" max="10516" width="6.625" style="56" customWidth="1"/>
    <col min="10517" max="10518" width="5.625" style="56" customWidth="1"/>
    <col min="10519" max="10519" width="4.625" style="56" customWidth="1"/>
    <col min="10520" max="10522" width="5.625" style="56" customWidth="1"/>
    <col min="10523" max="10525" width="6.375" style="56" customWidth="1"/>
    <col min="10526" max="10526" width="7.625" style="56" customWidth="1"/>
    <col min="10527" max="10527" width="11.375" style="56" customWidth="1"/>
    <col min="10528" max="10751" width="9.125" style="56" customWidth="1"/>
    <col min="10752" max="10752" width="14.625" style="56"/>
    <col min="10753" max="10753" width="11.375" style="56" customWidth="1"/>
    <col min="10754" max="10754" width="8.625" style="56" customWidth="1"/>
    <col min="10755" max="10755" width="6.5" style="56" customWidth="1"/>
    <col min="10756" max="10756" width="6.125" style="56" customWidth="1"/>
    <col min="10757" max="10757" width="5.125" style="56" customWidth="1"/>
    <col min="10758" max="10759" width="3.125" style="56" customWidth="1"/>
    <col min="10760" max="10760" width="4.125" style="56" customWidth="1"/>
    <col min="10761" max="10762" width="8.125" style="56" customWidth="1"/>
    <col min="10763" max="10764" width="5.625" style="56" customWidth="1"/>
    <col min="10765" max="10765" width="4.125" style="56" customWidth="1"/>
    <col min="10766" max="10766" width="7" style="56" customWidth="1"/>
    <col min="10767" max="10767" width="4.125" style="56" customWidth="1"/>
    <col min="10768" max="10768" width="7.125" style="56" customWidth="1"/>
    <col min="10769" max="10769" width="4.625" style="56" customWidth="1"/>
    <col min="10770" max="10770" width="8.625" style="56" customWidth="1"/>
    <col min="10771" max="10772" width="6.625" style="56" customWidth="1"/>
    <col min="10773" max="10774" width="5.625" style="56" customWidth="1"/>
    <col min="10775" max="10775" width="4.625" style="56" customWidth="1"/>
    <col min="10776" max="10778" width="5.625" style="56" customWidth="1"/>
    <col min="10779" max="10781" width="6.375" style="56" customWidth="1"/>
    <col min="10782" max="10782" width="7.625" style="56" customWidth="1"/>
    <col min="10783" max="10783" width="11.375" style="56" customWidth="1"/>
    <col min="10784" max="11007" width="9.125" style="56" customWidth="1"/>
    <col min="11008" max="11008" width="14.625" style="56"/>
    <col min="11009" max="11009" width="11.375" style="56" customWidth="1"/>
    <col min="11010" max="11010" width="8.625" style="56" customWidth="1"/>
    <col min="11011" max="11011" width="6.5" style="56" customWidth="1"/>
    <col min="11012" max="11012" width="6.125" style="56" customWidth="1"/>
    <col min="11013" max="11013" width="5.125" style="56" customWidth="1"/>
    <col min="11014" max="11015" width="3.125" style="56" customWidth="1"/>
    <col min="11016" max="11016" width="4.125" style="56" customWidth="1"/>
    <col min="11017" max="11018" width="8.125" style="56" customWidth="1"/>
    <col min="11019" max="11020" width="5.625" style="56" customWidth="1"/>
    <col min="11021" max="11021" width="4.125" style="56" customWidth="1"/>
    <col min="11022" max="11022" width="7" style="56" customWidth="1"/>
    <col min="11023" max="11023" width="4.125" style="56" customWidth="1"/>
    <col min="11024" max="11024" width="7.125" style="56" customWidth="1"/>
    <col min="11025" max="11025" width="4.625" style="56" customWidth="1"/>
    <col min="11026" max="11026" width="8.625" style="56" customWidth="1"/>
    <col min="11027" max="11028" width="6.625" style="56" customWidth="1"/>
    <col min="11029" max="11030" width="5.625" style="56" customWidth="1"/>
    <col min="11031" max="11031" width="4.625" style="56" customWidth="1"/>
    <col min="11032" max="11034" width="5.625" style="56" customWidth="1"/>
    <col min="11035" max="11037" width="6.375" style="56" customWidth="1"/>
    <col min="11038" max="11038" width="7.625" style="56" customWidth="1"/>
    <col min="11039" max="11039" width="11.375" style="56" customWidth="1"/>
    <col min="11040" max="11263" width="9.125" style="56" customWidth="1"/>
    <col min="11264" max="11264" width="14.625" style="56"/>
    <col min="11265" max="11265" width="11.375" style="56" customWidth="1"/>
    <col min="11266" max="11266" width="8.625" style="56" customWidth="1"/>
    <col min="11267" max="11267" width="6.5" style="56" customWidth="1"/>
    <col min="11268" max="11268" width="6.125" style="56" customWidth="1"/>
    <col min="11269" max="11269" width="5.125" style="56" customWidth="1"/>
    <col min="11270" max="11271" width="3.125" style="56" customWidth="1"/>
    <col min="11272" max="11272" width="4.125" style="56" customWidth="1"/>
    <col min="11273" max="11274" width="8.125" style="56" customWidth="1"/>
    <col min="11275" max="11276" width="5.625" style="56" customWidth="1"/>
    <col min="11277" max="11277" width="4.125" style="56" customWidth="1"/>
    <col min="11278" max="11278" width="7" style="56" customWidth="1"/>
    <col min="11279" max="11279" width="4.125" style="56" customWidth="1"/>
    <col min="11280" max="11280" width="7.125" style="56" customWidth="1"/>
    <col min="11281" max="11281" width="4.625" style="56" customWidth="1"/>
    <col min="11282" max="11282" width="8.625" style="56" customWidth="1"/>
    <col min="11283" max="11284" width="6.625" style="56" customWidth="1"/>
    <col min="11285" max="11286" width="5.625" style="56" customWidth="1"/>
    <col min="11287" max="11287" width="4.625" style="56" customWidth="1"/>
    <col min="11288" max="11290" width="5.625" style="56" customWidth="1"/>
    <col min="11291" max="11293" width="6.375" style="56" customWidth="1"/>
    <col min="11294" max="11294" width="7.625" style="56" customWidth="1"/>
    <col min="11295" max="11295" width="11.375" style="56" customWidth="1"/>
    <col min="11296" max="11519" width="9.125" style="56" customWidth="1"/>
    <col min="11520" max="11520" width="14.625" style="56"/>
    <col min="11521" max="11521" width="11.375" style="56" customWidth="1"/>
    <col min="11522" max="11522" width="8.625" style="56" customWidth="1"/>
    <col min="11523" max="11523" width="6.5" style="56" customWidth="1"/>
    <col min="11524" max="11524" width="6.125" style="56" customWidth="1"/>
    <col min="11525" max="11525" width="5.125" style="56" customWidth="1"/>
    <col min="11526" max="11527" width="3.125" style="56" customWidth="1"/>
    <col min="11528" max="11528" width="4.125" style="56" customWidth="1"/>
    <col min="11529" max="11530" width="8.125" style="56" customWidth="1"/>
    <col min="11531" max="11532" width="5.625" style="56" customWidth="1"/>
    <col min="11533" max="11533" width="4.125" style="56" customWidth="1"/>
    <col min="11534" max="11534" width="7" style="56" customWidth="1"/>
    <col min="11535" max="11535" width="4.125" style="56" customWidth="1"/>
    <col min="11536" max="11536" width="7.125" style="56" customWidth="1"/>
    <col min="11537" max="11537" width="4.625" style="56" customWidth="1"/>
    <col min="11538" max="11538" width="8.625" style="56" customWidth="1"/>
    <col min="11539" max="11540" width="6.625" style="56" customWidth="1"/>
    <col min="11541" max="11542" width="5.625" style="56" customWidth="1"/>
    <col min="11543" max="11543" width="4.625" style="56" customWidth="1"/>
    <col min="11544" max="11546" width="5.625" style="56" customWidth="1"/>
    <col min="11547" max="11549" width="6.375" style="56" customWidth="1"/>
    <col min="11550" max="11550" width="7.625" style="56" customWidth="1"/>
    <col min="11551" max="11551" width="11.375" style="56" customWidth="1"/>
    <col min="11552" max="11775" width="9.125" style="56" customWidth="1"/>
    <col min="11776" max="11776" width="14.625" style="56"/>
    <col min="11777" max="11777" width="11.375" style="56" customWidth="1"/>
    <col min="11778" max="11778" width="8.625" style="56" customWidth="1"/>
    <col min="11779" max="11779" width="6.5" style="56" customWidth="1"/>
    <col min="11780" max="11780" width="6.125" style="56" customWidth="1"/>
    <col min="11781" max="11781" width="5.125" style="56" customWidth="1"/>
    <col min="11782" max="11783" width="3.125" style="56" customWidth="1"/>
    <col min="11784" max="11784" width="4.125" style="56" customWidth="1"/>
    <col min="11785" max="11786" width="8.125" style="56" customWidth="1"/>
    <col min="11787" max="11788" width="5.625" style="56" customWidth="1"/>
    <col min="11789" max="11789" width="4.125" style="56" customWidth="1"/>
    <col min="11790" max="11790" width="7" style="56" customWidth="1"/>
    <col min="11791" max="11791" width="4.125" style="56" customWidth="1"/>
    <col min="11792" max="11792" width="7.125" style="56" customWidth="1"/>
    <col min="11793" max="11793" width="4.625" style="56" customWidth="1"/>
    <col min="11794" max="11794" width="8.625" style="56" customWidth="1"/>
    <col min="11795" max="11796" width="6.625" style="56" customWidth="1"/>
    <col min="11797" max="11798" width="5.625" style="56" customWidth="1"/>
    <col min="11799" max="11799" width="4.625" style="56" customWidth="1"/>
    <col min="11800" max="11802" width="5.625" style="56" customWidth="1"/>
    <col min="11803" max="11805" width="6.375" style="56" customWidth="1"/>
    <col min="11806" max="11806" width="7.625" style="56" customWidth="1"/>
    <col min="11807" max="11807" width="11.375" style="56" customWidth="1"/>
    <col min="11808" max="12031" width="9.125" style="56" customWidth="1"/>
    <col min="12032" max="12032" width="14.625" style="56"/>
    <col min="12033" max="12033" width="11.375" style="56" customWidth="1"/>
    <col min="12034" max="12034" width="8.625" style="56" customWidth="1"/>
    <col min="12035" max="12035" width="6.5" style="56" customWidth="1"/>
    <col min="12036" max="12036" width="6.125" style="56" customWidth="1"/>
    <col min="12037" max="12037" width="5.125" style="56" customWidth="1"/>
    <col min="12038" max="12039" width="3.125" style="56" customWidth="1"/>
    <col min="12040" max="12040" width="4.125" style="56" customWidth="1"/>
    <col min="12041" max="12042" width="8.125" style="56" customWidth="1"/>
    <col min="12043" max="12044" width="5.625" style="56" customWidth="1"/>
    <col min="12045" max="12045" width="4.125" style="56" customWidth="1"/>
    <col min="12046" max="12046" width="7" style="56" customWidth="1"/>
    <col min="12047" max="12047" width="4.125" style="56" customWidth="1"/>
    <col min="12048" max="12048" width="7.125" style="56" customWidth="1"/>
    <col min="12049" max="12049" width="4.625" style="56" customWidth="1"/>
    <col min="12050" max="12050" width="8.625" style="56" customWidth="1"/>
    <col min="12051" max="12052" width="6.625" style="56" customWidth="1"/>
    <col min="12053" max="12054" width="5.625" style="56" customWidth="1"/>
    <col min="12055" max="12055" width="4.625" style="56" customWidth="1"/>
    <col min="12056" max="12058" width="5.625" style="56" customWidth="1"/>
    <col min="12059" max="12061" width="6.375" style="56" customWidth="1"/>
    <col min="12062" max="12062" width="7.625" style="56" customWidth="1"/>
    <col min="12063" max="12063" width="11.375" style="56" customWidth="1"/>
    <col min="12064" max="12287" width="9.125" style="56" customWidth="1"/>
    <col min="12288" max="12288" width="14.625" style="56"/>
    <col min="12289" max="12289" width="11.375" style="56" customWidth="1"/>
    <col min="12290" max="12290" width="8.625" style="56" customWidth="1"/>
    <col min="12291" max="12291" width="6.5" style="56" customWidth="1"/>
    <col min="12292" max="12292" width="6.125" style="56" customWidth="1"/>
    <col min="12293" max="12293" width="5.125" style="56" customWidth="1"/>
    <col min="12294" max="12295" width="3.125" style="56" customWidth="1"/>
    <col min="12296" max="12296" width="4.125" style="56" customWidth="1"/>
    <col min="12297" max="12298" width="8.125" style="56" customWidth="1"/>
    <col min="12299" max="12300" width="5.625" style="56" customWidth="1"/>
    <col min="12301" max="12301" width="4.125" style="56" customWidth="1"/>
    <col min="12302" max="12302" width="7" style="56" customWidth="1"/>
    <col min="12303" max="12303" width="4.125" style="56" customWidth="1"/>
    <col min="12304" max="12304" width="7.125" style="56" customWidth="1"/>
    <col min="12305" max="12305" width="4.625" style="56" customWidth="1"/>
    <col min="12306" max="12306" width="8.625" style="56" customWidth="1"/>
    <col min="12307" max="12308" width="6.625" style="56" customWidth="1"/>
    <col min="12309" max="12310" width="5.625" style="56" customWidth="1"/>
    <col min="12311" max="12311" width="4.625" style="56" customWidth="1"/>
    <col min="12312" max="12314" width="5.625" style="56" customWidth="1"/>
    <col min="12315" max="12317" width="6.375" style="56" customWidth="1"/>
    <col min="12318" max="12318" width="7.625" style="56" customWidth="1"/>
    <col min="12319" max="12319" width="11.375" style="56" customWidth="1"/>
    <col min="12320" max="12543" width="9.125" style="56" customWidth="1"/>
    <col min="12544" max="12544" width="14.625" style="56"/>
    <col min="12545" max="12545" width="11.375" style="56" customWidth="1"/>
    <col min="12546" max="12546" width="8.625" style="56" customWidth="1"/>
    <col min="12547" max="12547" width="6.5" style="56" customWidth="1"/>
    <col min="12548" max="12548" width="6.125" style="56" customWidth="1"/>
    <col min="12549" max="12549" width="5.125" style="56" customWidth="1"/>
    <col min="12550" max="12551" width="3.125" style="56" customWidth="1"/>
    <col min="12552" max="12552" width="4.125" style="56" customWidth="1"/>
    <col min="12553" max="12554" width="8.125" style="56" customWidth="1"/>
    <col min="12555" max="12556" width="5.625" style="56" customWidth="1"/>
    <col min="12557" max="12557" width="4.125" style="56" customWidth="1"/>
    <col min="12558" max="12558" width="7" style="56" customWidth="1"/>
    <col min="12559" max="12559" width="4.125" style="56" customWidth="1"/>
    <col min="12560" max="12560" width="7.125" style="56" customWidth="1"/>
    <col min="12561" max="12561" width="4.625" style="56" customWidth="1"/>
    <col min="12562" max="12562" width="8.625" style="56" customWidth="1"/>
    <col min="12563" max="12564" width="6.625" style="56" customWidth="1"/>
    <col min="12565" max="12566" width="5.625" style="56" customWidth="1"/>
    <col min="12567" max="12567" width="4.625" style="56" customWidth="1"/>
    <col min="12568" max="12570" width="5.625" style="56" customWidth="1"/>
    <col min="12571" max="12573" width="6.375" style="56" customWidth="1"/>
    <col min="12574" max="12574" width="7.625" style="56" customWidth="1"/>
    <col min="12575" max="12575" width="11.375" style="56" customWidth="1"/>
    <col min="12576" max="12799" width="9.125" style="56" customWidth="1"/>
    <col min="12800" max="12800" width="14.625" style="56"/>
    <col min="12801" max="12801" width="11.375" style="56" customWidth="1"/>
    <col min="12802" max="12802" width="8.625" style="56" customWidth="1"/>
    <col min="12803" max="12803" width="6.5" style="56" customWidth="1"/>
    <col min="12804" max="12804" width="6.125" style="56" customWidth="1"/>
    <col min="12805" max="12805" width="5.125" style="56" customWidth="1"/>
    <col min="12806" max="12807" width="3.125" style="56" customWidth="1"/>
    <col min="12808" max="12808" width="4.125" style="56" customWidth="1"/>
    <col min="12809" max="12810" width="8.125" style="56" customWidth="1"/>
    <col min="12811" max="12812" width="5.625" style="56" customWidth="1"/>
    <col min="12813" max="12813" width="4.125" style="56" customWidth="1"/>
    <col min="12814" max="12814" width="7" style="56" customWidth="1"/>
    <col min="12815" max="12815" width="4.125" style="56" customWidth="1"/>
    <col min="12816" max="12816" width="7.125" style="56" customWidth="1"/>
    <col min="12817" max="12817" width="4.625" style="56" customWidth="1"/>
    <col min="12818" max="12818" width="8.625" style="56" customWidth="1"/>
    <col min="12819" max="12820" width="6.625" style="56" customWidth="1"/>
    <col min="12821" max="12822" width="5.625" style="56" customWidth="1"/>
    <col min="12823" max="12823" width="4.625" style="56" customWidth="1"/>
    <col min="12824" max="12826" width="5.625" style="56" customWidth="1"/>
    <col min="12827" max="12829" width="6.375" style="56" customWidth="1"/>
    <col min="12830" max="12830" width="7.625" style="56" customWidth="1"/>
    <col min="12831" max="12831" width="11.375" style="56" customWidth="1"/>
    <col min="12832" max="13055" width="9.125" style="56" customWidth="1"/>
    <col min="13056" max="13056" width="14.625" style="56"/>
    <col min="13057" max="13057" width="11.375" style="56" customWidth="1"/>
    <col min="13058" max="13058" width="8.625" style="56" customWidth="1"/>
    <col min="13059" max="13059" width="6.5" style="56" customWidth="1"/>
    <col min="13060" max="13060" width="6.125" style="56" customWidth="1"/>
    <col min="13061" max="13061" width="5.125" style="56" customWidth="1"/>
    <col min="13062" max="13063" width="3.125" style="56" customWidth="1"/>
    <col min="13064" max="13064" width="4.125" style="56" customWidth="1"/>
    <col min="13065" max="13066" width="8.125" style="56" customWidth="1"/>
    <col min="13067" max="13068" width="5.625" style="56" customWidth="1"/>
    <col min="13069" max="13069" width="4.125" style="56" customWidth="1"/>
    <col min="13070" max="13070" width="7" style="56" customWidth="1"/>
    <col min="13071" max="13071" width="4.125" style="56" customWidth="1"/>
    <col min="13072" max="13072" width="7.125" style="56" customWidth="1"/>
    <col min="13073" max="13073" width="4.625" style="56" customWidth="1"/>
    <col min="13074" max="13074" width="8.625" style="56" customWidth="1"/>
    <col min="13075" max="13076" width="6.625" style="56" customWidth="1"/>
    <col min="13077" max="13078" width="5.625" style="56" customWidth="1"/>
    <col min="13079" max="13079" width="4.625" style="56" customWidth="1"/>
    <col min="13080" max="13082" width="5.625" style="56" customWidth="1"/>
    <col min="13083" max="13085" width="6.375" style="56" customWidth="1"/>
    <col min="13086" max="13086" width="7.625" style="56" customWidth="1"/>
    <col min="13087" max="13087" width="11.375" style="56" customWidth="1"/>
    <col min="13088" max="13311" width="9.125" style="56" customWidth="1"/>
    <col min="13312" max="13312" width="14.625" style="56"/>
    <col min="13313" max="13313" width="11.375" style="56" customWidth="1"/>
    <col min="13314" max="13314" width="8.625" style="56" customWidth="1"/>
    <col min="13315" max="13315" width="6.5" style="56" customWidth="1"/>
    <col min="13316" max="13316" width="6.125" style="56" customWidth="1"/>
    <col min="13317" max="13317" width="5.125" style="56" customWidth="1"/>
    <col min="13318" max="13319" width="3.125" style="56" customWidth="1"/>
    <col min="13320" max="13320" width="4.125" style="56" customWidth="1"/>
    <col min="13321" max="13322" width="8.125" style="56" customWidth="1"/>
    <col min="13323" max="13324" width="5.625" style="56" customWidth="1"/>
    <col min="13325" max="13325" width="4.125" style="56" customWidth="1"/>
    <col min="13326" max="13326" width="7" style="56" customWidth="1"/>
    <col min="13327" max="13327" width="4.125" style="56" customWidth="1"/>
    <col min="13328" max="13328" width="7.125" style="56" customWidth="1"/>
    <col min="13329" max="13329" width="4.625" style="56" customWidth="1"/>
    <col min="13330" max="13330" width="8.625" style="56" customWidth="1"/>
    <col min="13331" max="13332" width="6.625" style="56" customWidth="1"/>
    <col min="13333" max="13334" width="5.625" style="56" customWidth="1"/>
    <col min="13335" max="13335" width="4.625" style="56" customWidth="1"/>
    <col min="13336" max="13338" width="5.625" style="56" customWidth="1"/>
    <col min="13339" max="13341" width="6.375" style="56" customWidth="1"/>
    <col min="13342" max="13342" width="7.625" style="56" customWidth="1"/>
    <col min="13343" max="13343" width="11.375" style="56" customWidth="1"/>
    <col min="13344" max="13567" width="9.125" style="56" customWidth="1"/>
    <col min="13568" max="13568" width="14.625" style="56"/>
    <col min="13569" max="13569" width="11.375" style="56" customWidth="1"/>
    <col min="13570" max="13570" width="8.625" style="56" customWidth="1"/>
    <col min="13571" max="13571" width="6.5" style="56" customWidth="1"/>
    <col min="13572" max="13572" width="6.125" style="56" customWidth="1"/>
    <col min="13573" max="13573" width="5.125" style="56" customWidth="1"/>
    <col min="13574" max="13575" width="3.125" style="56" customWidth="1"/>
    <col min="13576" max="13576" width="4.125" style="56" customWidth="1"/>
    <col min="13577" max="13578" width="8.125" style="56" customWidth="1"/>
    <col min="13579" max="13580" width="5.625" style="56" customWidth="1"/>
    <col min="13581" max="13581" width="4.125" style="56" customWidth="1"/>
    <col min="13582" max="13582" width="7" style="56" customWidth="1"/>
    <col min="13583" max="13583" width="4.125" style="56" customWidth="1"/>
    <col min="13584" max="13584" width="7.125" style="56" customWidth="1"/>
    <col min="13585" max="13585" width="4.625" style="56" customWidth="1"/>
    <col min="13586" max="13586" width="8.625" style="56" customWidth="1"/>
    <col min="13587" max="13588" width="6.625" style="56" customWidth="1"/>
    <col min="13589" max="13590" width="5.625" style="56" customWidth="1"/>
    <col min="13591" max="13591" width="4.625" style="56" customWidth="1"/>
    <col min="13592" max="13594" width="5.625" style="56" customWidth="1"/>
    <col min="13595" max="13597" width="6.375" style="56" customWidth="1"/>
    <col min="13598" max="13598" width="7.625" style="56" customWidth="1"/>
    <col min="13599" max="13599" width="11.375" style="56" customWidth="1"/>
    <col min="13600" max="13823" width="9.125" style="56" customWidth="1"/>
    <col min="13824" max="13824" width="14.625" style="56"/>
    <col min="13825" max="13825" width="11.375" style="56" customWidth="1"/>
    <col min="13826" max="13826" width="8.625" style="56" customWidth="1"/>
    <col min="13827" max="13827" width="6.5" style="56" customWidth="1"/>
    <col min="13828" max="13828" width="6.125" style="56" customWidth="1"/>
    <col min="13829" max="13829" width="5.125" style="56" customWidth="1"/>
    <col min="13830" max="13831" width="3.125" style="56" customWidth="1"/>
    <col min="13832" max="13832" width="4.125" style="56" customWidth="1"/>
    <col min="13833" max="13834" width="8.125" style="56" customWidth="1"/>
    <col min="13835" max="13836" width="5.625" style="56" customWidth="1"/>
    <col min="13837" max="13837" width="4.125" style="56" customWidth="1"/>
    <col min="13838" max="13838" width="7" style="56" customWidth="1"/>
    <col min="13839" max="13839" width="4.125" style="56" customWidth="1"/>
    <col min="13840" max="13840" width="7.125" style="56" customWidth="1"/>
    <col min="13841" max="13841" width="4.625" style="56" customWidth="1"/>
    <col min="13842" max="13842" width="8.625" style="56" customWidth="1"/>
    <col min="13843" max="13844" width="6.625" style="56" customWidth="1"/>
    <col min="13845" max="13846" width="5.625" style="56" customWidth="1"/>
    <col min="13847" max="13847" width="4.625" style="56" customWidth="1"/>
    <col min="13848" max="13850" width="5.625" style="56" customWidth="1"/>
    <col min="13851" max="13853" width="6.375" style="56" customWidth="1"/>
    <col min="13854" max="13854" width="7.625" style="56" customWidth="1"/>
    <col min="13855" max="13855" width="11.375" style="56" customWidth="1"/>
    <col min="13856" max="14079" width="9.125" style="56" customWidth="1"/>
    <col min="14080" max="14080" width="14.625" style="56"/>
    <col min="14081" max="14081" width="11.375" style="56" customWidth="1"/>
    <col min="14082" max="14082" width="8.625" style="56" customWidth="1"/>
    <col min="14083" max="14083" width="6.5" style="56" customWidth="1"/>
    <col min="14084" max="14084" width="6.125" style="56" customWidth="1"/>
    <col min="14085" max="14085" width="5.125" style="56" customWidth="1"/>
    <col min="14086" max="14087" width="3.125" style="56" customWidth="1"/>
    <col min="14088" max="14088" width="4.125" style="56" customWidth="1"/>
    <col min="14089" max="14090" width="8.125" style="56" customWidth="1"/>
    <col min="14091" max="14092" width="5.625" style="56" customWidth="1"/>
    <col min="14093" max="14093" width="4.125" style="56" customWidth="1"/>
    <col min="14094" max="14094" width="7" style="56" customWidth="1"/>
    <col min="14095" max="14095" width="4.125" style="56" customWidth="1"/>
    <col min="14096" max="14096" width="7.125" style="56" customWidth="1"/>
    <col min="14097" max="14097" width="4.625" style="56" customWidth="1"/>
    <col min="14098" max="14098" width="8.625" style="56" customWidth="1"/>
    <col min="14099" max="14100" width="6.625" style="56" customWidth="1"/>
    <col min="14101" max="14102" width="5.625" style="56" customWidth="1"/>
    <col min="14103" max="14103" width="4.625" style="56" customWidth="1"/>
    <col min="14104" max="14106" width="5.625" style="56" customWidth="1"/>
    <col min="14107" max="14109" width="6.375" style="56" customWidth="1"/>
    <col min="14110" max="14110" width="7.625" style="56" customWidth="1"/>
    <col min="14111" max="14111" width="11.375" style="56" customWidth="1"/>
    <col min="14112" max="14335" width="9.125" style="56" customWidth="1"/>
    <col min="14336" max="14336" width="14.625" style="56"/>
    <col min="14337" max="14337" width="11.375" style="56" customWidth="1"/>
    <col min="14338" max="14338" width="8.625" style="56" customWidth="1"/>
    <col min="14339" max="14339" width="6.5" style="56" customWidth="1"/>
    <col min="14340" max="14340" width="6.125" style="56" customWidth="1"/>
    <col min="14341" max="14341" width="5.125" style="56" customWidth="1"/>
    <col min="14342" max="14343" width="3.125" style="56" customWidth="1"/>
    <col min="14344" max="14344" width="4.125" style="56" customWidth="1"/>
    <col min="14345" max="14346" width="8.125" style="56" customWidth="1"/>
    <col min="14347" max="14348" width="5.625" style="56" customWidth="1"/>
    <col min="14349" max="14349" width="4.125" style="56" customWidth="1"/>
    <col min="14350" max="14350" width="7" style="56" customWidth="1"/>
    <col min="14351" max="14351" width="4.125" style="56" customWidth="1"/>
    <col min="14352" max="14352" width="7.125" style="56" customWidth="1"/>
    <col min="14353" max="14353" width="4.625" style="56" customWidth="1"/>
    <col min="14354" max="14354" width="8.625" style="56" customWidth="1"/>
    <col min="14355" max="14356" width="6.625" style="56" customWidth="1"/>
    <col min="14357" max="14358" width="5.625" style="56" customWidth="1"/>
    <col min="14359" max="14359" width="4.625" style="56" customWidth="1"/>
    <col min="14360" max="14362" width="5.625" style="56" customWidth="1"/>
    <col min="14363" max="14365" width="6.375" style="56" customWidth="1"/>
    <col min="14366" max="14366" width="7.625" style="56" customWidth="1"/>
    <col min="14367" max="14367" width="11.375" style="56" customWidth="1"/>
    <col min="14368" max="14591" width="9.125" style="56" customWidth="1"/>
    <col min="14592" max="14592" width="14.625" style="56"/>
    <col min="14593" max="14593" width="11.375" style="56" customWidth="1"/>
    <col min="14594" max="14594" width="8.625" style="56" customWidth="1"/>
    <col min="14595" max="14595" width="6.5" style="56" customWidth="1"/>
    <col min="14596" max="14596" width="6.125" style="56" customWidth="1"/>
    <col min="14597" max="14597" width="5.125" style="56" customWidth="1"/>
    <col min="14598" max="14599" width="3.125" style="56" customWidth="1"/>
    <col min="14600" max="14600" width="4.125" style="56" customWidth="1"/>
    <col min="14601" max="14602" width="8.125" style="56" customWidth="1"/>
    <col min="14603" max="14604" width="5.625" style="56" customWidth="1"/>
    <col min="14605" max="14605" width="4.125" style="56" customWidth="1"/>
    <col min="14606" max="14606" width="7" style="56" customWidth="1"/>
    <col min="14607" max="14607" width="4.125" style="56" customWidth="1"/>
    <col min="14608" max="14608" width="7.125" style="56" customWidth="1"/>
    <col min="14609" max="14609" width="4.625" style="56" customWidth="1"/>
    <col min="14610" max="14610" width="8.625" style="56" customWidth="1"/>
    <col min="14611" max="14612" width="6.625" style="56" customWidth="1"/>
    <col min="14613" max="14614" width="5.625" style="56" customWidth="1"/>
    <col min="14615" max="14615" width="4.625" style="56" customWidth="1"/>
    <col min="14616" max="14618" width="5.625" style="56" customWidth="1"/>
    <col min="14619" max="14621" width="6.375" style="56" customWidth="1"/>
    <col min="14622" max="14622" width="7.625" style="56" customWidth="1"/>
    <col min="14623" max="14623" width="11.375" style="56" customWidth="1"/>
    <col min="14624" max="14847" width="9.125" style="56" customWidth="1"/>
    <col min="14848" max="14848" width="14.625" style="56"/>
    <col min="14849" max="14849" width="11.375" style="56" customWidth="1"/>
    <col min="14850" max="14850" width="8.625" style="56" customWidth="1"/>
    <col min="14851" max="14851" width="6.5" style="56" customWidth="1"/>
    <col min="14852" max="14852" width="6.125" style="56" customWidth="1"/>
    <col min="14853" max="14853" width="5.125" style="56" customWidth="1"/>
    <col min="14854" max="14855" width="3.125" style="56" customWidth="1"/>
    <col min="14856" max="14856" width="4.125" style="56" customWidth="1"/>
    <col min="14857" max="14858" width="8.125" style="56" customWidth="1"/>
    <col min="14859" max="14860" width="5.625" style="56" customWidth="1"/>
    <col min="14861" max="14861" width="4.125" style="56" customWidth="1"/>
    <col min="14862" max="14862" width="7" style="56" customWidth="1"/>
    <col min="14863" max="14863" width="4.125" style="56" customWidth="1"/>
    <col min="14864" max="14864" width="7.125" style="56" customWidth="1"/>
    <col min="14865" max="14865" width="4.625" style="56" customWidth="1"/>
    <col min="14866" max="14866" width="8.625" style="56" customWidth="1"/>
    <col min="14867" max="14868" width="6.625" style="56" customWidth="1"/>
    <col min="14869" max="14870" width="5.625" style="56" customWidth="1"/>
    <col min="14871" max="14871" width="4.625" style="56" customWidth="1"/>
    <col min="14872" max="14874" width="5.625" style="56" customWidth="1"/>
    <col min="14875" max="14877" width="6.375" style="56" customWidth="1"/>
    <col min="14878" max="14878" width="7.625" style="56" customWidth="1"/>
    <col min="14879" max="14879" width="11.375" style="56" customWidth="1"/>
    <col min="14880" max="15103" width="9.125" style="56" customWidth="1"/>
    <col min="15104" max="15104" width="14.625" style="56"/>
    <col min="15105" max="15105" width="11.375" style="56" customWidth="1"/>
    <col min="15106" max="15106" width="8.625" style="56" customWidth="1"/>
    <col min="15107" max="15107" width="6.5" style="56" customWidth="1"/>
    <col min="15108" max="15108" width="6.125" style="56" customWidth="1"/>
    <col min="15109" max="15109" width="5.125" style="56" customWidth="1"/>
    <col min="15110" max="15111" width="3.125" style="56" customWidth="1"/>
    <col min="15112" max="15112" width="4.125" style="56" customWidth="1"/>
    <col min="15113" max="15114" width="8.125" style="56" customWidth="1"/>
    <col min="15115" max="15116" width="5.625" style="56" customWidth="1"/>
    <col min="15117" max="15117" width="4.125" style="56" customWidth="1"/>
    <col min="15118" max="15118" width="7" style="56" customWidth="1"/>
    <col min="15119" max="15119" width="4.125" style="56" customWidth="1"/>
    <col min="15120" max="15120" width="7.125" style="56" customWidth="1"/>
    <col min="15121" max="15121" width="4.625" style="56" customWidth="1"/>
    <col min="15122" max="15122" width="8.625" style="56" customWidth="1"/>
    <col min="15123" max="15124" width="6.625" style="56" customWidth="1"/>
    <col min="15125" max="15126" width="5.625" style="56" customWidth="1"/>
    <col min="15127" max="15127" width="4.625" style="56" customWidth="1"/>
    <col min="15128" max="15130" width="5.625" style="56" customWidth="1"/>
    <col min="15131" max="15133" width="6.375" style="56" customWidth="1"/>
    <col min="15134" max="15134" width="7.625" style="56" customWidth="1"/>
    <col min="15135" max="15135" width="11.375" style="56" customWidth="1"/>
    <col min="15136" max="15359" width="9.125" style="56" customWidth="1"/>
    <col min="15360" max="15360" width="14.625" style="56"/>
    <col min="15361" max="15361" width="11.375" style="56" customWidth="1"/>
    <col min="15362" max="15362" width="8.625" style="56" customWidth="1"/>
    <col min="15363" max="15363" width="6.5" style="56" customWidth="1"/>
    <col min="15364" max="15364" width="6.125" style="56" customWidth="1"/>
    <col min="15365" max="15365" width="5.125" style="56" customWidth="1"/>
    <col min="15366" max="15367" width="3.125" style="56" customWidth="1"/>
    <col min="15368" max="15368" width="4.125" style="56" customWidth="1"/>
    <col min="15369" max="15370" width="8.125" style="56" customWidth="1"/>
    <col min="15371" max="15372" width="5.625" style="56" customWidth="1"/>
    <col min="15373" max="15373" width="4.125" style="56" customWidth="1"/>
    <col min="15374" max="15374" width="7" style="56" customWidth="1"/>
    <col min="15375" max="15375" width="4.125" style="56" customWidth="1"/>
    <col min="15376" max="15376" width="7.125" style="56" customWidth="1"/>
    <col min="15377" max="15377" width="4.625" style="56" customWidth="1"/>
    <col min="15378" max="15378" width="8.625" style="56" customWidth="1"/>
    <col min="15379" max="15380" width="6.625" style="56" customWidth="1"/>
    <col min="15381" max="15382" width="5.625" style="56" customWidth="1"/>
    <col min="15383" max="15383" width="4.625" style="56" customWidth="1"/>
    <col min="15384" max="15386" width="5.625" style="56" customWidth="1"/>
    <col min="15387" max="15389" width="6.375" style="56" customWidth="1"/>
    <col min="15390" max="15390" width="7.625" style="56" customWidth="1"/>
    <col min="15391" max="15391" width="11.375" style="56" customWidth="1"/>
    <col min="15392" max="15615" width="9.125" style="56" customWidth="1"/>
    <col min="15616" max="15616" width="14.625" style="56"/>
    <col min="15617" max="15617" width="11.375" style="56" customWidth="1"/>
    <col min="15618" max="15618" width="8.625" style="56" customWidth="1"/>
    <col min="15619" max="15619" width="6.5" style="56" customWidth="1"/>
    <col min="15620" max="15620" width="6.125" style="56" customWidth="1"/>
    <col min="15621" max="15621" width="5.125" style="56" customWidth="1"/>
    <col min="15622" max="15623" width="3.125" style="56" customWidth="1"/>
    <col min="15624" max="15624" width="4.125" style="56" customWidth="1"/>
    <col min="15625" max="15626" width="8.125" style="56" customWidth="1"/>
    <col min="15627" max="15628" width="5.625" style="56" customWidth="1"/>
    <col min="15629" max="15629" width="4.125" style="56" customWidth="1"/>
    <col min="15630" max="15630" width="7" style="56" customWidth="1"/>
    <col min="15631" max="15631" width="4.125" style="56" customWidth="1"/>
    <col min="15632" max="15632" width="7.125" style="56" customWidth="1"/>
    <col min="15633" max="15633" width="4.625" style="56" customWidth="1"/>
    <col min="15634" max="15634" width="8.625" style="56" customWidth="1"/>
    <col min="15635" max="15636" width="6.625" style="56" customWidth="1"/>
    <col min="15637" max="15638" width="5.625" style="56" customWidth="1"/>
    <col min="15639" max="15639" width="4.625" style="56" customWidth="1"/>
    <col min="15640" max="15642" width="5.625" style="56" customWidth="1"/>
    <col min="15643" max="15645" width="6.375" style="56" customWidth="1"/>
    <col min="15646" max="15646" width="7.625" style="56" customWidth="1"/>
    <col min="15647" max="15647" width="11.375" style="56" customWidth="1"/>
    <col min="15648" max="15871" width="9.125" style="56" customWidth="1"/>
    <col min="15872" max="15872" width="14.625" style="56"/>
    <col min="15873" max="15873" width="11.375" style="56" customWidth="1"/>
    <col min="15874" max="15874" width="8.625" style="56" customWidth="1"/>
    <col min="15875" max="15875" width="6.5" style="56" customWidth="1"/>
    <col min="15876" max="15876" width="6.125" style="56" customWidth="1"/>
    <col min="15877" max="15877" width="5.125" style="56" customWidth="1"/>
    <col min="15878" max="15879" width="3.125" style="56" customWidth="1"/>
    <col min="15880" max="15880" width="4.125" style="56" customWidth="1"/>
    <col min="15881" max="15882" width="8.125" style="56" customWidth="1"/>
    <col min="15883" max="15884" width="5.625" style="56" customWidth="1"/>
    <col min="15885" max="15885" width="4.125" style="56" customWidth="1"/>
    <col min="15886" max="15886" width="7" style="56" customWidth="1"/>
    <col min="15887" max="15887" width="4.125" style="56" customWidth="1"/>
    <col min="15888" max="15888" width="7.125" style="56" customWidth="1"/>
    <col min="15889" max="15889" width="4.625" style="56" customWidth="1"/>
    <col min="15890" max="15890" width="8.625" style="56" customWidth="1"/>
    <col min="15891" max="15892" width="6.625" style="56" customWidth="1"/>
    <col min="15893" max="15894" width="5.625" style="56" customWidth="1"/>
    <col min="15895" max="15895" width="4.625" style="56" customWidth="1"/>
    <col min="15896" max="15898" width="5.625" style="56" customWidth="1"/>
    <col min="15899" max="15901" width="6.375" style="56" customWidth="1"/>
    <col min="15902" max="15902" width="7.625" style="56" customWidth="1"/>
    <col min="15903" max="15903" width="11.375" style="56" customWidth="1"/>
    <col min="15904" max="16127" width="9.125" style="56" customWidth="1"/>
    <col min="16128" max="16128" width="14.625" style="56"/>
    <col min="16129" max="16129" width="11.375" style="56" customWidth="1"/>
    <col min="16130" max="16130" width="8.625" style="56" customWidth="1"/>
    <col min="16131" max="16131" width="6.5" style="56" customWidth="1"/>
    <col min="16132" max="16132" width="6.125" style="56" customWidth="1"/>
    <col min="16133" max="16133" width="5.125" style="56" customWidth="1"/>
    <col min="16134" max="16135" width="3.125" style="56" customWidth="1"/>
    <col min="16136" max="16136" width="4.125" style="56" customWidth="1"/>
    <col min="16137" max="16138" width="8.125" style="56" customWidth="1"/>
    <col min="16139" max="16140" width="5.625" style="56" customWidth="1"/>
    <col min="16141" max="16141" width="4.125" style="56" customWidth="1"/>
    <col min="16142" max="16142" width="7" style="56" customWidth="1"/>
    <col min="16143" max="16143" width="4.125" style="56" customWidth="1"/>
    <col min="16144" max="16144" width="7.125" style="56" customWidth="1"/>
    <col min="16145" max="16145" width="4.625" style="56" customWidth="1"/>
    <col min="16146" max="16146" width="8.625" style="56" customWidth="1"/>
    <col min="16147" max="16148" width="6.625" style="56" customWidth="1"/>
    <col min="16149" max="16150" width="5.625" style="56" customWidth="1"/>
    <col min="16151" max="16151" width="4.625" style="56" customWidth="1"/>
    <col min="16152" max="16154" width="5.625" style="56" customWidth="1"/>
    <col min="16155" max="16157" width="6.375" style="56" customWidth="1"/>
    <col min="16158" max="16158" width="7.625" style="56" customWidth="1"/>
    <col min="16159" max="16159" width="11.375" style="56" customWidth="1"/>
    <col min="16160" max="16383" width="9.125" style="56" customWidth="1"/>
    <col min="16384" max="16384" width="14.625" style="56"/>
  </cols>
  <sheetData>
    <row r="1" spans="1:31" ht="14.1" customHeight="1" x14ac:dyDescent="0.15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 t="s">
        <v>197</v>
      </c>
      <c r="Q1" s="83" t="s">
        <v>204</v>
      </c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</row>
    <row r="2" spans="1:31" ht="12.95" customHeight="1" x14ac:dyDescent="0.15">
      <c r="A2" s="82" t="s">
        <v>198</v>
      </c>
    </row>
    <row r="3" spans="1:31" s="79" customFormat="1" ht="9.9499999999999993" customHeight="1" x14ac:dyDescent="0.15">
      <c r="A3" s="81"/>
      <c r="AE3" s="80" t="s">
        <v>196</v>
      </c>
    </row>
    <row r="4" spans="1:31" s="70" customFormat="1" ht="15.95" customHeight="1" x14ac:dyDescent="0.15">
      <c r="A4" s="78" t="s">
        <v>183</v>
      </c>
      <c r="B4" s="112" t="s">
        <v>199</v>
      </c>
      <c r="C4" s="113" t="s">
        <v>200</v>
      </c>
      <c r="D4" s="116" t="s">
        <v>195</v>
      </c>
      <c r="E4" s="116"/>
      <c r="F4" s="116" t="s">
        <v>194</v>
      </c>
      <c r="G4" s="116"/>
      <c r="H4" s="116"/>
      <c r="I4" s="116" t="s">
        <v>193</v>
      </c>
      <c r="J4" s="116"/>
      <c r="K4" s="116"/>
      <c r="L4" s="116"/>
      <c r="M4" s="116" t="s">
        <v>192</v>
      </c>
      <c r="N4" s="116"/>
      <c r="O4" s="116" t="s">
        <v>191</v>
      </c>
      <c r="P4" s="116"/>
      <c r="Q4" s="116" t="s">
        <v>190</v>
      </c>
      <c r="R4" s="116"/>
      <c r="S4" s="123" t="s">
        <v>189</v>
      </c>
      <c r="T4" s="123" t="s">
        <v>188</v>
      </c>
      <c r="U4" s="116" t="s">
        <v>187</v>
      </c>
      <c r="V4" s="116"/>
      <c r="W4" s="116"/>
      <c r="X4" s="116" t="s">
        <v>186</v>
      </c>
      <c r="Y4" s="116"/>
      <c r="Z4" s="116"/>
      <c r="AA4" s="116" t="s">
        <v>185</v>
      </c>
      <c r="AB4" s="116"/>
      <c r="AC4" s="116"/>
      <c r="AD4" s="113" t="s">
        <v>184</v>
      </c>
      <c r="AE4" s="77" t="s">
        <v>183</v>
      </c>
    </row>
    <row r="5" spans="1:31" s="70" customFormat="1" ht="15.95" customHeight="1" x14ac:dyDescent="0.15">
      <c r="A5" s="76"/>
      <c r="B5" s="112"/>
      <c r="C5" s="114"/>
      <c r="D5" s="111" t="s">
        <v>168</v>
      </c>
      <c r="E5" s="117" t="s">
        <v>182</v>
      </c>
      <c r="F5" s="119" t="s">
        <v>181</v>
      </c>
      <c r="G5" s="120"/>
      <c r="H5" s="121" t="s">
        <v>180</v>
      </c>
      <c r="I5" s="111" t="s">
        <v>168</v>
      </c>
      <c r="J5" s="111" t="s">
        <v>179</v>
      </c>
      <c r="K5" s="111" t="s">
        <v>178</v>
      </c>
      <c r="L5" s="111" t="s">
        <v>177</v>
      </c>
      <c r="M5" s="111" t="s">
        <v>176</v>
      </c>
      <c r="N5" s="111" t="s">
        <v>175</v>
      </c>
      <c r="O5" s="111" t="s">
        <v>174</v>
      </c>
      <c r="P5" s="111" t="s">
        <v>173</v>
      </c>
      <c r="Q5" s="111" t="s">
        <v>172</v>
      </c>
      <c r="R5" s="111" t="s">
        <v>171</v>
      </c>
      <c r="S5" s="124"/>
      <c r="T5" s="126"/>
      <c r="U5" s="112" t="s">
        <v>168</v>
      </c>
      <c r="V5" s="112" t="s">
        <v>170</v>
      </c>
      <c r="W5" s="112" t="s">
        <v>169</v>
      </c>
      <c r="X5" s="112" t="s">
        <v>168</v>
      </c>
      <c r="Y5" s="112" t="s">
        <v>167</v>
      </c>
      <c r="Z5" s="112" t="s">
        <v>166</v>
      </c>
      <c r="AA5" s="112" t="s">
        <v>165</v>
      </c>
      <c r="AB5" s="112" t="s">
        <v>164</v>
      </c>
      <c r="AC5" s="112" t="s">
        <v>163</v>
      </c>
      <c r="AD5" s="114"/>
      <c r="AE5" s="75"/>
    </row>
    <row r="6" spans="1:31" s="70" customFormat="1" ht="44.1" customHeight="1" x14ac:dyDescent="0.15">
      <c r="A6" s="74" t="s">
        <v>201</v>
      </c>
      <c r="B6" s="112"/>
      <c r="C6" s="115"/>
      <c r="D6" s="111"/>
      <c r="E6" s="118"/>
      <c r="F6" s="73" t="s">
        <v>162</v>
      </c>
      <c r="G6" s="72" t="s">
        <v>161</v>
      </c>
      <c r="H6" s="122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25"/>
      <c r="T6" s="127"/>
      <c r="U6" s="112"/>
      <c r="V6" s="112"/>
      <c r="W6" s="112"/>
      <c r="X6" s="112"/>
      <c r="Y6" s="112"/>
      <c r="Z6" s="112"/>
      <c r="AA6" s="112"/>
      <c r="AB6" s="112"/>
      <c r="AC6" s="112"/>
      <c r="AD6" s="115"/>
      <c r="AE6" s="71" t="s">
        <v>201</v>
      </c>
    </row>
    <row r="7" spans="1:31" s="61" customFormat="1" ht="0.75" customHeight="1" x14ac:dyDescent="0.15">
      <c r="A7" s="69"/>
      <c r="B7" s="86"/>
      <c r="C7" s="86"/>
      <c r="D7" s="87"/>
      <c r="E7" s="87"/>
      <c r="F7" s="88"/>
      <c r="G7" s="88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9"/>
      <c r="T7" s="90"/>
      <c r="U7" s="86"/>
      <c r="V7" s="86"/>
      <c r="W7" s="86"/>
      <c r="X7" s="86"/>
      <c r="Y7" s="86"/>
      <c r="Z7" s="86"/>
      <c r="AA7" s="86"/>
      <c r="AB7" s="86"/>
      <c r="AC7" s="86"/>
      <c r="AD7" s="86"/>
      <c r="AE7" s="68"/>
    </row>
    <row r="8" spans="1:31" s="61" customFormat="1" ht="9.75" customHeight="1" x14ac:dyDescent="0.15">
      <c r="A8" s="67" t="s">
        <v>160</v>
      </c>
      <c r="B8" s="65">
        <v>21304174</v>
      </c>
      <c r="C8" s="65">
        <v>2689568</v>
      </c>
      <c r="D8" s="65">
        <v>422031</v>
      </c>
      <c r="E8" s="65">
        <v>55000</v>
      </c>
      <c r="F8" s="63">
        <v>0</v>
      </c>
      <c r="G8" s="63">
        <v>0</v>
      </c>
      <c r="H8" s="65">
        <v>0</v>
      </c>
      <c r="I8" s="65">
        <v>18192575</v>
      </c>
      <c r="J8" s="65">
        <v>17819021</v>
      </c>
      <c r="K8" s="65">
        <v>33335</v>
      </c>
      <c r="L8" s="65">
        <v>340219</v>
      </c>
      <c r="M8" s="66">
        <v>92.8</v>
      </c>
      <c r="N8" s="65">
        <v>16880543</v>
      </c>
      <c r="O8" s="66">
        <v>95.2</v>
      </c>
      <c r="P8" s="65">
        <v>17327628</v>
      </c>
      <c r="Q8" s="66">
        <v>62.6</v>
      </c>
      <c r="R8" s="65">
        <v>11389674</v>
      </c>
      <c r="S8" s="65">
        <v>8317729</v>
      </c>
      <c r="T8" s="65">
        <v>1187303</v>
      </c>
      <c r="U8" s="63">
        <v>155</v>
      </c>
      <c r="V8" s="63">
        <v>104</v>
      </c>
      <c r="W8" s="63">
        <v>51</v>
      </c>
      <c r="X8" s="63">
        <v>468</v>
      </c>
      <c r="Y8" s="63">
        <v>329</v>
      </c>
      <c r="Z8" s="63">
        <v>139</v>
      </c>
      <c r="AA8" s="64">
        <v>577.87</v>
      </c>
      <c r="AB8" s="64">
        <v>205.55</v>
      </c>
      <c r="AC8" s="64">
        <v>115.8</v>
      </c>
      <c r="AD8" s="63">
        <v>913</v>
      </c>
      <c r="AE8" s="62" t="s">
        <v>160</v>
      </c>
    </row>
    <row r="9" spans="1:31" s="61" customFormat="1" ht="9.75" customHeight="1" x14ac:dyDescent="0.15">
      <c r="A9" s="67" t="s">
        <v>159</v>
      </c>
      <c r="B9" s="65">
        <v>4318232</v>
      </c>
      <c r="C9" s="65">
        <v>375888</v>
      </c>
      <c r="D9" s="65">
        <v>0</v>
      </c>
      <c r="E9" s="65">
        <v>0</v>
      </c>
      <c r="F9" s="63">
        <v>0</v>
      </c>
      <c r="G9" s="63">
        <v>0</v>
      </c>
      <c r="H9" s="65">
        <v>0</v>
      </c>
      <c r="I9" s="65">
        <v>3942344</v>
      </c>
      <c r="J9" s="65">
        <v>3565407</v>
      </c>
      <c r="K9" s="65">
        <v>111481</v>
      </c>
      <c r="L9" s="65">
        <v>265456</v>
      </c>
      <c r="M9" s="66">
        <v>69.5</v>
      </c>
      <c r="N9" s="65">
        <v>2740343</v>
      </c>
      <c r="O9" s="66">
        <v>76.099999999999994</v>
      </c>
      <c r="P9" s="65">
        <v>3001090</v>
      </c>
      <c r="Q9" s="66">
        <v>70.7</v>
      </c>
      <c r="R9" s="65">
        <v>2788414</v>
      </c>
      <c r="S9" s="65">
        <v>1446825</v>
      </c>
      <c r="T9" s="65">
        <v>111864</v>
      </c>
      <c r="U9" s="63">
        <v>76</v>
      </c>
      <c r="V9" s="63">
        <v>59</v>
      </c>
      <c r="W9" s="63">
        <v>17</v>
      </c>
      <c r="X9" s="63">
        <v>165</v>
      </c>
      <c r="Y9" s="63">
        <v>85</v>
      </c>
      <c r="Z9" s="63">
        <v>80</v>
      </c>
      <c r="AA9" s="64">
        <v>57.76</v>
      </c>
      <c r="AB9" s="64">
        <v>38.67</v>
      </c>
      <c r="AC9" s="64">
        <v>25.51</v>
      </c>
      <c r="AD9" s="63">
        <v>247</v>
      </c>
      <c r="AE9" s="62" t="s">
        <v>159</v>
      </c>
    </row>
    <row r="10" spans="1:31" s="61" customFormat="1" ht="9.75" customHeight="1" x14ac:dyDescent="0.15">
      <c r="A10" s="67" t="s">
        <v>158</v>
      </c>
      <c r="B10" s="65">
        <v>5026370</v>
      </c>
      <c r="C10" s="65">
        <v>235805</v>
      </c>
      <c r="D10" s="65">
        <v>19983</v>
      </c>
      <c r="E10" s="65">
        <v>0</v>
      </c>
      <c r="F10" s="63">
        <v>0</v>
      </c>
      <c r="G10" s="63">
        <v>0</v>
      </c>
      <c r="H10" s="65">
        <v>0</v>
      </c>
      <c r="I10" s="65">
        <v>4770582</v>
      </c>
      <c r="J10" s="65">
        <v>4586063</v>
      </c>
      <c r="K10" s="65">
        <v>150870</v>
      </c>
      <c r="L10" s="65">
        <v>33649</v>
      </c>
      <c r="M10" s="66">
        <v>76.099999999999994</v>
      </c>
      <c r="N10" s="65">
        <v>3629505</v>
      </c>
      <c r="O10" s="66">
        <v>84.1</v>
      </c>
      <c r="P10" s="65">
        <v>4012499</v>
      </c>
      <c r="Q10" s="66">
        <v>68.599999999999994</v>
      </c>
      <c r="R10" s="65">
        <v>3274177</v>
      </c>
      <c r="S10" s="65">
        <v>2024691</v>
      </c>
      <c r="T10" s="65">
        <v>124924</v>
      </c>
      <c r="U10" s="63">
        <v>99</v>
      </c>
      <c r="V10" s="63">
        <v>68</v>
      </c>
      <c r="W10" s="63">
        <v>31</v>
      </c>
      <c r="X10" s="63">
        <v>275</v>
      </c>
      <c r="Y10" s="63">
        <v>245</v>
      </c>
      <c r="Z10" s="63">
        <v>30</v>
      </c>
      <c r="AA10" s="64">
        <v>99.02</v>
      </c>
      <c r="AB10" s="64">
        <v>49.16</v>
      </c>
      <c r="AC10" s="64">
        <v>30.68</v>
      </c>
      <c r="AD10" s="63">
        <v>261</v>
      </c>
      <c r="AE10" s="62" t="s">
        <v>158</v>
      </c>
    </row>
    <row r="11" spans="1:31" s="61" customFormat="1" ht="9.75" customHeight="1" x14ac:dyDescent="0.15">
      <c r="A11" s="67" t="s">
        <v>157</v>
      </c>
      <c r="B11" s="65">
        <v>3572508</v>
      </c>
      <c r="C11" s="65">
        <v>370583</v>
      </c>
      <c r="D11" s="65">
        <v>1394</v>
      </c>
      <c r="E11" s="65">
        <v>0</v>
      </c>
      <c r="F11" s="63">
        <v>0</v>
      </c>
      <c r="G11" s="63">
        <v>0</v>
      </c>
      <c r="H11" s="65">
        <v>0</v>
      </c>
      <c r="I11" s="65">
        <v>3200531</v>
      </c>
      <c r="J11" s="65">
        <v>2982776</v>
      </c>
      <c r="K11" s="65">
        <v>78216</v>
      </c>
      <c r="L11" s="65">
        <v>139539</v>
      </c>
      <c r="M11" s="66">
        <v>67.3</v>
      </c>
      <c r="N11" s="65">
        <v>2155029</v>
      </c>
      <c r="O11" s="66">
        <v>85.2</v>
      </c>
      <c r="P11" s="65">
        <v>2725958</v>
      </c>
      <c r="Q11" s="66">
        <v>89.8</v>
      </c>
      <c r="R11" s="65">
        <v>2874330</v>
      </c>
      <c r="S11" s="65">
        <v>1713028</v>
      </c>
      <c r="T11" s="65">
        <v>177211</v>
      </c>
      <c r="U11" s="63">
        <v>87</v>
      </c>
      <c r="V11" s="63">
        <v>59</v>
      </c>
      <c r="W11" s="63">
        <v>28</v>
      </c>
      <c r="X11" s="63">
        <v>189</v>
      </c>
      <c r="Y11" s="63">
        <v>157</v>
      </c>
      <c r="Z11" s="63">
        <v>32</v>
      </c>
      <c r="AA11" s="64">
        <v>50.97</v>
      </c>
      <c r="AB11" s="64">
        <v>34.840000000000003</v>
      </c>
      <c r="AC11" s="64">
        <v>21.85</v>
      </c>
      <c r="AD11" s="63">
        <v>212</v>
      </c>
      <c r="AE11" s="62" t="s">
        <v>157</v>
      </c>
    </row>
    <row r="12" spans="1:31" s="61" customFormat="1" ht="9.75" customHeight="1" x14ac:dyDescent="0.15">
      <c r="A12" s="67" t="s">
        <v>156</v>
      </c>
      <c r="B12" s="65">
        <v>4316003</v>
      </c>
      <c r="C12" s="65">
        <v>505856</v>
      </c>
      <c r="D12" s="65">
        <v>58566</v>
      </c>
      <c r="E12" s="65">
        <v>0</v>
      </c>
      <c r="F12" s="63">
        <v>0</v>
      </c>
      <c r="G12" s="63">
        <v>0</v>
      </c>
      <c r="H12" s="65">
        <v>0</v>
      </c>
      <c r="I12" s="65">
        <v>3751581</v>
      </c>
      <c r="J12" s="65">
        <v>3614254</v>
      </c>
      <c r="K12" s="65">
        <v>37816</v>
      </c>
      <c r="L12" s="65">
        <v>99511</v>
      </c>
      <c r="M12" s="66">
        <v>77.5</v>
      </c>
      <c r="N12" s="65">
        <v>2908976</v>
      </c>
      <c r="O12" s="66">
        <v>83</v>
      </c>
      <c r="P12" s="65">
        <v>3114131</v>
      </c>
      <c r="Q12" s="66">
        <v>75.2</v>
      </c>
      <c r="R12" s="65">
        <v>2822511</v>
      </c>
      <c r="S12" s="65">
        <v>1651247</v>
      </c>
      <c r="T12" s="65">
        <v>102888</v>
      </c>
      <c r="U12" s="63">
        <v>73</v>
      </c>
      <c r="V12" s="63">
        <v>33</v>
      </c>
      <c r="W12" s="63">
        <v>40</v>
      </c>
      <c r="X12" s="63">
        <v>158</v>
      </c>
      <c r="Y12" s="63">
        <v>116</v>
      </c>
      <c r="Z12" s="63">
        <v>42</v>
      </c>
      <c r="AA12" s="64">
        <v>78.64</v>
      </c>
      <c r="AB12" s="64">
        <v>36.96</v>
      </c>
      <c r="AC12" s="64">
        <v>23.64</v>
      </c>
      <c r="AD12" s="63">
        <v>203</v>
      </c>
      <c r="AE12" s="62" t="s">
        <v>156</v>
      </c>
    </row>
    <row r="13" spans="1:31" s="61" customFormat="1" ht="9.75" customHeight="1" x14ac:dyDescent="0.15">
      <c r="A13" s="67" t="s">
        <v>155</v>
      </c>
      <c r="B13" s="65">
        <v>4055152</v>
      </c>
      <c r="C13" s="65">
        <v>336112</v>
      </c>
      <c r="D13" s="65">
        <v>53605</v>
      </c>
      <c r="E13" s="65">
        <v>0</v>
      </c>
      <c r="F13" s="63">
        <v>0</v>
      </c>
      <c r="G13" s="63">
        <v>0</v>
      </c>
      <c r="H13" s="65">
        <v>0</v>
      </c>
      <c r="I13" s="65">
        <v>3665435</v>
      </c>
      <c r="J13" s="65">
        <v>3561007</v>
      </c>
      <c r="K13" s="65">
        <v>64427</v>
      </c>
      <c r="L13" s="65">
        <v>40001</v>
      </c>
      <c r="M13" s="66">
        <v>76.900000000000006</v>
      </c>
      <c r="N13" s="65">
        <v>2816960</v>
      </c>
      <c r="O13" s="66">
        <v>85.5</v>
      </c>
      <c r="P13" s="65">
        <v>3133327</v>
      </c>
      <c r="Q13" s="66">
        <v>74.2</v>
      </c>
      <c r="R13" s="65">
        <v>2719101</v>
      </c>
      <c r="S13" s="65">
        <v>1880714</v>
      </c>
      <c r="T13" s="65">
        <v>142223</v>
      </c>
      <c r="U13" s="63">
        <v>139</v>
      </c>
      <c r="V13" s="63">
        <v>68</v>
      </c>
      <c r="W13" s="63">
        <v>71</v>
      </c>
      <c r="X13" s="63">
        <v>191</v>
      </c>
      <c r="Y13" s="63">
        <v>125</v>
      </c>
      <c r="Z13" s="63">
        <v>66</v>
      </c>
      <c r="AA13" s="64">
        <v>72.75</v>
      </c>
      <c r="AB13" s="64">
        <v>42.33</v>
      </c>
      <c r="AC13" s="64">
        <v>24.67</v>
      </c>
      <c r="AD13" s="63">
        <v>265</v>
      </c>
      <c r="AE13" s="62" t="s">
        <v>155</v>
      </c>
    </row>
    <row r="14" spans="1:31" s="61" customFormat="1" ht="9.75" customHeight="1" x14ac:dyDescent="0.15">
      <c r="A14" s="67" t="s">
        <v>154</v>
      </c>
      <c r="B14" s="65">
        <v>6795574</v>
      </c>
      <c r="C14" s="65">
        <v>644771</v>
      </c>
      <c r="D14" s="65">
        <v>14098</v>
      </c>
      <c r="E14" s="65">
        <v>0</v>
      </c>
      <c r="F14" s="63">
        <v>0</v>
      </c>
      <c r="G14" s="63">
        <v>0</v>
      </c>
      <c r="H14" s="65">
        <v>0</v>
      </c>
      <c r="I14" s="65">
        <v>6136705</v>
      </c>
      <c r="J14" s="65">
        <v>5958857</v>
      </c>
      <c r="K14" s="65">
        <v>46038</v>
      </c>
      <c r="L14" s="65">
        <v>131810</v>
      </c>
      <c r="M14" s="66">
        <v>61.1</v>
      </c>
      <c r="N14" s="65">
        <v>3746708</v>
      </c>
      <c r="O14" s="66">
        <v>71.5</v>
      </c>
      <c r="P14" s="65">
        <v>4388499</v>
      </c>
      <c r="Q14" s="66">
        <v>64.599999999999994</v>
      </c>
      <c r="R14" s="65">
        <v>3961776</v>
      </c>
      <c r="S14" s="65">
        <v>2222266</v>
      </c>
      <c r="T14" s="65">
        <v>230017</v>
      </c>
      <c r="U14" s="63">
        <v>239</v>
      </c>
      <c r="V14" s="63">
        <v>114</v>
      </c>
      <c r="W14" s="63">
        <v>125</v>
      </c>
      <c r="X14" s="63">
        <v>292</v>
      </c>
      <c r="Y14" s="63">
        <v>190</v>
      </c>
      <c r="Z14" s="63">
        <v>102</v>
      </c>
      <c r="AA14" s="64">
        <v>108.05</v>
      </c>
      <c r="AB14" s="64">
        <v>57.15</v>
      </c>
      <c r="AC14" s="64">
        <v>36.14</v>
      </c>
      <c r="AD14" s="63">
        <v>387</v>
      </c>
      <c r="AE14" s="62" t="s">
        <v>154</v>
      </c>
    </row>
    <row r="15" spans="1:31" s="61" customFormat="1" ht="9.75" customHeight="1" x14ac:dyDescent="0.15">
      <c r="A15" s="67" t="s">
        <v>153</v>
      </c>
      <c r="B15" s="65">
        <v>5025043</v>
      </c>
      <c r="C15" s="65">
        <v>453588</v>
      </c>
      <c r="D15" s="65">
        <v>20279</v>
      </c>
      <c r="E15" s="65">
        <v>0</v>
      </c>
      <c r="F15" s="63">
        <v>0</v>
      </c>
      <c r="G15" s="63">
        <v>0</v>
      </c>
      <c r="H15" s="65">
        <v>0</v>
      </c>
      <c r="I15" s="65">
        <v>4551176</v>
      </c>
      <c r="J15" s="65">
        <v>4169960</v>
      </c>
      <c r="K15" s="65">
        <v>178490</v>
      </c>
      <c r="L15" s="65">
        <v>202726</v>
      </c>
      <c r="M15" s="66">
        <v>60.7</v>
      </c>
      <c r="N15" s="65">
        <v>2762969</v>
      </c>
      <c r="O15" s="66">
        <v>79.099999999999994</v>
      </c>
      <c r="P15" s="65">
        <v>3600990</v>
      </c>
      <c r="Q15" s="66">
        <v>77.3</v>
      </c>
      <c r="R15" s="65">
        <v>3516860</v>
      </c>
      <c r="S15" s="65">
        <v>3010227</v>
      </c>
      <c r="T15" s="65">
        <v>344495</v>
      </c>
      <c r="U15" s="63">
        <v>301</v>
      </c>
      <c r="V15" s="63">
        <v>254</v>
      </c>
      <c r="W15" s="63">
        <v>47</v>
      </c>
      <c r="X15" s="63">
        <v>139</v>
      </c>
      <c r="Y15" s="63">
        <v>88</v>
      </c>
      <c r="Z15" s="63">
        <v>51</v>
      </c>
      <c r="AA15" s="64">
        <v>75.31</v>
      </c>
      <c r="AB15" s="64">
        <v>58.54</v>
      </c>
      <c r="AC15" s="64">
        <v>32.94</v>
      </c>
      <c r="AD15" s="63">
        <v>334</v>
      </c>
      <c r="AE15" s="62" t="s">
        <v>153</v>
      </c>
    </row>
    <row r="16" spans="1:31" s="61" customFormat="1" ht="9.75" customHeight="1" x14ac:dyDescent="0.15">
      <c r="A16" s="67" t="s">
        <v>152</v>
      </c>
      <c r="B16" s="65">
        <v>4113027</v>
      </c>
      <c r="C16" s="65">
        <v>344550</v>
      </c>
      <c r="D16" s="65">
        <v>10673</v>
      </c>
      <c r="E16" s="65">
        <v>0</v>
      </c>
      <c r="F16" s="63">
        <v>0</v>
      </c>
      <c r="G16" s="63">
        <v>0</v>
      </c>
      <c r="H16" s="65">
        <v>0</v>
      </c>
      <c r="I16" s="65">
        <v>3757804</v>
      </c>
      <c r="J16" s="65">
        <v>3543266</v>
      </c>
      <c r="K16" s="65">
        <v>89671</v>
      </c>
      <c r="L16" s="65">
        <v>124867</v>
      </c>
      <c r="M16" s="66">
        <v>59</v>
      </c>
      <c r="N16" s="65">
        <v>2215691</v>
      </c>
      <c r="O16" s="66">
        <v>77.400000000000006</v>
      </c>
      <c r="P16" s="65">
        <v>2907675</v>
      </c>
      <c r="Q16" s="66">
        <v>86.6</v>
      </c>
      <c r="R16" s="65">
        <v>3254489</v>
      </c>
      <c r="S16" s="65">
        <v>1996553</v>
      </c>
      <c r="T16" s="65">
        <v>278108</v>
      </c>
      <c r="U16" s="63">
        <v>253</v>
      </c>
      <c r="V16" s="63">
        <v>240</v>
      </c>
      <c r="W16" s="63">
        <v>13</v>
      </c>
      <c r="X16" s="63">
        <v>155</v>
      </c>
      <c r="Y16" s="63">
        <v>89</v>
      </c>
      <c r="Z16" s="63">
        <v>66</v>
      </c>
      <c r="AA16" s="64">
        <v>60.31</v>
      </c>
      <c r="AB16" s="64">
        <v>45.09</v>
      </c>
      <c r="AC16" s="64">
        <v>27.43</v>
      </c>
      <c r="AD16" s="63">
        <v>306</v>
      </c>
      <c r="AE16" s="62" t="s">
        <v>152</v>
      </c>
    </row>
    <row r="17" spans="1:31" s="61" customFormat="1" ht="9.75" customHeight="1" x14ac:dyDescent="0.15">
      <c r="A17" s="67" t="s">
        <v>151</v>
      </c>
      <c r="B17" s="65">
        <v>4025891</v>
      </c>
      <c r="C17" s="65">
        <v>492990</v>
      </c>
      <c r="D17" s="65">
        <v>72193</v>
      </c>
      <c r="E17" s="65">
        <v>0</v>
      </c>
      <c r="F17" s="63">
        <v>1</v>
      </c>
      <c r="G17" s="63">
        <v>0</v>
      </c>
      <c r="H17" s="65">
        <v>145</v>
      </c>
      <c r="I17" s="65">
        <v>3460563</v>
      </c>
      <c r="J17" s="65">
        <v>3300375</v>
      </c>
      <c r="K17" s="65">
        <v>47139</v>
      </c>
      <c r="L17" s="65">
        <v>113049</v>
      </c>
      <c r="M17" s="66">
        <v>63.7</v>
      </c>
      <c r="N17" s="65">
        <v>2204823</v>
      </c>
      <c r="O17" s="66">
        <v>78.7</v>
      </c>
      <c r="P17" s="65">
        <v>2723904</v>
      </c>
      <c r="Q17" s="66">
        <v>83.2</v>
      </c>
      <c r="R17" s="65">
        <v>2879180</v>
      </c>
      <c r="S17" s="65">
        <v>1663697</v>
      </c>
      <c r="T17" s="65">
        <v>221380</v>
      </c>
      <c r="U17" s="63">
        <v>177</v>
      </c>
      <c r="V17" s="63">
        <v>154</v>
      </c>
      <c r="W17" s="63">
        <v>23</v>
      </c>
      <c r="X17" s="63">
        <v>209</v>
      </c>
      <c r="Y17" s="63">
        <v>126</v>
      </c>
      <c r="Z17" s="63">
        <v>83</v>
      </c>
      <c r="AA17" s="64">
        <v>53.19</v>
      </c>
      <c r="AB17" s="64">
        <v>38.229999999999997</v>
      </c>
      <c r="AC17" s="64">
        <v>24.21</v>
      </c>
      <c r="AD17" s="63">
        <v>287</v>
      </c>
      <c r="AE17" s="62" t="s">
        <v>151</v>
      </c>
    </row>
    <row r="18" spans="1:31" s="61" customFormat="1" ht="9.75" customHeight="1" x14ac:dyDescent="0.15">
      <c r="A18" s="67"/>
      <c r="B18" s="65"/>
      <c r="C18" s="65"/>
      <c r="D18" s="65"/>
      <c r="E18" s="65"/>
      <c r="F18" s="63"/>
      <c r="G18" s="63"/>
      <c r="H18" s="65"/>
      <c r="I18" s="65"/>
      <c r="J18" s="65"/>
      <c r="K18" s="65"/>
      <c r="L18" s="65"/>
      <c r="M18" s="66"/>
      <c r="N18" s="65"/>
      <c r="O18" s="66"/>
      <c r="P18" s="65"/>
      <c r="Q18" s="66"/>
      <c r="R18" s="65"/>
      <c r="S18" s="65"/>
      <c r="T18" s="65"/>
      <c r="U18" s="63"/>
      <c r="V18" s="63"/>
      <c r="W18" s="63"/>
      <c r="X18" s="63"/>
      <c r="Y18" s="63"/>
      <c r="Z18" s="63"/>
      <c r="AA18" s="64"/>
      <c r="AB18" s="64"/>
      <c r="AC18" s="64"/>
      <c r="AD18" s="63"/>
      <c r="AE18" s="62"/>
    </row>
    <row r="19" spans="1:31" s="61" customFormat="1" ht="9.75" customHeight="1" x14ac:dyDescent="0.15">
      <c r="A19" s="67" t="s">
        <v>150</v>
      </c>
      <c r="B19" s="65">
        <v>3409727</v>
      </c>
      <c r="C19" s="65">
        <v>286809</v>
      </c>
      <c r="D19" s="65">
        <v>17879</v>
      </c>
      <c r="E19" s="65">
        <v>0</v>
      </c>
      <c r="F19" s="63">
        <v>0</v>
      </c>
      <c r="G19" s="63">
        <v>1</v>
      </c>
      <c r="H19" s="65">
        <v>330</v>
      </c>
      <c r="I19" s="65">
        <v>3104709</v>
      </c>
      <c r="J19" s="65">
        <v>2874279</v>
      </c>
      <c r="K19" s="65">
        <v>120090</v>
      </c>
      <c r="L19" s="65">
        <v>110340</v>
      </c>
      <c r="M19" s="66">
        <v>55</v>
      </c>
      <c r="N19" s="65">
        <v>1707611</v>
      </c>
      <c r="O19" s="66">
        <v>87.4</v>
      </c>
      <c r="P19" s="65">
        <v>2713351</v>
      </c>
      <c r="Q19" s="66">
        <v>90.3</v>
      </c>
      <c r="R19" s="65">
        <v>2802662</v>
      </c>
      <c r="S19" s="65">
        <v>2255108</v>
      </c>
      <c r="T19" s="65">
        <v>401595</v>
      </c>
      <c r="U19" s="63">
        <v>568</v>
      </c>
      <c r="V19" s="63">
        <v>533</v>
      </c>
      <c r="W19" s="63">
        <v>35</v>
      </c>
      <c r="X19" s="63">
        <v>302</v>
      </c>
      <c r="Y19" s="63">
        <v>205</v>
      </c>
      <c r="Z19" s="63">
        <v>97</v>
      </c>
      <c r="AA19" s="64">
        <v>53.77</v>
      </c>
      <c r="AB19" s="64">
        <v>43.15</v>
      </c>
      <c r="AC19" s="64">
        <v>25.34</v>
      </c>
      <c r="AD19" s="63">
        <v>341</v>
      </c>
      <c r="AE19" s="62" t="s">
        <v>150</v>
      </c>
    </row>
    <row r="20" spans="1:31" s="61" customFormat="1" ht="9.75" customHeight="1" x14ac:dyDescent="0.15">
      <c r="A20" s="67" t="s">
        <v>149</v>
      </c>
      <c r="B20" s="65">
        <v>4162672</v>
      </c>
      <c r="C20" s="65">
        <v>445275</v>
      </c>
      <c r="D20" s="65">
        <v>50765</v>
      </c>
      <c r="E20" s="65">
        <v>5000</v>
      </c>
      <c r="F20" s="63">
        <v>0</v>
      </c>
      <c r="G20" s="63">
        <v>0</v>
      </c>
      <c r="H20" s="65">
        <v>0</v>
      </c>
      <c r="I20" s="65">
        <v>3666632</v>
      </c>
      <c r="J20" s="65">
        <v>3410094</v>
      </c>
      <c r="K20" s="65">
        <v>110745</v>
      </c>
      <c r="L20" s="65">
        <v>145793</v>
      </c>
      <c r="M20" s="66">
        <v>52.6</v>
      </c>
      <c r="N20" s="65">
        <v>1929161</v>
      </c>
      <c r="O20" s="66">
        <v>80.099999999999994</v>
      </c>
      <c r="P20" s="65">
        <v>2936797</v>
      </c>
      <c r="Q20" s="66">
        <v>91.6</v>
      </c>
      <c r="R20" s="65">
        <v>3358737</v>
      </c>
      <c r="S20" s="65">
        <v>1960403</v>
      </c>
      <c r="T20" s="65">
        <v>227350</v>
      </c>
      <c r="U20" s="63">
        <v>260</v>
      </c>
      <c r="V20" s="63">
        <v>237</v>
      </c>
      <c r="W20" s="63">
        <v>23</v>
      </c>
      <c r="X20" s="63">
        <v>319</v>
      </c>
      <c r="Y20" s="63">
        <v>183</v>
      </c>
      <c r="Z20" s="63">
        <v>136</v>
      </c>
      <c r="AA20" s="64">
        <v>61.52</v>
      </c>
      <c r="AB20" s="64">
        <v>41.37</v>
      </c>
      <c r="AC20" s="64">
        <v>26.35</v>
      </c>
      <c r="AD20" s="63">
        <v>304</v>
      </c>
      <c r="AE20" s="62" t="s">
        <v>149</v>
      </c>
    </row>
    <row r="21" spans="1:31" s="61" customFormat="1" ht="9.75" customHeight="1" x14ac:dyDescent="0.15">
      <c r="A21" s="67" t="s">
        <v>148</v>
      </c>
      <c r="B21" s="65">
        <v>2826294</v>
      </c>
      <c r="C21" s="65">
        <v>106206</v>
      </c>
      <c r="D21" s="65">
        <v>23432</v>
      </c>
      <c r="E21" s="65">
        <v>0</v>
      </c>
      <c r="F21" s="63">
        <v>0</v>
      </c>
      <c r="G21" s="63">
        <v>0</v>
      </c>
      <c r="H21" s="65">
        <v>0</v>
      </c>
      <c r="I21" s="65">
        <v>2696656</v>
      </c>
      <c r="J21" s="65">
        <v>2587275</v>
      </c>
      <c r="K21" s="65">
        <v>63611</v>
      </c>
      <c r="L21" s="65">
        <v>45770</v>
      </c>
      <c r="M21" s="66">
        <v>48.7</v>
      </c>
      <c r="N21" s="65">
        <v>1313897</v>
      </c>
      <c r="O21" s="66">
        <v>86.9</v>
      </c>
      <c r="P21" s="65">
        <v>2343058</v>
      </c>
      <c r="Q21" s="66">
        <v>97.2</v>
      </c>
      <c r="R21" s="65">
        <v>2620046</v>
      </c>
      <c r="S21" s="65">
        <v>1932881</v>
      </c>
      <c r="T21" s="65">
        <v>614774</v>
      </c>
      <c r="U21" s="63">
        <v>869</v>
      </c>
      <c r="V21" s="63">
        <v>824</v>
      </c>
      <c r="W21" s="63">
        <v>45</v>
      </c>
      <c r="X21" s="63">
        <v>518</v>
      </c>
      <c r="Y21" s="63">
        <v>408</v>
      </c>
      <c r="Z21" s="63">
        <v>110</v>
      </c>
      <c r="AA21" s="64">
        <v>57.2</v>
      </c>
      <c r="AB21" s="64">
        <v>50.98</v>
      </c>
      <c r="AC21" s="64">
        <v>32.58</v>
      </c>
      <c r="AD21" s="63">
        <v>306</v>
      </c>
      <c r="AE21" s="62" t="s">
        <v>148</v>
      </c>
    </row>
    <row r="22" spans="1:31" s="61" customFormat="1" ht="9.75" customHeight="1" x14ac:dyDescent="0.15">
      <c r="A22" s="67" t="s">
        <v>147</v>
      </c>
      <c r="B22" s="65">
        <v>1420693</v>
      </c>
      <c r="C22" s="65">
        <v>117556</v>
      </c>
      <c r="D22" s="65">
        <v>7861</v>
      </c>
      <c r="E22" s="65">
        <v>0</v>
      </c>
      <c r="F22" s="63">
        <v>0</v>
      </c>
      <c r="G22" s="63">
        <v>0</v>
      </c>
      <c r="H22" s="65">
        <v>0</v>
      </c>
      <c r="I22" s="65">
        <v>1295276</v>
      </c>
      <c r="J22" s="65">
        <v>1233699</v>
      </c>
      <c r="K22" s="65">
        <v>47372</v>
      </c>
      <c r="L22" s="65">
        <v>14205</v>
      </c>
      <c r="M22" s="66">
        <v>52.8</v>
      </c>
      <c r="N22" s="65">
        <v>684251</v>
      </c>
      <c r="O22" s="66">
        <v>84.7</v>
      </c>
      <c r="P22" s="65">
        <v>1097526</v>
      </c>
      <c r="Q22" s="66">
        <v>93.8</v>
      </c>
      <c r="R22" s="65">
        <v>1214763</v>
      </c>
      <c r="S22" s="65">
        <v>821541</v>
      </c>
      <c r="T22" s="65">
        <v>189055</v>
      </c>
      <c r="U22" s="63">
        <v>257</v>
      </c>
      <c r="V22" s="63">
        <v>226</v>
      </c>
      <c r="W22" s="63">
        <v>31</v>
      </c>
      <c r="X22" s="63">
        <v>171</v>
      </c>
      <c r="Y22" s="63">
        <v>126</v>
      </c>
      <c r="Z22" s="63">
        <v>45</v>
      </c>
      <c r="AA22" s="64">
        <v>22.55</v>
      </c>
      <c r="AB22" s="64">
        <v>17.260000000000002</v>
      </c>
      <c r="AC22" s="64">
        <v>11.17</v>
      </c>
      <c r="AD22" s="63">
        <v>139</v>
      </c>
      <c r="AE22" s="62" t="s">
        <v>147</v>
      </c>
    </row>
    <row r="23" spans="1:31" s="61" customFormat="1" ht="9.75" customHeight="1" x14ac:dyDescent="0.15">
      <c r="A23" s="67" t="s">
        <v>146</v>
      </c>
      <c r="B23" s="65">
        <v>6818666</v>
      </c>
      <c r="C23" s="65">
        <v>761389</v>
      </c>
      <c r="D23" s="65">
        <v>142011</v>
      </c>
      <c r="E23" s="65">
        <v>111600</v>
      </c>
      <c r="F23" s="63">
        <v>0</v>
      </c>
      <c r="G23" s="63">
        <v>0</v>
      </c>
      <c r="H23" s="65">
        <v>0</v>
      </c>
      <c r="I23" s="65">
        <v>5915266</v>
      </c>
      <c r="J23" s="65">
        <v>5846298</v>
      </c>
      <c r="K23" s="65">
        <v>29669</v>
      </c>
      <c r="L23" s="65">
        <v>39299</v>
      </c>
      <c r="M23" s="66">
        <v>64</v>
      </c>
      <c r="N23" s="65">
        <v>3788541</v>
      </c>
      <c r="O23" s="66">
        <v>71.099999999999994</v>
      </c>
      <c r="P23" s="65">
        <v>4208588</v>
      </c>
      <c r="Q23" s="66">
        <v>67.400000000000006</v>
      </c>
      <c r="R23" s="65">
        <v>3987660</v>
      </c>
      <c r="S23" s="65">
        <v>2482385</v>
      </c>
      <c r="T23" s="65">
        <v>112625</v>
      </c>
      <c r="U23" s="63">
        <v>161</v>
      </c>
      <c r="V23" s="63">
        <v>47</v>
      </c>
      <c r="W23" s="63">
        <v>114</v>
      </c>
      <c r="X23" s="63">
        <v>334</v>
      </c>
      <c r="Y23" s="63">
        <v>229</v>
      </c>
      <c r="Z23" s="63">
        <v>105</v>
      </c>
      <c r="AA23" s="64">
        <v>88.81</v>
      </c>
      <c r="AB23" s="64">
        <v>58.56</v>
      </c>
      <c r="AC23" s="64">
        <v>33.58</v>
      </c>
      <c r="AD23" s="63">
        <v>522</v>
      </c>
      <c r="AE23" s="62" t="s">
        <v>146</v>
      </c>
    </row>
    <row r="24" spans="1:31" s="61" customFormat="1" ht="9.75" customHeight="1" x14ac:dyDescent="0.15">
      <c r="A24" s="67" t="s">
        <v>145</v>
      </c>
      <c r="B24" s="65">
        <v>2996364</v>
      </c>
      <c r="C24" s="65">
        <v>300367</v>
      </c>
      <c r="D24" s="65">
        <v>6489</v>
      </c>
      <c r="E24" s="65">
        <v>0</v>
      </c>
      <c r="F24" s="63">
        <v>0</v>
      </c>
      <c r="G24" s="63">
        <v>0</v>
      </c>
      <c r="H24" s="65">
        <v>0</v>
      </c>
      <c r="I24" s="65">
        <v>2689508</v>
      </c>
      <c r="J24" s="65">
        <v>2659731</v>
      </c>
      <c r="K24" s="65">
        <v>13032</v>
      </c>
      <c r="L24" s="65">
        <v>16745</v>
      </c>
      <c r="M24" s="66">
        <v>71.8</v>
      </c>
      <c r="N24" s="65">
        <v>1931401</v>
      </c>
      <c r="O24" s="66">
        <v>82.4</v>
      </c>
      <c r="P24" s="65">
        <v>2216145</v>
      </c>
      <c r="Q24" s="66">
        <v>89.9</v>
      </c>
      <c r="R24" s="65">
        <v>2418808</v>
      </c>
      <c r="S24" s="65">
        <v>1267214</v>
      </c>
      <c r="T24" s="65">
        <v>168213</v>
      </c>
      <c r="U24" s="63">
        <v>185</v>
      </c>
      <c r="V24" s="63">
        <v>25</v>
      </c>
      <c r="W24" s="63">
        <v>160</v>
      </c>
      <c r="X24" s="63">
        <v>272</v>
      </c>
      <c r="Y24" s="63">
        <v>169</v>
      </c>
      <c r="Z24" s="63">
        <v>103</v>
      </c>
      <c r="AA24" s="64">
        <v>41.13</v>
      </c>
      <c r="AB24" s="64">
        <v>30.94</v>
      </c>
      <c r="AC24" s="64">
        <v>18.91</v>
      </c>
      <c r="AD24" s="63">
        <v>291</v>
      </c>
      <c r="AE24" s="62" t="s">
        <v>145</v>
      </c>
    </row>
    <row r="25" spans="1:31" s="61" customFormat="1" ht="9.75" customHeight="1" x14ac:dyDescent="0.15">
      <c r="A25" s="67" t="s">
        <v>144</v>
      </c>
      <c r="B25" s="65">
        <v>2872478</v>
      </c>
      <c r="C25" s="65">
        <v>338956</v>
      </c>
      <c r="D25" s="65">
        <v>1938</v>
      </c>
      <c r="E25" s="65">
        <v>0</v>
      </c>
      <c r="F25" s="63">
        <v>0</v>
      </c>
      <c r="G25" s="63">
        <v>0</v>
      </c>
      <c r="H25" s="65">
        <v>0</v>
      </c>
      <c r="I25" s="65">
        <v>2531584</v>
      </c>
      <c r="J25" s="65">
        <v>2482887</v>
      </c>
      <c r="K25" s="65">
        <v>14552</v>
      </c>
      <c r="L25" s="65">
        <v>34145</v>
      </c>
      <c r="M25" s="66">
        <v>69.400000000000006</v>
      </c>
      <c r="N25" s="65">
        <v>1756182</v>
      </c>
      <c r="O25" s="66">
        <v>79.400000000000006</v>
      </c>
      <c r="P25" s="65">
        <v>2010424</v>
      </c>
      <c r="Q25" s="66">
        <v>82.8</v>
      </c>
      <c r="R25" s="65">
        <v>2096021</v>
      </c>
      <c r="S25" s="65">
        <v>1207990</v>
      </c>
      <c r="T25" s="65">
        <v>167399</v>
      </c>
      <c r="U25" s="63">
        <v>143</v>
      </c>
      <c r="V25" s="63">
        <v>23</v>
      </c>
      <c r="W25" s="63">
        <v>120</v>
      </c>
      <c r="X25" s="63">
        <v>82</v>
      </c>
      <c r="Y25" s="63">
        <v>47</v>
      </c>
      <c r="Z25" s="63">
        <v>35</v>
      </c>
      <c r="AA25" s="64">
        <v>50.36</v>
      </c>
      <c r="AB25" s="64">
        <v>31.12</v>
      </c>
      <c r="AC25" s="64">
        <v>18.77</v>
      </c>
      <c r="AD25" s="63">
        <v>230</v>
      </c>
      <c r="AE25" s="62" t="s">
        <v>144</v>
      </c>
    </row>
    <row r="26" spans="1:31" s="61" customFormat="1" ht="9.75" customHeight="1" x14ac:dyDescent="0.15">
      <c r="A26" s="67" t="s">
        <v>143</v>
      </c>
      <c r="B26" s="65">
        <v>2758840</v>
      </c>
      <c r="C26" s="65">
        <v>378067</v>
      </c>
      <c r="D26" s="65">
        <v>12712</v>
      </c>
      <c r="E26" s="65">
        <v>0</v>
      </c>
      <c r="F26" s="63">
        <v>0</v>
      </c>
      <c r="G26" s="63">
        <v>0</v>
      </c>
      <c r="H26" s="65">
        <v>0</v>
      </c>
      <c r="I26" s="65">
        <v>2368061</v>
      </c>
      <c r="J26" s="65">
        <v>2264299</v>
      </c>
      <c r="K26" s="65">
        <v>29840</v>
      </c>
      <c r="L26" s="65">
        <v>73922</v>
      </c>
      <c r="M26" s="66">
        <v>61</v>
      </c>
      <c r="N26" s="65">
        <v>1445308</v>
      </c>
      <c r="O26" s="66">
        <v>72.400000000000006</v>
      </c>
      <c r="P26" s="65">
        <v>1713612</v>
      </c>
      <c r="Q26" s="66">
        <v>68.900000000000006</v>
      </c>
      <c r="R26" s="65">
        <v>1631796</v>
      </c>
      <c r="S26" s="65">
        <v>793050</v>
      </c>
      <c r="T26" s="65">
        <v>81779</v>
      </c>
      <c r="U26" s="63">
        <v>91</v>
      </c>
      <c r="V26" s="63">
        <v>33</v>
      </c>
      <c r="W26" s="63">
        <v>58</v>
      </c>
      <c r="X26" s="63">
        <v>109</v>
      </c>
      <c r="Y26" s="63">
        <v>46</v>
      </c>
      <c r="Z26" s="63">
        <v>63</v>
      </c>
      <c r="AA26" s="64">
        <v>33.369999999999997</v>
      </c>
      <c r="AB26" s="64">
        <v>22.64</v>
      </c>
      <c r="AC26" s="64">
        <v>16.88</v>
      </c>
      <c r="AD26" s="63">
        <v>216</v>
      </c>
      <c r="AE26" s="62" t="s">
        <v>143</v>
      </c>
    </row>
    <row r="27" spans="1:31" s="61" customFormat="1" ht="9.75" customHeight="1" x14ac:dyDescent="0.15">
      <c r="A27" s="67" t="s">
        <v>142</v>
      </c>
      <c r="B27" s="65">
        <v>2127855</v>
      </c>
      <c r="C27" s="65">
        <v>81680</v>
      </c>
      <c r="D27" s="65">
        <v>2964</v>
      </c>
      <c r="E27" s="65">
        <v>0</v>
      </c>
      <c r="F27" s="63">
        <v>0</v>
      </c>
      <c r="G27" s="63">
        <v>0</v>
      </c>
      <c r="H27" s="65">
        <v>0</v>
      </c>
      <c r="I27" s="65">
        <v>2043211</v>
      </c>
      <c r="J27" s="65">
        <v>1918979</v>
      </c>
      <c r="K27" s="65">
        <v>69289</v>
      </c>
      <c r="L27" s="65">
        <v>54943</v>
      </c>
      <c r="M27" s="66">
        <v>56.9</v>
      </c>
      <c r="N27" s="65">
        <v>1162323</v>
      </c>
      <c r="O27" s="66">
        <v>71.3</v>
      </c>
      <c r="P27" s="65">
        <v>1456472</v>
      </c>
      <c r="Q27" s="66">
        <v>73.099999999999994</v>
      </c>
      <c r="R27" s="65">
        <v>1492751</v>
      </c>
      <c r="S27" s="65">
        <v>766072</v>
      </c>
      <c r="T27" s="65">
        <v>54456</v>
      </c>
      <c r="U27" s="63">
        <v>150</v>
      </c>
      <c r="V27" s="63">
        <v>92</v>
      </c>
      <c r="W27" s="63">
        <v>58</v>
      </c>
      <c r="X27" s="63">
        <v>73</v>
      </c>
      <c r="Y27" s="63">
        <v>53</v>
      </c>
      <c r="Z27" s="63">
        <v>20</v>
      </c>
      <c r="AA27" s="64">
        <v>28.53</v>
      </c>
      <c r="AB27" s="64">
        <v>19.399999999999999</v>
      </c>
      <c r="AC27" s="64">
        <v>13.72</v>
      </c>
      <c r="AD27" s="63">
        <v>180</v>
      </c>
      <c r="AE27" s="62" t="s">
        <v>142</v>
      </c>
    </row>
    <row r="28" spans="1:31" s="61" customFormat="1" ht="9.75" customHeight="1" x14ac:dyDescent="0.15">
      <c r="A28" s="67" t="s">
        <v>141</v>
      </c>
      <c r="B28" s="65">
        <v>6287507</v>
      </c>
      <c r="C28" s="65">
        <v>504367</v>
      </c>
      <c r="D28" s="65">
        <v>185405</v>
      </c>
      <c r="E28" s="65">
        <v>0</v>
      </c>
      <c r="F28" s="63">
        <v>0</v>
      </c>
      <c r="G28" s="63">
        <v>0</v>
      </c>
      <c r="H28" s="65">
        <v>0</v>
      </c>
      <c r="I28" s="65">
        <v>5597735</v>
      </c>
      <c r="J28" s="65">
        <v>5364900</v>
      </c>
      <c r="K28" s="65">
        <v>93014</v>
      </c>
      <c r="L28" s="65">
        <v>139821</v>
      </c>
      <c r="M28" s="66">
        <v>57.4</v>
      </c>
      <c r="N28" s="65">
        <v>3214478</v>
      </c>
      <c r="O28" s="66">
        <v>69.099999999999994</v>
      </c>
      <c r="P28" s="65">
        <v>3869678</v>
      </c>
      <c r="Q28" s="66">
        <v>58.8</v>
      </c>
      <c r="R28" s="65">
        <v>3290391</v>
      </c>
      <c r="S28" s="65">
        <v>2119231</v>
      </c>
      <c r="T28" s="65">
        <v>114751</v>
      </c>
      <c r="U28" s="63">
        <v>472</v>
      </c>
      <c r="V28" s="63">
        <v>242</v>
      </c>
      <c r="W28" s="63">
        <v>230</v>
      </c>
      <c r="X28" s="63">
        <v>175</v>
      </c>
      <c r="Y28" s="63">
        <v>151</v>
      </c>
      <c r="Z28" s="63">
        <v>24</v>
      </c>
      <c r="AA28" s="64">
        <v>81.739999999999995</v>
      </c>
      <c r="AB28" s="64">
        <v>49.39</v>
      </c>
      <c r="AC28" s="64">
        <v>34.090000000000003</v>
      </c>
      <c r="AD28" s="63">
        <v>423</v>
      </c>
      <c r="AE28" s="62" t="s">
        <v>141</v>
      </c>
    </row>
    <row r="29" spans="1:31" s="61" customFormat="1" ht="9.75" customHeight="1" x14ac:dyDescent="0.15">
      <c r="A29" s="67"/>
      <c r="B29" s="65"/>
      <c r="C29" s="65"/>
      <c r="D29" s="65"/>
      <c r="E29" s="65"/>
      <c r="F29" s="63"/>
      <c r="G29" s="63"/>
      <c r="H29" s="65"/>
      <c r="I29" s="65"/>
      <c r="J29" s="65"/>
      <c r="K29" s="65"/>
      <c r="L29" s="65"/>
      <c r="M29" s="66"/>
      <c r="N29" s="65"/>
      <c r="O29" s="66"/>
      <c r="P29" s="65"/>
      <c r="Q29" s="66"/>
      <c r="R29" s="65"/>
      <c r="S29" s="65"/>
      <c r="T29" s="65"/>
      <c r="U29" s="63"/>
      <c r="V29" s="63"/>
      <c r="W29" s="63"/>
      <c r="X29" s="63"/>
      <c r="Y29" s="63"/>
      <c r="Z29" s="63"/>
      <c r="AA29" s="64"/>
      <c r="AB29" s="64"/>
      <c r="AC29" s="64"/>
      <c r="AD29" s="63"/>
      <c r="AE29" s="62"/>
    </row>
    <row r="30" spans="1:31" s="61" customFormat="1" ht="9.75" customHeight="1" x14ac:dyDescent="0.15">
      <c r="A30" s="67" t="s">
        <v>140</v>
      </c>
      <c r="B30" s="65">
        <v>5206320</v>
      </c>
      <c r="C30" s="65">
        <v>543940</v>
      </c>
      <c r="D30" s="65">
        <v>0</v>
      </c>
      <c r="E30" s="65">
        <v>0</v>
      </c>
      <c r="F30" s="63">
        <v>1</v>
      </c>
      <c r="G30" s="63">
        <v>0</v>
      </c>
      <c r="H30" s="65">
        <v>118</v>
      </c>
      <c r="I30" s="65">
        <v>4662262</v>
      </c>
      <c r="J30" s="65">
        <v>4565371</v>
      </c>
      <c r="K30" s="65">
        <v>22563</v>
      </c>
      <c r="L30" s="65">
        <v>74328</v>
      </c>
      <c r="M30" s="66">
        <v>51.1</v>
      </c>
      <c r="N30" s="65">
        <v>2381425</v>
      </c>
      <c r="O30" s="66">
        <v>70.7</v>
      </c>
      <c r="P30" s="65">
        <v>3294504</v>
      </c>
      <c r="Q30" s="66">
        <v>81.8</v>
      </c>
      <c r="R30" s="65">
        <v>3813376</v>
      </c>
      <c r="S30" s="65">
        <v>1953272</v>
      </c>
      <c r="T30" s="65">
        <v>220677</v>
      </c>
      <c r="U30" s="63">
        <v>541</v>
      </c>
      <c r="V30" s="63">
        <v>276</v>
      </c>
      <c r="W30" s="63">
        <v>265</v>
      </c>
      <c r="X30" s="63">
        <v>219</v>
      </c>
      <c r="Y30" s="63">
        <v>137</v>
      </c>
      <c r="Z30" s="63">
        <v>82</v>
      </c>
      <c r="AA30" s="64">
        <v>59.61</v>
      </c>
      <c r="AB30" s="64">
        <v>46.52</v>
      </c>
      <c r="AC30" s="64">
        <v>30.1</v>
      </c>
      <c r="AD30" s="63">
        <v>305</v>
      </c>
      <c r="AE30" s="62" t="s">
        <v>140</v>
      </c>
    </row>
    <row r="31" spans="1:31" s="61" customFormat="1" ht="9.75" customHeight="1" x14ac:dyDescent="0.15">
      <c r="A31" s="67" t="s">
        <v>139</v>
      </c>
      <c r="B31" s="65">
        <v>3312561</v>
      </c>
      <c r="C31" s="65">
        <v>287557</v>
      </c>
      <c r="D31" s="65">
        <v>976</v>
      </c>
      <c r="E31" s="65">
        <v>0</v>
      </c>
      <c r="F31" s="63">
        <v>0</v>
      </c>
      <c r="G31" s="63">
        <v>0</v>
      </c>
      <c r="H31" s="65">
        <v>0</v>
      </c>
      <c r="I31" s="65">
        <v>3024028</v>
      </c>
      <c r="J31" s="65">
        <v>2863391</v>
      </c>
      <c r="K31" s="65">
        <v>101906</v>
      </c>
      <c r="L31" s="65">
        <v>58731</v>
      </c>
      <c r="M31" s="66">
        <v>54.6</v>
      </c>
      <c r="N31" s="65">
        <v>1651188</v>
      </c>
      <c r="O31" s="66">
        <v>80.8</v>
      </c>
      <c r="P31" s="65">
        <v>2442326</v>
      </c>
      <c r="Q31" s="66">
        <v>82</v>
      </c>
      <c r="R31" s="65">
        <v>2481213</v>
      </c>
      <c r="S31" s="65">
        <v>1402202</v>
      </c>
      <c r="T31" s="65">
        <v>169058</v>
      </c>
      <c r="U31" s="63">
        <v>324</v>
      </c>
      <c r="V31" s="63">
        <v>213</v>
      </c>
      <c r="W31" s="63">
        <v>111</v>
      </c>
      <c r="X31" s="63">
        <v>178</v>
      </c>
      <c r="Y31" s="63">
        <v>128</v>
      </c>
      <c r="Z31" s="63">
        <v>50</v>
      </c>
      <c r="AA31" s="64">
        <v>49.8</v>
      </c>
      <c r="AB31" s="64">
        <v>32.090000000000003</v>
      </c>
      <c r="AC31" s="64">
        <v>20.36</v>
      </c>
      <c r="AD31" s="63">
        <v>244</v>
      </c>
      <c r="AE31" s="62" t="s">
        <v>139</v>
      </c>
    </row>
    <row r="32" spans="1:31" s="61" customFormat="1" ht="9.75" customHeight="1" x14ac:dyDescent="0.15">
      <c r="A32" s="67" t="s">
        <v>138</v>
      </c>
      <c r="B32" s="65">
        <v>5604087</v>
      </c>
      <c r="C32" s="65">
        <v>572041</v>
      </c>
      <c r="D32" s="65">
        <v>196</v>
      </c>
      <c r="E32" s="65">
        <v>0</v>
      </c>
      <c r="F32" s="63">
        <v>1</v>
      </c>
      <c r="G32" s="63">
        <v>0</v>
      </c>
      <c r="H32" s="65">
        <v>993</v>
      </c>
      <c r="I32" s="65">
        <v>5030857</v>
      </c>
      <c r="J32" s="65">
        <v>4824560</v>
      </c>
      <c r="K32" s="65">
        <v>19232</v>
      </c>
      <c r="L32" s="65">
        <v>187065</v>
      </c>
      <c r="M32" s="66">
        <v>61.2</v>
      </c>
      <c r="N32" s="65">
        <v>3079985</v>
      </c>
      <c r="O32" s="66">
        <v>80</v>
      </c>
      <c r="P32" s="65">
        <v>4026175</v>
      </c>
      <c r="Q32" s="66">
        <v>84</v>
      </c>
      <c r="R32" s="65">
        <v>4225631</v>
      </c>
      <c r="S32" s="65">
        <v>2874179</v>
      </c>
      <c r="T32" s="65">
        <v>726139</v>
      </c>
      <c r="U32" s="63">
        <v>696</v>
      </c>
      <c r="V32" s="63">
        <v>533</v>
      </c>
      <c r="W32" s="63">
        <v>163</v>
      </c>
      <c r="X32" s="63">
        <v>188</v>
      </c>
      <c r="Y32" s="63">
        <v>105</v>
      </c>
      <c r="Z32" s="63">
        <v>83</v>
      </c>
      <c r="AA32" s="64">
        <v>85.36</v>
      </c>
      <c r="AB32" s="64">
        <v>66.08</v>
      </c>
      <c r="AC32" s="64">
        <v>38.299999999999997</v>
      </c>
      <c r="AD32" s="63">
        <v>472</v>
      </c>
      <c r="AE32" s="62" t="s">
        <v>138</v>
      </c>
    </row>
    <row r="33" spans="1:31" s="61" customFormat="1" ht="9.75" customHeight="1" x14ac:dyDescent="0.15">
      <c r="A33" s="67" t="s">
        <v>137</v>
      </c>
      <c r="B33" s="65">
        <v>4389354</v>
      </c>
      <c r="C33" s="65">
        <v>467144</v>
      </c>
      <c r="D33" s="65">
        <v>57332</v>
      </c>
      <c r="E33" s="65">
        <v>23380</v>
      </c>
      <c r="F33" s="63">
        <v>1</v>
      </c>
      <c r="G33" s="63">
        <v>0</v>
      </c>
      <c r="H33" s="65">
        <v>639</v>
      </c>
      <c r="I33" s="65">
        <v>3864239</v>
      </c>
      <c r="J33" s="65">
        <v>3714371</v>
      </c>
      <c r="K33" s="65">
        <v>85869</v>
      </c>
      <c r="L33" s="65">
        <v>63999</v>
      </c>
      <c r="M33" s="66">
        <v>54.9</v>
      </c>
      <c r="N33" s="65">
        <v>2121704</v>
      </c>
      <c r="O33" s="66">
        <v>71.900000000000006</v>
      </c>
      <c r="P33" s="65">
        <v>2779739</v>
      </c>
      <c r="Q33" s="66">
        <v>68.400000000000006</v>
      </c>
      <c r="R33" s="65">
        <v>2644018</v>
      </c>
      <c r="S33" s="65">
        <v>1435688</v>
      </c>
      <c r="T33" s="65">
        <v>245898</v>
      </c>
      <c r="U33" s="63">
        <v>256</v>
      </c>
      <c r="V33" s="63">
        <v>196</v>
      </c>
      <c r="W33" s="63">
        <v>60</v>
      </c>
      <c r="X33" s="63">
        <v>306</v>
      </c>
      <c r="Y33" s="63">
        <v>174</v>
      </c>
      <c r="Z33" s="63">
        <v>132</v>
      </c>
      <c r="AA33" s="64">
        <v>63.2</v>
      </c>
      <c r="AB33" s="64">
        <v>39.74</v>
      </c>
      <c r="AC33" s="64">
        <v>24.66</v>
      </c>
      <c r="AD33" s="63">
        <v>330</v>
      </c>
      <c r="AE33" s="62" t="s">
        <v>137</v>
      </c>
    </row>
    <row r="34" spans="1:31" s="61" customFormat="1" ht="9.75" customHeight="1" x14ac:dyDescent="0.15">
      <c r="A34" s="67" t="s">
        <v>136</v>
      </c>
      <c r="B34" s="65">
        <v>2724980</v>
      </c>
      <c r="C34" s="65">
        <v>209021</v>
      </c>
      <c r="D34" s="65">
        <v>1235</v>
      </c>
      <c r="E34" s="65">
        <v>0</v>
      </c>
      <c r="F34" s="63">
        <v>0</v>
      </c>
      <c r="G34" s="63">
        <v>0</v>
      </c>
      <c r="H34" s="65">
        <v>0</v>
      </c>
      <c r="I34" s="65">
        <v>2514724</v>
      </c>
      <c r="J34" s="65">
        <v>2366236</v>
      </c>
      <c r="K34" s="65">
        <v>77879</v>
      </c>
      <c r="L34" s="65">
        <v>70609</v>
      </c>
      <c r="M34" s="66">
        <v>56.3</v>
      </c>
      <c r="N34" s="65">
        <v>1416157</v>
      </c>
      <c r="O34" s="66">
        <v>74.3</v>
      </c>
      <c r="P34" s="65">
        <v>1867527</v>
      </c>
      <c r="Q34" s="66">
        <v>80.400000000000006</v>
      </c>
      <c r="R34" s="65">
        <v>2020900</v>
      </c>
      <c r="S34" s="65">
        <v>1145973</v>
      </c>
      <c r="T34" s="65">
        <v>59999</v>
      </c>
      <c r="U34" s="63">
        <v>139</v>
      </c>
      <c r="V34" s="63">
        <v>66</v>
      </c>
      <c r="W34" s="63">
        <v>73</v>
      </c>
      <c r="X34" s="63">
        <v>195</v>
      </c>
      <c r="Y34" s="63">
        <v>137</v>
      </c>
      <c r="Z34" s="63">
        <v>58</v>
      </c>
      <c r="AA34" s="64">
        <v>38.03</v>
      </c>
      <c r="AB34" s="64">
        <v>26.88</v>
      </c>
      <c r="AC34" s="64">
        <v>16.34</v>
      </c>
      <c r="AD34" s="63">
        <v>285</v>
      </c>
      <c r="AE34" s="62" t="s">
        <v>136</v>
      </c>
    </row>
    <row r="35" spans="1:31" s="61" customFormat="1" ht="9.75" customHeight="1" x14ac:dyDescent="0.15">
      <c r="A35" s="67" t="s">
        <v>135</v>
      </c>
      <c r="B35" s="65">
        <v>2894072</v>
      </c>
      <c r="C35" s="65">
        <v>335495</v>
      </c>
      <c r="D35" s="65">
        <v>62678</v>
      </c>
      <c r="E35" s="65">
        <v>0</v>
      </c>
      <c r="F35" s="63">
        <v>1</v>
      </c>
      <c r="G35" s="63">
        <v>0</v>
      </c>
      <c r="H35" s="65">
        <v>317</v>
      </c>
      <c r="I35" s="65">
        <v>2495582</v>
      </c>
      <c r="J35" s="65">
        <v>2440897</v>
      </c>
      <c r="K35" s="65">
        <v>23405</v>
      </c>
      <c r="L35" s="65">
        <v>31280</v>
      </c>
      <c r="M35" s="66">
        <v>57.6</v>
      </c>
      <c r="N35" s="65">
        <v>1436634</v>
      </c>
      <c r="O35" s="66">
        <v>69.3</v>
      </c>
      <c r="P35" s="65">
        <v>1729688</v>
      </c>
      <c r="Q35" s="66">
        <v>75.099999999999994</v>
      </c>
      <c r="R35" s="65">
        <v>1873742</v>
      </c>
      <c r="S35" s="65">
        <v>957160</v>
      </c>
      <c r="T35" s="65">
        <v>103631</v>
      </c>
      <c r="U35" s="63">
        <v>91</v>
      </c>
      <c r="V35" s="63">
        <v>51</v>
      </c>
      <c r="W35" s="63">
        <v>40</v>
      </c>
      <c r="X35" s="63">
        <v>160</v>
      </c>
      <c r="Y35" s="63">
        <v>102</v>
      </c>
      <c r="Z35" s="63">
        <v>58</v>
      </c>
      <c r="AA35" s="64">
        <v>43.19</v>
      </c>
      <c r="AB35" s="64">
        <v>25.19</v>
      </c>
      <c r="AC35" s="64">
        <v>15.64</v>
      </c>
      <c r="AD35" s="63">
        <v>260</v>
      </c>
      <c r="AE35" s="62" t="s">
        <v>135</v>
      </c>
    </row>
    <row r="36" spans="1:31" s="61" customFormat="1" ht="9.75" customHeight="1" x14ac:dyDescent="0.15">
      <c r="A36" s="67" t="s">
        <v>134</v>
      </c>
      <c r="B36" s="65">
        <v>1833353</v>
      </c>
      <c r="C36" s="65">
        <v>76663</v>
      </c>
      <c r="D36" s="65">
        <v>2270</v>
      </c>
      <c r="E36" s="65">
        <v>0</v>
      </c>
      <c r="F36" s="63">
        <v>0</v>
      </c>
      <c r="G36" s="63">
        <v>0</v>
      </c>
      <c r="H36" s="65">
        <v>0</v>
      </c>
      <c r="I36" s="65">
        <v>1754420</v>
      </c>
      <c r="J36" s="65">
        <v>1524632</v>
      </c>
      <c r="K36" s="65">
        <v>84116</v>
      </c>
      <c r="L36" s="65">
        <v>145672</v>
      </c>
      <c r="M36" s="66">
        <v>53.7</v>
      </c>
      <c r="N36" s="65">
        <v>941971</v>
      </c>
      <c r="O36" s="66">
        <v>83.2</v>
      </c>
      <c r="P36" s="65">
        <v>1459069</v>
      </c>
      <c r="Q36" s="66">
        <v>99.2</v>
      </c>
      <c r="R36" s="65">
        <v>1739685</v>
      </c>
      <c r="S36" s="65">
        <v>1030343</v>
      </c>
      <c r="T36" s="65">
        <v>292293</v>
      </c>
      <c r="U36" s="63">
        <v>386</v>
      </c>
      <c r="V36" s="63">
        <v>331</v>
      </c>
      <c r="W36" s="63">
        <v>55</v>
      </c>
      <c r="X36" s="63">
        <v>284</v>
      </c>
      <c r="Y36" s="63">
        <v>212</v>
      </c>
      <c r="Z36" s="63">
        <v>72</v>
      </c>
      <c r="AA36" s="64">
        <v>33.270000000000003</v>
      </c>
      <c r="AB36" s="64">
        <v>27.79</v>
      </c>
      <c r="AC36" s="64">
        <v>17.23</v>
      </c>
      <c r="AD36" s="63">
        <v>199</v>
      </c>
      <c r="AE36" s="62" t="s">
        <v>134</v>
      </c>
    </row>
    <row r="37" spans="1:31" s="61" customFormat="1" ht="9.75" customHeight="1" x14ac:dyDescent="0.15">
      <c r="A37" s="67" t="s">
        <v>133</v>
      </c>
      <c r="B37" s="65">
        <v>5770570</v>
      </c>
      <c r="C37" s="65">
        <v>404798</v>
      </c>
      <c r="D37" s="65">
        <v>53523</v>
      </c>
      <c r="E37" s="65">
        <v>34000</v>
      </c>
      <c r="F37" s="63">
        <v>0</v>
      </c>
      <c r="G37" s="63">
        <v>0</v>
      </c>
      <c r="H37" s="65">
        <v>0</v>
      </c>
      <c r="I37" s="65">
        <v>5312249</v>
      </c>
      <c r="J37" s="65">
        <v>5082298</v>
      </c>
      <c r="K37" s="65">
        <v>54879</v>
      </c>
      <c r="L37" s="65">
        <v>175072</v>
      </c>
      <c r="M37" s="66">
        <v>60.2</v>
      </c>
      <c r="N37" s="65">
        <v>3197610</v>
      </c>
      <c r="O37" s="66">
        <v>74.5</v>
      </c>
      <c r="P37" s="65">
        <v>3959842</v>
      </c>
      <c r="Q37" s="66">
        <v>80.099999999999994</v>
      </c>
      <c r="R37" s="65">
        <v>4254289</v>
      </c>
      <c r="S37" s="65">
        <v>2155436</v>
      </c>
      <c r="T37" s="65">
        <v>345570</v>
      </c>
      <c r="U37" s="63">
        <v>351</v>
      </c>
      <c r="V37" s="63">
        <v>306</v>
      </c>
      <c r="W37" s="63">
        <v>45</v>
      </c>
      <c r="X37" s="63">
        <v>230</v>
      </c>
      <c r="Y37" s="63">
        <v>116</v>
      </c>
      <c r="Z37" s="63">
        <v>114</v>
      </c>
      <c r="AA37" s="64">
        <v>77.150000000000006</v>
      </c>
      <c r="AB37" s="64">
        <v>53.3</v>
      </c>
      <c r="AC37" s="64">
        <v>34.950000000000003</v>
      </c>
      <c r="AD37" s="63">
        <v>494</v>
      </c>
      <c r="AE37" s="62" t="s">
        <v>133</v>
      </c>
    </row>
    <row r="38" spans="1:31" s="61" customFormat="1" ht="9.75" customHeight="1" x14ac:dyDescent="0.15">
      <c r="A38" s="67" t="s">
        <v>132</v>
      </c>
      <c r="B38" s="65">
        <v>2211826</v>
      </c>
      <c r="C38" s="65">
        <v>63586</v>
      </c>
      <c r="D38" s="65">
        <v>0</v>
      </c>
      <c r="E38" s="65">
        <v>0</v>
      </c>
      <c r="F38" s="63">
        <v>0</v>
      </c>
      <c r="G38" s="63">
        <v>0</v>
      </c>
      <c r="H38" s="65">
        <v>0</v>
      </c>
      <c r="I38" s="65">
        <v>2148240</v>
      </c>
      <c r="J38" s="65">
        <v>2016086</v>
      </c>
      <c r="K38" s="65">
        <v>37708</v>
      </c>
      <c r="L38" s="65">
        <v>94446</v>
      </c>
      <c r="M38" s="66">
        <v>38.700000000000003</v>
      </c>
      <c r="N38" s="65">
        <v>832211</v>
      </c>
      <c r="O38" s="66">
        <v>56.5</v>
      </c>
      <c r="P38" s="65">
        <v>1214316</v>
      </c>
      <c r="Q38" s="66">
        <v>66.099999999999994</v>
      </c>
      <c r="R38" s="65">
        <v>1419684</v>
      </c>
      <c r="S38" s="65">
        <v>609282</v>
      </c>
      <c r="T38" s="65">
        <v>79802</v>
      </c>
      <c r="U38" s="63">
        <v>200</v>
      </c>
      <c r="V38" s="63">
        <v>106</v>
      </c>
      <c r="W38" s="63">
        <v>94</v>
      </c>
      <c r="X38" s="63">
        <v>127</v>
      </c>
      <c r="Y38" s="63">
        <v>65</v>
      </c>
      <c r="Z38" s="63">
        <v>62</v>
      </c>
      <c r="AA38" s="64">
        <v>29.92</v>
      </c>
      <c r="AB38" s="64">
        <v>19.170000000000002</v>
      </c>
      <c r="AC38" s="64">
        <v>12.89</v>
      </c>
      <c r="AD38" s="63">
        <v>180</v>
      </c>
      <c r="AE38" s="62" t="s">
        <v>132</v>
      </c>
    </row>
    <row r="39" spans="1:31" s="61" customFormat="1" ht="9.75" customHeight="1" x14ac:dyDescent="0.15">
      <c r="A39" s="67" t="s">
        <v>131</v>
      </c>
      <c r="B39" s="65">
        <v>3182484</v>
      </c>
      <c r="C39" s="65">
        <v>225118</v>
      </c>
      <c r="D39" s="65">
        <v>4520</v>
      </c>
      <c r="E39" s="65">
        <v>0</v>
      </c>
      <c r="F39" s="63">
        <v>0</v>
      </c>
      <c r="G39" s="63">
        <v>0</v>
      </c>
      <c r="H39" s="65">
        <v>0</v>
      </c>
      <c r="I39" s="65">
        <v>2952846</v>
      </c>
      <c r="J39" s="65">
        <v>2656574</v>
      </c>
      <c r="K39" s="65">
        <v>113497</v>
      </c>
      <c r="L39" s="65">
        <v>182775</v>
      </c>
      <c r="M39" s="66">
        <v>50.5</v>
      </c>
      <c r="N39" s="65">
        <v>1490175</v>
      </c>
      <c r="O39" s="66">
        <v>58.2</v>
      </c>
      <c r="P39" s="65">
        <v>1719944</v>
      </c>
      <c r="Q39" s="66">
        <v>68.3</v>
      </c>
      <c r="R39" s="65">
        <v>2016092</v>
      </c>
      <c r="S39" s="65">
        <v>818624</v>
      </c>
      <c r="T39" s="65">
        <v>112517</v>
      </c>
      <c r="U39" s="63">
        <v>75</v>
      </c>
      <c r="V39" s="63">
        <v>69</v>
      </c>
      <c r="W39" s="63">
        <v>6</v>
      </c>
      <c r="X39" s="63">
        <v>131</v>
      </c>
      <c r="Y39" s="63">
        <v>75</v>
      </c>
      <c r="Z39" s="63">
        <v>56</v>
      </c>
      <c r="AA39" s="64">
        <v>40.65</v>
      </c>
      <c r="AB39" s="64">
        <v>25.22</v>
      </c>
      <c r="AC39" s="64">
        <v>17.11</v>
      </c>
      <c r="AD39" s="63">
        <v>201</v>
      </c>
      <c r="AE39" s="62" t="s">
        <v>131</v>
      </c>
    </row>
    <row r="40" spans="1:31" s="61" customFormat="1" ht="9.75" customHeight="1" x14ac:dyDescent="0.15">
      <c r="A40" s="67"/>
      <c r="B40" s="65"/>
      <c r="C40" s="65"/>
      <c r="D40" s="65"/>
      <c r="E40" s="65"/>
      <c r="F40" s="63"/>
      <c r="G40" s="63"/>
      <c r="H40" s="65"/>
      <c r="I40" s="65"/>
      <c r="J40" s="65"/>
      <c r="K40" s="65"/>
      <c r="L40" s="65"/>
      <c r="M40" s="66"/>
      <c r="N40" s="65"/>
      <c r="O40" s="66"/>
      <c r="P40" s="65"/>
      <c r="Q40" s="66"/>
      <c r="R40" s="65"/>
      <c r="S40" s="65"/>
      <c r="T40" s="65"/>
      <c r="U40" s="63"/>
      <c r="V40" s="63"/>
      <c r="W40" s="63"/>
      <c r="X40" s="63"/>
      <c r="Y40" s="63"/>
      <c r="Z40" s="63"/>
      <c r="AA40" s="64"/>
      <c r="AB40" s="64"/>
      <c r="AC40" s="64"/>
      <c r="AD40" s="63"/>
      <c r="AE40" s="62"/>
    </row>
    <row r="41" spans="1:31" s="61" customFormat="1" ht="9.75" customHeight="1" x14ac:dyDescent="0.15">
      <c r="A41" s="67" t="s">
        <v>130</v>
      </c>
      <c r="B41" s="65">
        <v>2631290</v>
      </c>
      <c r="C41" s="65">
        <v>314248</v>
      </c>
      <c r="D41" s="65">
        <v>78802</v>
      </c>
      <c r="E41" s="65">
        <v>0</v>
      </c>
      <c r="F41" s="63">
        <v>0</v>
      </c>
      <c r="G41" s="63">
        <v>0</v>
      </c>
      <c r="H41" s="65">
        <v>0</v>
      </c>
      <c r="I41" s="65">
        <v>2238240</v>
      </c>
      <c r="J41" s="65">
        <v>2131747</v>
      </c>
      <c r="K41" s="65">
        <v>19052</v>
      </c>
      <c r="L41" s="65">
        <v>87441</v>
      </c>
      <c r="M41" s="66">
        <v>78.400000000000006</v>
      </c>
      <c r="N41" s="65">
        <v>1754196</v>
      </c>
      <c r="O41" s="66">
        <v>84.8</v>
      </c>
      <c r="P41" s="65">
        <v>1897021</v>
      </c>
      <c r="Q41" s="66">
        <v>82.7</v>
      </c>
      <c r="R41" s="65">
        <v>1851199</v>
      </c>
      <c r="S41" s="65">
        <v>1091730</v>
      </c>
      <c r="T41" s="65">
        <v>72872</v>
      </c>
      <c r="U41" s="63">
        <v>61</v>
      </c>
      <c r="V41" s="63">
        <v>37</v>
      </c>
      <c r="W41" s="63">
        <v>24</v>
      </c>
      <c r="X41" s="63">
        <v>123</v>
      </c>
      <c r="Y41" s="63">
        <v>79</v>
      </c>
      <c r="Z41" s="63">
        <v>44</v>
      </c>
      <c r="AA41" s="64">
        <v>41.76</v>
      </c>
      <c r="AB41" s="64">
        <v>24.45</v>
      </c>
      <c r="AC41" s="64">
        <v>13.74</v>
      </c>
      <c r="AD41" s="63">
        <v>232</v>
      </c>
      <c r="AE41" s="62" t="s">
        <v>130</v>
      </c>
    </row>
    <row r="42" spans="1:31" s="61" customFormat="1" ht="9.75" customHeight="1" x14ac:dyDescent="0.15">
      <c r="A42" s="67" t="s">
        <v>129</v>
      </c>
      <c r="B42" s="65">
        <v>3964641</v>
      </c>
      <c r="C42" s="65">
        <v>385915</v>
      </c>
      <c r="D42" s="65">
        <v>101155</v>
      </c>
      <c r="E42" s="65">
        <v>97600</v>
      </c>
      <c r="F42" s="63">
        <v>0</v>
      </c>
      <c r="G42" s="63">
        <v>0</v>
      </c>
      <c r="H42" s="65">
        <v>0</v>
      </c>
      <c r="I42" s="65">
        <v>3477571</v>
      </c>
      <c r="J42" s="65">
        <v>3329161</v>
      </c>
      <c r="K42" s="65">
        <v>73873</v>
      </c>
      <c r="L42" s="65">
        <v>74537</v>
      </c>
      <c r="M42" s="66">
        <v>62</v>
      </c>
      <c r="N42" s="65">
        <v>2155235</v>
      </c>
      <c r="O42" s="66">
        <v>69.5</v>
      </c>
      <c r="P42" s="65">
        <v>2418491</v>
      </c>
      <c r="Q42" s="66">
        <v>72.099999999999994</v>
      </c>
      <c r="R42" s="65">
        <v>2508683</v>
      </c>
      <c r="S42" s="65">
        <v>1406917</v>
      </c>
      <c r="T42" s="65">
        <v>58149</v>
      </c>
      <c r="U42" s="63">
        <v>76</v>
      </c>
      <c r="V42" s="63">
        <v>52</v>
      </c>
      <c r="W42" s="63">
        <v>24</v>
      </c>
      <c r="X42" s="63">
        <v>107</v>
      </c>
      <c r="Y42" s="63">
        <v>75</v>
      </c>
      <c r="Z42" s="63">
        <v>32</v>
      </c>
      <c r="AA42" s="64">
        <v>49.03</v>
      </c>
      <c r="AB42" s="64">
        <v>32.200000000000003</v>
      </c>
      <c r="AC42" s="64">
        <v>19.95</v>
      </c>
      <c r="AD42" s="63">
        <v>249</v>
      </c>
      <c r="AE42" s="62" t="s">
        <v>129</v>
      </c>
    </row>
    <row r="43" spans="1:31" s="61" customFormat="1" ht="9.75" customHeight="1" x14ac:dyDescent="0.15">
      <c r="A43" s="67" t="s">
        <v>128</v>
      </c>
      <c r="B43" s="65">
        <v>4111394</v>
      </c>
      <c r="C43" s="65">
        <v>216893</v>
      </c>
      <c r="D43" s="65">
        <v>11622</v>
      </c>
      <c r="E43" s="65">
        <v>0</v>
      </c>
      <c r="F43" s="63">
        <v>0</v>
      </c>
      <c r="G43" s="63">
        <v>0</v>
      </c>
      <c r="H43" s="65">
        <v>0</v>
      </c>
      <c r="I43" s="65">
        <v>3882879</v>
      </c>
      <c r="J43" s="65">
        <v>3790212</v>
      </c>
      <c r="K43" s="65">
        <v>36074</v>
      </c>
      <c r="L43" s="65">
        <v>56593</v>
      </c>
      <c r="M43" s="66">
        <v>56.8</v>
      </c>
      <c r="N43" s="65">
        <v>2206834</v>
      </c>
      <c r="O43" s="66">
        <v>67.8</v>
      </c>
      <c r="P43" s="65">
        <v>2631033</v>
      </c>
      <c r="Q43" s="66">
        <v>62.7</v>
      </c>
      <c r="R43" s="65">
        <v>2434914</v>
      </c>
      <c r="S43" s="65">
        <v>1253642</v>
      </c>
      <c r="T43" s="65">
        <v>119232</v>
      </c>
      <c r="U43" s="63">
        <v>170</v>
      </c>
      <c r="V43" s="63">
        <v>109</v>
      </c>
      <c r="W43" s="63">
        <v>61</v>
      </c>
      <c r="X43" s="63">
        <v>226</v>
      </c>
      <c r="Y43" s="63">
        <v>179</v>
      </c>
      <c r="Z43" s="63">
        <v>47</v>
      </c>
      <c r="AA43" s="64">
        <v>54.95</v>
      </c>
      <c r="AB43" s="64">
        <v>35.54</v>
      </c>
      <c r="AC43" s="64">
        <v>22.89</v>
      </c>
      <c r="AD43" s="63">
        <v>336</v>
      </c>
      <c r="AE43" s="62" t="s">
        <v>128</v>
      </c>
    </row>
    <row r="44" spans="1:31" s="61" customFormat="1" ht="9.75" customHeight="1" x14ac:dyDescent="0.15">
      <c r="A44" s="67" t="s">
        <v>127</v>
      </c>
      <c r="B44" s="65">
        <v>5121292</v>
      </c>
      <c r="C44" s="65">
        <v>519774</v>
      </c>
      <c r="D44" s="65">
        <v>2073</v>
      </c>
      <c r="E44" s="65">
        <v>0</v>
      </c>
      <c r="F44" s="63">
        <v>0</v>
      </c>
      <c r="G44" s="63">
        <v>0</v>
      </c>
      <c r="H44" s="65">
        <v>0</v>
      </c>
      <c r="I44" s="65">
        <v>4599445</v>
      </c>
      <c r="J44" s="65">
        <v>4433690</v>
      </c>
      <c r="K44" s="65">
        <v>129265</v>
      </c>
      <c r="L44" s="65">
        <v>36490</v>
      </c>
      <c r="M44" s="66">
        <v>64.7</v>
      </c>
      <c r="N44" s="65">
        <v>2974085</v>
      </c>
      <c r="O44" s="66">
        <v>75.900000000000006</v>
      </c>
      <c r="P44" s="65">
        <v>3492106</v>
      </c>
      <c r="Q44" s="66">
        <v>80.900000000000006</v>
      </c>
      <c r="R44" s="65">
        <v>3720440</v>
      </c>
      <c r="S44" s="65">
        <v>2116132</v>
      </c>
      <c r="T44" s="65">
        <v>106077</v>
      </c>
      <c r="U44" s="63">
        <v>163</v>
      </c>
      <c r="V44" s="63">
        <v>116</v>
      </c>
      <c r="W44" s="63">
        <v>47</v>
      </c>
      <c r="X44" s="63">
        <v>175</v>
      </c>
      <c r="Y44" s="63">
        <v>125</v>
      </c>
      <c r="Z44" s="63">
        <v>50</v>
      </c>
      <c r="AA44" s="64">
        <v>63.71</v>
      </c>
      <c r="AB44" s="64">
        <v>44.75</v>
      </c>
      <c r="AC44" s="64">
        <v>29.7</v>
      </c>
      <c r="AD44" s="63">
        <v>355</v>
      </c>
      <c r="AE44" s="62" t="s">
        <v>127</v>
      </c>
    </row>
    <row r="45" spans="1:31" s="61" customFormat="1" ht="9.75" customHeight="1" x14ac:dyDescent="0.15">
      <c r="A45" s="67" t="s">
        <v>126</v>
      </c>
      <c r="B45" s="65">
        <v>4302709</v>
      </c>
      <c r="C45" s="65">
        <v>374722</v>
      </c>
      <c r="D45" s="65">
        <v>12845</v>
      </c>
      <c r="E45" s="65">
        <v>5161</v>
      </c>
      <c r="F45" s="63">
        <v>0</v>
      </c>
      <c r="G45" s="63">
        <v>0</v>
      </c>
      <c r="H45" s="65">
        <v>0</v>
      </c>
      <c r="I45" s="65">
        <v>3915142</v>
      </c>
      <c r="J45" s="65">
        <v>3873055</v>
      </c>
      <c r="K45" s="65">
        <v>7677</v>
      </c>
      <c r="L45" s="65">
        <v>34410</v>
      </c>
      <c r="M45" s="66">
        <v>55.8</v>
      </c>
      <c r="N45" s="65">
        <v>2185013</v>
      </c>
      <c r="O45" s="66">
        <v>65.2</v>
      </c>
      <c r="P45" s="65">
        <v>2554322</v>
      </c>
      <c r="Q45" s="66">
        <v>63.9</v>
      </c>
      <c r="R45" s="65">
        <v>2500979</v>
      </c>
      <c r="S45" s="65">
        <v>1718556</v>
      </c>
      <c r="T45" s="65">
        <v>214837</v>
      </c>
      <c r="U45" s="63">
        <v>246</v>
      </c>
      <c r="V45" s="63">
        <v>124</v>
      </c>
      <c r="W45" s="63">
        <v>122</v>
      </c>
      <c r="X45" s="63">
        <v>255</v>
      </c>
      <c r="Y45" s="63">
        <v>201</v>
      </c>
      <c r="Z45" s="63">
        <v>54</v>
      </c>
      <c r="AA45" s="64">
        <v>57.95</v>
      </c>
      <c r="AB45" s="64">
        <v>39.94</v>
      </c>
      <c r="AC45" s="64">
        <v>23.85</v>
      </c>
      <c r="AD45" s="63">
        <v>278</v>
      </c>
      <c r="AE45" s="62" t="s">
        <v>126</v>
      </c>
    </row>
    <row r="46" spans="1:31" s="61" customFormat="1" ht="9.75" customHeight="1" x14ac:dyDescent="0.15">
      <c r="A46" s="67" t="s">
        <v>125</v>
      </c>
      <c r="B46" s="65">
        <v>3085744</v>
      </c>
      <c r="C46" s="65">
        <v>593348</v>
      </c>
      <c r="D46" s="65">
        <v>1770</v>
      </c>
      <c r="E46" s="65">
        <v>0</v>
      </c>
      <c r="F46" s="63">
        <v>1</v>
      </c>
      <c r="G46" s="63">
        <v>0</v>
      </c>
      <c r="H46" s="65">
        <v>407</v>
      </c>
      <c r="I46" s="65">
        <v>2490219</v>
      </c>
      <c r="J46" s="65">
        <v>2331684</v>
      </c>
      <c r="K46" s="65">
        <v>96834</v>
      </c>
      <c r="L46" s="65">
        <v>61701</v>
      </c>
      <c r="M46" s="66">
        <v>42.1</v>
      </c>
      <c r="N46" s="65">
        <v>1048324</v>
      </c>
      <c r="O46" s="66">
        <v>53</v>
      </c>
      <c r="P46" s="65">
        <v>1319271</v>
      </c>
      <c r="Q46" s="66">
        <v>58.4</v>
      </c>
      <c r="R46" s="65">
        <v>1455136</v>
      </c>
      <c r="S46" s="65">
        <v>698831</v>
      </c>
      <c r="T46" s="65">
        <v>84534</v>
      </c>
      <c r="U46" s="63">
        <v>107</v>
      </c>
      <c r="V46" s="63">
        <v>93</v>
      </c>
      <c r="W46" s="63">
        <v>14</v>
      </c>
      <c r="X46" s="63">
        <v>114</v>
      </c>
      <c r="Y46" s="63">
        <v>70</v>
      </c>
      <c r="Z46" s="63">
        <v>44</v>
      </c>
      <c r="AA46" s="64">
        <v>32.25</v>
      </c>
      <c r="AB46" s="64">
        <v>22.58</v>
      </c>
      <c r="AC46" s="64">
        <v>14.01</v>
      </c>
      <c r="AD46" s="63">
        <v>216</v>
      </c>
      <c r="AE46" s="62" t="s">
        <v>125</v>
      </c>
    </row>
    <row r="47" spans="1:31" s="61" customFormat="1" ht="9.75" customHeight="1" x14ac:dyDescent="0.15">
      <c r="A47" s="67" t="s">
        <v>124</v>
      </c>
      <c r="B47" s="65">
        <v>2186172</v>
      </c>
      <c r="C47" s="65">
        <v>227354</v>
      </c>
      <c r="D47" s="65">
        <v>34230</v>
      </c>
      <c r="E47" s="65">
        <v>30100</v>
      </c>
      <c r="F47" s="63">
        <v>0</v>
      </c>
      <c r="G47" s="63">
        <v>0</v>
      </c>
      <c r="H47" s="65">
        <v>0</v>
      </c>
      <c r="I47" s="65">
        <v>1924588</v>
      </c>
      <c r="J47" s="65">
        <v>1835638</v>
      </c>
      <c r="K47" s="65">
        <v>40191</v>
      </c>
      <c r="L47" s="65">
        <v>48759</v>
      </c>
      <c r="M47" s="66">
        <v>68.2</v>
      </c>
      <c r="N47" s="65">
        <v>1312215</v>
      </c>
      <c r="O47" s="66">
        <v>80.099999999999994</v>
      </c>
      <c r="P47" s="65">
        <v>1541019</v>
      </c>
      <c r="Q47" s="66">
        <v>81.5</v>
      </c>
      <c r="R47" s="65">
        <v>1568134</v>
      </c>
      <c r="S47" s="65">
        <v>943146</v>
      </c>
      <c r="T47" s="65">
        <v>158254</v>
      </c>
      <c r="U47" s="63">
        <v>140</v>
      </c>
      <c r="V47" s="63">
        <v>115</v>
      </c>
      <c r="W47" s="63">
        <v>25</v>
      </c>
      <c r="X47" s="63">
        <v>113</v>
      </c>
      <c r="Y47" s="63">
        <v>49</v>
      </c>
      <c r="Z47" s="63">
        <v>64</v>
      </c>
      <c r="AA47" s="64">
        <v>30.09</v>
      </c>
      <c r="AB47" s="64">
        <v>22.91</v>
      </c>
      <c r="AC47" s="64">
        <v>14.17</v>
      </c>
      <c r="AD47" s="63">
        <v>198</v>
      </c>
      <c r="AE47" s="62" t="s">
        <v>124</v>
      </c>
    </row>
    <row r="48" spans="1:31" s="61" customFormat="1" ht="9.75" customHeight="1" x14ac:dyDescent="0.15">
      <c r="A48" s="67" t="s">
        <v>123</v>
      </c>
      <c r="B48" s="65">
        <v>4498269</v>
      </c>
      <c r="C48" s="65">
        <v>461631</v>
      </c>
      <c r="D48" s="65">
        <v>68215</v>
      </c>
      <c r="E48" s="65">
        <v>52350</v>
      </c>
      <c r="F48" s="63">
        <v>0</v>
      </c>
      <c r="G48" s="63">
        <v>0</v>
      </c>
      <c r="H48" s="65">
        <v>0</v>
      </c>
      <c r="I48" s="65">
        <v>3968423</v>
      </c>
      <c r="J48" s="65">
        <v>3816893</v>
      </c>
      <c r="K48" s="65">
        <v>78289</v>
      </c>
      <c r="L48" s="65">
        <v>73241</v>
      </c>
      <c r="M48" s="66">
        <v>52.2</v>
      </c>
      <c r="N48" s="65">
        <v>2069713</v>
      </c>
      <c r="O48" s="66">
        <v>62.7</v>
      </c>
      <c r="P48" s="65">
        <v>2486982</v>
      </c>
      <c r="Q48" s="66">
        <v>54.6</v>
      </c>
      <c r="R48" s="65">
        <v>2168119</v>
      </c>
      <c r="S48" s="65">
        <v>1395604</v>
      </c>
      <c r="T48" s="65">
        <v>103526</v>
      </c>
      <c r="U48" s="63">
        <v>183</v>
      </c>
      <c r="V48" s="63">
        <v>165</v>
      </c>
      <c r="W48" s="63">
        <v>18</v>
      </c>
      <c r="X48" s="63">
        <v>111</v>
      </c>
      <c r="Y48" s="63">
        <v>58</v>
      </c>
      <c r="Z48" s="63">
        <v>53</v>
      </c>
      <c r="AA48" s="64">
        <v>60.98</v>
      </c>
      <c r="AB48" s="64">
        <v>37.86</v>
      </c>
      <c r="AC48" s="64">
        <v>23.18</v>
      </c>
      <c r="AD48" s="63">
        <v>259</v>
      </c>
      <c r="AE48" s="62" t="s">
        <v>123</v>
      </c>
    </row>
    <row r="49" spans="1:31" s="61" customFormat="1" ht="9.75" customHeight="1" x14ac:dyDescent="0.15">
      <c r="A49" s="67" t="s">
        <v>122</v>
      </c>
      <c r="B49" s="65">
        <v>3735761</v>
      </c>
      <c r="C49" s="65">
        <v>374141</v>
      </c>
      <c r="D49" s="65">
        <v>180904</v>
      </c>
      <c r="E49" s="65">
        <v>0</v>
      </c>
      <c r="F49" s="63">
        <v>1</v>
      </c>
      <c r="G49" s="63">
        <v>0</v>
      </c>
      <c r="H49" s="65">
        <v>645</v>
      </c>
      <c r="I49" s="65">
        <v>3180071</v>
      </c>
      <c r="J49" s="65">
        <v>3049902</v>
      </c>
      <c r="K49" s="65">
        <v>61382</v>
      </c>
      <c r="L49" s="65">
        <v>68787</v>
      </c>
      <c r="M49" s="66">
        <v>49.8</v>
      </c>
      <c r="N49" s="65">
        <v>1582955</v>
      </c>
      <c r="O49" s="66">
        <v>55.8</v>
      </c>
      <c r="P49" s="65">
        <v>1774311</v>
      </c>
      <c r="Q49" s="66">
        <v>56.6</v>
      </c>
      <c r="R49" s="65">
        <v>1798597</v>
      </c>
      <c r="S49" s="65">
        <v>1193361</v>
      </c>
      <c r="T49" s="65">
        <v>57968</v>
      </c>
      <c r="U49" s="63">
        <v>42</v>
      </c>
      <c r="V49" s="63">
        <v>35</v>
      </c>
      <c r="W49" s="63">
        <v>7</v>
      </c>
      <c r="X49" s="63">
        <v>64</v>
      </c>
      <c r="Y49" s="63">
        <v>45</v>
      </c>
      <c r="Z49" s="63">
        <v>19</v>
      </c>
      <c r="AA49" s="64">
        <v>47.24</v>
      </c>
      <c r="AB49" s="64">
        <v>28.13</v>
      </c>
      <c r="AC49" s="64">
        <v>17.149999999999999</v>
      </c>
      <c r="AD49" s="63">
        <v>203</v>
      </c>
      <c r="AE49" s="62" t="s">
        <v>122</v>
      </c>
    </row>
    <row r="50" spans="1:31" s="61" customFormat="1" ht="9.75" customHeight="1" x14ac:dyDescent="0.15">
      <c r="A50" s="67" t="s">
        <v>121</v>
      </c>
      <c r="B50" s="65">
        <v>4227395</v>
      </c>
      <c r="C50" s="65">
        <v>239819</v>
      </c>
      <c r="D50" s="65">
        <v>43065</v>
      </c>
      <c r="E50" s="65">
        <v>0</v>
      </c>
      <c r="F50" s="63">
        <v>0</v>
      </c>
      <c r="G50" s="63">
        <v>0</v>
      </c>
      <c r="H50" s="65">
        <v>0</v>
      </c>
      <c r="I50" s="65">
        <v>3944511</v>
      </c>
      <c r="J50" s="65">
        <v>3500533</v>
      </c>
      <c r="K50" s="65">
        <v>96860</v>
      </c>
      <c r="L50" s="65">
        <v>347118</v>
      </c>
      <c r="M50" s="66">
        <v>49.7</v>
      </c>
      <c r="N50" s="65">
        <v>1958611</v>
      </c>
      <c r="O50" s="66">
        <v>81.599999999999994</v>
      </c>
      <c r="P50" s="65">
        <v>3218538</v>
      </c>
      <c r="Q50" s="66">
        <v>63.6</v>
      </c>
      <c r="R50" s="65">
        <v>2506767</v>
      </c>
      <c r="S50" s="65">
        <v>2049547</v>
      </c>
      <c r="T50" s="65">
        <v>210693</v>
      </c>
      <c r="U50" s="63">
        <v>110</v>
      </c>
      <c r="V50" s="63">
        <v>103</v>
      </c>
      <c r="W50" s="63">
        <v>7</v>
      </c>
      <c r="X50" s="63">
        <v>292</v>
      </c>
      <c r="Y50" s="63">
        <v>157</v>
      </c>
      <c r="Z50" s="63">
        <v>135</v>
      </c>
      <c r="AA50" s="64">
        <v>60.54</v>
      </c>
      <c r="AB50" s="64">
        <v>44.38</v>
      </c>
      <c r="AC50" s="64">
        <v>31.21</v>
      </c>
      <c r="AD50" s="63">
        <v>409</v>
      </c>
      <c r="AE50" s="62" t="s">
        <v>121</v>
      </c>
    </row>
    <row r="51" spans="1:31" s="61" customFormat="1" ht="9.75" customHeight="1" x14ac:dyDescent="0.15">
      <c r="A51" s="67"/>
      <c r="B51" s="65"/>
      <c r="C51" s="65"/>
      <c r="D51" s="65"/>
      <c r="E51" s="65"/>
      <c r="F51" s="63"/>
      <c r="G51" s="63"/>
      <c r="H51" s="65"/>
      <c r="I51" s="65"/>
      <c r="J51" s="65"/>
      <c r="K51" s="65"/>
      <c r="L51" s="65"/>
      <c r="M51" s="66"/>
      <c r="N51" s="65"/>
      <c r="O51" s="66"/>
      <c r="P51" s="65"/>
      <c r="Q51" s="66"/>
      <c r="R51" s="65"/>
      <c r="S51" s="65"/>
      <c r="T51" s="65"/>
      <c r="U51" s="63"/>
      <c r="V51" s="63"/>
      <c r="W51" s="63"/>
      <c r="X51" s="63"/>
      <c r="Y51" s="63"/>
      <c r="Z51" s="63"/>
      <c r="AA51" s="64"/>
      <c r="AB51" s="64"/>
      <c r="AC51" s="64"/>
      <c r="AD51" s="63"/>
      <c r="AE51" s="62"/>
    </row>
    <row r="52" spans="1:31" s="61" customFormat="1" ht="9.75" customHeight="1" x14ac:dyDescent="0.15">
      <c r="A52" s="67" t="s">
        <v>120</v>
      </c>
      <c r="B52" s="65">
        <v>2109389</v>
      </c>
      <c r="C52" s="65">
        <v>171808</v>
      </c>
      <c r="D52" s="65">
        <v>43161</v>
      </c>
      <c r="E52" s="65">
        <v>0</v>
      </c>
      <c r="F52" s="63">
        <v>0</v>
      </c>
      <c r="G52" s="63">
        <v>0</v>
      </c>
      <c r="H52" s="65">
        <v>0</v>
      </c>
      <c r="I52" s="65">
        <v>1894420</v>
      </c>
      <c r="J52" s="65">
        <v>1805761</v>
      </c>
      <c r="K52" s="65">
        <v>36283</v>
      </c>
      <c r="L52" s="65">
        <v>52376</v>
      </c>
      <c r="M52" s="66">
        <v>62</v>
      </c>
      <c r="N52" s="65">
        <v>1173739</v>
      </c>
      <c r="O52" s="66">
        <v>81.7</v>
      </c>
      <c r="P52" s="65">
        <v>1547338</v>
      </c>
      <c r="Q52" s="66">
        <v>92.7</v>
      </c>
      <c r="R52" s="65">
        <v>1756598</v>
      </c>
      <c r="S52" s="65">
        <v>1110802</v>
      </c>
      <c r="T52" s="65">
        <v>81789</v>
      </c>
      <c r="U52" s="63">
        <v>80</v>
      </c>
      <c r="V52" s="63">
        <v>66</v>
      </c>
      <c r="W52" s="63">
        <v>14</v>
      </c>
      <c r="X52" s="63">
        <v>82</v>
      </c>
      <c r="Y52" s="63">
        <v>55</v>
      </c>
      <c r="Z52" s="63">
        <v>27</v>
      </c>
      <c r="AA52" s="64">
        <v>33.840000000000003</v>
      </c>
      <c r="AB52" s="64">
        <v>22.23</v>
      </c>
      <c r="AC52" s="64">
        <v>12.05</v>
      </c>
      <c r="AD52" s="63">
        <v>198</v>
      </c>
      <c r="AE52" s="62" t="s">
        <v>120</v>
      </c>
    </row>
    <row r="53" spans="1:31" s="61" customFormat="1" ht="9.75" customHeight="1" x14ac:dyDescent="0.15">
      <c r="A53" s="67" t="s">
        <v>119</v>
      </c>
      <c r="B53" s="65">
        <v>3034279</v>
      </c>
      <c r="C53" s="65">
        <v>87540</v>
      </c>
      <c r="D53" s="65">
        <v>289237</v>
      </c>
      <c r="E53" s="65">
        <v>277900</v>
      </c>
      <c r="F53" s="63">
        <v>0</v>
      </c>
      <c r="G53" s="63">
        <v>0</v>
      </c>
      <c r="H53" s="65">
        <v>0</v>
      </c>
      <c r="I53" s="65">
        <v>2657502</v>
      </c>
      <c r="J53" s="65">
        <v>2544048</v>
      </c>
      <c r="K53" s="65">
        <v>94752</v>
      </c>
      <c r="L53" s="65">
        <v>18702</v>
      </c>
      <c r="M53" s="66">
        <v>59.7</v>
      </c>
      <c r="N53" s="65">
        <v>1587301</v>
      </c>
      <c r="O53" s="66">
        <v>73.599999999999994</v>
      </c>
      <c r="P53" s="65">
        <v>1956960</v>
      </c>
      <c r="Q53" s="66">
        <v>72.900000000000006</v>
      </c>
      <c r="R53" s="65">
        <v>1936311</v>
      </c>
      <c r="S53" s="65">
        <v>1228608</v>
      </c>
      <c r="T53" s="65">
        <v>59185</v>
      </c>
      <c r="U53" s="63">
        <v>67</v>
      </c>
      <c r="V53" s="63">
        <v>59</v>
      </c>
      <c r="W53" s="63">
        <v>8</v>
      </c>
      <c r="X53" s="63">
        <v>78</v>
      </c>
      <c r="Y53" s="63">
        <v>64</v>
      </c>
      <c r="Z53" s="63">
        <v>14</v>
      </c>
      <c r="AA53" s="64">
        <v>45.05</v>
      </c>
      <c r="AB53" s="64">
        <v>25.57</v>
      </c>
      <c r="AC53" s="64">
        <v>16.41</v>
      </c>
      <c r="AD53" s="63">
        <v>185</v>
      </c>
      <c r="AE53" s="62" t="s">
        <v>119</v>
      </c>
    </row>
    <row r="54" spans="1:31" s="61" customFormat="1" ht="9.75" customHeight="1" x14ac:dyDescent="0.15">
      <c r="A54" s="67" t="s">
        <v>118</v>
      </c>
      <c r="B54" s="65">
        <v>4307480</v>
      </c>
      <c r="C54" s="65">
        <v>408449</v>
      </c>
      <c r="D54" s="65">
        <v>117317</v>
      </c>
      <c r="E54" s="65">
        <v>42400</v>
      </c>
      <c r="F54" s="63">
        <v>0</v>
      </c>
      <c r="G54" s="63">
        <v>0</v>
      </c>
      <c r="H54" s="65">
        <v>0</v>
      </c>
      <c r="I54" s="65">
        <v>3781714</v>
      </c>
      <c r="J54" s="65">
        <v>3672595</v>
      </c>
      <c r="K54" s="65">
        <v>55515</v>
      </c>
      <c r="L54" s="65">
        <v>53604</v>
      </c>
      <c r="M54" s="66">
        <v>59.3</v>
      </c>
      <c r="N54" s="65">
        <v>2240729</v>
      </c>
      <c r="O54" s="66">
        <v>71.099999999999994</v>
      </c>
      <c r="P54" s="65">
        <v>2687784</v>
      </c>
      <c r="Q54" s="66">
        <v>69.099999999999994</v>
      </c>
      <c r="R54" s="65">
        <v>2614523</v>
      </c>
      <c r="S54" s="65">
        <v>1547547</v>
      </c>
      <c r="T54" s="65">
        <v>64908</v>
      </c>
      <c r="U54" s="63">
        <v>51</v>
      </c>
      <c r="V54" s="63">
        <v>48</v>
      </c>
      <c r="W54" s="63">
        <v>3</v>
      </c>
      <c r="X54" s="63">
        <v>134</v>
      </c>
      <c r="Y54" s="63">
        <v>84</v>
      </c>
      <c r="Z54" s="63">
        <v>50</v>
      </c>
      <c r="AA54" s="64">
        <v>60.3</v>
      </c>
      <c r="AB54" s="64">
        <v>36.58</v>
      </c>
      <c r="AC54" s="64">
        <v>24.11</v>
      </c>
      <c r="AD54" s="63">
        <v>258</v>
      </c>
      <c r="AE54" s="62" t="s">
        <v>118</v>
      </c>
    </row>
    <row r="55" spans="1:31" s="61" customFormat="1" ht="9.75" customHeight="1" x14ac:dyDescent="0.15">
      <c r="A55" s="67" t="s">
        <v>117</v>
      </c>
      <c r="B55" s="65">
        <v>3834696</v>
      </c>
      <c r="C55" s="65">
        <v>221935</v>
      </c>
      <c r="D55" s="65">
        <v>20977</v>
      </c>
      <c r="E55" s="65">
        <v>15000</v>
      </c>
      <c r="F55" s="63">
        <v>0</v>
      </c>
      <c r="G55" s="63">
        <v>0</v>
      </c>
      <c r="H55" s="65">
        <v>0</v>
      </c>
      <c r="I55" s="65">
        <v>3591784</v>
      </c>
      <c r="J55" s="65">
        <v>3455612</v>
      </c>
      <c r="K55" s="65">
        <v>87677</v>
      </c>
      <c r="L55" s="65">
        <v>48495</v>
      </c>
      <c r="M55" s="66">
        <v>68.400000000000006</v>
      </c>
      <c r="N55" s="65">
        <v>2457651</v>
      </c>
      <c r="O55" s="66">
        <v>77.8</v>
      </c>
      <c r="P55" s="65">
        <v>2793897</v>
      </c>
      <c r="Q55" s="66">
        <v>74.599999999999994</v>
      </c>
      <c r="R55" s="65">
        <v>2678371</v>
      </c>
      <c r="S55" s="65">
        <v>1616695</v>
      </c>
      <c r="T55" s="65">
        <v>93280</v>
      </c>
      <c r="U55" s="63">
        <v>84</v>
      </c>
      <c r="V55" s="63">
        <v>77</v>
      </c>
      <c r="W55" s="63">
        <v>7</v>
      </c>
      <c r="X55" s="63">
        <v>125</v>
      </c>
      <c r="Y55" s="63">
        <v>95</v>
      </c>
      <c r="Z55" s="63">
        <v>30</v>
      </c>
      <c r="AA55" s="64">
        <v>61.38</v>
      </c>
      <c r="AB55" s="64">
        <v>37.83</v>
      </c>
      <c r="AC55" s="64">
        <v>22.82</v>
      </c>
      <c r="AD55" s="63">
        <v>256</v>
      </c>
      <c r="AE55" s="62" t="s">
        <v>117</v>
      </c>
    </row>
    <row r="56" spans="1:31" s="61" customFormat="1" ht="9.75" customHeight="1" x14ac:dyDescent="0.15">
      <c r="A56" s="67" t="s">
        <v>116</v>
      </c>
      <c r="B56" s="65">
        <v>3743612</v>
      </c>
      <c r="C56" s="65">
        <v>378158</v>
      </c>
      <c r="D56" s="65">
        <v>166547</v>
      </c>
      <c r="E56" s="65">
        <v>0</v>
      </c>
      <c r="F56" s="63">
        <v>0</v>
      </c>
      <c r="G56" s="63">
        <v>0</v>
      </c>
      <c r="H56" s="65">
        <v>0</v>
      </c>
      <c r="I56" s="65">
        <v>3198907</v>
      </c>
      <c r="J56" s="65">
        <v>3115610</v>
      </c>
      <c r="K56" s="65">
        <v>28951</v>
      </c>
      <c r="L56" s="65">
        <v>54346</v>
      </c>
      <c r="M56" s="66">
        <v>59.2</v>
      </c>
      <c r="N56" s="65">
        <v>1894566</v>
      </c>
      <c r="O56" s="66">
        <v>69.599999999999994</v>
      </c>
      <c r="P56" s="65">
        <v>2227846</v>
      </c>
      <c r="Q56" s="66">
        <v>68.2</v>
      </c>
      <c r="R56" s="65">
        <v>2181968</v>
      </c>
      <c r="S56" s="65">
        <v>1513904</v>
      </c>
      <c r="T56" s="65">
        <v>95171</v>
      </c>
      <c r="U56" s="63">
        <v>60</v>
      </c>
      <c r="V56" s="63">
        <v>58</v>
      </c>
      <c r="W56" s="63">
        <v>2</v>
      </c>
      <c r="X56" s="63">
        <v>83</v>
      </c>
      <c r="Y56" s="63">
        <v>57</v>
      </c>
      <c r="Z56" s="63">
        <v>26</v>
      </c>
      <c r="AA56" s="64">
        <v>59.5</v>
      </c>
      <c r="AB56" s="64">
        <v>31.8</v>
      </c>
      <c r="AC56" s="64">
        <v>19.579999999999998</v>
      </c>
      <c r="AD56" s="63">
        <v>212</v>
      </c>
      <c r="AE56" s="62" t="s">
        <v>116</v>
      </c>
    </row>
    <row r="57" spans="1:31" s="61" customFormat="1" ht="9.75" customHeight="1" x14ac:dyDescent="0.15">
      <c r="A57" s="67" t="s">
        <v>115</v>
      </c>
      <c r="B57" s="65">
        <v>5837745</v>
      </c>
      <c r="C57" s="65">
        <v>296864</v>
      </c>
      <c r="D57" s="65">
        <v>691368</v>
      </c>
      <c r="E57" s="65">
        <v>661300</v>
      </c>
      <c r="F57" s="63">
        <v>0</v>
      </c>
      <c r="G57" s="63">
        <v>0</v>
      </c>
      <c r="H57" s="65">
        <v>0</v>
      </c>
      <c r="I57" s="65">
        <v>4849513</v>
      </c>
      <c r="J57" s="65">
        <v>4670485</v>
      </c>
      <c r="K57" s="65">
        <v>116008</v>
      </c>
      <c r="L57" s="65">
        <v>63020</v>
      </c>
      <c r="M57" s="66">
        <v>71.7</v>
      </c>
      <c r="N57" s="65">
        <v>3477913</v>
      </c>
      <c r="O57" s="66">
        <v>80.400000000000006</v>
      </c>
      <c r="P57" s="65">
        <v>3897109</v>
      </c>
      <c r="Q57" s="66">
        <v>75.099999999999994</v>
      </c>
      <c r="R57" s="65">
        <v>3641262</v>
      </c>
      <c r="S57" s="65">
        <v>2304461</v>
      </c>
      <c r="T57" s="65">
        <v>96703</v>
      </c>
      <c r="U57" s="63">
        <v>78</v>
      </c>
      <c r="V57" s="63">
        <v>69</v>
      </c>
      <c r="W57" s="63">
        <v>9</v>
      </c>
      <c r="X57" s="63">
        <v>128</v>
      </c>
      <c r="Y57" s="63">
        <v>96</v>
      </c>
      <c r="Z57" s="63">
        <v>32</v>
      </c>
      <c r="AA57" s="64">
        <v>89.45</v>
      </c>
      <c r="AB57" s="64">
        <v>49.99</v>
      </c>
      <c r="AC57" s="64">
        <v>30.88</v>
      </c>
      <c r="AD57" s="63">
        <v>296</v>
      </c>
      <c r="AE57" s="62" t="s">
        <v>115</v>
      </c>
    </row>
    <row r="58" spans="1:31" s="61" customFormat="1" ht="9.75" customHeight="1" x14ac:dyDescent="0.15">
      <c r="A58" s="67" t="s">
        <v>114</v>
      </c>
      <c r="B58" s="65">
        <v>2346752</v>
      </c>
      <c r="C58" s="65">
        <v>190687</v>
      </c>
      <c r="D58" s="65">
        <v>578978</v>
      </c>
      <c r="E58" s="65">
        <v>507500</v>
      </c>
      <c r="F58" s="63">
        <v>0</v>
      </c>
      <c r="G58" s="63">
        <v>0</v>
      </c>
      <c r="H58" s="65">
        <v>0</v>
      </c>
      <c r="I58" s="65">
        <v>1577087</v>
      </c>
      <c r="J58" s="65">
        <v>1418883</v>
      </c>
      <c r="K58" s="65">
        <v>137508</v>
      </c>
      <c r="L58" s="65">
        <v>20696</v>
      </c>
      <c r="M58" s="66">
        <v>74.400000000000006</v>
      </c>
      <c r="N58" s="65">
        <v>1173038</v>
      </c>
      <c r="O58" s="66">
        <v>93</v>
      </c>
      <c r="P58" s="65">
        <v>1466867</v>
      </c>
      <c r="Q58" s="66">
        <v>92.3</v>
      </c>
      <c r="R58" s="65">
        <v>1455309</v>
      </c>
      <c r="S58" s="65">
        <v>1244564</v>
      </c>
      <c r="T58" s="65">
        <v>165869</v>
      </c>
      <c r="U58" s="63">
        <v>84</v>
      </c>
      <c r="V58" s="63">
        <v>78</v>
      </c>
      <c r="W58" s="63">
        <v>6</v>
      </c>
      <c r="X58" s="63">
        <v>0</v>
      </c>
      <c r="Y58" s="63">
        <v>0</v>
      </c>
      <c r="Z58" s="63">
        <v>0</v>
      </c>
      <c r="AA58" s="64">
        <v>31.76</v>
      </c>
      <c r="AB58" s="64">
        <v>22.56</v>
      </c>
      <c r="AC58" s="64">
        <v>13.12</v>
      </c>
      <c r="AD58" s="63">
        <v>151</v>
      </c>
      <c r="AE58" s="62" t="s">
        <v>114</v>
      </c>
    </row>
    <row r="59" spans="1:31" s="61" customFormat="1" ht="9.75" customHeight="1" x14ac:dyDescent="0.15">
      <c r="A59" s="67"/>
      <c r="B59" s="65"/>
      <c r="C59" s="65"/>
      <c r="D59" s="65"/>
      <c r="E59" s="65"/>
      <c r="F59" s="63"/>
      <c r="G59" s="63"/>
      <c r="H59" s="65"/>
      <c r="I59" s="65"/>
      <c r="J59" s="65"/>
      <c r="K59" s="65"/>
      <c r="L59" s="65"/>
      <c r="M59" s="66"/>
      <c r="N59" s="65"/>
      <c r="O59" s="66"/>
      <c r="P59" s="65"/>
      <c r="Q59" s="66"/>
      <c r="R59" s="65"/>
      <c r="S59" s="65"/>
      <c r="T59" s="65"/>
      <c r="U59" s="63"/>
      <c r="V59" s="63"/>
      <c r="W59" s="63"/>
      <c r="X59" s="63"/>
      <c r="Y59" s="63"/>
      <c r="Z59" s="63"/>
      <c r="AA59" s="64"/>
      <c r="AB59" s="64"/>
      <c r="AC59" s="64"/>
      <c r="AD59" s="63"/>
      <c r="AE59" s="62"/>
    </row>
    <row r="60" spans="1:31" s="61" customFormat="1" ht="9.75" customHeight="1" x14ac:dyDescent="0.15">
      <c r="A60" s="67" t="s">
        <v>113</v>
      </c>
      <c r="B60" s="65">
        <v>466920</v>
      </c>
      <c r="C60" s="65">
        <v>18710</v>
      </c>
      <c r="D60" s="65">
        <v>4917</v>
      </c>
      <c r="E60" s="65">
        <v>0</v>
      </c>
      <c r="F60" s="63">
        <v>0</v>
      </c>
      <c r="G60" s="63">
        <v>0</v>
      </c>
      <c r="H60" s="65">
        <v>0</v>
      </c>
      <c r="I60" s="65">
        <v>443293</v>
      </c>
      <c r="J60" s="65">
        <v>440501</v>
      </c>
      <c r="K60" s="65">
        <v>0</v>
      </c>
      <c r="L60" s="65">
        <v>2792</v>
      </c>
      <c r="M60" s="66">
        <v>65.3</v>
      </c>
      <c r="N60" s="65">
        <v>289421</v>
      </c>
      <c r="O60" s="66">
        <v>99.7</v>
      </c>
      <c r="P60" s="65">
        <v>441971</v>
      </c>
      <c r="Q60" s="66">
        <v>96.2</v>
      </c>
      <c r="R60" s="65">
        <v>426246</v>
      </c>
      <c r="S60" s="65">
        <v>396609</v>
      </c>
      <c r="T60" s="65">
        <v>158685</v>
      </c>
      <c r="U60" s="63">
        <v>59</v>
      </c>
      <c r="V60" s="63">
        <v>48</v>
      </c>
      <c r="W60" s="63">
        <v>11</v>
      </c>
      <c r="X60" s="63">
        <v>26</v>
      </c>
      <c r="Y60" s="63">
        <v>25</v>
      </c>
      <c r="Z60" s="63">
        <v>1</v>
      </c>
      <c r="AA60" s="64">
        <v>14.73</v>
      </c>
      <c r="AB60" s="64">
        <v>10.53</v>
      </c>
      <c r="AC60" s="64">
        <v>5.97</v>
      </c>
      <c r="AD60" s="63">
        <v>44</v>
      </c>
      <c r="AE60" s="62" t="s">
        <v>113</v>
      </c>
    </row>
    <row r="61" spans="1:31" s="61" customFormat="1" ht="9.75" customHeight="1" x14ac:dyDescent="0.15">
      <c r="A61" s="67" t="s">
        <v>112</v>
      </c>
      <c r="B61" s="65">
        <v>420609</v>
      </c>
      <c r="C61" s="65">
        <v>53070</v>
      </c>
      <c r="D61" s="65">
        <v>1575</v>
      </c>
      <c r="E61" s="65">
        <v>0</v>
      </c>
      <c r="F61" s="63">
        <v>0</v>
      </c>
      <c r="G61" s="63">
        <v>0</v>
      </c>
      <c r="H61" s="65">
        <v>0</v>
      </c>
      <c r="I61" s="65">
        <v>365964</v>
      </c>
      <c r="J61" s="65">
        <v>357960</v>
      </c>
      <c r="K61" s="65">
        <v>162</v>
      </c>
      <c r="L61" s="65">
        <v>7842</v>
      </c>
      <c r="M61" s="66">
        <v>54.3</v>
      </c>
      <c r="N61" s="65">
        <v>198762</v>
      </c>
      <c r="O61" s="66">
        <v>90.4</v>
      </c>
      <c r="P61" s="65">
        <v>330812</v>
      </c>
      <c r="Q61" s="66">
        <v>99.8</v>
      </c>
      <c r="R61" s="65">
        <v>365335</v>
      </c>
      <c r="S61" s="65">
        <v>276461</v>
      </c>
      <c r="T61" s="65">
        <v>125704</v>
      </c>
      <c r="U61" s="63">
        <v>52</v>
      </c>
      <c r="V61" s="63">
        <v>42</v>
      </c>
      <c r="W61" s="63">
        <v>10</v>
      </c>
      <c r="X61" s="63">
        <v>33</v>
      </c>
      <c r="Y61" s="63">
        <v>32</v>
      </c>
      <c r="Z61" s="63">
        <v>1</v>
      </c>
      <c r="AA61" s="64">
        <v>10.1</v>
      </c>
      <c r="AB61" s="64">
        <v>6.54</v>
      </c>
      <c r="AC61" s="64">
        <v>4.0199999999999996</v>
      </c>
      <c r="AD61" s="63">
        <v>42</v>
      </c>
      <c r="AE61" s="62" t="s">
        <v>112</v>
      </c>
    </row>
    <row r="62" spans="1:31" s="61" customFormat="1" ht="9.75" customHeight="1" x14ac:dyDescent="0.15">
      <c r="A62" s="67" t="s">
        <v>111</v>
      </c>
      <c r="B62" s="65">
        <v>328567</v>
      </c>
      <c r="C62" s="65">
        <v>30135</v>
      </c>
      <c r="D62" s="65">
        <v>0</v>
      </c>
      <c r="E62" s="65">
        <v>0</v>
      </c>
      <c r="F62" s="63">
        <v>0</v>
      </c>
      <c r="G62" s="63">
        <v>0</v>
      </c>
      <c r="H62" s="65">
        <v>0</v>
      </c>
      <c r="I62" s="65">
        <v>298432</v>
      </c>
      <c r="J62" s="65">
        <v>256988</v>
      </c>
      <c r="K62" s="65">
        <v>13884</v>
      </c>
      <c r="L62" s="65">
        <v>27560</v>
      </c>
      <c r="M62" s="66">
        <v>47.8</v>
      </c>
      <c r="N62" s="65">
        <v>142753</v>
      </c>
      <c r="O62" s="66">
        <v>95.9</v>
      </c>
      <c r="P62" s="65">
        <v>286204</v>
      </c>
      <c r="Q62" s="66">
        <v>97.1</v>
      </c>
      <c r="R62" s="65">
        <v>289826</v>
      </c>
      <c r="S62" s="65">
        <v>226075</v>
      </c>
      <c r="T62" s="65">
        <v>58833</v>
      </c>
      <c r="U62" s="63">
        <v>113</v>
      </c>
      <c r="V62" s="63">
        <v>110</v>
      </c>
      <c r="W62" s="63">
        <v>3</v>
      </c>
      <c r="X62" s="63">
        <v>54</v>
      </c>
      <c r="Y62" s="63">
        <v>49</v>
      </c>
      <c r="Z62" s="63">
        <v>5</v>
      </c>
      <c r="AA62" s="64">
        <v>5.59</v>
      </c>
      <c r="AB62" s="64">
        <v>5.0999999999999996</v>
      </c>
      <c r="AC62" s="64">
        <v>3.12</v>
      </c>
      <c r="AD62" s="63">
        <v>44</v>
      </c>
      <c r="AE62" s="62" t="s">
        <v>111</v>
      </c>
    </row>
    <row r="63" spans="1:31" s="61" customFormat="1" ht="9.75" customHeight="1" x14ac:dyDescent="0.15">
      <c r="A63" s="67" t="s">
        <v>110</v>
      </c>
      <c r="B63" s="65">
        <v>237189</v>
      </c>
      <c r="C63" s="65">
        <v>6445</v>
      </c>
      <c r="D63" s="65">
        <v>501</v>
      </c>
      <c r="E63" s="65">
        <v>0</v>
      </c>
      <c r="F63" s="63">
        <v>0</v>
      </c>
      <c r="G63" s="63">
        <v>0</v>
      </c>
      <c r="H63" s="65">
        <v>0</v>
      </c>
      <c r="I63" s="65">
        <v>230243</v>
      </c>
      <c r="J63" s="65">
        <v>228716</v>
      </c>
      <c r="K63" s="65">
        <v>1527</v>
      </c>
      <c r="L63" s="65">
        <v>0</v>
      </c>
      <c r="M63" s="66">
        <v>40.1</v>
      </c>
      <c r="N63" s="65">
        <v>92388</v>
      </c>
      <c r="O63" s="66">
        <v>94</v>
      </c>
      <c r="P63" s="65">
        <v>216354</v>
      </c>
      <c r="Q63" s="66">
        <v>97.8</v>
      </c>
      <c r="R63" s="65">
        <v>225252</v>
      </c>
      <c r="S63" s="65">
        <v>150295</v>
      </c>
      <c r="T63" s="65">
        <v>76787</v>
      </c>
      <c r="U63" s="63">
        <v>62</v>
      </c>
      <c r="V63" s="63">
        <v>59</v>
      </c>
      <c r="W63" s="63">
        <v>3</v>
      </c>
      <c r="X63" s="63">
        <v>31</v>
      </c>
      <c r="Y63" s="63">
        <v>27</v>
      </c>
      <c r="Z63" s="63">
        <v>4</v>
      </c>
      <c r="AA63" s="64">
        <v>5.39</v>
      </c>
      <c r="AB63" s="64">
        <v>4.05</v>
      </c>
      <c r="AC63" s="64">
        <v>2.5499999999999998</v>
      </c>
      <c r="AD63" s="63">
        <v>29</v>
      </c>
      <c r="AE63" s="62" t="s">
        <v>110</v>
      </c>
    </row>
    <row r="64" spans="1:31" s="61" customFormat="1" ht="9.75" customHeight="1" x14ac:dyDescent="0.15">
      <c r="A64" s="67" t="s">
        <v>109</v>
      </c>
      <c r="B64" s="65">
        <v>499380</v>
      </c>
      <c r="C64" s="65">
        <v>15151</v>
      </c>
      <c r="D64" s="65">
        <v>28120</v>
      </c>
      <c r="E64" s="65">
        <v>441</v>
      </c>
      <c r="F64" s="63">
        <v>0</v>
      </c>
      <c r="G64" s="63">
        <v>0</v>
      </c>
      <c r="H64" s="65">
        <v>0</v>
      </c>
      <c r="I64" s="65">
        <v>456109</v>
      </c>
      <c r="J64" s="65">
        <v>429140</v>
      </c>
      <c r="K64" s="65">
        <v>18187</v>
      </c>
      <c r="L64" s="65">
        <v>8782</v>
      </c>
      <c r="M64" s="66">
        <v>35.200000000000003</v>
      </c>
      <c r="N64" s="65">
        <v>160740</v>
      </c>
      <c r="O64" s="66">
        <v>90.2</v>
      </c>
      <c r="P64" s="65">
        <v>411624</v>
      </c>
      <c r="Q64" s="66">
        <v>100</v>
      </c>
      <c r="R64" s="65">
        <v>456029</v>
      </c>
      <c r="S64" s="65">
        <v>294430</v>
      </c>
      <c r="T64" s="65">
        <v>183929</v>
      </c>
      <c r="U64" s="63">
        <v>159</v>
      </c>
      <c r="V64" s="63">
        <v>159</v>
      </c>
      <c r="W64" s="63">
        <v>0</v>
      </c>
      <c r="X64" s="63">
        <v>106</v>
      </c>
      <c r="Y64" s="63">
        <v>96</v>
      </c>
      <c r="Z64" s="63">
        <v>10</v>
      </c>
      <c r="AA64" s="64">
        <v>12.07</v>
      </c>
      <c r="AB64" s="64">
        <v>9.83</v>
      </c>
      <c r="AC64" s="64">
        <v>6.63</v>
      </c>
      <c r="AD64" s="63">
        <v>44</v>
      </c>
      <c r="AE64" s="62" t="s">
        <v>109</v>
      </c>
    </row>
    <row r="65" spans="1:31" s="61" customFormat="1" ht="9.75" customHeight="1" x14ac:dyDescent="0.15">
      <c r="A65" s="67" t="s">
        <v>108</v>
      </c>
      <c r="B65" s="65">
        <v>179908</v>
      </c>
      <c r="C65" s="65">
        <v>14495</v>
      </c>
      <c r="D65" s="65">
        <v>3088</v>
      </c>
      <c r="E65" s="65">
        <v>0</v>
      </c>
      <c r="F65" s="63">
        <v>0</v>
      </c>
      <c r="G65" s="63">
        <v>0</v>
      </c>
      <c r="H65" s="65">
        <v>0</v>
      </c>
      <c r="I65" s="65">
        <v>162325</v>
      </c>
      <c r="J65" s="65">
        <v>161565</v>
      </c>
      <c r="K65" s="65">
        <v>760</v>
      </c>
      <c r="L65" s="65">
        <v>0</v>
      </c>
      <c r="M65" s="66">
        <v>35.6</v>
      </c>
      <c r="N65" s="65">
        <v>57819</v>
      </c>
      <c r="O65" s="66">
        <v>99.2</v>
      </c>
      <c r="P65" s="65">
        <v>161043</v>
      </c>
      <c r="Q65" s="66">
        <v>100</v>
      </c>
      <c r="R65" s="65">
        <v>162325</v>
      </c>
      <c r="S65" s="65">
        <v>112083</v>
      </c>
      <c r="T65" s="65">
        <v>45528</v>
      </c>
      <c r="U65" s="63">
        <v>85</v>
      </c>
      <c r="V65" s="63">
        <v>85</v>
      </c>
      <c r="W65" s="63">
        <v>0</v>
      </c>
      <c r="X65" s="63">
        <v>50</v>
      </c>
      <c r="Y65" s="63">
        <v>42</v>
      </c>
      <c r="Z65" s="63">
        <v>8</v>
      </c>
      <c r="AA65" s="64">
        <v>3.97</v>
      </c>
      <c r="AB65" s="64">
        <v>3.41</v>
      </c>
      <c r="AC65" s="64">
        <v>2.4700000000000002</v>
      </c>
      <c r="AD65" s="63">
        <v>27</v>
      </c>
      <c r="AE65" s="62" t="s">
        <v>108</v>
      </c>
    </row>
    <row r="66" spans="1:31" s="61" customFormat="1" ht="9.75" customHeight="1" x14ac:dyDescent="0.15">
      <c r="A66" s="67" t="s">
        <v>107</v>
      </c>
      <c r="B66" s="65">
        <v>303932</v>
      </c>
      <c r="C66" s="65">
        <v>23694</v>
      </c>
      <c r="D66" s="65">
        <v>0</v>
      </c>
      <c r="E66" s="65">
        <v>0</v>
      </c>
      <c r="F66" s="63">
        <v>0</v>
      </c>
      <c r="G66" s="63">
        <v>0</v>
      </c>
      <c r="H66" s="65">
        <v>0</v>
      </c>
      <c r="I66" s="65">
        <v>280238</v>
      </c>
      <c r="J66" s="65">
        <v>265878</v>
      </c>
      <c r="K66" s="65">
        <v>8515</v>
      </c>
      <c r="L66" s="65">
        <v>5845</v>
      </c>
      <c r="M66" s="66">
        <v>52.2</v>
      </c>
      <c r="N66" s="65">
        <v>146245</v>
      </c>
      <c r="O66" s="66">
        <v>78.3</v>
      </c>
      <c r="P66" s="65">
        <v>219516</v>
      </c>
      <c r="Q66" s="66">
        <v>81.3</v>
      </c>
      <c r="R66" s="65">
        <v>227911</v>
      </c>
      <c r="S66" s="65">
        <v>175931</v>
      </c>
      <c r="T66" s="65">
        <v>21662</v>
      </c>
      <c r="U66" s="63">
        <v>61</v>
      </c>
      <c r="V66" s="63">
        <v>59</v>
      </c>
      <c r="W66" s="63">
        <v>2</v>
      </c>
      <c r="X66" s="63">
        <v>13</v>
      </c>
      <c r="Y66" s="63">
        <v>10</v>
      </c>
      <c r="Z66" s="63">
        <v>3</v>
      </c>
      <c r="AA66" s="64">
        <v>4.91</v>
      </c>
      <c r="AB66" s="64">
        <v>3.61</v>
      </c>
      <c r="AC66" s="64">
        <v>2.2400000000000002</v>
      </c>
      <c r="AD66" s="63">
        <v>37</v>
      </c>
      <c r="AE66" s="62" t="s">
        <v>107</v>
      </c>
    </row>
    <row r="67" spans="1:31" s="61" customFormat="1" ht="9.75" customHeight="1" x14ac:dyDescent="0.15">
      <c r="A67" s="67" t="s">
        <v>106</v>
      </c>
      <c r="B67" s="65">
        <v>930749</v>
      </c>
      <c r="C67" s="65">
        <v>166381</v>
      </c>
      <c r="D67" s="65">
        <v>33600</v>
      </c>
      <c r="E67" s="65">
        <v>33600</v>
      </c>
      <c r="F67" s="63">
        <v>0</v>
      </c>
      <c r="G67" s="63">
        <v>0</v>
      </c>
      <c r="H67" s="65">
        <v>0</v>
      </c>
      <c r="I67" s="65">
        <v>730768</v>
      </c>
      <c r="J67" s="65">
        <v>707825</v>
      </c>
      <c r="K67" s="65">
        <v>1543</v>
      </c>
      <c r="L67" s="65">
        <v>21400</v>
      </c>
      <c r="M67" s="66">
        <v>73.099999999999994</v>
      </c>
      <c r="N67" s="65">
        <v>534451</v>
      </c>
      <c r="O67" s="66">
        <v>91.5</v>
      </c>
      <c r="P67" s="65">
        <v>668350</v>
      </c>
      <c r="Q67" s="66">
        <v>83.5</v>
      </c>
      <c r="R67" s="65">
        <v>609929</v>
      </c>
      <c r="S67" s="65">
        <v>423647</v>
      </c>
      <c r="T67" s="65">
        <v>59803</v>
      </c>
      <c r="U67" s="63">
        <v>42</v>
      </c>
      <c r="V67" s="63">
        <v>18</v>
      </c>
      <c r="W67" s="63">
        <v>24</v>
      </c>
      <c r="X67" s="63">
        <v>63</v>
      </c>
      <c r="Y67" s="63">
        <v>47</v>
      </c>
      <c r="Z67" s="63">
        <v>16</v>
      </c>
      <c r="AA67" s="64">
        <v>20.11</v>
      </c>
      <c r="AB67" s="64">
        <v>9.99</v>
      </c>
      <c r="AC67" s="64">
        <v>5.32</v>
      </c>
      <c r="AD67" s="63">
        <v>72</v>
      </c>
      <c r="AE67" s="62" t="s">
        <v>106</v>
      </c>
    </row>
    <row r="68" spans="1:31" s="61" customFormat="1" ht="9.75" customHeight="1" x14ac:dyDescent="0.15">
      <c r="A68" s="67" t="s">
        <v>105</v>
      </c>
      <c r="B68" s="65">
        <v>567668</v>
      </c>
      <c r="C68" s="65">
        <v>29339</v>
      </c>
      <c r="D68" s="65">
        <v>1172</v>
      </c>
      <c r="E68" s="65">
        <v>0</v>
      </c>
      <c r="F68" s="63">
        <v>0</v>
      </c>
      <c r="G68" s="63">
        <v>0</v>
      </c>
      <c r="H68" s="65">
        <v>0</v>
      </c>
      <c r="I68" s="65">
        <v>537157</v>
      </c>
      <c r="J68" s="65">
        <v>504705</v>
      </c>
      <c r="K68" s="65">
        <v>31966</v>
      </c>
      <c r="L68" s="65">
        <v>486</v>
      </c>
      <c r="M68" s="66">
        <v>46.6</v>
      </c>
      <c r="N68" s="65">
        <v>250234</v>
      </c>
      <c r="O68" s="66">
        <v>68.7</v>
      </c>
      <c r="P68" s="65">
        <v>369077</v>
      </c>
      <c r="Q68" s="66">
        <v>69.2</v>
      </c>
      <c r="R68" s="65">
        <v>371845</v>
      </c>
      <c r="S68" s="65">
        <v>232716</v>
      </c>
      <c r="T68" s="65">
        <v>63793</v>
      </c>
      <c r="U68" s="63">
        <v>110</v>
      </c>
      <c r="V68" s="63">
        <v>84</v>
      </c>
      <c r="W68" s="63">
        <v>26</v>
      </c>
      <c r="X68" s="63">
        <v>24</v>
      </c>
      <c r="Y68" s="63">
        <v>21</v>
      </c>
      <c r="Z68" s="63">
        <v>3</v>
      </c>
      <c r="AA68" s="64">
        <v>8.7200000000000006</v>
      </c>
      <c r="AB68" s="64">
        <v>6.73</v>
      </c>
      <c r="AC68" s="64">
        <v>4.18</v>
      </c>
      <c r="AD68" s="63">
        <v>38</v>
      </c>
      <c r="AE68" s="62" t="s">
        <v>105</v>
      </c>
    </row>
    <row r="69" spans="1:31" s="61" customFormat="1" ht="9.75" customHeight="1" x14ac:dyDescent="0.15">
      <c r="A69" s="67" t="s">
        <v>104</v>
      </c>
      <c r="B69" s="65">
        <v>1103909</v>
      </c>
      <c r="C69" s="65">
        <v>150792</v>
      </c>
      <c r="D69" s="65">
        <v>12317</v>
      </c>
      <c r="E69" s="65">
        <v>0</v>
      </c>
      <c r="F69" s="63">
        <v>0</v>
      </c>
      <c r="G69" s="63">
        <v>0</v>
      </c>
      <c r="H69" s="65">
        <v>0</v>
      </c>
      <c r="I69" s="65">
        <v>940800</v>
      </c>
      <c r="J69" s="65">
        <v>897703</v>
      </c>
      <c r="K69" s="65">
        <v>8973</v>
      </c>
      <c r="L69" s="65">
        <v>34124</v>
      </c>
      <c r="M69" s="66">
        <v>52</v>
      </c>
      <c r="N69" s="65">
        <v>488812</v>
      </c>
      <c r="O69" s="66">
        <v>70.5</v>
      </c>
      <c r="P69" s="65">
        <v>662851</v>
      </c>
      <c r="Q69" s="66">
        <v>70.599999999999994</v>
      </c>
      <c r="R69" s="65">
        <v>663754</v>
      </c>
      <c r="S69" s="65">
        <v>318340</v>
      </c>
      <c r="T69" s="65">
        <v>84021</v>
      </c>
      <c r="U69" s="63">
        <v>64</v>
      </c>
      <c r="V69" s="63">
        <v>39</v>
      </c>
      <c r="W69" s="63">
        <v>25</v>
      </c>
      <c r="X69" s="63">
        <v>43</v>
      </c>
      <c r="Y69" s="63">
        <v>29</v>
      </c>
      <c r="Z69" s="63">
        <v>14</v>
      </c>
      <c r="AA69" s="64">
        <v>13.85</v>
      </c>
      <c r="AB69" s="64">
        <v>9.57</v>
      </c>
      <c r="AC69" s="64">
        <v>6.32</v>
      </c>
      <c r="AD69" s="63">
        <v>73</v>
      </c>
      <c r="AE69" s="62" t="s">
        <v>104</v>
      </c>
    </row>
    <row r="70" spans="1:31" s="61" customFormat="1" ht="9.75" customHeight="1" x14ac:dyDescent="0.15">
      <c r="A70" s="67" t="s">
        <v>103</v>
      </c>
      <c r="B70" s="65">
        <v>596561</v>
      </c>
      <c r="C70" s="65">
        <v>76591</v>
      </c>
      <c r="D70" s="65">
        <v>10999</v>
      </c>
      <c r="E70" s="65">
        <v>0</v>
      </c>
      <c r="F70" s="63">
        <v>0</v>
      </c>
      <c r="G70" s="63">
        <v>0</v>
      </c>
      <c r="H70" s="65">
        <v>0</v>
      </c>
      <c r="I70" s="65">
        <v>508971</v>
      </c>
      <c r="J70" s="65">
        <v>508971</v>
      </c>
      <c r="K70" s="65">
        <v>0</v>
      </c>
      <c r="L70" s="65">
        <v>0</v>
      </c>
      <c r="M70" s="66">
        <v>68.400000000000006</v>
      </c>
      <c r="N70" s="65">
        <v>348183</v>
      </c>
      <c r="O70" s="66">
        <v>96.6</v>
      </c>
      <c r="P70" s="65">
        <v>491774</v>
      </c>
      <c r="Q70" s="66">
        <v>97.8</v>
      </c>
      <c r="R70" s="65">
        <v>497724</v>
      </c>
      <c r="S70" s="65">
        <v>424206</v>
      </c>
      <c r="T70" s="65">
        <v>285473</v>
      </c>
      <c r="U70" s="63">
        <v>301</v>
      </c>
      <c r="V70" s="63">
        <v>291</v>
      </c>
      <c r="W70" s="63">
        <v>10</v>
      </c>
      <c r="X70" s="63">
        <v>107</v>
      </c>
      <c r="Y70" s="63">
        <v>88</v>
      </c>
      <c r="Z70" s="63">
        <v>19</v>
      </c>
      <c r="AA70" s="64">
        <v>14.37</v>
      </c>
      <c r="AB70" s="64">
        <v>13.1</v>
      </c>
      <c r="AC70" s="64">
        <v>7.89</v>
      </c>
      <c r="AD70" s="63">
        <v>78</v>
      </c>
      <c r="AE70" s="62" t="s">
        <v>103</v>
      </c>
    </row>
    <row r="71" spans="1:31" s="61" customFormat="1" ht="9.75" customHeight="1" x14ac:dyDescent="0.15">
      <c r="A71" s="67" t="s">
        <v>102</v>
      </c>
      <c r="B71" s="65">
        <v>738547</v>
      </c>
      <c r="C71" s="65">
        <v>77939</v>
      </c>
      <c r="D71" s="65">
        <v>10074</v>
      </c>
      <c r="E71" s="65">
        <v>0</v>
      </c>
      <c r="F71" s="63">
        <v>0</v>
      </c>
      <c r="G71" s="63">
        <v>0</v>
      </c>
      <c r="H71" s="65">
        <v>0</v>
      </c>
      <c r="I71" s="65">
        <v>650534</v>
      </c>
      <c r="J71" s="65">
        <v>639412</v>
      </c>
      <c r="K71" s="65">
        <v>9122</v>
      </c>
      <c r="L71" s="65">
        <v>2000</v>
      </c>
      <c r="M71" s="66">
        <v>33.9</v>
      </c>
      <c r="N71" s="65">
        <v>220232</v>
      </c>
      <c r="O71" s="66">
        <v>63</v>
      </c>
      <c r="P71" s="65">
        <v>409650</v>
      </c>
      <c r="Q71" s="66">
        <v>81.2</v>
      </c>
      <c r="R71" s="65">
        <v>528428</v>
      </c>
      <c r="S71" s="65">
        <v>279414</v>
      </c>
      <c r="T71" s="65">
        <v>66312</v>
      </c>
      <c r="U71" s="63">
        <v>69</v>
      </c>
      <c r="V71" s="63">
        <v>54</v>
      </c>
      <c r="W71" s="63">
        <v>15</v>
      </c>
      <c r="X71" s="63">
        <v>79</v>
      </c>
      <c r="Y71" s="63">
        <v>47</v>
      </c>
      <c r="Z71" s="63">
        <v>32</v>
      </c>
      <c r="AA71" s="64">
        <v>9.32</v>
      </c>
      <c r="AB71" s="64">
        <v>8.01</v>
      </c>
      <c r="AC71" s="64">
        <v>5.34</v>
      </c>
      <c r="AD71" s="63">
        <v>102</v>
      </c>
      <c r="AE71" s="62" t="s">
        <v>102</v>
      </c>
    </row>
    <row r="72" spans="1:31" s="61" customFormat="1" ht="9.75" customHeight="1" x14ac:dyDescent="0.15">
      <c r="A72" s="67" t="s">
        <v>101</v>
      </c>
      <c r="B72" s="65">
        <v>515509</v>
      </c>
      <c r="C72" s="65">
        <v>55789</v>
      </c>
      <c r="D72" s="65">
        <v>1424</v>
      </c>
      <c r="E72" s="65">
        <v>0</v>
      </c>
      <c r="F72" s="63">
        <v>1</v>
      </c>
      <c r="G72" s="63">
        <v>0</v>
      </c>
      <c r="H72" s="65">
        <v>355</v>
      </c>
      <c r="I72" s="65">
        <v>457941</v>
      </c>
      <c r="J72" s="65">
        <v>437305</v>
      </c>
      <c r="K72" s="65">
        <v>19036</v>
      </c>
      <c r="L72" s="65">
        <v>1600</v>
      </c>
      <c r="M72" s="66">
        <v>61</v>
      </c>
      <c r="N72" s="65">
        <v>279454</v>
      </c>
      <c r="O72" s="66">
        <v>95.4</v>
      </c>
      <c r="P72" s="65">
        <v>436669</v>
      </c>
      <c r="Q72" s="66">
        <v>100</v>
      </c>
      <c r="R72" s="65">
        <v>457779</v>
      </c>
      <c r="S72" s="65">
        <v>319962</v>
      </c>
      <c r="T72" s="65">
        <v>204485</v>
      </c>
      <c r="U72" s="63">
        <v>180</v>
      </c>
      <c r="V72" s="63">
        <v>172</v>
      </c>
      <c r="W72" s="63">
        <v>8</v>
      </c>
      <c r="X72" s="63">
        <v>127</v>
      </c>
      <c r="Y72" s="63">
        <v>98</v>
      </c>
      <c r="Z72" s="63">
        <v>29</v>
      </c>
      <c r="AA72" s="64">
        <v>11.97</v>
      </c>
      <c r="AB72" s="64">
        <v>11.84</v>
      </c>
      <c r="AC72" s="64">
        <v>7.7</v>
      </c>
      <c r="AD72" s="63">
        <v>60</v>
      </c>
      <c r="AE72" s="62" t="s">
        <v>101</v>
      </c>
    </row>
    <row r="73" spans="1:31" s="61" customFormat="1" ht="9.75" customHeight="1" x14ac:dyDescent="0.15">
      <c r="A73" s="67" t="s">
        <v>100</v>
      </c>
      <c r="B73" s="65">
        <v>272703</v>
      </c>
      <c r="C73" s="65">
        <v>32241</v>
      </c>
      <c r="D73" s="65">
        <v>5200</v>
      </c>
      <c r="E73" s="65">
        <v>0</v>
      </c>
      <c r="F73" s="63">
        <v>0</v>
      </c>
      <c r="G73" s="63">
        <v>0</v>
      </c>
      <c r="H73" s="65">
        <v>0</v>
      </c>
      <c r="I73" s="65">
        <v>235262</v>
      </c>
      <c r="J73" s="65">
        <v>199891</v>
      </c>
      <c r="K73" s="65">
        <v>5334</v>
      </c>
      <c r="L73" s="65">
        <v>30037</v>
      </c>
      <c r="M73" s="66">
        <v>55.6</v>
      </c>
      <c r="N73" s="65">
        <v>130903</v>
      </c>
      <c r="O73" s="66">
        <v>91.3</v>
      </c>
      <c r="P73" s="65">
        <v>214888</v>
      </c>
      <c r="Q73" s="66">
        <v>100</v>
      </c>
      <c r="R73" s="65">
        <v>235262</v>
      </c>
      <c r="S73" s="65">
        <v>165536</v>
      </c>
      <c r="T73" s="65">
        <v>76831</v>
      </c>
      <c r="U73" s="63">
        <v>73</v>
      </c>
      <c r="V73" s="63">
        <v>66</v>
      </c>
      <c r="W73" s="63">
        <v>7</v>
      </c>
      <c r="X73" s="63">
        <v>39</v>
      </c>
      <c r="Y73" s="63">
        <v>28</v>
      </c>
      <c r="Z73" s="63">
        <v>11</v>
      </c>
      <c r="AA73" s="64">
        <v>5.6</v>
      </c>
      <c r="AB73" s="64">
        <v>4.9800000000000004</v>
      </c>
      <c r="AC73" s="64">
        <v>3.32</v>
      </c>
      <c r="AD73" s="63">
        <v>34</v>
      </c>
      <c r="AE73" s="62" t="s">
        <v>100</v>
      </c>
    </row>
    <row r="74" spans="1:31" s="61" customFormat="1" ht="9.75" customHeight="1" x14ac:dyDescent="0.15">
      <c r="A74" s="67" t="s">
        <v>99</v>
      </c>
      <c r="B74" s="65">
        <v>696068</v>
      </c>
      <c r="C74" s="65">
        <v>105830</v>
      </c>
      <c r="D74" s="65">
        <v>6474</v>
      </c>
      <c r="E74" s="65">
        <v>0</v>
      </c>
      <c r="F74" s="63">
        <v>0</v>
      </c>
      <c r="G74" s="63">
        <v>0</v>
      </c>
      <c r="H74" s="65">
        <v>0</v>
      </c>
      <c r="I74" s="65">
        <v>583764</v>
      </c>
      <c r="J74" s="65">
        <v>523059</v>
      </c>
      <c r="K74" s="65">
        <v>50552</v>
      </c>
      <c r="L74" s="65">
        <v>10153</v>
      </c>
      <c r="M74" s="66">
        <v>62.7</v>
      </c>
      <c r="N74" s="65">
        <v>365997</v>
      </c>
      <c r="O74" s="66">
        <v>87.6</v>
      </c>
      <c r="P74" s="65">
        <v>511391</v>
      </c>
      <c r="Q74" s="66">
        <v>92.5</v>
      </c>
      <c r="R74" s="65">
        <v>539955</v>
      </c>
      <c r="S74" s="65">
        <v>294150</v>
      </c>
      <c r="T74" s="65">
        <v>159639</v>
      </c>
      <c r="U74" s="63">
        <v>134</v>
      </c>
      <c r="V74" s="63">
        <v>105</v>
      </c>
      <c r="W74" s="63">
        <v>29</v>
      </c>
      <c r="X74" s="63">
        <v>83</v>
      </c>
      <c r="Y74" s="63">
        <v>75</v>
      </c>
      <c r="Z74" s="63">
        <v>8</v>
      </c>
      <c r="AA74" s="64">
        <v>13.45</v>
      </c>
      <c r="AB74" s="64">
        <v>9.65</v>
      </c>
      <c r="AC74" s="64">
        <v>6.37</v>
      </c>
      <c r="AD74" s="63">
        <v>57</v>
      </c>
      <c r="AE74" s="62" t="s">
        <v>99</v>
      </c>
    </row>
    <row r="75" spans="1:31" s="61" customFormat="1" ht="9.75" customHeight="1" x14ac:dyDescent="0.15">
      <c r="A75" s="67" t="s">
        <v>98</v>
      </c>
      <c r="B75" s="65">
        <v>722206</v>
      </c>
      <c r="C75" s="65">
        <v>32810</v>
      </c>
      <c r="D75" s="65">
        <v>0</v>
      </c>
      <c r="E75" s="65">
        <v>0</v>
      </c>
      <c r="F75" s="63">
        <v>0</v>
      </c>
      <c r="G75" s="63">
        <v>0</v>
      </c>
      <c r="H75" s="65">
        <v>0</v>
      </c>
      <c r="I75" s="65">
        <v>689396</v>
      </c>
      <c r="J75" s="65">
        <v>675250</v>
      </c>
      <c r="K75" s="65">
        <v>3492</v>
      </c>
      <c r="L75" s="65">
        <v>10654</v>
      </c>
      <c r="M75" s="66">
        <v>53.6</v>
      </c>
      <c r="N75" s="65">
        <v>369278</v>
      </c>
      <c r="O75" s="66">
        <v>76.900000000000006</v>
      </c>
      <c r="P75" s="65">
        <v>530028</v>
      </c>
      <c r="Q75" s="66">
        <v>72.099999999999994</v>
      </c>
      <c r="R75" s="65">
        <v>496809</v>
      </c>
      <c r="S75" s="65">
        <v>346647</v>
      </c>
      <c r="T75" s="65">
        <v>83262</v>
      </c>
      <c r="U75" s="63">
        <v>93</v>
      </c>
      <c r="V75" s="63">
        <v>78</v>
      </c>
      <c r="W75" s="63">
        <v>15</v>
      </c>
      <c r="X75" s="63">
        <v>48</v>
      </c>
      <c r="Y75" s="63">
        <v>37</v>
      </c>
      <c r="Z75" s="63">
        <v>11</v>
      </c>
      <c r="AA75" s="64">
        <v>12.12</v>
      </c>
      <c r="AB75" s="64">
        <v>8.68</v>
      </c>
      <c r="AC75" s="64">
        <v>5.54</v>
      </c>
      <c r="AD75" s="63">
        <v>97</v>
      </c>
      <c r="AE75" s="62" t="s">
        <v>98</v>
      </c>
    </row>
    <row r="76" spans="1:31" s="61" customFormat="1" ht="9.75" customHeight="1" x14ac:dyDescent="0.15">
      <c r="A76" s="67" t="s">
        <v>97</v>
      </c>
      <c r="B76" s="65">
        <v>674709</v>
      </c>
      <c r="C76" s="65">
        <v>75418</v>
      </c>
      <c r="D76" s="65">
        <v>7037</v>
      </c>
      <c r="E76" s="65">
        <v>4000</v>
      </c>
      <c r="F76" s="63">
        <v>0</v>
      </c>
      <c r="G76" s="63">
        <v>0</v>
      </c>
      <c r="H76" s="65">
        <v>0</v>
      </c>
      <c r="I76" s="65">
        <v>592254</v>
      </c>
      <c r="J76" s="65">
        <v>575377</v>
      </c>
      <c r="K76" s="65">
        <v>5468</v>
      </c>
      <c r="L76" s="65">
        <v>11409</v>
      </c>
      <c r="M76" s="66">
        <v>44.8</v>
      </c>
      <c r="N76" s="65">
        <v>265185</v>
      </c>
      <c r="O76" s="66">
        <v>71.400000000000006</v>
      </c>
      <c r="P76" s="65">
        <v>422824</v>
      </c>
      <c r="Q76" s="66">
        <v>75.400000000000006</v>
      </c>
      <c r="R76" s="65">
        <v>446838</v>
      </c>
      <c r="S76" s="65">
        <v>297101</v>
      </c>
      <c r="T76" s="65">
        <v>80469</v>
      </c>
      <c r="U76" s="63">
        <v>97</v>
      </c>
      <c r="V76" s="63">
        <v>85</v>
      </c>
      <c r="W76" s="63">
        <v>12</v>
      </c>
      <c r="X76" s="63">
        <v>49</v>
      </c>
      <c r="Y76" s="63">
        <v>34</v>
      </c>
      <c r="Z76" s="63">
        <v>15</v>
      </c>
      <c r="AA76" s="64">
        <v>9.7100000000000009</v>
      </c>
      <c r="AB76" s="64">
        <v>7.34</v>
      </c>
      <c r="AC76" s="64">
        <v>5.04</v>
      </c>
      <c r="AD76" s="63">
        <v>62</v>
      </c>
      <c r="AE76" s="62" t="s">
        <v>97</v>
      </c>
    </row>
    <row r="77" spans="1:31" s="61" customFormat="1" ht="9.75" customHeight="1" x14ac:dyDescent="0.15">
      <c r="A77" s="67" t="s">
        <v>96</v>
      </c>
      <c r="B77" s="65">
        <v>430825</v>
      </c>
      <c r="C77" s="65">
        <v>13215</v>
      </c>
      <c r="D77" s="65">
        <v>2020</v>
      </c>
      <c r="E77" s="65">
        <v>0</v>
      </c>
      <c r="F77" s="63">
        <v>0</v>
      </c>
      <c r="G77" s="63">
        <v>0</v>
      </c>
      <c r="H77" s="65">
        <v>0</v>
      </c>
      <c r="I77" s="65">
        <v>415590</v>
      </c>
      <c r="J77" s="65">
        <v>375407</v>
      </c>
      <c r="K77" s="65">
        <v>30718</v>
      </c>
      <c r="L77" s="65">
        <v>9465</v>
      </c>
      <c r="M77" s="66">
        <v>54.6</v>
      </c>
      <c r="N77" s="65">
        <v>226851</v>
      </c>
      <c r="O77" s="66">
        <v>75.900000000000006</v>
      </c>
      <c r="P77" s="65">
        <v>315554</v>
      </c>
      <c r="Q77" s="66">
        <v>92.7</v>
      </c>
      <c r="R77" s="65">
        <v>385064</v>
      </c>
      <c r="S77" s="65">
        <v>306055</v>
      </c>
      <c r="T77" s="65">
        <v>100979</v>
      </c>
      <c r="U77" s="63">
        <v>97</v>
      </c>
      <c r="V77" s="63">
        <v>89</v>
      </c>
      <c r="W77" s="63">
        <v>8</v>
      </c>
      <c r="X77" s="63">
        <v>53</v>
      </c>
      <c r="Y77" s="63">
        <v>34</v>
      </c>
      <c r="Z77" s="63">
        <v>19</v>
      </c>
      <c r="AA77" s="64">
        <v>8.1</v>
      </c>
      <c r="AB77" s="64">
        <v>7.53</v>
      </c>
      <c r="AC77" s="64">
        <v>4.5199999999999996</v>
      </c>
      <c r="AD77" s="63">
        <v>56</v>
      </c>
      <c r="AE77" s="62" t="s">
        <v>96</v>
      </c>
    </row>
    <row r="78" spans="1:31" s="61" customFormat="1" ht="9.75" customHeight="1" x14ac:dyDescent="0.15">
      <c r="A78" s="67" t="s">
        <v>95</v>
      </c>
      <c r="B78" s="65">
        <v>381096</v>
      </c>
      <c r="C78" s="65">
        <v>28898</v>
      </c>
      <c r="D78" s="65">
        <v>0</v>
      </c>
      <c r="E78" s="65">
        <v>0</v>
      </c>
      <c r="F78" s="63">
        <v>0</v>
      </c>
      <c r="G78" s="63">
        <v>0</v>
      </c>
      <c r="H78" s="65">
        <v>0</v>
      </c>
      <c r="I78" s="65">
        <v>352198</v>
      </c>
      <c r="J78" s="65">
        <v>317687</v>
      </c>
      <c r="K78" s="65">
        <v>0</v>
      </c>
      <c r="L78" s="65">
        <v>34511</v>
      </c>
      <c r="M78" s="66">
        <v>46.9</v>
      </c>
      <c r="N78" s="65">
        <v>165147</v>
      </c>
      <c r="O78" s="66">
        <v>90.7</v>
      </c>
      <c r="P78" s="65">
        <v>319455</v>
      </c>
      <c r="Q78" s="66">
        <v>91.5</v>
      </c>
      <c r="R78" s="65">
        <v>322419</v>
      </c>
      <c r="S78" s="65">
        <v>265107</v>
      </c>
      <c r="T78" s="65">
        <v>47818</v>
      </c>
      <c r="U78" s="63">
        <v>50</v>
      </c>
      <c r="V78" s="63">
        <v>48</v>
      </c>
      <c r="W78" s="63">
        <v>2</v>
      </c>
      <c r="X78" s="63">
        <v>53</v>
      </c>
      <c r="Y78" s="63">
        <v>30</v>
      </c>
      <c r="Z78" s="63">
        <v>23</v>
      </c>
      <c r="AA78" s="64">
        <v>7.17</v>
      </c>
      <c r="AB78" s="64">
        <v>6.09</v>
      </c>
      <c r="AC78" s="64">
        <v>3.85</v>
      </c>
      <c r="AD78" s="63">
        <v>55</v>
      </c>
      <c r="AE78" s="62" t="s">
        <v>95</v>
      </c>
    </row>
    <row r="79" spans="1:31" s="61" customFormat="1" ht="9.75" customHeight="1" x14ac:dyDescent="0.15">
      <c r="A79" s="67" t="s">
        <v>94</v>
      </c>
      <c r="B79" s="65">
        <v>495152</v>
      </c>
      <c r="C79" s="65">
        <v>63075</v>
      </c>
      <c r="D79" s="65">
        <v>4500</v>
      </c>
      <c r="E79" s="65">
        <v>0</v>
      </c>
      <c r="F79" s="63">
        <v>0</v>
      </c>
      <c r="G79" s="63">
        <v>0</v>
      </c>
      <c r="H79" s="65">
        <v>0</v>
      </c>
      <c r="I79" s="65">
        <v>427577</v>
      </c>
      <c r="J79" s="65">
        <v>399103</v>
      </c>
      <c r="K79" s="65">
        <v>15675</v>
      </c>
      <c r="L79" s="65">
        <v>12799</v>
      </c>
      <c r="M79" s="66">
        <v>48.2</v>
      </c>
      <c r="N79" s="65">
        <v>206234</v>
      </c>
      <c r="O79" s="66">
        <v>83.7</v>
      </c>
      <c r="P79" s="65">
        <v>357785</v>
      </c>
      <c r="Q79" s="66">
        <v>99.7</v>
      </c>
      <c r="R79" s="65">
        <v>426200</v>
      </c>
      <c r="S79" s="65">
        <v>308523</v>
      </c>
      <c r="T79" s="65">
        <v>48021</v>
      </c>
      <c r="U79" s="63">
        <v>56</v>
      </c>
      <c r="V79" s="63">
        <v>56</v>
      </c>
      <c r="W79" s="63">
        <v>0</v>
      </c>
      <c r="X79" s="63">
        <v>11</v>
      </c>
      <c r="Y79" s="63">
        <v>3</v>
      </c>
      <c r="Z79" s="63">
        <v>8</v>
      </c>
      <c r="AA79" s="64">
        <v>7.47</v>
      </c>
      <c r="AB79" s="64">
        <v>6.04</v>
      </c>
      <c r="AC79" s="64">
        <v>4.01</v>
      </c>
      <c r="AD79" s="63">
        <v>57</v>
      </c>
      <c r="AE79" s="62" t="s">
        <v>94</v>
      </c>
    </row>
    <row r="80" spans="1:31" s="61" customFormat="1" ht="9.75" customHeight="1" x14ac:dyDescent="0.15">
      <c r="A80" s="67"/>
      <c r="B80" s="65"/>
      <c r="C80" s="65"/>
      <c r="D80" s="65"/>
      <c r="E80" s="65"/>
      <c r="F80" s="63"/>
      <c r="G80" s="63"/>
      <c r="H80" s="65"/>
      <c r="I80" s="65"/>
      <c r="J80" s="65"/>
      <c r="K80" s="65"/>
      <c r="L80" s="65"/>
      <c r="M80" s="66"/>
      <c r="N80" s="65"/>
      <c r="O80" s="66"/>
      <c r="P80" s="65"/>
      <c r="Q80" s="66"/>
      <c r="R80" s="65"/>
      <c r="S80" s="65"/>
      <c r="T80" s="65"/>
      <c r="U80" s="63"/>
      <c r="V80" s="63"/>
      <c r="W80" s="63"/>
      <c r="X80" s="63"/>
      <c r="Y80" s="63"/>
      <c r="Z80" s="63"/>
      <c r="AA80" s="64"/>
      <c r="AB80" s="64"/>
      <c r="AC80" s="64"/>
      <c r="AD80" s="63"/>
      <c r="AE80" s="62"/>
    </row>
    <row r="81" spans="1:31" s="61" customFormat="1" ht="9.75" customHeight="1" x14ac:dyDescent="0.15">
      <c r="A81" s="67" t="s">
        <v>93</v>
      </c>
      <c r="B81" s="65">
        <v>209003504</v>
      </c>
      <c r="C81" s="65">
        <v>19489050</v>
      </c>
      <c r="D81" s="65">
        <v>3882292</v>
      </c>
      <c r="E81" s="65">
        <v>1956332</v>
      </c>
      <c r="F81" s="63">
        <v>8</v>
      </c>
      <c r="G81" s="63">
        <v>1</v>
      </c>
      <c r="H81" s="65">
        <v>3949</v>
      </c>
      <c r="I81" s="65">
        <v>185628213</v>
      </c>
      <c r="J81" s="65">
        <v>177475795</v>
      </c>
      <c r="K81" s="65">
        <v>3470856</v>
      </c>
      <c r="L81" s="65">
        <v>4681562</v>
      </c>
      <c r="M81" s="66">
        <v>63.4</v>
      </c>
      <c r="N81" s="65">
        <v>117734967</v>
      </c>
      <c r="O81" s="66">
        <v>77.400000000000006</v>
      </c>
      <c r="P81" s="65">
        <v>143683197</v>
      </c>
      <c r="Q81" s="66">
        <v>74.2</v>
      </c>
      <c r="R81" s="65">
        <v>137795017</v>
      </c>
      <c r="S81" s="65">
        <v>85962346</v>
      </c>
      <c r="T81" s="65">
        <v>11283075</v>
      </c>
      <c r="U81" s="63">
        <v>11573</v>
      </c>
      <c r="V81" s="63">
        <v>8733</v>
      </c>
      <c r="W81" s="63">
        <v>2840</v>
      </c>
      <c r="X81" s="63">
        <v>9916</v>
      </c>
      <c r="Y81" s="63">
        <v>6759</v>
      </c>
      <c r="Z81" s="63">
        <v>3157</v>
      </c>
      <c r="AA81" s="64">
        <v>3351.52</v>
      </c>
      <c r="AB81" s="64">
        <v>2045.24</v>
      </c>
      <c r="AC81" s="64">
        <v>1267.07</v>
      </c>
      <c r="AD81" s="63">
        <v>13800</v>
      </c>
      <c r="AE81" s="62" t="s">
        <v>93</v>
      </c>
    </row>
    <row r="82" spans="1:31" s="61" customFormat="1" ht="9.75" customHeight="1" x14ac:dyDescent="0.15">
      <c r="A82" s="67"/>
      <c r="B82" s="65"/>
      <c r="C82" s="65"/>
      <c r="D82" s="65"/>
      <c r="E82" s="65"/>
      <c r="F82" s="63"/>
      <c r="G82" s="63"/>
      <c r="H82" s="65"/>
      <c r="I82" s="65"/>
      <c r="J82" s="65"/>
      <c r="K82" s="65"/>
      <c r="L82" s="65"/>
      <c r="M82" s="66"/>
      <c r="N82" s="65"/>
      <c r="O82" s="66"/>
      <c r="P82" s="65"/>
      <c r="Q82" s="66"/>
      <c r="R82" s="65"/>
      <c r="S82" s="65"/>
      <c r="T82" s="65"/>
      <c r="U82" s="63"/>
      <c r="V82" s="63"/>
      <c r="W82" s="63"/>
      <c r="X82" s="63"/>
      <c r="Y82" s="63"/>
      <c r="Z82" s="63"/>
      <c r="AA82" s="64"/>
      <c r="AB82" s="64"/>
      <c r="AC82" s="64"/>
      <c r="AD82" s="63"/>
      <c r="AE82" s="62"/>
    </row>
    <row r="83" spans="1:31" s="61" customFormat="1" ht="9.75" customHeight="1" x14ac:dyDescent="0.15">
      <c r="A83" s="91">
        <v>43191</v>
      </c>
      <c r="B83" s="65">
        <v>208746524</v>
      </c>
      <c r="C83" s="65">
        <v>19450171</v>
      </c>
      <c r="D83" s="65">
        <v>3873592</v>
      </c>
      <c r="E83" s="65">
        <v>1922732</v>
      </c>
      <c r="F83" s="63">
        <v>8</v>
      </c>
      <c r="G83" s="63">
        <v>1</v>
      </c>
      <c r="H83" s="65">
        <v>3949</v>
      </c>
      <c r="I83" s="65">
        <v>185418812</v>
      </c>
      <c r="J83" s="65">
        <v>177440147</v>
      </c>
      <c r="K83" s="65">
        <v>3402804</v>
      </c>
      <c r="L83" s="65">
        <v>4575861</v>
      </c>
      <c r="M83" s="66">
        <v>64.099999999999994</v>
      </c>
      <c r="N83" s="65">
        <v>118914308</v>
      </c>
      <c r="O83" s="66">
        <v>77.2</v>
      </c>
      <c r="P83" s="65">
        <v>143227327</v>
      </c>
      <c r="Q83" s="66">
        <v>74</v>
      </c>
      <c r="R83" s="65">
        <v>137244838</v>
      </c>
      <c r="S83" s="65">
        <v>85691093</v>
      </c>
      <c r="T83" s="65">
        <v>11151522</v>
      </c>
      <c r="U83" s="63">
        <v>11800</v>
      </c>
      <c r="V83" s="63">
        <v>8878</v>
      </c>
      <c r="W83" s="63">
        <v>2922</v>
      </c>
      <c r="X83" s="63">
        <v>9916</v>
      </c>
      <c r="Y83" s="63">
        <v>6740</v>
      </c>
      <c r="Z83" s="63">
        <v>3176</v>
      </c>
      <c r="AA83" s="64">
        <v>3333.79</v>
      </c>
      <c r="AB83" s="64">
        <v>2037.7</v>
      </c>
      <c r="AC83" s="64">
        <v>1263.75</v>
      </c>
      <c r="AD83" s="63">
        <v>13816</v>
      </c>
      <c r="AE83" s="92">
        <v>43191</v>
      </c>
    </row>
    <row r="84" spans="1:31" s="61" customFormat="1" ht="9.75" customHeight="1" x14ac:dyDescent="0.15">
      <c r="A84" s="91">
        <v>42826</v>
      </c>
      <c r="B84" s="65">
        <v>208577795</v>
      </c>
      <c r="C84" s="65">
        <v>19380814</v>
      </c>
      <c r="D84" s="65">
        <v>3888971</v>
      </c>
      <c r="E84" s="65">
        <v>1923337</v>
      </c>
      <c r="F84" s="63">
        <v>7</v>
      </c>
      <c r="G84" s="63">
        <v>2</v>
      </c>
      <c r="H84" s="65">
        <v>3949</v>
      </c>
      <c r="I84" s="65">
        <v>185304061</v>
      </c>
      <c r="J84" s="65">
        <v>177369239</v>
      </c>
      <c r="K84" s="65">
        <v>3403749</v>
      </c>
      <c r="L84" s="65">
        <v>4531073</v>
      </c>
      <c r="M84" s="66">
        <v>61.1</v>
      </c>
      <c r="N84" s="65">
        <v>113177158</v>
      </c>
      <c r="O84" s="66">
        <v>77.099999999999994</v>
      </c>
      <c r="P84" s="65">
        <v>142891437</v>
      </c>
      <c r="Q84" s="66">
        <v>73.8</v>
      </c>
      <c r="R84" s="65">
        <v>136685801</v>
      </c>
      <c r="S84" s="65">
        <v>85373855</v>
      </c>
      <c r="T84" s="65">
        <v>11027297</v>
      </c>
      <c r="U84" s="63">
        <v>11835</v>
      </c>
      <c r="V84" s="63">
        <v>8929</v>
      </c>
      <c r="W84" s="63">
        <v>2906</v>
      </c>
      <c r="X84" s="63">
        <v>9972</v>
      </c>
      <c r="Y84" s="63">
        <v>6764</v>
      </c>
      <c r="Z84" s="63">
        <v>3208</v>
      </c>
      <c r="AA84" s="64">
        <v>3322.44</v>
      </c>
      <c r="AB84" s="64">
        <v>2031.12</v>
      </c>
      <c r="AC84" s="64">
        <v>1260.77</v>
      </c>
      <c r="AD84" s="63">
        <v>13826</v>
      </c>
      <c r="AE84" s="93">
        <v>42826</v>
      </c>
    </row>
    <row r="85" spans="1:31" s="61" customFormat="1" ht="9.75" customHeight="1" x14ac:dyDescent="0.15">
      <c r="A85" s="94">
        <v>42461</v>
      </c>
      <c r="B85" s="95">
        <v>208580628</v>
      </c>
      <c r="C85" s="59">
        <v>19403062</v>
      </c>
      <c r="D85" s="59">
        <v>4005910</v>
      </c>
      <c r="E85" s="59">
        <v>1936441</v>
      </c>
      <c r="F85" s="57">
        <v>7</v>
      </c>
      <c r="G85" s="57">
        <v>2</v>
      </c>
      <c r="H85" s="59">
        <v>3949</v>
      </c>
      <c r="I85" s="59">
        <v>185167707</v>
      </c>
      <c r="J85" s="59">
        <v>177195420</v>
      </c>
      <c r="K85" s="59">
        <v>3478421</v>
      </c>
      <c r="L85" s="59">
        <v>4493866</v>
      </c>
      <c r="M85" s="60">
        <v>62.1</v>
      </c>
      <c r="N85" s="59">
        <v>114909769</v>
      </c>
      <c r="O85" s="60">
        <v>76.900000000000006</v>
      </c>
      <c r="P85" s="59">
        <v>142429506</v>
      </c>
      <c r="Q85" s="60">
        <v>73.400000000000006</v>
      </c>
      <c r="R85" s="59">
        <v>135924268</v>
      </c>
      <c r="S85" s="59">
        <v>85068015</v>
      </c>
      <c r="T85" s="59">
        <v>10875188</v>
      </c>
      <c r="U85" s="57">
        <v>11866</v>
      </c>
      <c r="V85" s="57">
        <v>8962</v>
      </c>
      <c r="W85" s="57">
        <v>2904</v>
      </c>
      <c r="X85" s="57">
        <v>10058</v>
      </c>
      <c r="Y85" s="57">
        <v>6746</v>
      </c>
      <c r="Z85" s="57">
        <v>3312</v>
      </c>
      <c r="AA85" s="58">
        <v>3306.16</v>
      </c>
      <c r="AB85" s="58">
        <v>2023.24</v>
      </c>
      <c r="AC85" s="58">
        <v>1257.58</v>
      </c>
      <c r="AD85" s="96">
        <v>13828</v>
      </c>
      <c r="AE85" s="97">
        <v>42461</v>
      </c>
    </row>
    <row r="86" spans="1:31" s="99" customFormat="1" ht="9.75" customHeight="1" x14ac:dyDescent="0.15">
      <c r="A86" s="98" t="s">
        <v>92</v>
      </c>
      <c r="B86" s="99" t="s">
        <v>205</v>
      </c>
    </row>
    <row r="87" spans="1:31" s="99" customFormat="1" ht="9.75" customHeight="1" x14ac:dyDescent="0.15">
      <c r="B87" s="99" t="s">
        <v>206</v>
      </c>
    </row>
  </sheetData>
  <mergeCells count="37">
    <mergeCell ref="AA5:AA6"/>
    <mergeCell ref="AB5:AB6"/>
    <mergeCell ref="AC5:AC6"/>
    <mergeCell ref="U5:U6"/>
    <mergeCell ref="V5:V6"/>
    <mergeCell ref="W5:W6"/>
    <mergeCell ref="X5:X6"/>
    <mergeCell ref="Y5:Y6"/>
    <mergeCell ref="Z5:Z6"/>
    <mergeCell ref="AA4:AC4"/>
    <mergeCell ref="AD4:AD6"/>
    <mergeCell ref="D5:D6"/>
    <mergeCell ref="E5:E6"/>
    <mergeCell ref="F5:G5"/>
    <mergeCell ref="H5:H6"/>
    <mergeCell ref="I5:I6"/>
    <mergeCell ref="J5:J6"/>
    <mergeCell ref="K5:K6"/>
    <mergeCell ref="L5:L6"/>
    <mergeCell ref="O4:P4"/>
    <mergeCell ref="Q4:R4"/>
    <mergeCell ref="S4:S6"/>
    <mergeCell ref="T4:T6"/>
    <mergeCell ref="U4:W4"/>
    <mergeCell ref="X4:Z4"/>
    <mergeCell ref="O5:O6"/>
    <mergeCell ref="P5:P6"/>
    <mergeCell ref="Q5:Q6"/>
    <mergeCell ref="R5:R6"/>
    <mergeCell ref="B4:B6"/>
    <mergeCell ref="C4:C6"/>
    <mergeCell ref="D4:E4"/>
    <mergeCell ref="F4:H4"/>
    <mergeCell ref="I4:L4"/>
    <mergeCell ref="M4:N4"/>
    <mergeCell ref="M5:M6"/>
    <mergeCell ref="N5:N6"/>
  </mergeCells>
  <phoneticPr fontId="3"/>
  <printOptions horizontalCentered="1"/>
  <pageMargins left="0.39370078740157483" right="0.39370078740157483" top="0.51181102362204722" bottom="0.35433070866141736" header="0.51181102362204722" footer="0.31496062992125984"/>
  <pageSetup paperSize="8" scale="90" fitToHeight="0" orientation="landscape" horizontalDpi="400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E87"/>
  <sheetViews>
    <sheetView view="pageBreakPreview" topLeftCell="D1" zoomScaleNormal="100" zoomScaleSheetLayoutView="100" workbookViewId="0"/>
  </sheetViews>
  <sheetFormatPr defaultColWidth="14.625" defaultRowHeight="13.5" x14ac:dyDescent="0.15"/>
  <cols>
    <col min="1" max="1" width="11.375" style="56" customWidth="1"/>
    <col min="2" max="2" width="8.625" style="56" customWidth="1"/>
    <col min="3" max="3" width="6.5" style="56" customWidth="1"/>
    <col min="4" max="4" width="6.125" style="56" customWidth="1"/>
    <col min="5" max="5" width="5.125" style="56" customWidth="1"/>
    <col min="6" max="7" width="3.125" style="56" customWidth="1"/>
    <col min="8" max="8" width="4.125" style="56" customWidth="1"/>
    <col min="9" max="10" width="8.125" style="56" customWidth="1"/>
    <col min="11" max="12" width="5.625" style="56" customWidth="1"/>
    <col min="13" max="13" width="4.125" style="56" customWidth="1"/>
    <col min="14" max="14" width="7" style="56" customWidth="1"/>
    <col min="15" max="15" width="4.125" style="56" customWidth="1"/>
    <col min="16" max="16" width="7.125" style="56" customWidth="1"/>
    <col min="17" max="17" width="4.625" style="56" customWidth="1"/>
    <col min="18" max="18" width="8.625" style="56" customWidth="1"/>
    <col min="19" max="20" width="6.625" style="56" customWidth="1"/>
    <col min="21" max="22" width="5.625" style="56" customWidth="1"/>
    <col min="23" max="23" width="4.625" style="56" customWidth="1"/>
    <col min="24" max="26" width="5.625" style="56" customWidth="1"/>
    <col min="27" max="29" width="6.375" style="56" customWidth="1"/>
    <col min="30" max="30" width="7.625" style="56" customWidth="1"/>
    <col min="31" max="31" width="11.375" style="56" customWidth="1"/>
    <col min="32" max="255" width="9.125" style="56" customWidth="1"/>
    <col min="256" max="256" width="14.625" style="56"/>
    <col min="257" max="257" width="11.375" style="56" customWidth="1"/>
    <col min="258" max="258" width="8.625" style="56" customWidth="1"/>
    <col min="259" max="259" width="6.5" style="56" customWidth="1"/>
    <col min="260" max="260" width="6.125" style="56" customWidth="1"/>
    <col min="261" max="261" width="5.125" style="56" customWidth="1"/>
    <col min="262" max="263" width="3.125" style="56" customWidth="1"/>
    <col min="264" max="264" width="4.125" style="56" customWidth="1"/>
    <col min="265" max="266" width="8.125" style="56" customWidth="1"/>
    <col min="267" max="268" width="5.625" style="56" customWidth="1"/>
    <col min="269" max="269" width="4.125" style="56" customWidth="1"/>
    <col min="270" max="270" width="7" style="56" customWidth="1"/>
    <col min="271" max="271" width="4.125" style="56" customWidth="1"/>
    <col min="272" max="272" width="7.125" style="56" customWidth="1"/>
    <col min="273" max="273" width="4.625" style="56" customWidth="1"/>
    <col min="274" max="274" width="8.625" style="56" customWidth="1"/>
    <col min="275" max="276" width="6.625" style="56" customWidth="1"/>
    <col min="277" max="278" width="5.625" style="56" customWidth="1"/>
    <col min="279" max="279" width="4.625" style="56" customWidth="1"/>
    <col min="280" max="282" width="5.625" style="56" customWidth="1"/>
    <col min="283" max="285" width="6.375" style="56" customWidth="1"/>
    <col min="286" max="286" width="7.625" style="56" customWidth="1"/>
    <col min="287" max="287" width="11.375" style="56" customWidth="1"/>
    <col min="288" max="511" width="9.125" style="56" customWidth="1"/>
    <col min="512" max="512" width="14.625" style="56"/>
    <col min="513" max="513" width="11.375" style="56" customWidth="1"/>
    <col min="514" max="514" width="8.625" style="56" customWidth="1"/>
    <col min="515" max="515" width="6.5" style="56" customWidth="1"/>
    <col min="516" max="516" width="6.125" style="56" customWidth="1"/>
    <col min="517" max="517" width="5.125" style="56" customWidth="1"/>
    <col min="518" max="519" width="3.125" style="56" customWidth="1"/>
    <col min="520" max="520" width="4.125" style="56" customWidth="1"/>
    <col min="521" max="522" width="8.125" style="56" customWidth="1"/>
    <col min="523" max="524" width="5.625" style="56" customWidth="1"/>
    <col min="525" max="525" width="4.125" style="56" customWidth="1"/>
    <col min="526" max="526" width="7" style="56" customWidth="1"/>
    <col min="527" max="527" width="4.125" style="56" customWidth="1"/>
    <col min="528" max="528" width="7.125" style="56" customWidth="1"/>
    <col min="529" max="529" width="4.625" style="56" customWidth="1"/>
    <col min="530" max="530" width="8.625" style="56" customWidth="1"/>
    <col min="531" max="532" width="6.625" style="56" customWidth="1"/>
    <col min="533" max="534" width="5.625" style="56" customWidth="1"/>
    <col min="535" max="535" width="4.625" style="56" customWidth="1"/>
    <col min="536" max="538" width="5.625" style="56" customWidth="1"/>
    <col min="539" max="541" width="6.375" style="56" customWidth="1"/>
    <col min="542" max="542" width="7.625" style="56" customWidth="1"/>
    <col min="543" max="543" width="11.375" style="56" customWidth="1"/>
    <col min="544" max="767" width="9.125" style="56" customWidth="1"/>
    <col min="768" max="768" width="14.625" style="56"/>
    <col min="769" max="769" width="11.375" style="56" customWidth="1"/>
    <col min="770" max="770" width="8.625" style="56" customWidth="1"/>
    <col min="771" max="771" width="6.5" style="56" customWidth="1"/>
    <col min="772" max="772" width="6.125" style="56" customWidth="1"/>
    <col min="773" max="773" width="5.125" style="56" customWidth="1"/>
    <col min="774" max="775" width="3.125" style="56" customWidth="1"/>
    <col min="776" max="776" width="4.125" style="56" customWidth="1"/>
    <col min="777" max="778" width="8.125" style="56" customWidth="1"/>
    <col min="779" max="780" width="5.625" style="56" customWidth="1"/>
    <col min="781" max="781" width="4.125" style="56" customWidth="1"/>
    <col min="782" max="782" width="7" style="56" customWidth="1"/>
    <col min="783" max="783" width="4.125" style="56" customWidth="1"/>
    <col min="784" max="784" width="7.125" style="56" customWidth="1"/>
    <col min="785" max="785" width="4.625" style="56" customWidth="1"/>
    <col min="786" max="786" width="8.625" style="56" customWidth="1"/>
    <col min="787" max="788" width="6.625" style="56" customWidth="1"/>
    <col min="789" max="790" width="5.625" style="56" customWidth="1"/>
    <col min="791" max="791" width="4.625" style="56" customWidth="1"/>
    <col min="792" max="794" width="5.625" style="56" customWidth="1"/>
    <col min="795" max="797" width="6.375" style="56" customWidth="1"/>
    <col min="798" max="798" width="7.625" style="56" customWidth="1"/>
    <col min="799" max="799" width="11.375" style="56" customWidth="1"/>
    <col min="800" max="1023" width="9.125" style="56" customWidth="1"/>
    <col min="1024" max="1024" width="14.625" style="56"/>
    <col min="1025" max="1025" width="11.375" style="56" customWidth="1"/>
    <col min="1026" max="1026" width="8.625" style="56" customWidth="1"/>
    <col min="1027" max="1027" width="6.5" style="56" customWidth="1"/>
    <col min="1028" max="1028" width="6.125" style="56" customWidth="1"/>
    <col min="1029" max="1029" width="5.125" style="56" customWidth="1"/>
    <col min="1030" max="1031" width="3.125" style="56" customWidth="1"/>
    <col min="1032" max="1032" width="4.125" style="56" customWidth="1"/>
    <col min="1033" max="1034" width="8.125" style="56" customWidth="1"/>
    <col min="1035" max="1036" width="5.625" style="56" customWidth="1"/>
    <col min="1037" max="1037" width="4.125" style="56" customWidth="1"/>
    <col min="1038" max="1038" width="7" style="56" customWidth="1"/>
    <col min="1039" max="1039" width="4.125" style="56" customWidth="1"/>
    <col min="1040" max="1040" width="7.125" style="56" customWidth="1"/>
    <col min="1041" max="1041" width="4.625" style="56" customWidth="1"/>
    <col min="1042" max="1042" width="8.625" style="56" customWidth="1"/>
    <col min="1043" max="1044" width="6.625" style="56" customWidth="1"/>
    <col min="1045" max="1046" width="5.625" style="56" customWidth="1"/>
    <col min="1047" max="1047" width="4.625" style="56" customWidth="1"/>
    <col min="1048" max="1050" width="5.625" style="56" customWidth="1"/>
    <col min="1051" max="1053" width="6.375" style="56" customWidth="1"/>
    <col min="1054" max="1054" width="7.625" style="56" customWidth="1"/>
    <col min="1055" max="1055" width="11.375" style="56" customWidth="1"/>
    <col min="1056" max="1279" width="9.125" style="56" customWidth="1"/>
    <col min="1280" max="1280" width="14.625" style="56"/>
    <col min="1281" max="1281" width="11.375" style="56" customWidth="1"/>
    <col min="1282" max="1282" width="8.625" style="56" customWidth="1"/>
    <col min="1283" max="1283" width="6.5" style="56" customWidth="1"/>
    <col min="1284" max="1284" width="6.125" style="56" customWidth="1"/>
    <col min="1285" max="1285" width="5.125" style="56" customWidth="1"/>
    <col min="1286" max="1287" width="3.125" style="56" customWidth="1"/>
    <col min="1288" max="1288" width="4.125" style="56" customWidth="1"/>
    <col min="1289" max="1290" width="8.125" style="56" customWidth="1"/>
    <col min="1291" max="1292" width="5.625" style="56" customWidth="1"/>
    <col min="1293" max="1293" width="4.125" style="56" customWidth="1"/>
    <col min="1294" max="1294" width="7" style="56" customWidth="1"/>
    <col min="1295" max="1295" width="4.125" style="56" customWidth="1"/>
    <col min="1296" max="1296" width="7.125" style="56" customWidth="1"/>
    <col min="1297" max="1297" width="4.625" style="56" customWidth="1"/>
    <col min="1298" max="1298" width="8.625" style="56" customWidth="1"/>
    <col min="1299" max="1300" width="6.625" style="56" customWidth="1"/>
    <col min="1301" max="1302" width="5.625" style="56" customWidth="1"/>
    <col min="1303" max="1303" width="4.625" style="56" customWidth="1"/>
    <col min="1304" max="1306" width="5.625" style="56" customWidth="1"/>
    <col min="1307" max="1309" width="6.375" style="56" customWidth="1"/>
    <col min="1310" max="1310" width="7.625" style="56" customWidth="1"/>
    <col min="1311" max="1311" width="11.375" style="56" customWidth="1"/>
    <col min="1312" max="1535" width="9.125" style="56" customWidth="1"/>
    <col min="1536" max="1536" width="14.625" style="56"/>
    <col min="1537" max="1537" width="11.375" style="56" customWidth="1"/>
    <col min="1538" max="1538" width="8.625" style="56" customWidth="1"/>
    <col min="1539" max="1539" width="6.5" style="56" customWidth="1"/>
    <col min="1540" max="1540" width="6.125" style="56" customWidth="1"/>
    <col min="1541" max="1541" width="5.125" style="56" customWidth="1"/>
    <col min="1542" max="1543" width="3.125" style="56" customWidth="1"/>
    <col min="1544" max="1544" width="4.125" style="56" customWidth="1"/>
    <col min="1545" max="1546" width="8.125" style="56" customWidth="1"/>
    <col min="1547" max="1548" width="5.625" style="56" customWidth="1"/>
    <col min="1549" max="1549" width="4.125" style="56" customWidth="1"/>
    <col min="1550" max="1550" width="7" style="56" customWidth="1"/>
    <col min="1551" max="1551" width="4.125" style="56" customWidth="1"/>
    <col min="1552" max="1552" width="7.125" style="56" customWidth="1"/>
    <col min="1553" max="1553" width="4.625" style="56" customWidth="1"/>
    <col min="1554" max="1554" width="8.625" style="56" customWidth="1"/>
    <col min="1555" max="1556" width="6.625" style="56" customWidth="1"/>
    <col min="1557" max="1558" width="5.625" style="56" customWidth="1"/>
    <col min="1559" max="1559" width="4.625" style="56" customWidth="1"/>
    <col min="1560" max="1562" width="5.625" style="56" customWidth="1"/>
    <col min="1563" max="1565" width="6.375" style="56" customWidth="1"/>
    <col min="1566" max="1566" width="7.625" style="56" customWidth="1"/>
    <col min="1567" max="1567" width="11.375" style="56" customWidth="1"/>
    <col min="1568" max="1791" width="9.125" style="56" customWidth="1"/>
    <col min="1792" max="1792" width="14.625" style="56"/>
    <col min="1793" max="1793" width="11.375" style="56" customWidth="1"/>
    <col min="1794" max="1794" width="8.625" style="56" customWidth="1"/>
    <col min="1795" max="1795" width="6.5" style="56" customWidth="1"/>
    <col min="1796" max="1796" width="6.125" style="56" customWidth="1"/>
    <col min="1797" max="1797" width="5.125" style="56" customWidth="1"/>
    <col min="1798" max="1799" width="3.125" style="56" customWidth="1"/>
    <col min="1800" max="1800" width="4.125" style="56" customWidth="1"/>
    <col min="1801" max="1802" width="8.125" style="56" customWidth="1"/>
    <col min="1803" max="1804" width="5.625" style="56" customWidth="1"/>
    <col min="1805" max="1805" width="4.125" style="56" customWidth="1"/>
    <col min="1806" max="1806" width="7" style="56" customWidth="1"/>
    <col min="1807" max="1807" width="4.125" style="56" customWidth="1"/>
    <col min="1808" max="1808" width="7.125" style="56" customWidth="1"/>
    <col min="1809" max="1809" width="4.625" style="56" customWidth="1"/>
    <col min="1810" max="1810" width="8.625" style="56" customWidth="1"/>
    <col min="1811" max="1812" width="6.625" style="56" customWidth="1"/>
    <col min="1813" max="1814" width="5.625" style="56" customWidth="1"/>
    <col min="1815" max="1815" width="4.625" style="56" customWidth="1"/>
    <col min="1816" max="1818" width="5.625" style="56" customWidth="1"/>
    <col min="1819" max="1821" width="6.375" style="56" customWidth="1"/>
    <col min="1822" max="1822" width="7.625" style="56" customWidth="1"/>
    <col min="1823" max="1823" width="11.375" style="56" customWidth="1"/>
    <col min="1824" max="2047" width="9.125" style="56" customWidth="1"/>
    <col min="2048" max="2048" width="14.625" style="56"/>
    <col min="2049" max="2049" width="11.375" style="56" customWidth="1"/>
    <col min="2050" max="2050" width="8.625" style="56" customWidth="1"/>
    <col min="2051" max="2051" width="6.5" style="56" customWidth="1"/>
    <col min="2052" max="2052" width="6.125" style="56" customWidth="1"/>
    <col min="2053" max="2053" width="5.125" style="56" customWidth="1"/>
    <col min="2054" max="2055" width="3.125" style="56" customWidth="1"/>
    <col min="2056" max="2056" width="4.125" style="56" customWidth="1"/>
    <col min="2057" max="2058" width="8.125" style="56" customWidth="1"/>
    <col min="2059" max="2060" width="5.625" style="56" customWidth="1"/>
    <col min="2061" max="2061" width="4.125" style="56" customWidth="1"/>
    <col min="2062" max="2062" width="7" style="56" customWidth="1"/>
    <col min="2063" max="2063" width="4.125" style="56" customWidth="1"/>
    <col min="2064" max="2064" width="7.125" style="56" customWidth="1"/>
    <col min="2065" max="2065" width="4.625" style="56" customWidth="1"/>
    <col min="2066" max="2066" width="8.625" style="56" customWidth="1"/>
    <col min="2067" max="2068" width="6.625" style="56" customWidth="1"/>
    <col min="2069" max="2070" width="5.625" style="56" customWidth="1"/>
    <col min="2071" max="2071" width="4.625" style="56" customWidth="1"/>
    <col min="2072" max="2074" width="5.625" style="56" customWidth="1"/>
    <col min="2075" max="2077" width="6.375" style="56" customWidth="1"/>
    <col min="2078" max="2078" width="7.625" style="56" customWidth="1"/>
    <col min="2079" max="2079" width="11.375" style="56" customWidth="1"/>
    <col min="2080" max="2303" width="9.125" style="56" customWidth="1"/>
    <col min="2304" max="2304" width="14.625" style="56"/>
    <col min="2305" max="2305" width="11.375" style="56" customWidth="1"/>
    <col min="2306" max="2306" width="8.625" style="56" customWidth="1"/>
    <col min="2307" max="2307" width="6.5" style="56" customWidth="1"/>
    <col min="2308" max="2308" width="6.125" style="56" customWidth="1"/>
    <col min="2309" max="2309" width="5.125" style="56" customWidth="1"/>
    <col min="2310" max="2311" width="3.125" style="56" customWidth="1"/>
    <col min="2312" max="2312" width="4.125" style="56" customWidth="1"/>
    <col min="2313" max="2314" width="8.125" style="56" customWidth="1"/>
    <col min="2315" max="2316" width="5.625" style="56" customWidth="1"/>
    <col min="2317" max="2317" width="4.125" style="56" customWidth="1"/>
    <col min="2318" max="2318" width="7" style="56" customWidth="1"/>
    <col min="2319" max="2319" width="4.125" style="56" customWidth="1"/>
    <col min="2320" max="2320" width="7.125" style="56" customWidth="1"/>
    <col min="2321" max="2321" width="4.625" style="56" customWidth="1"/>
    <col min="2322" max="2322" width="8.625" style="56" customWidth="1"/>
    <col min="2323" max="2324" width="6.625" style="56" customWidth="1"/>
    <col min="2325" max="2326" width="5.625" style="56" customWidth="1"/>
    <col min="2327" max="2327" width="4.625" style="56" customWidth="1"/>
    <col min="2328" max="2330" width="5.625" style="56" customWidth="1"/>
    <col min="2331" max="2333" width="6.375" style="56" customWidth="1"/>
    <col min="2334" max="2334" width="7.625" style="56" customWidth="1"/>
    <col min="2335" max="2335" width="11.375" style="56" customWidth="1"/>
    <col min="2336" max="2559" width="9.125" style="56" customWidth="1"/>
    <col min="2560" max="2560" width="14.625" style="56"/>
    <col min="2561" max="2561" width="11.375" style="56" customWidth="1"/>
    <col min="2562" max="2562" width="8.625" style="56" customWidth="1"/>
    <col min="2563" max="2563" width="6.5" style="56" customWidth="1"/>
    <col min="2564" max="2564" width="6.125" style="56" customWidth="1"/>
    <col min="2565" max="2565" width="5.125" style="56" customWidth="1"/>
    <col min="2566" max="2567" width="3.125" style="56" customWidth="1"/>
    <col min="2568" max="2568" width="4.125" style="56" customWidth="1"/>
    <col min="2569" max="2570" width="8.125" style="56" customWidth="1"/>
    <col min="2571" max="2572" width="5.625" style="56" customWidth="1"/>
    <col min="2573" max="2573" width="4.125" style="56" customWidth="1"/>
    <col min="2574" max="2574" width="7" style="56" customWidth="1"/>
    <col min="2575" max="2575" width="4.125" style="56" customWidth="1"/>
    <col min="2576" max="2576" width="7.125" style="56" customWidth="1"/>
    <col min="2577" max="2577" width="4.625" style="56" customWidth="1"/>
    <col min="2578" max="2578" width="8.625" style="56" customWidth="1"/>
    <col min="2579" max="2580" width="6.625" style="56" customWidth="1"/>
    <col min="2581" max="2582" width="5.625" style="56" customWidth="1"/>
    <col min="2583" max="2583" width="4.625" style="56" customWidth="1"/>
    <col min="2584" max="2586" width="5.625" style="56" customWidth="1"/>
    <col min="2587" max="2589" width="6.375" style="56" customWidth="1"/>
    <col min="2590" max="2590" width="7.625" style="56" customWidth="1"/>
    <col min="2591" max="2591" width="11.375" style="56" customWidth="1"/>
    <col min="2592" max="2815" width="9.125" style="56" customWidth="1"/>
    <col min="2816" max="2816" width="14.625" style="56"/>
    <col min="2817" max="2817" width="11.375" style="56" customWidth="1"/>
    <col min="2818" max="2818" width="8.625" style="56" customWidth="1"/>
    <col min="2819" max="2819" width="6.5" style="56" customWidth="1"/>
    <col min="2820" max="2820" width="6.125" style="56" customWidth="1"/>
    <col min="2821" max="2821" width="5.125" style="56" customWidth="1"/>
    <col min="2822" max="2823" width="3.125" style="56" customWidth="1"/>
    <col min="2824" max="2824" width="4.125" style="56" customWidth="1"/>
    <col min="2825" max="2826" width="8.125" style="56" customWidth="1"/>
    <col min="2827" max="2828" width="5.625" style="56" customWidth="1"/>
    <col min="2829" max="2829" width="4.125" style="56" customWidth="1"/>
    <col min="2830" max="2830" width="7" style="56" customWidth="1"/>
    <col min="2831" max="2831" width="4.125" style="56" customWidth="1"/>
    <col min="2832" max="2832" width="7.125" style="56" customWidth="1"/>
    <col min="2833" max="2833" width="4.625" style="56" customWidth="1"/>
    <col min="2834" max="2834" width="8.625" style="56" customWidth="1"/>
    <col min="2835" max="2836" width="6.625" style="56" customWidth="1"/>
    <col min="2837" max="2838" width="5.625" style="56" customWidth="1"/>
    <col min="2839" max="2839" width="4.625" style="56" customWidth="1"/>
    <col min="2840" max="2842" width="5.625" style="56" customWidth="1"/>
    <col min="2843" max="2845" width="6.375" style="56" customWidth="1"/>
    <col min="2846" max="2846" width="7.625" style="56" customWidth="1"/>
    <col min="2847" max="2847" width="11.375" style="56" customWidth="1"/>
    <col min="2848" max="3071" width="9.125" style="56" customWidth="1"/>
    <col min="3072" max="3072" width="14.625" style="56"/>
    <col min="3073" max="3073" width="11.375" style="56" customWidth="1"/>
    <col min="3074" max="3074" width="8.625" style="56" customWidth="1"/>
    <col min="3075" max="3075" width="6.5" style="56" customWidth="1"/>
    <col min="3076" max="3076" width="6.125" style="56" customWidth="1"/>
    <col min="3077" max="3077" width="5.125" style="56" customWidth="1"/>
    <col min="3078" max="3079" width="3.125" style="56" customWidth="1"/>
    <col min="3080" max="3080" width="4.125" style="56" customWidth="1"/>
    <col min="3081" max="3082" width="8.125" style="56" customWidth="1"/>
    <col min="3083" max="3084" width="5.625" style="56" customWidth="1"/>
    <col min="3085" max="3085" width="4.125" style="56" customWidth="1"/>
    <col min="3086" max="3086" width="7" style="56" customWidth="1"/>
    <col min="3087" max="3087" width="4.125" style="56" customWidth="1"/>
    <col min="3088" max="3088" width="7.125" style="56" customWidth="1"/>
    <col min="3089" max="3089" width="4.625" style="56" customWidth="1"/>
    <col min="3090" max="3090" width="8.625" style="56" customWidth="1"/>
    <col min="3091" max="3092" width="6.625" style="56" customWidth="1"/>
    <col min="3093" max="3094" width="5.625" style="56" customWidth="1"/>
    <col min="3095" max="3095" width="4.625" style="56" customWidth="1"/>
    <col min="3096" max="3098" width="5.625" style="56" customWidth="1"/>
    <col min="3099" max="3101" width="6.375" style="56" customWidth="1"/>
    <col min="3102" max="3102" width="7.625" style="56" customWidth="1"/>
    <col min="3103" max="3103" width="11.375" style="56" customWidth="1"/>
    <col min="3104" max="3327" width="9.125" style="56" customWidth="1"/>
    <col min="3328" max="3328" width="14.625" style="56"/>
    <col min="3329" max="3329" width="11.375" style="56" customWidth="1"/>
    <col min="3330" max="3330" width="8.625" style="56" customWidth="1"/>
    <col min="3331" max="3331" width="6.5" style="56" customWidth="1"/>
    <col min="3332" max="3332" width="6.125" style="56" customWidth="1"/>
    <col min="3333" max="3333" width="5.125" style="56" customWidth="1"/>
    <col min="3334" max="3335" width="3.125" style="56" customWidth="1"/>
    <col min="3336" max="3336" width="4.125" style="56" customWidth="1"/>
    <col min="3337" max="3338" width="8.125" style="56" customWidth="1"/>
    <col min="3339" max="3340" width="5.625" style="56" customWidth="1"/>
    <col min="3341" max="3341" width="4.125" style="56" customWidth="1"/>
    <col min="3342" max="3342" width="7" style="56" customWidth="1"/>
    <col min="3343" max="3343" width="4.125" style="56" customWidth="1"/>
    <col min="3344" max="3344" width="7.125" style="56" customWidth="1"/>
    <col min="3345" max="3345" width="4.625" style="56" customWidth="1"/>
    <col min="3346" max="3346" width="8.625" style="56" customWidth="1"/>
    <col min="3347" max="3348" width="6.625" style="56" customWidth="1"/>
    <col min="3349" max="3350" width="5.625" style="56" customWidth="1"/>
    <col min="3351" max="3351" width="4.625" style="56" customWidth="1"/>
    <col min="3352" max="3354" width="5.625" style="56" customWidth="1"/>
    <col min="3355" max="3357" width="6.375" style="56" customWidth="1"/>
    <col min="3358" max="3358" width="7.625" style="56" customWidth="1"/>
    <col min="3359" max="3359" width="11.375" style="56" customWidth="1"/>
    <col min="3360" max="3583" width="9.125" style="56" customWidth="1"/>
    <col min="3584" max="3584" width="14.625" style="56"/>
    <col min="3585" max="3585" width="11.375" style="56" customWidth="1"/>
    <col min="3586" max="3586" width="8.625" style="56" customWidth="1"/>
    <col min="3587" max="3587" width="6.5" style="56" customWidth="1"/>
    <col min="3588" max="3588" width="6.125" style="56" customWidth="1"/>
    <col min="3589" max="3589" width="5.125" style="56" customWidth="1"/>
    <col min="3590" max="3591" width="3.125" style="56" customWidth="1"/>
    <col min="3592" max="3592" width="4.125" style="56" customWidth="1"/>
    <col min="3593" max="3594" width="8.125" style="56" customWidth="1"/>
    <col min="3595" max="3596" width="5.625" style="56" customWidth="1"/>
    <col min="3597" max="3597" width="4.125" style="56" customWidth="1"/>
    <col min="3598" max="3598" width="7" style="56" customWidth="1"/>
    <col min="3599" max="3599" width="4.125" style="56" customWidth="1"/>
    <col min="3600" max="3600" width="7.125" style="56" customWidth="1"/>
    <col min="3601" max="3601" width="4.625" style="56" customWidth="1"/>
    <col min="3602" max="3602" width="8.625" style="56" customWidth="1"/>
    <col min="3603" max="3604" width="6.625" style="56" customWidth="1"/>
    <col min="3605" max="3606" width="5.625" style="56" customWidth="1"/>
    <col min="3607" max="3607" width="4.625" style="56" customWidth="1"/>
    <col min="3608" max="3610" width="5.625" style="56" customWidth="1"/>
    <col min="3611" max="3613" width="6.375" style="56" customWidth="1"/>
    <col min="3614" max="3614" width="7.625" style="56" customWidth="1"/>
    <col min="3615" max="3615" width="11.375" style="56" customWidth="1"/>
    <col min="3616" max="3839" width="9.125" style="56" customWidth="1"/>
    <col min="3840" max="3840" width="14.625" style="56"/>
    <col min="3841" max="3841" width="11.375" style="56" customWidth="1"/>
    <col min="3842" max="3842" width="8.625" style="56" customWidth="1"/>
    <col min="3843" max="3843" width="6.5" style="56" customWidth="1"/>
    <col min="3844" max="3844" width="6.125" style="56" customWidth="1"/>
    <col min="3845" max="3845" width="5.125" style="56" customWidth="1"/>
    <col min="3846" max="3847" width="3.125" style="56" customWidth="1"/>
    <col min="3848" max="3848" width="4.125" style="56" customWidth="1"/>
    <col min="3849" max="3850" width="8.125" style="56" customWidth="1"/>
    <col min="3851" max="3852" width="5.625" style="56" customWidth="1"/>
    <col min="3853" max="3853" width="4.125" style="56" customWidth="1"/>
    <col min="3854" max="3854" width="7" style="56" customWidth="1"/>
    <col min="3855" max="3855" width="4.125" style="56" customWidth="1"/>
    <col min="3856" max="3856" width="7.125" style="56" customWidth="1"/>
    <col min="3857" max="3857" width="4.625" style="56" customWidth="1"/>
    <col min="3858" max="3858" width="8.625" style="56" customWidth="1"/>
    <col min="3859" max="3860" width="6.625" style="56" customWidth="1"/>
    <col min="3861" max="3862" width="5.625" style="56" customWidth="1"/>
    <col min="3863" max="3863" width="4.625" style="56" customWidth="1"/>
    <col min="3864" max="3866" width="5.625" style="56" customWidth="1"/>
    <col min="3867" max="3869" width="6.375" style="56" customWidth="1"/>
    <col min="3870" max="3870" width="7.625" style="56" customWidth="1"/>
    <col min="3871" max="3871" width="11.375" style="56" customWidth="1"/>
    <col min="3872" max="4095" width="9.125" style="56" customWidth="1"/>
    <col min="4096" max="4096" width="14.625" style="56"/>
    <col min="4097" max="4097" width="11.375" style="56" customWidth="1"/>
    <col min="4098" max="4098" width="8.625" style="56" customWidth="1"/>
    <col min="4099" max="4099" width="6.5" style="56" customWidth="1"/>
    <col min="4100" max="4100" width="6.125" style="56" customWidth="1"/>
    <col min="4101" max="4101" width="5.125" style="56" customWidth="1"/>
    <col min="4102" max="4103" width="3.125" style="56" customWidth="1"/>
    <col min="4104" max="4104" width="4.125" style="56" customWidth="1"/>
    <col min="4105" max="4106" width="8.125" style="56" customWidth="1"/>
    <col min="4107" max="4108" width="5.625" style="56" customWidth="1"/>
    <col min="4109" max="4109" width="4.125" style="56" customWidth="1"/>
    <col min="4110" max="4110" width="7" style="56" customWidth="1"/>
    <col min="4111" max="4111" width="4.125" style="56" customWidth="1"/>
    <col min="4112" max="4112" width="7.125" style="56" customWidth="1"/>
    <col min="4113" max="4113" width="4.625" style="56" customWidth="1"/>
    <col min="4114" max="4114" width="8.625" style="56" customWidth="1"/>
    <col min="4115" max="4116" width="6.625" style="56" customWidth="1"/>
    <col min="4117" max="4118" width="5.625" style="56" customWidth="1"/>
    <col min="4119" max="4119" width="4.625" style="56" customWidth="1"/>
    <col min="4120" max="4122" width="5.625" style="56" customWidth="1"/>
    <col min="4123" max="4125" width="6.375" style="56" customWidth="1"/>
    <col min="4126" max="4126" width="7.625" style="56" customWidth="1"/>
    <col min="4127" max="4127" width="11.375" style="56" customWidth="1"/>
    <col min="4128" max="4351" width="9.125" style="56" customWidth="1"/>
    <col min="4352" max="4352" width="14.625" style="56"/>
    <col min="4353" max="4353" width="11.375" style="56" customWidth="1"/>
    <col min="4354" max="4354" width="8.625" style="56" customWidth="1"/>
    <col min="4355" max="4355" width="6.5" style="56" customWidth="1"/>
    <col min="4356" max="4356" width="6.125" style="56" customWidth="1"/>
    <col min="4357" max="4357" width="5.125" style="56" customWidth="1"/>
    <col min="4358" max="4359" width="3.125" style="56" customWidth="1"/>
    <col min="4360" max="4360" width="4.125" style="56" customWidth="1"/>
    <col min="4361" max="4362" width="8.125" style="56" customWidth="1"/>
    <col min="4363" max="4364" width="5.625" style="56" customWidth="1"/>
    <col min="4365" max="4365" width="4.125" style="56" customWidth="1"/>
    <col min="4366" max="4366" width="7" style="56" customWidth="1"/>
    <col min="4367" max="4367" width="4.125" style="56" customWidth="1"/>
    <col min="4368" max="4368" width="7.125" style="56" customWidth="1"/>
    <col min="4369" max="4369" width="4.625" style="56" customWidth="1"/>
    <col min="4370" max="4370" width="8.625" style="56" customWidth="1"/>
    <col min="4371" max="4372" width="6.625" style="56" customWidth="1"/>
    <col min="4373" max="4374" width="5.625" style="56" customWidth="1"/>
    <col min="4375" max="4375" width="4.625" style="56" customWidth="1"/>
    <col min="4376" max="4378" width="5.625" style="56" customWidth="1"/>
    <col min="4379" max="4381" width="6.375" style="56" customWidth="1"/>
    <col min="4382" max="4382" width="7.625" style="56" customWidth="1"/>
    <col min="4383" max="4383" width="11.375" style="56" customWidth="1"/>
    <col min="4384" max="4607" width="9.125" style="56" customWidth="1"/>
    <col min="4608" max="4608" width="14.625" style="56"/>
    <col min="4609" max="4609" width="11.375" style="56" customWidth="1"/>
    <col min="4610" max="4610" width="8.625" style="56" customWidth="1"/>
    <col min="4611" max="4611" width="6.5" style="56" customWidth="1"/>
    <col min="4612" max="4612" width="6.125" style="56" customWidth="1"/>
    <col min="4613" max="4613" width="5.125" style="56" customWidth="1"/>
    <col min="4614" max="4615" width="3.125" style="56" customWidth="1"/>
    <col min="4616" max="4616" width="4.125" style="56" customWidth="1"/>
    <col min="4617" max="4618" width="8.125" style="56" customWidth="1"/>
    <col min="4619" max="4620" width="5.625" style="56" customWidth="1"/>
    <col min="4621" max="4621" width="4.125" style="56" customWidth="1"/>
    <col min="4622" max="4622" width="7" style="56" customWidth="1"/>
    <col min="4623" max="4623" width="4.125" style="56" customWidth="1"/>
    <col min="4624" max="4624" width="7.125" style="56" customWidth="1"/>
    <col min="4625" max="4625" width="4.625" style="56" customWidth="1"/>
    <col min="4626" max="4626" width="8.625" style="56" customWidth="1"/>
    <col min="4627" max="4628" width="6.625" style="56" customWidth="1"/>
    <col min="4629" max="4630" width="5.625" style="56" customWidth="1"/>
    <col min="4631" max="4631" width="4.625" style="56" customWidth="1"/>
    <col min="4632" max="4634" width="5.625" style="56" customWidth="1"/>
    <col min="4635" max="4637" width="6.375" style="56" customWidth="1"/>
    <col min="4638" max="4638" width="7.625" style="56" customWidth="1"/>
    <col min="4639" max="4639" width="11.375" style="56" customWidth="1"/>
    <col min="4640" max="4863" width="9.125" style="56" customWidth="1"/>
    <col min="4864" max="4864" width="14.625" style="56"/>
    <col min="4865" max="4865" width="11.375" style="56" customWidth="1"/>
    <col min="4866" max="4866" width="8.625" style="56" customWidth="1"/>
    <col min="4867" max="4867" width="6.5" style="56" customWidth="1"/>
    <col min="4868" max="4868" width="6.125" style="56" customWidth="1"/>
    <col min="4869" max="4869" width="5.125" style="56" customWidth="1"/>
    <col min="4870" max="4871" width="3.125" style="56" customWidth="1"/>
    <col min="4872" max="4872" width="4.125" style="56" customWidth="1"/>
    <col min="4873" max="4874" width="8.125" style="56" customWidth="1"/>
    <col min="4875" max="4876" width="5.625" style="56" customWidth="1"/>
    <col min="4877" max="4877" width="4.125" style="56" customWidth="1"/>
    <col min="4878" max="4878" width="7" style="56" customWidth="1"/>
    <col min="4879" max="4879" width="4.125" style="56" customWidth="1"/>
    <col min="4880" max="4880" width="7.125" style="56" customWidth="1"/>
    <col min="4881" max="4881" width="4.625" style="56" customWidth="1"/>
    <col min="4882" max="4882" width="8.625" style="56" customWidth="1"/>
    <col min="4883" max="4884" width="6.625" style="56" customWidth="1"/>
    <col min="4885" max="4886" width="5.625" style="56" customWidth="1"/>
    <col min="4887" max="4887" width="4.625" style="56" customWidth="1"/>
    <col min="4888" max="4890" width="5.625" style="56" customWidth="1"/>
    <col min="4891" max="4893" width="6.375" style="56" customWidth="1"/>
    <col min="4894" max="4894" width="7.625" style="56" customWidth="1"/>
    <col min="4895" max="4895" width="11.375" style="56" customWidth="1"/>
    <col min="4896" max="5119" width="9.125" style="56" customWidth="1"/>
    <col min="5120" max="5120" width="14.625" style="56"/>
    <col min="5121" max="5121" width="11.375" style="56" customWidth="1"/>
    <col min="5122" max="5122" width="8.625" style="56" customWidth="1"/>
    <col min="5123" max="5123" width="6.5" style="56" customWidth="1"/>
    <col min="5124" max="5124" width="6.125" style="56" customWidth="1"/>
    <col min="5125" max="5125" width="5.125" style="56" customWidth="1"/>
    <col min="5126" max="5127" width="3.125" style="56" customWidth="1"/>
    <col min="5128" max="5128" width="4.125" style="56" customWidth="1"/>
    <col min="5129" max="5130" width="8.125" style="56" customWidth="1"/>
    <col min="5131" max="5132" width="5.625" style="56" customWidth="1"/>
    <col min="5133" max="5133" width="4.125" style="56" customWidth="1"/>
    <col min="5134" max="5134" width="7" style="56" customWidth="1"/>
    <col min="5135" max="5135" width="4.125" style="56" customWidth="1"/>
    <col min="5136" max="5136" width="7.125" style="56" customWidth="1"/>
    <col min="5137" max="5137" width="4.625" style="56" customWidth="1"/>
    <col min="5138" max="5138" width="8.625" style="56" customWidth="1"/>
    <col min="5139" max="5140" width="6.625" style="56" customWidth="1"/>
    <col min="5141" max="5142" width="5.625" style="56" customWidth="1"/>
    <col min="5143" max="5143" width="4.625" style="56" customWidth="1"/>
    <col min="5144" max="5146" width="5.625" style="56" customWidth="1"/>
    <col min="5147" max="5149" width="6.375" style="56" customWidth="1"/>
    <col min="5150" max="5150" width="7.625" style="56" customWidth="1"/>
    <col min="5151" max="5151" width="11.375" style="56" customWidth="1"/>
    <col min="5152" max="5375" width="9.125" style="56" customWidth="1"/>
    <col min="5376" max="5376" width="14.625" style="56"/>
    <col min="5377" max="5377" width="11.375" style="56" customWidth="1"/>
    <col min="5378" max="5378" width="8.625" style="56" customWidth="1"/>
    <col min="5379" max="5379" width="6.5" style="56" customWidth="1"/>
    <col min="5380" max="5380" width="6.125" style="56" customWidth="1"/>
    <col min="5381" max="5381" width="5.125" style="56" customWidth="1"/>
    <col min="5382" max="5383" width="3.125" style="56" customWidth="1"/>
    <col min="5384" max="5384" width="4.125" style="56" customWidth="1"/>
    <col min="5385" max="5386" width="8.125" style="56" customWidth="1"/>
    <col min="5387" max="5388" width="5.625" style="56" customWidth="1"/>
    <col min="5389" max="5389" width="4.125" style="56" customWidth="1"/>
    <col min="5390" max="5390" width="7" style="56" customWidth="1"/>
    <col min="5391" max="5391" width="4.125" style="56" customWidth="1"/>
    <col min="5392" max="5392" width="7.125" style="56" customWidth="1"/>
    <col min="5393" max="5393" width="4.625" style="56" customWidth="1"/>
    <col min="5394" max="5394" width="8.625" style="56" customWidth="1"/>
    <col min="5395" max="5396" width="6.625" style="56" customWidth="1"/>
    <col min="5397" max="5398" width="5.625" style="56" customWidth="1"/>
    <col min="5399" max="5399" width="4.625" style="56" customWidth="1"/>
    <col min="5400" max="5402" width="5.625" style="56" customWidth="1"/>
    <col min="5403" max="5405" width="6.375" style="56" customWidth="1"/>
    <col min="5406" max="5406" width="7.625" style="56" customWidth="1"/>
    <col min="5407" max="5407" width="11.375" style="56" customWidth="1"/>
    <col min="5408" max="5631" width="9.125" style="56" customWidth="1"/>
    <col min="5632" max="5632" width="14.625" style="56"/>
    <col min="5633" max="5633" width="11.375" style="56" customWidth="1"/>
    <col min="5634" max="5634" width="8.625" style="56" customWidth="1"/>
    <col min="5635" max="5635" width="6.5" style="56" customWidth="1"/>
    <col min="5636" max="5636" width="6.125" style="56" customWidth="1"/>
    <col min="5637" max="5637" width="5.125" style="56" customWidth="1"/>
    <col min="5638" max="5639" width="3.125" style="56" customWidth="1"/>
    <col min="5640" max="5640" width="4.125" style="56" customWidth="1"/>
    <col min="5641" max="5642" width="8.125" style="56" customWidth="1"/>
    <col min="5643" max="5644" width="5.625" style="56" customWidth="1"/>
    <col min="5645" max="5645" width="4.125" style="56" customWidth="1"/>
    <col min="5646" max="5646" width="7" style="56" customWidth="1"/>
    <col min="5647" max="5647" width="4.125" style="56" customWidth="1"/>
    <col min="5648" max="5648" width="7.125" style="56" customWidth="1"/>
    <col min="5649" max="5649" width="4.625" style="56" customWidth="1"/>
    <col min="5650" max="5650" width="8.625" style="56" customWidth="1"/>
    <col min="5651" max="5652" width="6.625" style="56" customWidth="1"/>
    <col min="5653" max="5654" width="5.625" style="56" customWidth="1"/>
    <col min="5655" max="5655" width="4.625" style="56" customWidth="1"/>
    <col min="5656" max="5658" width="5.625" style="56" customWidth="1"/>
    <col min="5659" max="5661" width="6.375" style="56" customWidth="1"/>
    <col min="5662" max="5662" width="7.625" style="56" customWidth="1"/>
    <col min="5663" max="5663" width="11.375" style="56" customWidth="1"/>
    <col min="5664" max="5887" width="9.125" style="56" customWidth="1"/>
    <col min="5888" max="5888" width="14.625" style="56"/>
    <col min="5889" max="5889" width="11.375" style="56" customWidth="1"/>
    <col min="5890" max="5890" width="8.625" style="56" customWidth="1"/>
    <col min="5891" max="5891" width="6.5" style="56" customWidth="1"/>
    <col min="5892" max="5892" width="6.125" style="56" customWidth="1"/>
    <col min="5893" max="5893" width="5.125" style="56" customWidth="1"/>
    <col min="5894" max="5895" width="3.125" style="56" customWidth="1"/>
    <col min="5896" max="5896" width="4.125" style="56" customWidth="1"/>
    <col min="5897" max="5898" width="8.125" style="56" customWidth="1"/>
    <col min="5899" max="5900" width="5.625" style="56" customWidth="1"/>
    <col min="5901" max="5901" width="4.125" style="56" customWidth="1"/>
    <col min="5902" max="5902" width="7" style="56" customWidth="1"/>
    <col min="5903" max="5903" width="4.125" style="56" customWidth="1"/>
    <col min="5904" max="5904" width="7.125" style="56" customWidth="1"/>
    <col min="5905" max="5905" width="4.625" style="56" customWidth="1"/>
    <col min="5906" max="5906" width="8.625" style="56" customWidth="1"/>
    <col min="5907" max="5908" width="6.625" style="56" customWidth="1"/>
    <col min="5909" max="5910" width="5.625" style="56" customWidth="1"/>
    <col min="5911" max="5911" width="4.625" style="56" customWidth="1"/>
    <col min="5912" max="5914" width="5.625" style="56" customWidth="1"/>
    <col min="5915" max="5917" width="6.375" style="56" customWidth="1"/>
    <col min="5918" max="5918" width="7.625" style="56" customWidth="1"/>
    <col min="5919" max="5919" width="11.375" style="56" customWidth="1"/>
    <col min="5920" max="6143" width="9.125" style="56" customWidth="1"/>
    <col min="6144" max="6144" width="14.625" style="56"/>
    <col min="6145" max="6145" width="11.375" style="56" customWidth="1"/>
    <col min="6146" max="6146" width="8.625" style="56" customWidth="1"/>
    <col min="6147" max="6147" width="6.5" style="56" customWidth="1"/>
    <col min="6148" max="6148" width="6.125" style="56" customWidth="1"/>
    <col min="6149" max="6149" width="5.125" style="56" customWidth="1"/>
    <col min="6150" max="6151" width="3.125" style="56" customWidth="1"/>
    <col min="6152" max="6152" width="4.125" style="56" customWidth="1"/>
    <col min="6153" max="6154" width="8.125" style="56" customWidth="1"/>
    <col min="6155" max="6156" width="5.625" style="56" customWidth="1"/>
    <col min="6157" max="6157" width="4.125" style="56" customWidth="1"/>
    <col min="6158" max="6158" width="7" style="56" customWidth="1"/>
    <col min="6159" max="6159" width="4.125" style="56" customWidth="1"/>
    <col min="6160" max="6160" width="7.125" style="56" customWidth="1"/>
    <col min="6161" max="6161" width="4.625" style="56" customWidth="1"/>
    <col min="6162" max="6162" width="8.625" style="56" customWidth="1"/>
    <col min="6163" max="6164" width="6.625" style="56" customWidth="1"/>
    <col min="6165" max="6166" width="5.625" style="56" customWidth="1"/>
    <col min="6167" max="6167" width="4.625" style="56" customWidth="1"/>
    <col min="6168" max="6170" width="5.625" style="56" customWidth="1"/>
    <col min="6171" max="6173" width="6.375" style="56" customWidth="1"/>
    <col min="6174" max="6174" width="7.625" style="56" customWidth="1"/>
    <col min="6175" max="6175" width="11.375" style="56" customWidth="1"/>
    <col min="6176" max="6399" width="9.125" style="56" customWidth="1"/>
    <col min="6400" max="6400" width="14.625" style="56"/>
    <col min="6401" max="6401" width="11.375" style="56" customWidth="1"/>
    <col min="6402" max="6402" width="8.625" style="56" customWidth="1"/>
    <col min="6403" max="6403" width="6.5" style="56" customWidth="1"/>
    <col min="6404" max="6404" width="6.125" style="56" customWidth="1"/>
    <col min="6405" max="6405" width="5.125" style="56" customWidth="1"/>
    <col min="6406" max="6407" width="3.125" style="56" customWidth="1"/>
    <col min="6408" max="6408" width="4.125" style="56" customWidth="1"/>
    <col min="6409" max="6410" width="8.125" style="56" customWidth="1"/>
    <col min="6411" max="6412" width="5.625" style="56" customWidth="1"/>
    <col min="6413" max="6413" width="4.125" style="56" customWidth="1"/>
    <col min="6414" max="6414" width="7" style="56" customWidth="1"/>
    <col min="6415" max="6415" width="4.125" style="56" customWidth="1"/>
    <col min="6416" max="6416" width="7.125" style="56" customWidth="1"/>
    <col min="6417" max="6417" width="4.625" style="56" customWidth="1"/>
    <col min="6418" max="6418" width="8.625" style="56" customWidth="1"/>
    <col min="6419" max="6420" width="6.625" style="56" customWidth="1"/>
    <col min="6421" max="6422" width="5.625" style="56" customWidth="1"/>
    <col min="6423" max="6423" width="4.625" style="56" customWidth="1"/>
    <col min="6424" max="6426" width="5.625" style="56" customWidth="1"/>
    <col min="6427" max="6429" width="6.375" style="56" customWidth="1"/>
    <col min="6430" max="6430" width="7.625" style="56" customWidth="1"/>
    <col min="6431" max="6431" width="11.375" style="56" customWidth="1"/>
    <col min="6432" max="6655" width="9.125" style="56" customWidth="1"/>
    <col min="6656" max="6656" width="14.625" style="56"/>
    <col min="6657" max="6657" width="11.375" style="56" customWidth="1"/>
    <col min="6658" max="6658" width="8.625" style="56" customWidth="1"/>
    <col min="6659" max="6659" width="6.5" style="56" customWidth="1"/>
    <col min="6660" max="6660" width="6.125" style="56" customWidth="1"/>
    <col min="6661" max="6661" width="5.125" style="56" customWidth="1"/>
    <col min="6662" max="6663" width="3.125" style="56" customWidth="1"/>
    <col min="6664" max="6664" width="4.125" style="56" customWidth="1"/>
    <col min="6665" max="6666" width="8.125" style="56" customWidth="1"/>
    <col min="6667" max="6668" width="5.625" style="56" customWidth="1"/>
    <col min="6669" max="6669" width="4.125" style="56" customWidth="1"/>
    <col min="6670" max="6670" width="7" style="56" customWidth="1"/>
    <col min="6671" max="6671" width="4.125" style="56" customWidth="1"/>
    <col min="6672" max="6672" width="7.125" style="56" customWidth="1"/>
    <col min="6673" max="6673" width="4.625" style="56" customWidth="1"/>
    <col min="6674" max="6674" width="8.625" style="56" customWidth="1"/>
    <col min="6675" max="6676" width="6.625" style="56" customWidth="1"/>
    <col min="6677" max="6678" width="5.625" style="56" customWidth="1"/>
    <col min="6679" max="6679" width="4.625" style="56" customWidth="1"/>
    <col min="6680" max="6682" width="5.625" style="56" customWidth="1"/>
    <col min="6683" max="6685" width="6.375" style="56" customWidth="1"/>
    <col min="6686" max="6686" width="7.625" style="56" customWidth="1"/>
    <col min="6687" max="6687" width="11.375" style="56" customWidth="1"/>
    <col min="6688" max="6911" width="9.125" style="56" customWidth="1"/>
    <col min="6912" max="6912" width="14.625" style="56"/>
    <col min="6913" max="6913" width="11.375" style="56" customWidth="1"/>
    <col min="6914" max="6914" width="8.625" style="56" customWidth="1"/>
    <col min="6915" max="6915" width="6.5" style="56" customWidth="1"/>
    <col min="6916" max="6916" width="6.125" style="56" customWidth="1"/>
    <col min="6917" max="6917" width="5.125" style="56" customWidth="1"/>
    <col min="6918" max="6919" width="3.125" style="56" customWidth="1"/>
    <col min="6920" max="6920" width="4.125" style="56" customWidth="1"/>
    <col min="6921" max="6922" width="8.125" style="56" customWidth="1"/>
    <col min="6923" max="6924" width="5.625" style="56" customWidth="1"/>
    <col min="6925" max="6925" width="4.125" style="56" customWidth="1"/>
    <col min="6926" max="6926" width="7" style="56" customWidth="1"/>
    <col min="6927" max="6927" width="4.125" style="56" customWidth="1"/>
    <col min="6928" max="6928" width="7.125" style="56" customWidth="1"/>
    <col min="6929" max="6929" width="4.625" style="56" customWidth="1"/>
    <col min="6930" max="6930" width="8.625" style="56" customWidth="1"/>
    <col min="6931" max="6932" width="6.625" style="56" customWidth="1"/>
    <col min="6933" max="6934" width="5.625" style="56" customWidth="1"/>
    <col min="6935" max="6935" width="4.625" style="56" customWidth="1"/>
    <col min="6936" max="6938" width="5.625" style="56" customWidth="1"/>
    <col min="6939" max="6941" width="6.375" style="56" customWidth="1"/>
    <col min="6942" max="6942" width="7.625" style="56" customWidth="1"/>
    <col min="6943" max="6943" width="11.375" style="56" customWidth="1"/>
    <col min="6944" max="7167" width="9.125" style="56" customWidth="1"/>
    <col min="7168" max="7168" width="14.625" style="56"/>
    <col min="7169" max="7169" width="11.375" style="56" customWidth="1"/>
    <col min="7170" max="7170" width="8.625" style="56" customWidth="1"/>
    <col min="7171" max="7171" width="6.5" style="56" customWidth="1"/>
    <col min="7172" max="7172" width="6.125" style="56" customWidth="1"/>
    <col min="7173" max="7173" width="5.125" style="56" customWidth="1"/>
    <col min="7174" max="7175" width="3.125" style="56" customWidth="1"/>
    <col min="7176" max="7176" width="4.125" style="56" customWidth="1"/>
    <col min="7177" max="7178" width="8.125" style="56" customWidth="1"/>
    <col min="7179" max="7180" width="5.625" style="56" customWidth="1"/>
    <col min="7181" max="7181" width="4.125" style="56" customWidth="1"/>
    <col min="7182" max="7182" width="7" style="56" customWidth="1"/>
    <col min="7183" max="7183" width="4.125" style="56" customWidth="1"/>
    <col min="7184" max="7184" width="7.125" style="56" customWidth="1"/>
    <col min="7185" max="7185" width="4.625" style="56" customWidth="1"/>
    <col min="7186" max="7186" width="8.625" style="56" customWidth="1"/>
    <col min="7187" max="7188" width="6.625" style="56" customWidth="1"/>
    <col min="7189" max="7190" width="5.625" style="56" customWidth="1"/>
    <col min="7191" max="7191" width="4.625" style="56" customWidth="1"/>
    <col min="7192" max="7194" width="5.625" style="56" customWidth="1"/>
    <col min="7195" max="7197" width="6.375" style="56" customWidth="1"/>
    <col min="7198" max="7198" width="7.625" style="56" customWidth="1"/>
    <col min="7199" max="7199" width="11.375" style="56" customWidth="1"/>
    <col min="7200" max="7423" width="9.125" style="56" customWidth="1"/>
    <col min="7424" max="7424" width="14.625" style="56"/>
    <col min="7425" max="7425" width="11.375" style="56" customWidth="1"/>
    <col min="7426" max="7426" width="8.625" style="56" customWidth="1"/>
    <col min="7427" max="7427" width="6.5" style="56" customWidth="1"/>
    <col min="7428" max="7428" width="6.125" style="56" customWidth="1"/>
    <col min="7429" max="7429" width="5.125" style="56" customWidth="1"/>
    <col min="7430" max="7431" width="3.125" style="56" customWidth="1"/>
    <col min="7432" max="7432" width="4.125" style="56" customWidth="1"/>
    <col min="7433" max="7434" width="8.125" style="56" customWidth="1"/>
    <col min="7435" max="7436" width="5.625" style="56" customWidth="1"/>
    <col min="7437" max="7437" width="4.125" style="56" customWidth="1"/>
    <col min="7438" max="7438" width="7" style="56" customWidth="1"/>
    <col min="7439" max="7439" width="4.125" style="56" customWidth="1"/>
    <col min="7440" max="7440" width="7.125" style="56" customWidth="1"/>
    <col min="7441" max="7441" width="4.625" style="56" customWidth="1"/>
    <col min="7442" max="7442" width="8.625" style="56" customWidth="1"/>
    <col min="7443" max="7444" width="6.625" style="56" customWidth="1"/>
    <col min="7445" max="7446" width="5.625" style="56" customWidth="1"/>
    <col min="7447" max="7447" width="4.625" style="56" customWidth="1"/>
    <col min="7448" max="7450" width="5.625" style="56" customWidth="1"/>
    <col min="7451" max="7453" width="6.375" style="56" customWidth="1"/>
    <col min="7454" max="7454" width="7.625" style="56" customWidth="1"/>
    <col min="7455" max="7455" width="11.375" style="56" customWidth="1"/>
    <col min="7456" max="7679" width="9.125" style="56" customWidth="1"/>
    <col min="7680" max="7680" width="14.625" style="56"/>
    <col min="7681" max="7681" width="11.375" style="56" customWidth="1"/>
    <col min="7682" max="7682" width="8.625" style="56" customWidth="1"/>
    <col min="7683" max="7683" width="6.5" style="56" customWidth="1"/>
    <col min="7684" max="7684" width="6.125" style="56" customWidth="1"/>
    <col min="7685" max="7685" width="5.125" style="56" customWidth="1"/>
    <col min="7686" max="7687" width="3.125" style="56" customWidth="1"/>
    <col min="7688" max="7688" width="4.125" style="56" customWidth="1"/>
    <col min="7689" max="7690" width="8.125" style="56" customWidth="1"/>
    <col min="7691" max="7692" width="5.625" style="56" customWidth="1"/>
    <col min="7693" max="7693" width="4.125" style="56" customWidth="1"/>
    <col min="7694" max="7694" width="7" style="56" customWidth="1"/>
    <col min="7695" max="7695" width="4.125" style="56" customWidth="1"/>
    <col min="7696" max="7696" width="7.125" style="56" customWidth="1"/>
    <col min="7697" max="7697" width="4.625" style="56" customWidth="1"/>
    <col min="7698" max="7698" width="8.625" style="56" customWidth="1"/>
    <col min="7699" max="7700" width="6.625" style="56" customWidth="1"/>
    <col min="7701" max="7702" width="5.625" style="56" customWidth="1"/>
    <col min="7703" max="7703" width="4.625" style="56" customWidth="1"/>
    <col min="7704" max="7706" width="5.625" style="56" customWidth="1"/>
    <col min="7707" max="7709" width="6.375" style="56" customWidth="1"/>
    <col min="7710" max="7710" width="7.625" style="56" customWidth="1"/>
    <col min="7711" max="7711" width="11.375" style="56" customWidth="1"/>
    <col min="7712" max="7935" width="9.125" style="56" customWidth="1"/>
    <col min="7936" max="7936" width="14.625" style="56"/>
    <col min="7937" max="7937" width="11.375" style="56" customWidth="1"/>
    <col min="7938" max="7938" width="8.625" style="56" customWidth="1"/>
    <col min="7939" max="7939" width="6.5" style="56" customWidth="1"/>
    <col min="7940" max="7940" width="6.125" style="56" customWidth="1"/>
    <col min="7941" max="7941" width="5.125" style="56" customWidth="1"/>
    <col min="7942" max="7943" width="3.125" style="56" customWidth="1"/>
    <col min="7944" max="7944" width="4.125" style="56" customWidth="1"/>
    <col min="7945" max="7946" width="8.125" style="56" customWidth="1"/>
    <col min="7947" max="7948" width="5.625" style="56" customWidth="1"/>
    <col min="7949" max="7949" width="4.125" style="56" customWidth="1"/>
    <col min="7950" max="7950" width="7" style="56" customWidth="1"/>
    <col min="7951" max="7951" width="4.125" style="56" customWidth="1"/>
    <col min="7952" max="7952" width="7.125" style="56" customWidth="1"/>
    <col min="7953" max="7953" width="4.625" style="56" customWidth="1"/>
    <col min="7954" max="7954" width="8.625" style="56" customWidth="1"/>
    <col min="7955" max="7956" width="6.625" style="56" customWidth="1"/>
    <col min="7957" max="7958" width="5.625" style="56" customWidth="1"/>
    <col min="7959" max="7959" width="4.625" style="56" customWidth="1"/>
    <col min="7960" max="7962" width="5.625" style="56" customWidth="1"/>
    <col min="7963" max="7965" width="6.375" style="56" customWidth="1"/>
    <col min="7966" max="7966" width="7.625" style="56" customWidth="1"/>
    <col min="7967" max="7967" width="11.375" style="56" customWidth="1"/>
    <col min="7968" max="8191" width="9.125" style="56" customWidth="1"/>
    <col min="8192" max="8192" width="14.625" style="56"/>
    <col min="8193" max="8193" width="11.375" style="56" customWidth="1"/>
    <col min="8194" max="8194" width="8.625" style="56" customWidth="1"/>
    <col min="8195" max="8195" width="6.5" style="56" customWidth="1"/>
    <col min="8196" max="8196" width="6.125" style="56" customWidth="1"/>
    <col min="8197" max="8197" width="5.125" style="56" customWidth="1"/>
    <col min="8198" max="8199" width="3.125" style="56" customWidth="1"/>
    <col min="8200" max="8200" width="4.125" style="56" customWidth="1"/>
    <col min="8201" max="8202" width="8.125" style="56" customWidth="1"/>
    <col min="8203" max="8204" width="5.625" style="56" customWidth="1"/>
    <col min="8205" max="8205" width="4.125" style="56" customWidth="1"/>
    <col min="8206" max="8206" width="7" style="56" customWidth="1"/>
    <col min="8207" max="8207" width="4.125" style="56" customWidth="1"/>
    <col min="8208" max="8208" width="7.125" style="56" customWidth="1"/>
    <col min="8209" max="8209" width="4.625" style="56" customWidth="1"/>
    <col min="8210" max="8210" width="8.625" style="56" customWidth="1"/>
    <col min="8211" max="8212" width="6.625" style="56" customWidth="1"/>
    <col min="8213" max="8214" width="5.625" style="56" customWidth="1"/>
    <col min="8215" max="8215" width="4.625" style="56" customWidth="1"/>
    <col min="8216" max="8218" width="5.625" style="56" customWidth="1"/>
    <col min="8219" max="8221" width="6.375" style="56" customWidth="1"/>
    <col min="8222" max="8222" width="7.625" style="56" customWidth="1"/>
    <col min="8223" max="8223" width="11.375" style="56" customWidth="1"/>
    <col min="8224" max="8447" width="9.125" style="56" customWidth="1"/>
    <col min="8448" max="8448" width="14.625" style="56"/>
    <col min="8449" max="8449" width="11.375" style="56" customWidth="1"/>
    <col min="8450" max="8450" width="8.625" style="56" customWidth="1"/>
    <col min="8451" max="8451" width="6.5" style="56" customWidth="1"/>
    <col min="8452" max="8452" width="6.125" style="56" customWidth="1"/>
    <col min="8453" max="8453" width="5.125" style="56" customWidth="1"/>
    <col min="8454" max="8455" width="3.125" style="56" customWidth="1"/>
    <col min="8456" max="8456" width="4.125" style="56" customWidth="1"/>
    <col min="8457" max="8458" width="8.125" style="56" customWidth="1"/>
    <col min="8459" max="8460" width="5.625" style="56" customWidth="1"/>
    <col min="8461" max="8461" width="4.125" style="56" customWidth="1"/>
    <col min="8462" max="8462" width="7" style="56" customWidth="1"/>
    <col min="8463" max="8463" width="4.125" style="56" customWidth="1"/>
    <col min="8464" max="8464" width="7.125" style="56" customWidth="1"/>
    <col min="8465" max="8465" width="4.625" style="56" customWidth="1"/>
    <col min="8466" max="8466" width="8.625" style="56" customWidth="1"/>
    <col min="8467" max="8468" width="6.625" style="56" customWidth="1"/>
    <col min="8469" max="8470" width="5.625" style="56" customWidth="1"/>
    <col min="8471" max="8471" width="4.625" style="56" customWidth="1"/>
    <col min="8472" max="8474" width="5.625" style="56" customWidth="1"/>
    <col min="8475" max="8477" width="6.375" style="56" customWidth="1"/>
    <col min="8478" max="8478" width="7.625" style="56" customWidth="1"/>
    <col min="8479" max="8479" width="11.375" style="56" customWidth="1"/>
    <col min="8480" max="8703" width="9.125" style="56" customWidth="1"/>
    <col min="8704" max="8704" width="14.625" style="56"/>
    <col min="8705" max="8705" width="11.375" style="56" customWidth="1"/>
    <col min="8706" max="8706" width="8.625" style="56" customWidth="1"/>
    <col min="8707" max="8707" width="6.5" style="56" customWidth="1"/>
    <col min="8708" max="8708" width="6.125" style="56" customWidth="1"/>
    <col min="8709" max="8709" width="5.125" style="56" customWidth="1"/>
    <col min="8710" max="8711" width="3.125" style="56" customWidth="1"/>
    <col min="8712" max="8712" width="4.125" style="56" customWidth="1"/>
    <col min="8713" max="8714" width="8.125" style="56" customWidth="1"/>
    <col min="8715" max="8716" width="5.625" style="56" customWidth="1"/>
    <col min="8717" max="8717" width="4.125" style="56" customWidth="1"/>
    <col min="8718" max="8718" width="7" style="56" customWidth="1"/>
    <col min="8719" max="8719" width="4.125" style="56" customWidth="1"/>
    <col min="8720" max="8720" width="7.125" style="56" customWidth="1"/>
    <col min="8721" max="8721" width="4.625" style="56" customWidth="1"/>
    <col min="8722" max="8722" width="8.625" style="56" customWidth="1"/>
    <col min="8723" max="8724" width="6.625" style="56" customWidth="1"/>
    <col min="8725" max="8726" width="5.625" style="56" customWidth="1"/>
    <col min="8727" max="8727" width="4.625" style="56" customWidth="1"/>
    <col min="8728" max="8730" width="5.625" style="56" customWidth="1"/>
    <col min="8731" max="8733" width="6.375" style="56" customWidth="1"/>
    <col min="8734" max="8734" width="7.625" style="56" customWidth="1"/>
    <col min="8735" max="8735" width="11.375" style="56" customWidth="1"/>
    <col min="8736" max="8959" width="9.125" style="56" customWidth="1"/>
    <col min="8960" max="8960" width="14.625" style="56"/>
    <col min="8961" max="8961" width="11.375" style="56" customWidth="1"/>
    <col min="8962" max="8962" width="8.625" style="56" customWidth="1"/>
    <col min="8963" max="8963" width="6.5" style="56" customWidth="1"/>
    <col min="8964" max="8964" width="6.125" style="56" customWidth="1"/>
    <col min="8965" max="8965" width="5.125" style="56" customWidth="1"/>
    <col min="8966" max="8967" width="3.125" style="56" customWidth="1"/>
    <col min="8968" max="8968" width="4.125" style="56" customWidth="1"/>
    <col min="8969" max="8970" width="8.125" style="56" customWidth="1"/>
    <col min="8971" max="8972" width="5.625" style="56" customWidth="1"/>
    <col min="8973" max="8973" width="4.125" style="56" customWidth="1"/>
    <col min="8974" max="8974" width="7" style="56" customWidth="1"/>
    <col min="8975" max="8975" width="4.125" style="56" customWidth="1"/>
    <col min="8976" max="8976" width="7.125" style="56" customWidth="1"/>
    <col min="8977" max="8977" width="4.625" style="56" customWidth="1"/>
    <col min="8978" max="8978" width="8.625" style="56" customWidth="1"/>
    <col min="8979" max="8980" width="6.625" style="56" customWidth="1"/>
    <col min="8981" max="8982" width="5.625" style="56" customWidth="1"/>
    <col min="8983" max="8983" width="4.625" style="56" customWidth="1"/>
    <col min="8984" max="8986" width="5.625" style="56" customWidth="1"/>
    <col min="8987" max="8989" width="6.375" style="56" customWidth="1"/>
    <col min="8990" max="8990" width="7.625" style="56" customWidth="1"/>
    <col min="8991" max="8991" width="11.375" style="56" customWidth="1"/>
    <col min="8992" max="9215" width="9.125" style="56" customWidth="1"/>
    <col min="9216" max="9216" width="14.625" style="56"/>
    <col min="9217" max="9217" width="11.375" style="56" customWidth="1"/>
    <col min="9218" max="9218" width="8.625" style="56" customWidth="1"/>
    <col min="9219" max="9219" width="6.5" style="56" customWidth="1"/>
    <col min="9220" max="9220" width="6.125" style="56" customWidth="1"/>
    <col min="9221" max="9221" width="5.125" style="56" customWidth="1"/>
    <col min="9222" max="9223" width="3.125" style="56" customWidth="1"/>
    <col min="9224" max="9224" width="4.125" style="56" customWidth="1"/>
    <col min="9225" max="9226" width="8.125" style="56" customWidth="1"/>
    <col min="9227" max="9228" width="5.625" style="56" customWidth="1"/>
    <col min="9229" max="9229" width="4.125" style="56" customWidth="1"/>
    <col min="9230" max="9230" width="7" style="56" customWidth="1"/>
    <col min="9231" max="9231" width="4.125" style="56" customWidth="1"/>
    <col min="9232" max="9232" width="7.125" style="56" customWidth="1"/>
    <col min="9233" max="9233" width="4.625" style="56" customWidth="1"/>
    <col min="9234" max="9234" width="8.625" style="56" customWidth="1"/>
    <col min="9235" max="9236" width="6.625" style="56" customWidth="1"/>
    <col min="9237" max="9238" width="5.625" style="56" customWidth="1"/>
    <col min="9239" max="9239" width="4.625" style="56" customWidth="1"/>
    <col min="9240" max="9242" width="5.625" style="56" customWidth="1"/>
    <col min="9243" max="9245" width="6.375" style="56" customWidth="1"/>
    <col min="9246" max="9246" width="7.625" style="56" customWidth="1"/>
    <col min="9247" max="9247" width="11.375" style="56" customWidth="1"/>
    <col min="9248" max="9471" width="9.125" style="56" customWidth="1"/>
    <col min="9472" max="9472" width="14.625" style="56"/>
    <col min="9473" max="9473" width="11.375" style="56" customWidth="1"/>
    <col min="9474" max="9474" width="8.625" style="56" customWidth="1"/>
    <col min="9475" max="9475" width="6.5" style="56" customWidth="1"/>
    <col min="9476" max="9476" width="6.125" style="56" customWidth="1"/>
    <col min="9477" max="9477" width="5.125" style="56" customWidth="1"/>
    <col min="9478" max="9479" width="3.125" style="56" customWidth="1"/>
    <col min="9480" max="9480" width="4.125" style="56" customWidth="1"/>
    <col min="9481" max="9482" width="8.125" style="56" customWidth="1"/>
    <col min="9483" max="9484" width="5.625" style="56" customWidth="1"/>
    <col min="9485" max="9485" width="4.125" style="56" customWidth="1"/>
    <col min="9486" max="9486" width="7" style="56" customWidth="1"/>
    <col min="9487" max="9487" width="4.125" style="56" customWidth="1"/>
    <col min="9488" max="9488" width="7.125" style="56" customWidth="1"/>
    <col min="9489" max="9489" width="4.625" style="56" customWidth="1"/>
    <col min="9490" max="9490" width="8.625" style="56" customWidth="1"/>
    <col min="9491" max="9492" width="6.625" style="56" customWidth="1"/>
    <col min="9493" max="9494" width="5.625" style="56" customWidth="1"/>
    <col min="9495" max="9495" width="4.625" style="56" customWidth="1"/>
    <col min="9496" max="9498" width="5.625" style="56" customWidth="1"/>
    <col min="9499" max="9501" width="6.375" style="56" customWidth="1"/>
    <col min="9502" max="9502" width="7.625" style="56" customWidth="1"/>
    <col min="9503" max="9503" width="11.375" style="56" customWidth="1"/>
    <col min="9504" max="9727" width="9.125" style="56" customWidth="1"/>
    <col min="9728" max="9728" width="14.625" style="56"/>
    <col min="9729" max="9729" width="11.375" style="56" customWidth="1"/>
    <col min="9730" max="9730" width="8.625" style="56" customWidth="1"/>
    <col min="9731" max="9731" width="6.5" style="56" customWidth="1"/>
    <col min="9732" max="9732" width="6.125" style="56" customWidth="1"/>
    <col min="9733" max="9733" width="5.125" style="56" customWidth="1"/>
    <col min="9734" max="9735" width="3.125" style="56" customWidth="1"/>
    <col min="9736" max="9736" width="4.125" style="56" customWidth="1"/>
    <col min="9737" max="9738" width="8.125" style="56" customWidth="1"/>
    <col min="9739" max="9740" width="5.625" style="56" customWidth="1"/>
    <col min="9741" max="9741" width="4.125" style="56" customWidth="1"/>
    <col min="9742" max="9742" width="7" style="56" customWidth="1"/>
    <col min="9743" max="9743" width="4.125" style="56" customWidth="1"/>
    <col min="9744" max="9744" width="7.125" style="56" customWidth="1"/>
    <col min="9745" max="9745" width="4.625" style="56" customWidth="1"/>
    <col min="9746" max="9746" width="8.625" style="56" customWidth="1"/>
    <col min="9747" max="9748" width="6.625" style="56" customWidth="1"/>
    <col min="9749" max="9750" width="5.625" style="56" customWidth="1"/>
    <col min="9751" max="9751" width="4.625" style="56" customWidth="1"/>
    <col min="9752" max="9754" width="5.625" style="56" customWidth="1"/>
    <col min="9755" max="9757" width="6.375" style="56" customWidth="1"/>
    <col min="9758" max="9758" width="7.625" style="56" customWidth="1"/>
    <col min="9759" max="9759" width="11.375" style="56" customWidth="1"/>
    <col min="9760" max="9983" width="9.125" style="56" customWidth="1"/>
    <col min="9984" max="9984" width="14.625" style="56"/>
    <col min="9985" max="9985" width="11.375" style="56" customWidth="1"/>
    <col min="9986" max="9986" width="8.625" style="56" customWidth="1"/>
    <col min="9987" max="9987" width="6.5" style="56" customWidth="1"/>
    <col min="9988" max="9988" width="6.125" style="56" customWidth="1"/>
    <col min="9989" max="9989" width="5.125" style="56" customWidth="1"/>
    <col min="9990" max="9991" width="3.125" style="56" customWidth="1"/>
    <col min="9992" max="9992" width="4.125" style="56" customWidth="1"/>
    <col min="9993" max="9994" width="8.125" style="56" customWidth="1"/>
    <col min="9995" max="9996" width="5.625" style="56" customWidth="1"/>
    <col min="9997" max="9997" width="4.125" style="56" customWidth="1"/>
    <col min="9998" max="9998" width="7" style="56" customWidth="1"/>
    <col min="9999" max="9999" width="4.125" style="56" customWidth="1"/>
    <col min="10000" max="10000" width="7.125" style="56" customWidth="1"/>
    <col min="10001" max="10001" width="4.625" style="56" customWidth="1"/>
    <col min="10002" max="10002" width="8.625" style="56" customWidth="1"/>
    <col min="10003" max="10004" width="6.625" style="56" customWidth="1"/>
    <col min="10005" max="10006" width="5.625" style="56" customWidth="1"/>
    <col min="10007" max="10007" width="4.625" style="56" customWidth="1"/>
    <col min="10008" max="10010" width="5.625" style="56" customWidth="1"/>
    <col min="10011" max="10013" width="6.375" style="56" customWidth="1"/>
    <col min="10014" max="10014" width="7.625" style="56" customWidth="1"/>
    <col min="10015" max="10015" width="11.375" style="56" customWidth="1"/>
    <col min="10016" max="10239" width="9.125" style="56" customWidth="1"/>
    <col min="10240" max="10240" width="14.625" style="56"/>
    <col min="10241" max="10241" width="11.375" style="56" customWidth="1"/>
    <col min="10242" max="10242" width="8.625" style="56" customWidth="1"/>
    <col min="10243" max="10243" width="6.5" style="56" customWidth="1"/>
    <col min="10244" max="10244" width="6.125" style="56" customWidth="1"/>
    <col min="10245" max="10245" width="5.125" style="56" customWidth="1"/>
    <col min="10246" max="10247" width="3.125" style="56" customWidth="1"/>
    <col min="10248" max="10248" width="4.125" style="56" customWidth="1"/>
    <col min="10249" max="10250" width="8.125" style="56" customWidth="1"/>
    <col min="10251" max="10252" width="5.625" style="56" customWidth="1"/>
    <col min="10253" max="10253" width="4.125" style="56" customWidth="1"/>
    <col min="10254" max="10254" width="7" style="56" customWidth="1"/>
    <col min="10255" max="10255" width="4.125" style="56" customWidth="1"/>
    <col min="10256" max="10256" width="7.125" style="56" customWidth="1"/>
    <col min="10257" max="10257" width="4.625" style="56" customWidth="1"/>
    <col min="10258" max="10258" width="8.625" style="56" customWidth="1"/>
    <col min="10259" max="10260" width="6.625" style="56" customWidth="1"/>
    <col min="10261" max="10262" width="5.625" style="56" customWidth="1"/>
    <col min="10263" max="10263" width="4.625" style="56" customWidth="1"/>
    <col min="10264" max="10266" width="5.625" style="56" customWidth="1"/>
    <col min="10267" max="10269" width="6.375" style="56" customWidth="1"/>
    <col min="10270" max="10270" width="7.625" style="56" customWidth="1"/>
    <col min="10271" max="10271" width="11.375" style="56" customWidth="1"/>
    <col min="10272" max="10495" width="9.125" style="56" customWidth="1"/>
    <col min="10496" max="10496" width="14.625" style="56"/>
    <col min="10497" max="10497" width="11.375" style="56" customWidth="1"/>
    <col min="10498" max="10498" width="8.625" style="56" customWidth="1"/>
    <col min="10499" max="10499" width="6.5" style="56" customWidth="1"/>
    <col min="10500" max="10500" width="6.125" style="56" customWidth="1"/>
    <col min="10501" max="10501" width="5.125" style="56" customWidth="1"/>
    <col min="10502" max="10503" width="3.125" style="56" customWidth="1"/>
    <col min="10504" max="10504" width="4.125" style="56" customWidth="1"/>
    <col min="10505" max="10506" width="8.125" style="56" customWidth="1"/>
    <col min="10507" max="10508" width="5.625" style="56" customWidth="1"/>
    <col min="10509" max="10509" width="4.125" style="56" customWidth="1"/>
    <col min="10510" max="10510" width="7" style="56" customWidth="1"/>
    <col min="10511" max="10511" width="4.125" style="56" customWidth="1"/>
    <col min="10512" max="10512" width="7.125" style="56" customWidth="1"/>
    <col min="10513" max="10513" width="4.625" style="56" customWidth="1"/>
    <col min="10514" max="10514" width="8.625" style="56" customWidth="1"/>
    <col min="10515" max="10516" width="6.625" style="56" customWidth="1"/>
    <col min="10517" max="10518" width="5.625" style="56" customWidth="1"/>
    <col min="10519" max="10519" width="4.625" style="56" customWidth="1"/>
    <col min="10520" max="10522" width="5.625" style="56" customWidth="1"/>
    <col min="10523" max="10525" width="6.375" style="56" customWidth="1"/>
    <col min="10526" max="10526" width="7.625" style="56" customWidth="1"/>
    <col min="10527" max="10527" width="11.375" style="56" customWidth="1"/>
    <col min="10528" max="10751" width="9.125" style="56" customWidth="1"/>
    <col min="10752" max="10752" width="14.625" style="56"/>
    <col min="10753" max="10753" width="11.375" style="56" customWidth="1"/>
    <col min="10754" max="10754" width="8.625" style="56" customWidth="1"/>
    <col min="10755" max="10755" width="6.5" style="56" customWidth="1"/>
    <col min="10756" max="10756" width="6.125" style="56" customWidth="1"/>
    <col min="10757" max="10757" width="5.125" style="56" customWidth="1"/>
    <col min="10758" max="10759" width="3.125" style="56" customWidth="1"/>
    <col min="10760" max="10760" width="4.125" style="56" customWidth="1"/>
    <col min="10761" max="10762" width="8.125" style="56" customWidth="1"/>
    <col min="10763" max="10764" width="5.625" style="56" customWidth="1"/>
    <col min="10765" max="10765" width="4.125" style="56" customWidth="1"/>
    <col min="10766" max="10766" width="7" style="56" customWidth="1"/>
    <col min="10767" max="10767" width="4.125" style="56" customWidth="1"/>
    <col min="10768" max="10768" width="7.125" style="56" customWidth="1"/>
    <col min="10769" max="10769" width="4.625" style="56" customWidth="1"/>
    <col min="10770" max="10770" width="8.625" style="56" customWidth="1"/>
    <col min="10771" max="10772" width="6.625" style="56" customWidth="1"/>
    <col min="10773" max="10774" width="5.625" style="56" customWidth="1"/>
    <col min="10775" max="10775" width="4.625" style="56" customWidth="1"/>
    <col min="10776" max="10778" width="5.625" style="56" customWidth="1"/>
    <col min="10779" max="10781" width="6.375" style="56" customWidth="1"/>
    <col min="10782" max="10782" width="7.625" style="56" customWidth="1"/>
    <col min="10783" max="10783" width="11.375" style="56" customWidth="1"/>
    <col min="10784" max="11007" width="9.125" style="56" customWidth="1"/>
    <col min="11008" max="11008" width="14.625" style="56"/>
    <col min="11009" max="11009" width="11.375" style="56" customWidth="1"/>
    <col min="11010" max="11010" width="8.625" style="56" customWidth="1"/>
    <col min="11011" max="11011" width="6.5" style="56" customWidth="1"/>
    <col min="11012" max="11012" width="6.125" style="56" customWidth="1"/>
    <col min="11013" max="11013" width="5.125" style="56" customWidth="1"/>
    <col min="11014" max="11015" width="3.125" style="56" customWidth="1"/>
    <col min="11016" max="11016" width="4.125" style="56" customWidth="1"/>
    <col min="11017" max="11018" width="8.125" style="56" customWidth="1"/>
    <col min="11019" max="11020" width="5.625" style="56" customWidth="1"/>
    <col min="11021" max="11021" width="4.125" style="56" customWidth="1"/>
    <col min="11022" max="11022" width="7" style="56" customWidth="1"/>
    <col min="11023" max="11023" width="4.125" style="56" customWidth="1"/>
    <col min="11024" max="11024" width="7.125" style="56" customWidth="1"/>
    <col min="11025" max="11025" width="4.625" style="56" customWidth="1"/>
    <col min="11026" max="11026" width="8.625" style="56" customWidth="1"/>
    <col min="11027" max="11028" width="6.625" style="56" customWidth="1"/>
    <col min="11029" max="11030" width="5.625" style="56" customWidth="1"/>
    <col min="11031" max="11031" width="4.625" style="56" customWidth="1"/>
    <col min="11032" max="11034" width="5.625" style="56" customWidth="1"/>
    <col min="11035" max="11037" width="6.375" style="56" customWidth="1"/>
    <col min="11038" max="11038" width="7.625" style="56" customWidth="1"/>
    <col min="11039" max="11039" width="11.375" style="56" customWidth="1"/>
    <col min="11040" max="11263" width="9.125" style="56" customWidth="1"/>
    <col min="11264" max="11264" width="14.625" style="56"/>
    <col min="11265" max="11265" width="11.375" style="56" customWidth="1"/>
    <col min="11266" max="11266" width="8.625" style="56" customWidth="1"/>
    <col min="11267" max="11267" width="6.5" style="56" customWidth="1"/>
    <col min="11268" max="11268" width="6.125" style="56" customWidth="1"/>
    <col min="11269" max="11269" width="5.125" style="56" customWidth="1"/>
    <col min="11270" max="11271" width="3.125" style="56" customWidth="1"/>
    <col min="11272" max="11272" width="4.125" style="56" customWidth="1"/>
    <col min="11273" max="11274" width="8.125" style="56" customWidth="1"/>
    <col min="11275" max="11276" width="5.625" style="56" customWidth="1"/>
    <col min="11277" max="11277" width="4.125" style="56" customWidth="1"/>
    <col min="11278" max="11278" width="7" style="56" customWidth="1"/>
    <col min="11279" max="11279" width="4.125" style="56" customWidth="1"/>
    <col min="11280" max="11280" width="7.125" style="56" customWidth="1"/>
    <col min="11281" max="11281" width="4.625" style="56" customWidth="1"/>
    <col min="11282" max="11282" width="8.625" style="56" customWidth="1"/>
    <col min="11283" max="11284" width="6.625" style="56" customWidth="1"/>
    <col min="11285" max="11286" width="5.625" style="56" customWidth="1"/>
    <col min="11287" max="11287" width="4.625" style="56" customWidth="1"/>
    <col min="11288" max="11290" width="5.625" style="56" customWidth="1"/>
    <col min="11291" max="11293" width="6.375" style="56" customWidth="1"/>
    <col min="11294" max="11294" width="7.625" style="56" customWidth="1"/>
    <col min="11295" max="11295" width="11.375" style="56" customWidth="1"/>
    <col min="11296" max="11519" width="9.125" style="56" customWidth="1"/>
    <col min="11520" max="11520" width="14.625" style="56"/>
    <col min="11521" max="11521" width="11.375" style="56" customWidth="1"/>
    <col min="11522" max="11522" width="8.625" style="56" customWidth="1"/>
    <col min="11523" max="11523" width="6.5" style="56" customWidth="1"/>
    <col min="11524" max="11524" width="6.125" style="56" customWidth="1"/>
    <col min="11525" max="11525" width="5.125" style="56" customWidth="1"/>
    <col min="11526" max="11527" width="3.125" style="56" customWidth="1"/>
    <col min="11528" max="11528" width="4.125" style="56" customWidth="1"/>
    <col min="11529" max="11530" width="8.125" style="56" customWidth="1"/>
    <col min="11531" max="11532" width="5.625" style="56" customWidth="1"/>
    <col min="11533" max="11533" width="4.125" style="56" customWidth="1"/>
    <col min="11534" max="11534" width="7" style="56" customWidth="1"/>
    <col min="11535" max="11535" width="4.125" style="56" customWidth="1"/>
    <col min="11536" max="11536" width="7.125" style="56" customWidth="1"/>
    <col min="11537" max="11537" width="4.625" style="56" customWidth="1"/>
    <col min="11538" max="11538" width="8.625" style="56" customWidth="1"/>
    <col min="11539" max="11540" width="6.625" style="56" customWidth="1"/>
    <col min="11541" max="11542" width="5.625" style="56" customWidth="1"/>
    <col min="11543" max="11543" width="4.625" style="56" customWidth="1"/>
    <col min="11544" max="11546" width="5.625" style="56" customWidth="1"/>
    <col min="11547" max="11549" width="6.375" style="56" customWidth="1"/>
    <col min="11550" max="11550" width="7.625" style="56" customWidth="1"/>
    <col min="11551" max="11551" width="11.375" style="56" customWidth="1"/>
    <col min="11552" max="11775" width="9.125" style="56" customWidth="1"/>
    <col min="11776" max="11776" width="14.625" style="56"/>
    <col min="11777" max="11777" width="11.375" style="56" customWidth="1"/>
    <col min="11778" max="11778" width="8.625" style="56" customWidth="1"/>
    <col min="11779" max="11779" width="6.5" style="56" customWidth="1"/>
    <col min="11780" max="11780" width="6.125" style="56" customWidth="1"/>
    <col min="11781" max="11781" width="5.125" style="56" customWidth="1"/>
    <col min="11782" max="11783" width="3.125" style="56" customWidth="1"/>
    <col min="11784" max="11784" width="4.125" style="56" customWidth="1"/>
    <col min="11785" max="11786" width="8.125" style="56" customWidth="1"/>
    <col min="11787" max="11788" width="5.625" style="56" customWidth="1"/>
    <col min="11789" max="11789" width="4.125" style="56" customWidth="1"/>
    <col min="11790" max="11790" width="7" style="56" customWidth="1"/>
    <col min="11791" max="11791" width="4.125" style="56" customWidth="1"/>
    <col min="11792" max="11792" width="7.125" style="56" customWidth="1"/>
    <col min="11793" max="11793" width="4.625" style="56" customWidth="1"/>
    <col min="11794" max="11794" width="8.625" style="56" customWidth="1"/>
    <col min="11795" max="11796" width="6.625" style="56" customWidth="1"/>
    <col min="11797" max="11798" width="5.625" style="56" customWidth="1"/>
    <col min="11799" max="11799" width="4.625" style="56" customWidth="1"/>
    <col min="11800" max="11802" width="5.625" style="56" customWidth="1"/>
    <col min="11803" max="11805" width="6.375" style="56" customWidth="1"/>
    <col min="11806" max="11806" width="7.625" style="56" customWidth="1"/>
    <col min="11807" max="11807" width="11.375" style="56" customWidth="1"/>
    <col min="11808" max="12031" width="9.125" style="56" customWidth="1"/>
    <col min="12032" max="12032" width="14.625" style="56"/>
    <col min="12033" max="12033" width="11.375" style="56" customWidth="1"/>
    <col min="12034" max="12034" width="8.625" style="56" customWidth="1"/>
    <col min="12035" max="12035" width="6.5" style="56" customWidth="1"/>
    <col min="12036" max="12036" width="6.125" style="56" customWidth="1"/>
    <col min="12037" max="12037" width="5.125" style="56" customWidth="1"/>
    <col min="12038" max="12039" width="3.125" style="56" customWidth="1"/>
    <col min="12040" max="12040" width="4.125" style="56" customWidth="1"/>
    <col min="12041" max="12042" width="8.125" style="56" customWidth="1"/>
    <col min="12043" max="12044" width="5.625" style="56" customWidth="1"/>
    <col min="12045" max="12045" width="4.125" style="56" customWidth="1"/>
    <col min="12046" max="12046" width="7" style="56" customWidth="1"/>
    <col min="12047" max="12047" width="4.125" style="56" customWidth="1"/>
    <col min="12048" max="12048" width="7.125" style="56" customWidth="1"/>
    <col min="12049" max="12049" width="4.625" style="56" customWidth="1"/>
    <col min="12050" max="12050" width="8.625" style="56" customWidth="1"/>
    <col min="12051" max="12052" width="6.625" style="56" customWidth="1"/>
    <col min="12053" max="12054" width="5.625" style="56" customWidth="1"/>
    <col min="12055" max="12055" width="4.625" style="56" customWidth="1"/>
    <col min="12056" max="12058" width="5.625" style="56" customWidth="1"/>
    <col min="12059" max="12061" width="6.375" style="56" customWidth="1"/>
    <col min="12062" max="12062" width="7.625" style="56" customWidth="1"/>
    <col min="12063" max="12063" width="11.375" style="56" customWidth="1"/>
    <col min="12064" max="12287" width="9.125" style="56" customWidth="1"/>
    <col min="12288" max="12288" width="14.625" style="56"/>
    <col min="12289" max="12289" width="11.375" style="56" customWidth="1"/>
    <col min="12290" max="12290" width="8.625" style="56" customWidth="1"/>
    <col min="12291" max="12291" width="6.5" style="56" customWidth="1"/>
    <col min="12292" max="12292" width="6.125" style="56" customWidth="1"/>
    <col min="12293" max="12293" width="5.125" style="56" customWidth="1"/>
    <col min="12294" max="12295" width="3.125" style="56" customWidth="1"/>
    <col min="12296" max="12296" width="4.125" style="56" customWidth="1"/>
    <col min="12297" max="12298" width="8.125" style="56" customWidth="1"/>
    <col min="12299" max="12300" width="5.625" style="56" customWidth="1"/>
    <col min="12301" max="12301" width="4.125" style="56" customWidth="1"/>
    <col min="12302" max="12302" width="7" style="56" customWidth="1"/>
    <col min="12303" max="12303" width="4.125" style="56" customWidth="1"/>
    <col min="12304" max="12304" width="7.125" style="56" customWidth="1"/>
    <col min="12305" max="12305" width="4.625" style="56" customWidth="1"/>
    <col min="12306" max="12306" width="8.625" style="56" customWidth="1"/>
    <col min="12307" max="12308" width="6.625" style="56" customWidth="1"/>
    <col min="12309" max="12310" width="5.625" style="56" customWidth="1"/>
    <col min="12311" max="12311" width="4.625" style="56" customWidth="1"/>
    <col min="12312" max="12314" width="5.625" style="56" customWidth="1"/>
    <col min="12315" max="12317" width="6.375" style="56" customWidth="1"/>
    <col min="12318" max="12318" width="7.625" style="56" customWidth="1"/>
    <col min="12319" max="12319" width="11.375" style="56" customWidth="1"/>
    <col min="12320" max="12543" width="9.125" style="56" customWidth="1"/>
    <col min="12544" max="12544" width="14.625" style="56"/>
    <col min="12545" max="12545" width="11.375" style="56" customWidth="1"/>
    <col min="12546" max="12546" width="8.625" style="56" customWidth="1"/>
    <col min="12547" max="12547" width="6.5" style="56" customWidth="1"/>
    <col min="12548" max="12548" width="6.125" style="56" customWidth="1"/>
    <col min="12549" max="12549" width="5.125" style="56" customWidth="1"/>
    <col min="12550" max="12551" width="3.125" style="56" customWidth="1"/>
    <col min="12552" max="12552" width="4.125" style="56" customWidth="1"/>
    <col min="12553" max="12554" width="8.125" style="56" customWidth="1"/>
    <col min="12555" max="12556" width="5.625" style="56" customWidth="1"/>
    <col min="12557" max="12557" width="4.125" style="56" customWidth="1"/>
    <col min="12558" max="12558" width="7" style="56" customWidth="1"/>
    <col min="12559" max="12559" width="4.125" style="56" customWidth="1"/>
    <col min="12560" max="12560" width="7.125" style="56" customWidth="1"/>
    <col min="12561" max="12561" width="4.625" style="56" customWidth="1"/>
    <col min="12562" max="12562" width="8.625" style="56" customWidth="1"/>
    <col min="12563" max="12564" width="6.625" style="56" customWidth="1"/>
    <col min="12565" max="12566" width="5.625" style="56" customWidth="1"/>
    <col min="12567" max="12567" width="4.625" style="56" customWidth="1"/>
    <col min="12568" max="12570" width="5.625" style="56" customWidth="1"/>
    <col min="12571" max="12573" width="6.375" style="56" customWidth="1"/>
    <col min="12574" max="12574" width="7.625" style="56" customWidth="1"/>
    <col min="12575" max="12575" width="11.375" style="56" customWidth="1"/>
    <col min="12576" max="12799" width="9.125" style="56" customWidth="1"/>
    <col min="12800" max="12800" width="14.625" style="56"/>
    <col min="12801" max="12801" width="11.375" style="56" customWidth="1"/>
    <col min="12802" max="12802" width="8.625" style="56" customWidth="1"/>
    <col min="12803" max="12803" width="6.5" style="56" customWidth="1"/>
    <col min="12804" max="12804" width="6.125" style="56" customWidth="1"/>
    <col min="12805" max="12805" width="5.125" style="56" customWidth="1"/>
    <col min="12806" max="12807" width="3.125" style="56" customWidth="1"/>
    <col min="12808" max="12808" width="4.125" style="56" customWidth="1"/>
    <col min="12809" max="12810" width="8.125" style="56" customWidth="1"/>
    <col min="12811" max="12812" width="5.625" style="56" customWidth="1"/>
    <col min="12813" max="12813" width="4.125" style="56" customWidth="1"/>
    <col min="12814" max="12814" width="7" style="56" customWidth="1"/>
    <col min="12815" max="12815" width="4.125" style="56" customWidth="1"/>
    <col min="12816" max="12816" width="7.125" style="56" customWidth="1"/>
    <col min="12817" max="12817" width="4.625" style="56" customWidth="1"/>
    <col min="12818" max="12818" width="8.625" style="56" customWidth="1"/>
    <col min="12819" max="12820" width="6.625" style="56" customWidth="1"/>
    <col min="12821" max="12822" width="5.625" style="56" customWidth="1"/>
    <col min="12823" max="12823" width="4.625" style="56" customWidth="1"/>
    <col min="12824" max="12826" width="5.625" style="56" customWidth="1"/>
    <col min="12827" max="12829" width="6.375" style="56" customWidth="1"/>
    <col min="12830" max="12830" width="7.625" style="56" customWidth="1"/>
    <col min="12831" max="12831" width="11.375" style="56" customWidth="1"/>
    <col min="12832" max="13055" width="9.125" style="56" customWidth="1"/>
    <col min="13056" max="13056" width="14.625" style="56"/>
    <col min="13057" max="13057" width="11.375" style="56" customWidth="1"/>
    <col min="13058" max="13058" width="8.625" style="56" customWidth="1"/>
    <col min="13059" max="13059" width="6.5" style="56" customWidth="1"/>
    <col min="13060" max="13060" width="6.125" style="56" customWidth="1"/>
    <col min="13061" max="13061" width="5.125" style="56" customWidth="1"/>
    <col min="13062" max="13063" width="3.125" style="56" customWidth="1"/>
    <col min="13064" max="13064" width="4.125" style="56" customWidth="1"/>
    <col min="13065" max="13066" width="8.125" style="56" customWidth="1"/>
    <col min="13067" max="13068" width="5.625" style="56" customWidth="1"/>
    <col min="13069" max="13069" width="4.125" style="56" customWidth="1"/>
    <col min="13070" max="13070" width="7" style="56" customWidth="1"/>
    <col min="13071" max="13071" width="4.125" style="56" customWidth="1"/>
    <col min="13072" max="13072" width="7.125" style="56" customWidth="1"/>
    <col min="13073" max="13073" width="4.625" style="56" customWidth="1"/>
    <col min="13074" max="13074" width="8.625" style="56" customWidth="1"/>
    <col min="13075" max="13076" width="6.625" style="56" customWidth="1"/>
    <col min="13077" max="13078" width="5.625" style="56" customWidth="1"/>
    <col min="13079" max="13079" width="4.625" style="56" customWidth="1"/>
    <col min="13080" max="13082" width="5.625" style="56" customWidth="1"/>
    <col min="13083" max="13085" width="6.375" style="56" customWidth="1"/>
    <col min="13086" max="13086" width="7.625" style="56" customWidth="1"/>
    <col min="13087" max="13087" width="11.375" style="56" customWidth="1"/>
    <col min="13088" max="13311" width="9.125" style="56" customWidth="1"/>
    <col min="13312" max="13312" width="14.625" style="56"/>
    <col min="13313" max="13313" width="11.375" style="56" customWidth="1"/>
    <col min="13314" max="13314" width="8.625" style="56" customWidth="1"/>
    <col min="13315" max="13315" width="6.5" style="56" customWidth="1"/>
    <col min="13316" max="13316" width="6.125" style="56" customWidth="1"/>
    <col min="13317" max="13317" width="5.125" style="56" customWidth="1"/>
    <col min="13318" max="13319" width="3.125" style="56" customWidth="1"/>
    <col min="13320" max="13320" width="4.125" style="56" customWidth="1"/>
    <col min="13321" max="13322" width="8.125" style="56" customWidth="1"/>
    <col min="13323" max="13324" width="5.625" style="56" customWidth="1"/>
    <col min="13325" max="13325" width="4.125" style="56" customWidth="1"/>
    <col min="13326" max="13326" width="7" style="56" customWidth="1"/>
    <col min="13327" max="13327" width="4.125" style="56" customWidth="1"/>
    <col min="13328" max="13328" width="7.125" style="56" customWidth="1"/>
    <col min="13329" max="13329" width="4.625" style="56" customWidth="1"/>
    <col min="13330" max="13330" width="8.625" style="56" customWidth="1"/>
    <col min="13331" max="13332" width="6.625" style="56" customWidth="1"/>
    <col min="13333" max="13334" width="5.625" style="56" customWidth="1"/>
    <col min="13335" max="13335" width="4.625" style="56" customWidth="1"/>
    <col min="13336" max="13338" width="5.625" style="56" customWidth="1"/>
    <col min="13339" max="13341" width="6.375" style="56" customWidth="1"/>
    <col min="13342" max="13342" width="7.625" style="56" customWidth="1"/>
    <col min="13343" max="13343" width="11.375" style="56" customWidth="1"/>
    <col min="13344" max="13567" width="9.125" style="56" customWidth="1"/>
    <col min="13568" max="13568" width="14.625" style="56"/>
    <col min="13569" max="13569" width="11.375" style="56" customWidth="1"/>
    <col min="13570" max="13570" width="8.625" style="56" customWidth="1"/>
    <col min="13571" max="13571" width="6.5" style="56" customWidth="1"/>
    <col min="13572" max="13572" width="6.125" style="56" customWidth="1"/>
    <col min="13573" max="13573" width="5.125" style="56" customWidth="1"/>
    <col min="13574" max="13575" width="3.125" style="56" customWidth="1"/>
    <col min="13576" max="13576" width="4.125" style="56" customWidth="1"/>
    <col min="13577" max="13578" width="8.125" style="56" customWidth="1"/>
    <col min="13579" max="13580" width="5.625" style="56" customWidth="1"/>
    <col min="13581" max="13581" width="4.125" style="56" customWidth="1"/>
    <col min="13582" max="13582" width="7" style="56" customWidth="1"/>
    <col min="13583" max="13583" width="4.125" style="56" customWidth="1"/>
    <col min="13584" max="13584" width="7.125" style="56" customWidth="1"/>
    <col min="13585" max="13585" width="4.625" style="56" customWidth="1"/>
    <col min="13586" max="13586" width="8.625" style="56" customWidth="1"/>
    <col min="13587" max="13588" width="6.625" style="56" customWidth="1"/>
    <col min="13589" max="13590" width="5.625" style="56" customWidth="1"/>
    <col min="13591" max="13591" width="4.625" style="56" customWidth="1"/>
    <col min="13592" max="13594" width="5.625" style="56" customWidth="1"/>
    <col min="13595" max="13597" width="6.375" style="56" customWidth="1"/>
    <col min="13598" max="13598" width="7.625" style="56" customWidth="1"/>
    <col min="13599" max="13599" width="11.375" style="56" customWidth="1"/>
    <col min="13600" max="13823" width="9.125" style="56" customWidth="1"/>
    <col min="13824" max="13824" width="14.625" style="56"/>
    <col min="13825" max="13825" width="11.375" style="56" customWidth="1"/>
    <col min="13826" max="13826" width="8.625" style="56" customWidth="1"/>
    <col min="13827" max="13827" width="6.5" style="56" customWidth="1"/>
    <col min="13828" max="13828" width="6.125" style="56" customWidth="1"/>
    <col min="13829" max="13829" width="5.125" style="56" customWidth="1"/>
    <col min="13830" max="13831" width="3.125" style="56" customWidth="1"/>
    <col min="13832" max="13832" width="4.125" style="56" customWidth="1"/>
    <col min="13833" max="13834" width="8.125" style="56" customWidth="1"/>
    <col min="13835" max="13836" width="5.625" style="56" customWidth="1"/>
    <col min="13837" max="13837" width="4.125" style="56" customWidth="1"/>
    <col min="13838" max="13838" width="7" style="56" customWidth="1"/>
    <col min="13839" max="13839" width="4.125" style="56" customWidth="1"/>
    <col min="13840" max="13840" width="7.125" style="56" customWidth="1"/>
    <col min="13841" max="13841" width="4.625" style="56" customWidth="1"/>
    <col min="13842" max="13842" width="8.625" style="56" customWidth="1"/>
    <col min="13843" max="13844" width="6.625" style="56" customWidth="1"/>
    <col min="13845" max="13846" width="5.625" style="56" customWidth="1"/>
    <col min="13847" max="13847" width="4.625" style="56" customWidth="1"/>
    <col min="13848" max="13850" width="5.625" style="56" customWidth="1"/>
    <col min="13851" max="13853" width="6.375" style="56" customWidth="1"/>
    <col min="13854" max="13854" width="7.625" style="56" customWidth="1"/>
    <col min="13855" max="13855" width="11.375" style="56" customWidth="1"/>
    <col min="13856" max="14079" width="9.125" style="56" customWidth="1"/>
    <col min="14080" max="14080" width="14.625" style="56"/>
    <col min="14081" max="14081" width="11.375" style="56" customWidth="1"/>
    <col min="14082" max="14082" width="8.625" style="56" customWidth="1"/>
    <col min="14083" max="14083" width="6.5" style="56" customWidth="1"/>
    <col min="14084" max="14084" width="6.125" style="56" customWidth="1"/>
    <col min="14085" max="14085" width="5.125" style="56" customWidth="1"/>
    <col min="14086" max="14087" width="3.125" style="56" customWidth="1"/>
    <col min="14088" max="14088" width="4.125" style="56" customWidth="1"/>
    <col min="14089" max="14090" width="8.125" style="56" customWidth="1"/>
    <col min="14091" max="14092" width="5.625" style="56" customWidth="1"/>
    <col min="14093" max="14093" width="4.125" style="56" customWidth="1"/>
    <col min="14094" max="14094" width="7" style="56" customWidth="1"/>
    <col min="14095" max="14095" width="4.125" style="56" customWidth="1"/>
    <col min="14096" max="14096" width="7.125" style="56" customWidth="1"/>
    <col min="14097" max="14097" width="4.625" style="56" customWidth="1"/>
    <col min="14098" max="14098" width="8.625" style="56" customWidth="1"/>
    <col min="14099" max="14100" width="6.625" style="56" customWidth="1"/>
    <col min="14101" max="14102" width="5.625" style="56" customWidth="1"/>
    <col min="14103" max="14103" width="4.625" style="56" customWidth="1"/>
    <col min="14104" max="14106" width="5.625" style="56" customWidth="1"/>
    <col min="14107" max="14109" width="6.375" style="56" customWidth="1"/>
    <col min="14110" max="14110" width="7.625" style="56" customWidth="1"/>
    <col min="14111" max="14111" width="11.375" style="56" customWidth="1"/>
    <col min="14112" max="14335" width="9.125" style="56" customWidth="1"/>
    <col min="14336" max="14336" width="14.625" style="56"/>
    <col min="14337" max="14337" width="11.375" style="56" customWidth="1"/>
    <col min="14338" max="14338" width="8.625" style="56" customWidth="1"/>
    <col min="14339" max="14339" width="6.5" style="56" customWidth="1"/>
    <col min="14340" max="14340" width="6.125" style="56" customWidth="1"/>
    <col min="14341" max="14341" width="5.125" style="56" customWidth="1"/>
    <col min="14342" max="14343" width="3.125" style="56" customWidth="1"/>
    <col min="14344" max="14344" width="4.125" style="56" customWidth="1"/>
    <col min="14345" max="14346" width="8.125" style="56" customWidth="1"/>
    <col min="14347" max="14348" width="5.625" style="56" customWidth="1"/>
    <col min="14349" max="14349" width="4.125" style="56" customWidth="1"/>
    <col min="14350" max="14350" width="7" style="56" customWidth="1"/>
    <col min="14351" max="14351" width="4.125" style="56" customWidth="1"/>
    <col min="14352" max="14352" width="7.125" style="56" customWidth="1"/>
    <col min="14353" max="14353" width="4.625" style="56" customWidth="1"/>
    <col min="14354" max="14354" width="8.625" style="56" customWidth="1"/>
    <col min="14355" max="14356" width="6.625" style="56" customWidth="1"/>
    <col min="14357" max="14358" width="5.625" style="56" customWidth="1"/>
    <col min="14359" max="14359" width="4.625" style="56" customWidth="1"/>
    <col min="14360" max="14362" width="5.625" style="56" customWidth="1"/>
    <col min="14363" max="14365" width="6.375" style="56" customWidth="1"/>
    <col min="14366" max="14366" width="7.625" style="56" customWidth="1"/>
    <col min="14367" max="14367" width="11.375" style="56" customWidth="1"/>
    <col min="14368" max="14591" width="9.125" style="56" customWidth="1"/>
    <col min="14592" max="14592" width="14.625" style="56"/>
    <col min="14593" max="14593" width="11.375" style="56" customWidth="1"/>
    <col min="14594" max="14594" width="8.625" style="56" customWidth="1"/>
    <col min="14595" max="14595" width="6.5" style="56" customWidth="1"/>
    <col min="14596" max="14596" width="6.125" style="56" customWidth="1"/>
    <col min="14597" max="14597" width="5.125" style="56" customWidth="1"/>
    <col min="14598" max="14599" width="3.125" style="56" customWidth="1"/>
    <col min="14600" max="14600" width="4.125" style="56" customWidth="1"/>
    <col min="14601" max="14602" width="8.125" style="56" customWidth="1"/>
    <col min="14603" max="14604" width="5.625" style="56" customWidth="1"/>
    <col min="14605" max="14605" width="4.125" style="56" customWidth="1"/>
    <col min="14606" max="14606" width="7" style="56" customWidth="1"/>
    <col min="14607" max="14607" width="4.125" style="56" customWidth="1"/>
    <col min="14608" max="14608" width="7.125" style="56" customWidth="1"/>
    <col min="14609" max="14609" width="4.625" style="56" customWidth="1"/>
    <col min="14610" max="14610" width="8.625" style="56" customWidth="1"/>
    <col min="14611" max="14612" width="6.625" style="56" customWidth="1"/>
    <col min="14613" max="14614" width="5.625" style="56" customWidth="1"/>
    <col min="14615" max="14615" width="4.625" style="56" customWidth="1"/>
    <col min="14616" max="14618" width="5.625" style="56" customWidth="1"/>
    <col min="14619" max="14621" width="6.375" style="56" customWidth="1"/>
    <col min="14622" max="14622" width="7.625" style="56" customWidth="1"/>
    <col min="14623" max="14623" width="11.375" style="56" customWidth="1"/>
    <col min="14624" max="14847" width="9.125" style="56" customWidth="1"/>
    <col min="14848" max="14848" width="14.625" style="56"/>
    <col min="14849" max="14849" width="11.375" style="56" customWidth="1"/>
    <col min="14850" max="14850" width="8.625" style="56" customWidth="1"/>
    <col min="14851" max="14851" width="6.5" style="56" customWidth="1"/>
    <col min="14852" max="14852" width="6.125" style="56" customWidth="1"/>
    <col min="14853" max="14853" width="5.125" style="56" customWidth="1"/>
    <col min="14854" max="14855" width="3.125" style="56" customWidth="1"/>
    <col min="14856" max="14856" width="4.125" style="56" customWidth="1"/>
    <col min="14857" max="14858" width="8.125" style="56" customWidth="1"/>
    <col min="14859" max="14860" width="5.625" style="56" customWidth="1"/>
    <col min="14861" max="14861" width="4.125" style="56" customWidth="1"/>
    <col min="14862" max="14862" width="7" style="56" customWidth="1"/>
    <col min="14863" max="14863" width="4.125" style="56" customWidth="1"/>
    <col min="14864" max="14864" width="7.125" style="56" customWidth="1"/>
    <col min="14865" max="14865" width="4.625" style="56" customWidth="1"/>
    <col min="14866" max="14866" width="8.625" style="56" customWidth="1"/>
    <col min="14867" max="14868" width="6.625" style="56" customWidth="1"/>
    <col min="14869" max="14870" width="5.625" style="56" customWidth="1"/>
    <col min="14871" max="14871" width="4.625" style="56" customWidth="1"/>
    <col min="14872" max="14874" width="5.625" style="56" customWidth="1"/>
    <col min="14875" max="14877" width="6.375" style="56" customWidth="1"/>
    <col min="14878" max="14878" width="7.625" style="56" customWidth="1"/>
    <col min="14879" max="14879" width="11.375" style="56" customWidth="1"/>
    <col min="14880" max="15103" width="9.125" style="56" customWidth="1"/>
    <col min="15104" max="15104" width="14.625" style="56"/>
    <col min="15105" max="15105" width="11.375" style="56" customWidth="1"/>
    <col min="15106" max="15106" width="8.625" style="56" customWidth="1"/>
    <col min="15107" max="15107" width="6.5" style="56" customWidth="1"/>
    <col min="15108" max="15108" width="6.125" style="56" customWidth="1"/>
    <col min="15109" max="15109" width="5.125" style="56" customWidth="1"/>
    <col min="15110" max="15111" width="3.125" style="56" customWidth="1"/>
    <col min="15112" max="15112" width="4.125" style="56" customWidth="1"/>
    <col min="15113" max="15114" width="8.125" style="56" customWidth="1"/>
    <col min="15115" max="15116" width="5.625" style="56" customWidth="1"/>
    <col min="15117" max="15117" width="4.125" style="56" customWidth="1"/>
    <col min="15118" max="15118" width="7" style="56" customWidth="1"/>
    <col min="15119" max="15119" width="4.125" style="56" customWidth="1"/>
    <col min="15120" max="15120" width="7.125" style="56" customWidth="1"/>
    <col min="15121" max="15121" width="4.625" style="56" customWidth="1"/>
    <col min="15122" max="15122" width="8.625" style="56" customWidth="1"/>
    <col min="15123" max="15124" width="6.625" style="56" customWidth="1"/>
    <col min="15125" max="15126" width="5.625" style="56" customWidth="1"/>
    <col min="15127" max="15127" width="4.625" style="56" customWidth="1"/>
    <col min="15128" max="15130" width="5.625" style="56" customWidth="1"/>
    <col min="15131" max="15133" width="6.375" style="56" customWidth="1"/>
    <col min="15134" max="15134" width="7.625" style="56" customWidth="1"/>
    <col min="15135" max="15135" width="11.375" style="56" customWidth="1"/>
    <col min="15136" max="15359" width="9.125" style="56" customWidth="1"/>
    <col min="15360" max="15360" width="14.625" style="56"/>
    <col min="15361" max="15361" width="11.375" style="56" customWidth="1"/>
    <col min="15362" max="15362" width="8.625" style="56" customWidth="1"/>
    <col min="15363" max="15363" width="6.5" style="56" customWidth="1"/>
    <col min="15364" max="15364" width="6.125" style="56" customWidth="1"/>
    <col min="15365" max="15365" width="5.125" style="56" customWidth="1"/>
    <col min="15366" max="15367" width="3.125" style="56" customWidth="1"/>
    <col min="15368" max="15368" width="4.125" style="56" customWidth="1"/>
    <col min="15369" max="15370" width="8.125" style="56" customWidth="1"/>
    <col min="15371" max="15372" width="5.625" style="56" customWidth="1"/>
    <col min="15373" max="15373" width="4.125" style="56" customWidth="1"/>
    <col min="15374" max="15374" width="7" style="56" customWidth="1"/>
    <col min="15375" max="15375" width="4.125" style="56" customWidth="1"/>
    <col min="15376" max="15376" width="7.125" style="56" customWidth="1"/>
    <col min="15377" max="15377" width="4.625" style="56" customWidth="1"/>
    <col min="15378" max="15378" width="8.625" style="56" customWidth="1"/>
    <col min="15379" max="15380" width="6.625" style="56" customWidth="1"/>
    <col min="15381" max="15382" width="5.625" style="56" customWidth="1"/>
    <col min="15383" max="15383" width="4.625" style="56" customWidth="1"/>
    <col min="15384" max="15386" width="5.625" style="56" customWidth="1"/>
    <col min="15387" max="15389" width="6.375" style="56" customWidth="1"/>
    <col min="15390" max="15390" width="7.625" style="56" customWidth="1"/>
    <col min="15391" max="15391" width="11.375" style="56" customWidth="1"/>
    <col min="15392" max="15615" width="9.125" style="56" customWidth="1"/>
    <col min="15616" max="15616" width="14.625" style="56"/>
    <col min="15617" max="15617" width="11.375" style="56" customWidth="1"/>
    <col min="15618" max="15618" width="8.625" style="56" customWidth="1"/>
    <col min="15619" max="15619" width="6.5" style="56" customWidth="1"/>
    <col min="15620" max="15620" width="6.125" style="56" customWidth="1"/>
    <col min="15621" max="15621" width="5.125" style="56" customWidth="1"/>
    <col min="15622" max="15623" width="3.125" style="56" customWidth="1"/>
    <col min="15624" max="15624" width="4.125" style="56" customWidth="1"/>
    <col min="15625" max="15626" width="8.125" style="56" customWidth="1"/>
    <col min="15627" max="15628" width="5.625" style="56" customWidth="1"/>
    <col min="15629" max="15629" width="4.125" style="56" customWidth="1"/>
    <col min="15630" max="15630" width="7" style="56" customWidth="1"/>
    <col min="15631" max="15631" width="4.125" style="56" customWidth="1"/>
    <col min="15632" max="15632" width="7.125" style="56" customWidth="1"/>
    <col min="15633" max="15633" width="4.625" style="56" customWidth="1"/>
    <col min="15634" max="15634" width="8.625" style="56" customWidth="1"/>
    <col min="15635" max="15636" width="6.625" style="56" customWidth="1"/>
    <col min="15637" max="15638" width="5.625" style="56" customWidth="1"/>
    <col min="15639" max="15639" width="4.625" style="56" customWidth="1"/>
    <col min="15640" max="15642" width="5.625" style="56" customWidth="1"/>
    <col min="15643" max="15645" width="6.375" style="56" customWidth="1"/>
    <col min="15646" max="15646" width="7.625" style="56" customWidth="1"/>
    <col min="15647" max="15647" width="11.375" style="56" customWidth="1"/>
    <col min="15648" max="15871" width="9.125" style="56" customWidth="1"/>
    <col min="15872" max="15872" width="14.625" style="56"/>
    <col min="15873" max="15873" width="11.375" style="56" customWidth="1"/>
    <col min="15874" max="15874" width="8.625" style="56" customWidth="1"/>
    <col min="15875" max="15875" width="6.5" style="56" customWidth="1"/>
    <col min="15876" max="15876" width="6.125" style="56" customWidth="1"/>
    <col min="15877" max="15877" width="5.125" style="56" customWidth="1"/>
    <col min="15878" max="15879" width="3.125" style="56" customWidth="1"/>
    <col min="15880" max="15880" width="4.125" style="56" customWidth="1"/>
    <col min="15881" max="15882" width="8.125" style="56" customWidth="1"/>
    <col min="15883" max="15884" width="5.625" style="56" customWidth="1"/>
    <col min="15885" max="15885" width="4.125" style="56" customWidth="1"/>
    <col min="15886" max="15886" width="7" style="56" customWidth="1"/>
    <col min="15887" max="15887" width="4.125" style="56" customWidth="1"/>
    <col min="15888" max="15888" width="7.125" style="56" customWidth="1"/>
    <col min="15889" max="15889" width="4.625" style="56" customWidth="1"/>
    <col min="15890" max="15890" width="8.625" style="56" customWidth="1"/>
    <col min="15891" max="15892" width="6.625" style="56" customWidth="1"/>
    <col min="15893" max="15894" width="5.625" style="56" customWidth="1"/>
    <col min="15895" max="15895" width="4.625" style="56" customWidth="1"/>
    <col min="15896" max="15898" width="5.625" style="56" customWidth="1"/>
    <col min="15899" max="15901" width="6.375" style="56" customWidth="1"/>
    <col min="15902" max="15902" width="7.625" style="56" customWidth="1"/>
    <col min="15903" max="15903" width="11.375" style="56" customWidth="1"/>
    <col min="15904" max="16127" width="9.125" style="56" customWidth="1"/>
    <col min="16128" max="16128" width="14.625" style="56"/>
    <col min="16129" max="16129" width="11.375" style="56" customWidth="1"/>
    <col min="16130" max="16130" width="8.625" style="56" customWidth="1"/>
    <col min="16131" max="16131" width="6.5" style="56" customWidth="1"/>
    <col min="16132" max="16132" width="6.125" style="56" customWidth="1"/>
    <col min="16133" max="16133" width="5.125" style="56" customWidth="1"/>
    <col min="16134" max="16135" width="3.125" style="56" customWidth="1"/>
    <col min="16136" max="16136" width="4.125" style="56" customWidth="1"/>
    <col min="16137" max="16138" width="8.125" style="56" customWidth="1"/>
    <col min="16139" max="16140" width="5.625" style="56" customWidth="1"/>
    <col min="16141" max="16141" width="4.125" style="56" customWidth="1"/>
    <col min="16142" max="16142" width="7" style="56" customWidth="1"/>
    <col min="16143" max="16143" width="4.125" style="56" customWidth="1"/>
    <col min="16144" max="16144" width="7.125" style="56" customWidth="1"/>
    <col min="16145" max="16145" width="4.625" style="56" customWidth="1"/>
    <col min="16146" max="16146" width="8.625" style="56" customWidth="1"/>
    <col min="16147" max="16148" width="6.625" style="56" customWidth="1"/>
    <col min="16149" max="16150" width="5.625" style="56" customWidth="1"/>
    <col min="16151" max="16151" width="4.625" style="56" customWidth="1"/>
    <col min="16152" max="16154" width="5.625" style="56" customWidth="1"/>
    <col min="16155" max="16157" width="6.375" style="56" customWidth="1"/>
    <col min="16158" max="16158" width="7.625" style="56" customWidth="1"/>
    <col min="16159" max="16159" width="11.375" style="56" customWidth="1"/>
    <col min="16160" max="16383" width="9.125" style="56" customWidth="1"/>
    <col min="16384" max="16384" width="14.625" style="56"/>
  </cols>
  <sheetData>
    <row r="1" spans="1:31" ht="14.1" customHeight="1" x14ac:dyDescent="0.15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 t="s">
        <v>197</v>
      </c>
      <c r="Q1" s="83" t="s">
        <v>207</v>
      </c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</row>
    <row r="2" spans="1:31" ht="12.95" customHeight="1" x14ac:dyDescent="0.15">
      <c r="A2" s="82" t="s">
        <v>202</v>
      </c>
    </row>
    <row r="3" spans="1:31" s="79" customFormat="1" ht="9.9499999999999993" customHeight="1" x14ac:dyDescent="0.15">
      <c r="A3" s="81"/>
      <c r="AE3" s="80" t="s">
        <v>196</v>
      </c>
    </row>
    <row r="4" spans="1:31" s="70" customFormat="1" ht="15.95" customHeight="1" x14ac:dyDescent="0.15">
      <c r="A4" s="78" t="s">
        <v>183</v>
      </c>
      <c r="B4" s="112" t="s">
        <v>199</v>
      </c>
      <c r="C4" s="113" t="s">
        <v>200</v>
      </c>
      <c r="D4" s="116" t="s">
        <v>195</v>
      </c>
      <c r="E4" s="116"/>
      <c r="F4" s="116" t="s">
        <v>194</v>
      </c>
      <c r="G4" s="116"/>
      <c r="H4" s="116"/>
      <c r="I4" s="116" t="s">
        <v>193</v>
      </c>
      <c r="J4" s="116"/>
      <c r="K4" s="116"/>
      <c r="L4" s="116"/>
      <c r="M4" s="116" t="s">
        <v>192</v>
      </c>
      <c r="N4" s="116"/>
      <c r="O4" s="116" t="s">
        <v>191</v>
      </c>
      <c r="P4" s="116"/>
      <c r="Q4" s="116" t="s">
        <v>190</v>
      </c>
      <c r="R4" s="116"/>
      <c r="S4" s="123" t="s">
        <v>189</v>
      </c>
      <c r="T4" s="123" t="s">
        <v>188</v>
      </c>
      <c r="U4" s="116" t="s">
        <v>187</v>
      </c>
      <c r="V4" s="116"/>
      <c r="W4" s="116"/>
      <c r="X4" s="116" t="s">
        <v>186</v>
      </c>
      <c r="Y4" s="116"/>
      <c r="Z4" s="116"/>
      <c r="AA4" s="116" t="s">
        <v>185</v>
      </c>
      <c r="AB4" s="116"/>
      <c r="AC4" s="116"/>
      <c r="AD4" s="113" t="s">
        <v>184</v>
      </c>
      <c r="AE4" s="77" t="s">
        <v>183</v>
      </c>
    </row>
    <row r="5" spans="1:31" s="70" customFormat="1" ht="15.95" customHeight="1" x14ac:dyDescent="0.15">
      <c r="A5" s="76"/>
      <c r="B5" s="112"/>
      <c r="C5" s="114"/>
      <c r="D5" s="111" t="s">
        <v>168</v>
      </c>
      <c r="E5" s="117" t="s">
        <v>182</v>
      </c>
      <c r="F5" s="119" t="s">
        <v>181</v>
      </c>
      <c r="G5" s="120"/>
      <c r="H5" s="121" t="s">
        <v>180</v>
      </c>
      <c r="I5" s="111" t="s">
        <v>168</v>
      </c>
      <c r="J5" s="111" t="s">
        <v>179</v>
      </c>
      <c r="K5" s="111" t="s">
        <v>178</v>
      </c>
      <c r="L5" s="111" t="s">
        <v>177</v>
      </c>
      <c r="M5" s="111" t="s">
        <v>176</v>
      </c>
      <c r="N5" s="111" t="s">
        <v>175</v>
      </c>
      <c r="O5" s="111" t="s">
        <v>174</v>
      </c>
      <c r="P5" s="111" t="s">
        <v>173</v>
      </c>
      <c r="Q5" s="111" t="s">
        <v>172</v>
      </c>
      <c r="R5" s="111" t="s">
        <v>171</v>
      </c>
      <c r="S5" s="124"/>
      <c r="T5" s="126"/>
      <c r="U5" s="112" t="s">
        <v>168</v>
      </c>
      <c r="V5" s="112" t="s">
        <v>170</v>
      </c>
      <c r="W5" s="112" t="s">
        <v>169</v>
      </c>
      <c r="X5" s="112" t="s">
        <v>168</v>
      </c>
      <c r="Y5" s="112" t="s">
        <v>167</v>
      </c>
      <c r="Z5" s="112" t="s">
        <v>166</v>
      </c>
      <c r="AA5" s="112" t="s">
        <v>165</v>
      </c>
      <c r="AB5" s="112" t="s">
        <v>164</v>
      </c>
      <c r="AC5" s="112" t="s">
        <v>163</v>
      </c>
      <c r="AD5" s="114"/>
      <c r="AE5" s="75"/>
    </row>
    <row r="6" spans="1:31" s="70" customFormat="1" ht="44.1" customHeight="1" x14ac:dyDescent="0.15">
      <c r="A6" s="74" t="s">
        <v>201</v>
      </c>
      <c r="B6" s="112"/>
      <c r="C6" s="115"/>
      <c r="D6" s="111"/>
      <c r="E6" s="118"/>
      <c r="F6" s="73" t="s">
        <v>162</v>
      </c>
      <c r="G6" s="72" t="s">
        <v>161</v>
      </c>
      <c r="H6" s="122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25"/>
      <c r="T6" s="127"/>
      <c r="U6" s="112"/>
      <c r="V6" s="112"/>
      <c r="W6" s="112"/>
      <c r="X6" s="112"/>
      <c r="Y6" s="112"/>
      <c r="Z6" s="112"/>
      <c r="AA6" s="112"/>
      <c r="AB6" s="112"/>
      <c r="AC6" s="112"/>
      <c r="AD6" s="115"/>
      <c r="AE6" s="71" t="s">
        <v>201</v>
      </c>
    </row>
    <row r="7" spans="1:31" s="61" customFormat="1" ht="0.75" customHeight="1" x14ac:dyDescent="0.15">
      <c r="A7" s="69"/>
      <c r="B7" s="86"/>
      <c r="C7" s="86"/>
      <c r="D7" s="87"/>
      <c r="E7" s="87"/>
      <c r="F7" s="88"/>
      <c r="G7" s="88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9"/>
      <c r="T7" s="90"/>
      <c r="U7" s="86"/>
      <c r="V7" s="86"/>
      <c r="W7" s="86"/>
      <c r="X7" s="86"/>
      <c r="Y7" s="86"/>
      <c r="Z7" s="86"/>
      <c r="AA7" s="86"/>
      <c r="AB7" s="86"/>
      <c r="AC7" s="86"/>
      <c r="AD7" s="86"/>
      <c r="AE7" s="68"/>
    </row>
    <row r="8" spans="1:31" s="61" customFormat="1" ht="9.75" customHeight="1" x14ac:dyDescent="0.15">
      <c r="A8" s="67" t="s">
        <v>160</v>
      </c>
      <c r="B8" s="65">
        <v>91295388</v>
      </c>
      <c r="C8" s="65">
        <v>4784753</v>
      </c>
      <c r="D8" s="65">
        <v>1667510</v>
      </c>
      <c r="E8" s="65">
        <v>55000</v>
      </c>
      <c r="F8" s="63">
        <v>0</v>
      </c>
      <c r="G8" s="63">
        <v>0</v>
      </c>
      <c r="H8" s="65">
        <v>0</v>
      </c>
      <c r="I8" s="65">
        <v>84843125</v>
      </c>
      <c r="J8" s="65">
        <v>84469571</v>
      </c>
      <c r="K8" s="65">
        <v>33335</v>
      </c>
      <c r="L8" s="65">
        <v>340219</v>
      </c>
      <c r="M8" s="66">
        <v>0</v>
      </c>
      <c r="N8" s="65">
        <v>0</v>
      </c>
      <c r="O8" s="66">
        <v>73.3</v>
      </c>
      <c r="P8" s="65">
        <v>62222731</v>
      </c>
      <c r="Q8" s="66">
        <v>25.8</v>
      </c>
      <c r="R8" s="65">
        <v>21850426</v>
      </c>
      <c r="S8" s="65">
        <v>19190003</v>
      </c>
      <c r="T8" s="65">
        <v>1786990</v>
      </c>
      <c r="U8" s="63">
        <v>221</v>
      </c>
      <c r="V8" s="63">
        <v>151</v>
      </c>
      <c r="W8" s="63">
        <v>70</v>
      </c>
      <c r="X8" s="63">
        <v>2097</v>
      </c>
      <c r="Y8" s="63">
        <v>653</v>
      </c>
      <c r="Z8" s="63">
        <v>1444</v>
      </c>
      <c r="AA8" s="64">
        <v>1463.15</v>
      </c>
      <c r="AB8" s="64">
        <v>672.01</v>
      </c>
      <c r="AC8" s="64">
        <v>434.35</v>
      </c>
      <c r="AD8" s="63">
        <v>96029</v>
      </c>
      <c r="AE8" s="62" t="s">
        <v>160</v>
      </c>
    </row>
    <row r="9" spans="1:31" s="61" customFormat="1" ht="9.75" customHeight="1" x14ac:dyDescent="0.15">
      <c r="A9" s="67" t="s">
        <v>159</v>
      </c>
      <c r="B9" s="65">
        <v>20705050</v>
      </c>
      <c r="C9" s="65">
        <v>505703</v>
      </c>
      <c r="D9" s="65">
        <v>86599</v>
      </c>
      <c r="E9" s="65">
        <v>0</v>
      </c>
      <c r="F9" s="63">
        <v>0</v>
      </c>
      <c r="G9" s="63">
        <v>0</v>
      </c>
      <c r="H9" s="65">
        <v>0</v>
      </c>
      <c r="I9" s="65">
        <v>20112748</v>
      </c>
      <c r="J9" s="65">
        <v>19735811</v>
      </c>
      <c r="K9" s="65">
        <v>111481</v>
      </c>
      <c r="L9" s="65">
        <v>265456</v>
      </c>
      <c r="M9" s="66">
        <v>0</v>
      </c>
      <c r="N9" s="65">
        <v>0</v>
      </c>
      <c r="O9" s="66">
        <v>63.3</v>
      </c>
      <c r="P9" s="65">
        <v>12725849</v>
      </c>
      <c r="Q9" s="66">
        <v>34.1</v>
      </c>
      <c r="R9" s="65">
        <v>6848416</v>
      </c>
      <c r="S9" s="65">
        <v>2912440</v>
      </c>
      <c r="T9" s="65">
        <v>224085</v>
      </c>
      <c r="U9" s="63">
        <v>95</v>
      </c>
      <c r="V9" s="63">
        <v>74</v>
      </c>
      <c r="W9" s="63">
        <v>21</v>
      </c>
      <c r="X9" s="63">
        <v>662</v>
      </c>
      <c r="Y9" s="63">
        <v>226</v>
      </c>
      <c r="Z9" s="63">
        <v>436</v>
      </c>
      <c r="AA9" s="64">
        <v>176.07</v>
      </c>
      <c r="AB9" s="64">
        <v>131.6</v>
      </c>
      <c r="AC9" s="64">
        <v>96.03</v>
      </c>
      <c r="AD9" s="63">
        <v>34031</v>
      </c>
      <c r="AE9" s="62" t="s">
        <v>159</v>
      </c>
    </row>
    <row r="10" spans="1:31" s="61" customFormat="1" ht="9.75" customHeight="1" x14ac:dyDescent="0.15">
      <c r="A10" s="67" t="s">
        <v>158</v>
      </c>
      <c r="B10" s="65">
        <v>34078331</v>
      </c>
      <c r="C10" s="65">
        <v>441224</v>
      </c>
      <c r="D10" s="65">
        <v>175205</v>
      </c>
      <c r="E10" s="65">
        <v>0</v>
      </c>
      <c r="F10" s="63">
        <v>0</v>
      </c>
      <c r="G10" s="63">
        <v>0</v>
      </c>
      <c r="H10" s="65">
        <v>0</v>
      </c>
      <c r="I10" s="65">
        <v>33461902</v>
      </c>
      <c r="J10" s="65">
        <v>33277383</v>
      </c>
      <c r="K10" s="65">
        <v>150870</v>
      </c>
      <c r="L10" s="65">
        <v>33649</v>
      </c>
      <c r="M10" s="66">
        <v>0</v>
      </c>
      <c r="N10" s="65">
        <v>0</v>
      </c>
      <c r="O10" s="66">
        <v>64.3</v>
      </c>
      <c r="P10" s="65">
        <v>21510596</v>
      </c>
      <c r="Q10" s="66">
        <v>18.8</v>
      </c>
      <c r="R10" s="65">
        <v>6306190</v>
      </c>
      <c r="S10" s="65">
        <v>3756687</v>
      </c>
      <c r="T10" s="65">
        <v>349617</v>
      </c>
      <c r="U10" s="63">
        <v>119</v>
      </c>
      <c r="V10" s="63">
        <v>78</v>
      </c>
      <c r="W10" s="63">
        <v>41</v>
      </c>
      <c r="X10" s="63">
        <v>1332</v>
      </c>
      <c r="Y10" s="63">
        <v>846</v>
      </c>
      <c r="Z10" s="63">
        <v>486</v>
      </c>
      <c r="AA10" s="64">
        <v>326.01</v>
      </c>
      <c r="AB10" s="64">
        <v>204.38</v>
      </c>
      <c r="AC10" s="64">
        <v>146.19</v>
      </c>
      <c r="AD10" s="63">
        <v>54274</v>
      </c>
      <c r="AE10" s="62" t="s">
        <v>158</v>
      </c>
    </row>
    <row r="11" spans="1:31" s="61" customFormat="1" ht="9.75" customHeight="1" x14ac:dyDescent="0.15">
      <c r="A11" s="67" t="s">
        <v>157</v>
      </c>
      <c r="B11" s="65">
        <v>22479418</v>
      </c>
      <c r="C11" s="65">
        <v>575333</v>
      </c>
      <c r="D11" s="65">
        <v>156081</v>
      </c>
      <c r="E11" s="65">
        <v>346</v>
      </c>
      <c r="F11" s="63">
        <v>2</v>
      </c>
      <c r="G11" s="63">
        <v>0</v>
      </c>
      <c r="H11" s="65">
        <v>820</v>
      </c>
      <c r="I11" s="65">
        <v>21747184</v>
      </c>
      <c r="J11" s="65">
        <v>21529429</v>
      </c>
      <c r="K11" s="65">
        <v>78216</v>
      </c>
      <c r="L11" s="65">
        <v>139539</v>
      </c>
      <c r="M11" s="66">
        <v>0</v>
      </c>
      <c r="N11" s="65">
        <v>0</v>
      </c>
      <c r="O11" s="66">
        <v>70.2</v>
      </c>
      <c r="P11" s="65">
        <v>15268246</v>
      </c>
      <c r="Q11" s="66">
        <v>28.8</v>
      </c>
      <c r="R11" s="65">
        <v>6270227</v>
      </c>
      <c r="S11" s="65">
        <v>3645255</v>
      </c>
      <c r="T11" s="65">
        <v>333197</v>
      </c>
      <c r="U11" s="63">
        <v>100</v>
      </c>
      <c r="V11" s="63">
        <v>62</v>
      </c>
      <c r="W11" s="63">
        <v>38</v>
      </c>
      <c r="X11" s="63">
        <v>838</v>
      </c>
      <c r="Y11" s="63">
        <v>442</v>
      </c>
      <c r="Z11" s="63">
        <v>396</v>
      </c>
      <c r="AA11" s="64">
        <v>200.53</v>
      </c>
      <c r="AB11" s="64">
        <v>141.37</v>
      </c>
      <c r="AC11" s="64">
        <v>99.62</v>
      </c>
      <c r="AD11" s="63">
        <v>36599</v>
      </c>
      <c r="AE11" s="62" t="s">
        <v>157</v>
      </c>
    </row>
    <row r="12" spans="1:31" s="61" customFormat="1" ht="9.75" customHeight="1" x14ac:dyDescent="0.15">
      <c r="A12" s="67" t="s">
        <v>156</v>
      </c>
      <c r="B12" s="65">
        <v>24698120</v>
      </c>
      <c r="C12" s="65">
        <v>655449</v>
      </c>
      <c r="D12" s="65">
        <v>151493</v>
      </c>
      <c r="E12" s="65">
        <v>0</v>
      </c>
      <c r="F12" s="63">
        <v>0</v>
      </c>
      <c r="G12" s="63">
        <v>0</v>
      </c>
      <c r="H12" s="65">
        <v>0</v>
      </c>
      <c r="I12" s="65">
        <v>23891178</v>
      </c>
      <c r="J12" s="65">
        <v>23753851</v>
      </c>
      <c r="K12" s="65">
        <v>37816</v>
      </c>
      <c r="L12" s="65">
        <v>99511</v>
      </c>
      <c r="M12" s="66">
        <v>0</v>
      </c>
      <c r="N12" s="65">
        <v>0</v>
      </c>
      <c r="O12" s="66">
        <v>68.7</v>
      </c>
      <c r="P12" s="65">
        <v>16415922</v>
      </c>
      <c r="Q12" s="66">
        <v>19.899999999999999</v>
      </c>
      <c r="R12" s="65">
        <v>4765215</v>
      </c>
      <c r="S12" s="65">
        <v>2698076</v>
      </c>
      <c r="T12" s="65">
        <v>221722</v>
      </c>
      <c r="U12" s="63">
        <v>85</v>
      </c>
      <c r="V12" s="63">
        <v>37</v>
      </c>
      <c r="W12" s="63">
        <v>48</v>
      </c>
      <c r="X12" s="63">
        <v>836</v>
      </c>
      <c r="Y12" s="63">
        <v>317</v>
      </c>
      <c r="Z12" s="63">
        <v>519</v>
      </c>
      <c r="AA12" s="64">
        <v>221.07</v>
      </c>
      <c r="AB12" s="64">
        <v>147.85</v>
      </c>
      <c r="AC12" s="64">
        <v>107</v>
      </c>
      <c r="AD12" s="63">
        <v>43297</v>
      </c>
      <c r="AE12" s="62" t="s">
        <v>156</v>
      </c>
    </row>
    <row r="13" spans="1:31" s="61" customFormat="1" ht="9.75" customHeight="1" x14ac:dyDescent="0.15">
      <c r="A13" s="67" t="s">
        <v>155</v>
      </c>
      <c r="B13" s="65">
        <v>17511990</v>
      </c>
      <c r="C13" s="65">
        <v>516116</v>
      </c>
      <c r="D13" s="65">
        <v>149237</v>
      </c>
      <c r="E13" s="65">
        <v>0</v>
      </c>
      <c r="F13" s="63">
        <v>1</v>
      </c>
      <c r="G13" s="63">
        <v>0</v>
      </c>
      <c r="H13" s="65">
        <v>145</v>
      </c>
      <c r="I13" s="65">
        <v>16846492</v>
      </c>
      <c r="J13" s="65">
        <v>16742064</v>
      </c>
      <c r="K13" s="65">
        <v>64427</v>
      </c>
      <c r="L13" s="65">
        <v>40001</v>
      </c>
      <c r="M13" s="66">
        <v>0</v>
      </c>
      <c r="N13" s="65">
        <v>0</v>
      </c>
      <c r="O13" s="66">
        <v>72</v>
      </c>
      <c r="P13" s="65">
        <v>12129485</v>
      </c>
      <c r="Q13" s="66">
        <v>27</v>
      </c>
      <c r="R13" s="65">
        <v>4550105</v>
      </c>
      <c r="S13" s="65">
        <v>3077437</v>
      </c>
      <c r="T13" s="65">
        <v>177419</v>
      </c>
      <c r="U13" s="63">
        <v>157</v>
      </c>
      <c r="V13" s="63">
        <v>72</v>
      </c>
      <c r="W13" s="63">
        <v>85</v>
      </c>
      <c r="X13" s="63">
        <v>636</v>
      </c>
      <c r="Y13" s="63">
        <v>250</v>
      </c>
      <c r="Z13" s="63">
        <v>386</v>
      </c>
      <c r="AA13" s="64">
        <v>179.87</v>
      </c>
      <c r="AB13" s="64">
        <v>122.56</v>
      </c>
      <c r="AC13" s="64">
        <v>80.97</v>
      </c>
      <c r="AD13" s="63">
        <v>28072</v>
      </c>
      <c r="AE13" s="62" t="s">
        <v>155</v>
      </c>
    </row>
    <row r="14" spans="1:31" s="61" customFormat="1" ht="9.75" customHeight="1" x14ac:dyDescent="0.15">
      <c r="A14" s="67" t="s">
        <v>154</v>
      </c>
      <c r="B14" s="65">
        <v>40782873</v>
      </c>
      <c r="C14" s="65">
        <v>1021680</v>
      </c>
      <c r="D14" s="65">
        <v>397415</v>
      </c>
      <c r="E14" s="65">
        <v>0</v>
      </c>
      <c r="F14" s="63">
        <v>0</v>
      </c>
      <c r="G14" s="63">
        <v>0</v>
      </c>
      <c r="H14" s="65">
        <v>0</v>
      </c>
      <c r="I14" s="65">
        <v>39363778</v>
      </c>
      <c r="J14" s="65">
        <v>39185930</v>
      </c>
      <c r="K14" s="65">
        <v>46038</v>
      </c>
      <c r="L14" s="65">
        <v>131810</v>
      </c>
      <c r="M14" s="66">
        <v>0</v>
      </c>
      <c r="N14" s="65">
        <v>0</v>
      </c>
      <c r="O14" s="66">
        <v>61.1</v>
      </c>
      <c r="P14" s="65">
        <v>24068607</v>
      </c>
      <c r="Q14" s="66">
        <v>20.7</v>
      </c>
      <c r="R14" s="65">
        <v>8141299</v>
      </c>
      <c r="S14" s="65">
        <v>4460874</v>
      </c>
      <c r="T14" s="65">
        <v>576095</v>
      </c>
      <c r="U14" s="63">
        <v>275</v>
      </c>
      <c r="V14" s="63">
        <v>134</v>
      </c>
      <c r="W14" s="63">
        <v>141</v>
      </c>
      <c r="X14" s="63">
        <v>1455</v>
      </c>
      <c r="Y14" s="63">
        <v>725</v>
      </c>
      <c r="Z14" s="63">
        <v>730</v>
      </c>
      <c r="AA14" s="64">
        <v>392.92</v>
      </c>
      <c r="AB14" s="64">
        <v>232.17</v>
      </c>
      <c r="AC14" s="64">
        <v>148.77000000000001</v>
      </c>
      <c r="AD14" s="63">
        <v>75794</v>
      </c>
      <c r="AE14" s="62" t="s">
        <v>154</v>
      </c>
    </row>
    <row r="15" spans="1:31" s="61" customFormat="1" ht="9.75" customHeight="1" x14ac:dyDescent="0.15">
      <c r="A15" s="67" t="s">
        <v>153</v>
      </c>
      <c r="B15" s="65">
        <v>59055386</v>
      </c>
      <c r="C15" s="65">
        <v>938293</v>
      </c>
      <c r="D15" s="65">
        <v>2542463</v>
      </c>
      <c r="E15" s="65">
        <v>0</v>
      </c>
      <c r="F15" s="63">
        <v>0</v>
      </c>
      <c r="G15" s="63">
        <v>0</v>
      </c>
      <c r="H15" s="65">
        <v>0</v>
      </c>
      <c r="I15" s="65">
        <v>55574630</v>
      </c>
      <c r="J15" s="65">
        <v>55193414</v>
      </c>
      <c r="K15" s="65">
        <v>178490</v>
      </c>
      <c r="L15" s="65">
        <v>202726</v>
      </c>
      <c r="M15" s="66">
        <v>0</v>
      </c>
      <c r="N15" s="65">
        <v>0</v>
      </c>
      <c r="O15" s="66">
        <v>43.4</v>
      </c>
      <c r="P15" s="65">
        <v>24133365</v>
      </c>
      <c r="Q15" s="66">
        <v>14.5</v>
      </c>
      <c r="R15" s="65">
        <v>8070916</v>
      </c>
      <c r="S15" s="65">
        <v>6303600</v>
      </c>
      <c r="T15" s="65">
        <v>605329</v>
      </c>
      <c r="U15" s="63">
        <v>342</v>
      </c>
      <c r="V15" s="63">
        <v>294</v>
      </c>
      <c r="W15" s="63">
        <v>48</v>
      </c>
      <c r="X15" s="63">
        <v>1121</v>
      </c>
      <c r="Y15" s="63">
        <v>450</v>
      </c>
      <c r="Z15" s="63">
        <v>671</v>
      </c>
      <c r="AA15" s="64">
        <v>331.81</v>
      </c>
      <c r="AB15" s="64">
        <v>291.55</v>
      </c>
      <c r="AC15" s="64">
        <v>199.48</v>
      </c>
      <c r="AD15" s="63">
        <v>190825</v>
      </c>
      <c r="AE15" s="62" t="s">
        <v>153</v>
      </c>
    </row>
    <row r="16" spans="1:31" s="61" customFormat="1" ht="9.75" customHeight="1" x14ac:dyDescent="0.15">
      <c r="A16" s="67" t="s">
        <v>152</v>
      </c>
      <c r="B16" s="65">
        <v>26454772</v>
      </c>
      <c r="C16" s="65">
        <v>625732</v>
      </c>
      <c r="D16" s="65">
        <v>272092</v>
      </c>
      <c r="E16" s="65">
        <v>0</v>
      </c>
      <c r="F16" s="63">
        <v>0</v>
      </c>
      <c r="G16" s="63">
        <v>0</v>
      </c>
      <c r="H16" s="65">
        <v>0</v>
      </c>
      <c r="I16" s="65">
        <v>25556948</v>
      </c>
      <c r="J16" s="65">
        <v>25342410</v>
      </c>
      <c r="K16" s="65">
        <v>89671</v>
      </c>
      <c r="L16" s="65">
        <v>124867</v>
      </c>
      <c r="M16" s="66">
        <v>0</v>
      </c>
      <c r="N16" s="65">
        <v>0</v>
      </c>
      <c r="O16" s="66">
        <v>71.599999999999994</v>
      </c>
      <c r="P16" s="65">
        <v>18288500</v>
      </c>
      <c r="Q16" s="66">
        <v>23.9</v>
      </c>
      <c r="R16" s="65">
        <v>6107313</v>
      </c>
      <c r="S16" s="65">
        <v>3954184</v>
      </c>
      <c r="T16" s="65">
        <v>497295</v>
      </c>
      <c r="U16" s="63">
        <v>288</v>
      </c>
      <c r="V16" s="63">
        <v>270</v>
      </c>
      <c r="W16" s="63">
        <v>18</v>
      </c>
      <c r="X16" s="63">
        <v>1083</v>
      </c>
      <c r="Y16" s="63">
        <v>469</v>
      </c>
      <c r="Z16" s="63">
        <v>614</v>
      </c>
      <c r="AA16" s="64">
        <v>200.75</v>
      </c>
      <c r="AB16" s="64">
        <v>168.2</v>
      </c>
      <c r="AC16" s="64">
        <v>119.79</v>
      </c>
      <c r="AD16" s="63">
        <v>51460</v>
      </c>
      <c r="AE16" s="62" t="s">
        <v>152</v>
      </c>
    </row>
    <row r="17" spans="1:31" s="61" customFormat="1" ht="9.75" customHeight="1" x14ac:dyDescent="0.15">
      <c r="A17" s="67" t="s">
        <v>151</v>
      </c>
      <c r="B17" s="65">
        <v>36452502</v>
      </c>
      <c r="C17" s="65">
        <v>790165</v>
      </c>
      <c r="D17" s="65">
        <v>597602</v>
      </c>
      <c r="E17" s="65">
        <v>0</v>
      </c>
      <c r="F17" s="63">
        <v>2</v>
      </c>
      <c r="G17" s="63">
        <v>0</v>
      </c>
      <c r="H17" s="65">
        <v>638</v>
      </c>
      <c r="I17" s="65">
        <v>35064097</v>
      </c>
      <c r="J17" s="65">
        <v>34903909</v>
      </c>
      <c r="K17" s="65">
        <v>47139</v>
      </c>
      <c r="L17" s="65">
        <v>113049</v>
      </c>
      <c r="M17" s="66">
        <v>0</v>
      </c>
      <c r="N17" s="65">
        <v>0</v>
      </c>
      <c r="O17" s="66">
        <v>52.1</v>
      </c>
      <c r="P17" s="65">
        <v>18275425</v>
      </c>
      <c r="Q17" s="66">
        <v>17.899999999999999</v>
      </c>
      <c r="R17" s="65">
        <v>6288281</v>
      </c>
      <c r="S17" s="65">
        <v>3290468</v>
      </c>
      <c r="T17" s="65">
        <v>431345</v>
      </c>
      <c r="U17" s="63">
        <v>232</v>
      </c>
      <c r="V17" s="63">
        <v>206</v>
      </c>
      <c r="W17" s="63">
        <v>26</v>
      </c>
      <c r="X17" s="63">
        <v>1227</v>
      </c>
      <c r="Y17" s="63">
        <v>546</v>
      </c>
      <c r="Z17" s="63">
        <v>681</v>
      </c>
      <c r="AA17" s="64">
        <v>225</v>
      </c>
      <c r="AB17" s="64">
        <v>186.81</v>
      </c>
      <c r="AC17" s="64">
        <v>134.63999999999999</v>
      </c>
      <c r="AD17" s="63">
        <v>126754</v>
      </c>
      <c r="AE17" s="62" t="s">
        <v>151</v>
      </c>
    </row>
    <row r="18" spans="1:31" s="61" customFormat="1" ht="9.75" customHeight="1" x14ac:dyDescent="0.15">
      <c r="A18" s="67"/>
      <c r="B18" s="65"/>
      <c r="C18" s="65"/>
      <c r="D18" s="65"/>
      <c r="E18" s="65"/>
      <c r="F18" s="63"/>
      <c r="G18" s="63"/>
      <c r="H18" s="65"/>
      <c r="I18" s="65"/>
      <c r="J18" s="65"/>
      <c r="K18" s="65"/>
      <c r="L18" s="65"/>
      <c r="M18" s="66"/>
      <c r="N18" s="65"/>
      <c r="O18" s="66"/>
      <c r="P18" s="65"/>
      <c r="Q18" s="66"/>
      <c r="R18" s="65"/>
      <c r="S18" s="65"/>
      <c r="T18" s="65"/>
      <c r="U18" s="63"/>
      <c r="V18" s="63"/>
      <c r="W18" s="63"/>
      <c r="X18" s="63"/>
      <c r="Y18" s="63"/>
      <c r="Z18" s="63"/>
      <c r="AA18" s="64"/>
      <c r="AB18" s="64"/>
      <c r="AC18" s="64"/>
      <c r="AD18" s="63"/>
      <c r="AE18" s="62"/>
    </row>
    <row r="19" spans="1:31" s="61" customFormat="1" ht="9.75" customHeight="1" x14ac:dyDescent="0.15">
      <c r="A19" s="67" t="s">
        <v>150</v>
      </c>
      <c r="B19" s="65">
        <v>45114109</v>
      </c>
      <c r="C19" s="65">
        <v>636462</v>
      </c>
      <c r="D19" s="65">
        <v>1409190</v>
      </c>
      <c r="E19" s="65">
        <v>0</v>
      </c>
      <c r="F19" s="63">
        <v>0</v>
      </c>
      <c r="G19" s="63">
        <v>1</v>
      </c>
      <c r="H19" s="65">
        <v>330</v>
      </c>
      <c r="I19" s="65">
        <v>43068127</v>
      </c>
      <c r="J19" s="65">
        <v>42837697</v>
      </c>
      <c r="K19" s="65">
        <v>120090</v>
      </c>
      <c r="L19" s="65">
        <v>110340</v>
      </c>
      <c r="M19" s="66">
        <v>0</v>
      </c>
      <c r="N19" s="65">
        <v>0</v>
      </c>
      <c r="O19" s="66">
        <v>54.6</v>
      </c>
      <c r="P19" s="65">
        <v>23530553</v>
      </c>
      <c r="Q19" s="66">
        <v>17.600000000000001</v>
      </c>
      <c r="R19" s="65">
        <v>7600557</v>
      </c>
      <c r="S19" s="65">
        <v>5820439</v>
      </c>
      <c r="T19" s="65">
        <v>596652</v>
      </c>
      <c r="U19" s="63">
        <v>741</v>
      </c>
      <c r="V19" s="63">
        <v>681</v>
      </c>
      <c r="W19" s="63">
        <v>60</v>
      </c>
      <c r="X19" s="63">
        <v>2125</v>
      </c>
      <c r="Y19" s="63">
        <v>1050</v>
      </c>
      <c r="Z19" s="63">
        <v>1075</v>
      </c>
      <c r="AA19" s="64">
        <v>266.23</v>
      </c>
      <c r="AB19" s="64">
        <v>237.95</v>
      </c>
      <c r="AC19" s="64">
        <v>166.87</v>
      </c>
      <c r="AD19" s="63">
        <v>213079</v>
      </c>
      <c r="AE19" s="62" t="s">
        <v>150</v>
      </c>
    </row>
    <row r="20" spans="1:31" s="61" customFormat="1" ht="9.75" customHeight="1" x14ac:dyDescent="0.15">
      <c r="A20" s="67" t="s">
        <v>149</v>
      </c>
      <c r="B20" s="65">
        <v>38807686</v>
      </c>
      <c r="C20" s="65">
        <v>671690</v>
      </c>
      <c r="D20" s="65">
        <v>577047</v>
      </c>
      <c r="E20" s="65">
        <v>5000</v>
      </c>
      <c r="F20" s="63">
        <v>0</v>
      </c>
      <c r="G20" s="63">
        <v>0</v>
      </c>
      <c r="H20" s="65">
        <v>0</v>
      </c>
      <c r="I20" s="65">
        <v>37558949</v>
      </c>
      <c r="J20" s="65">
        <v>37302411</v>
      </c>
      <c r="K20" s="65">
        <v>110745</v>
      </c>
      <c r="L20" s="65">
        <v>145793</v>
      </c>
      <c r="M20" s="66">
        <v>0</v>
      </c>
      <c r="N20" s="65">
        <v>0</v>
      </c>
      <c r="O20" s="66">
        <v>62.3</v>
      </c>
      <c r="P20" s="65">
        <v>23388240</v>
      </c>
      <c r="Q20" s="66">
        <v>25.4</v>
      </c>
      <c r="R20" s="65">
        <v>9547390</v>
      </c>
      <c r="S20" s="65">
        <v>5226111</v>
      </c>
      <c r="T20" s="65">
        <v>498318</v>
      </c>
      <c r="U20" s="63">
        <v>349</v>
      </c>
      <c r="V20" s="63">
        <v>301</v>
      </c>
      <c r="W20" s="63">
        <v>48</v>
      </c>
      <c r="X20" s="63">
        <v>1845</v>
      </c>
      <c r="Y20" s="63">
        <v>758</v>
      </c>
      <c r="Z20" s="63">
        <v>1087</v>
      </c>
      <c r="AA20" s="64">
        <v>261.14</v>
      </c>
      <c r="AB20" s="64">
        <v>223.12</v>
      </c>
      <c r="AC20" s="64">
        <v>157.91999999999999</v>
      </c>
      <c r="AD20" s="63">
        <v>116574</v>
      </c>
      <c r="AE20" s="62" t="s">
        <v>149</v>
      </c>
    </row>
    <row r="21" spans="1:31" s="61" customFormat="1" ht="9.75" customHeight="1" x14ac:dyDescent="0.15">
      <c r="A21" s="67" t="s">
        <v>148</v>
      </c>
      <c r="B21" s="65">
        <v>25338554</v>
      </c>
      <c r="C21" s="65">
        <v>591740</v>
      </c>
      <c r="D21" s="65">
        <v>409270</v>
      </c>
      <c r="E21" s="65">
        <v>46</v>
      </c>
      <c r="F21" s="63">
        <v>0</v>
      </c>
      <c r="G21" s="63">
        <v>0</v>
      </c>
      <c r="H21" s="65">
        <v>0</v>
      </c>
      <c r="I21" s="65">
        <v>24337544</v>
      </c>
      <c r="J21" s="65">
        <v>24228163</v>
      </c>
      <c r="K21" s="65">
        <v>63611</v>
      </c>
      <c r="L21" s="65">
        <v>45770</v>
      </c>
      <c r="M21" s="66">
        <v>0</v>
      </c>
      <c r="N21" s="65">
        <v>0</v>
      </c>
      <c r="O21" s="66">
        <v>74</v>
      </c>
      <c r="P21" s="65">
        <v>18006420</v>
      </c>
      <c r="Q21" s="66">
        <v>65.2</v>
      </c>
      <c r="R21" s="65">
        <v>15875600</v>
      </c>
      <c r="S21" s="65">
        <v>6012196</v>
      </c>
      <c r="T21" s="65">
        <v>755764</v>
      </c>
      <c r="U21" s="63">
        <v>1077</v>
      </c>
      <c r="V21" s="63">
        <v>1002</v>
      </c>
      <c r="W21" s="63">
        <v>75</v>
      </c>
      <c r="X21" s="63">
        <v>2723</v>
      </c>
      <c r="Y21" s="63">
        <v>1750</v>
      </c>
      <c r="Z21" s="63">
        <v>973</v>
      </c>
      <c r="AA21" s="64">
        <v>188.29</v>
      </c>
      <c r="AB21" s="64">
        <v>178.29</v>
      </c>
      <c r="AC21" s="64">
        <v>126.79</v>
      </c>
      <c r="AD21" s="63">
        <v>103949</v>
      </c>
      <c r="AE21" s="62" t="s">
        <v>148</v>
      </c>
    </row>
    <row r="22" spans="1:31" s="61" customFormat="1" ht="9.75" customHeight="1" x14ac:dyDescent="0.15">
      <c r="A22" s="67" t="s">
        <v>147</v>
      </c>
      <c r="B22" s="65">
        <v>14104292</v>
      </c>
      <c r="C22" s="65">
        <v>228739</v>
      </c>
      <c r="D22" s="65">
        <v>814313</v>
      </c>
      <c r="E22" s="65">
        <v>0</v>
      </c>
      <c r="F22" s="63">
        <v>1</v>
      </c>
      <c r="G22" s="63">
        <v>0</v>
      </c>
      <c r="H22" s="65">
        <v>271</v>
      </c>
      <c r="I22" s="65">
        <v>13060969</v>
      </c>
      <c r="J22" s="65">
        <v>12999392</v>
      </c>
      <c r="K22" s="65">
        <v>47372</v>
      </c>
      <c r="L22" s="65">
        <v>14205</v>
      </c>
      <c r="M22" s="66">
        <v>0</v>
      </c>
      <c r="N22" s="65">
        <v>0</v>
      </c>
      <c r="O22" s="66">
        <v>65</v>
      </c>
      <c r="P22" s="65">
        <v>8490471</v>
      </c>
      <c r="Q22" s="66">
        <v>40.200000000000003</v>
      </c>
      <c r="R22" s="65">
        <v>5245240</v>
      </c>
      <c r="S22" s="65">
        <v>2411143</v>
      </c>
      <c r="T22" s="65">
        <v>266497</v>
      </c>
      <c r="U22" s="63">
        <v>317</v>
      </c>
      <c r="V22" s="63">
        <v>277</v>
      </c>
      <c r="W22" s="63">
        <v>40</v>
      </c>
      <c r="X22" s="63">
        <v>963</v>
      </c>
      <c r="Y22" s="63">
        <v>507</v>
      </c>
      <c r="Z22" s="63">
        <v>456</v>
      </c>
      <c r="AA22" s="64">
        <v>90.3</v>
      </c>
      <c r="AB22" s="64">
        <v>80.66</v>
      </c>
      <c r="AC22" s="64">
        <v>54.83</v>
      </c>
      <c r="AD22" s="63">
        <v>65876</v>
      </c>
      <c r="AE22" s="62" t="s">
        <v>147</v>
      </c>
    </row>
    <row r="23" spans="1:31" s="61" customFormat="1" ht="9.75" customHeight="1" x14ac:dyDescent="0.15">
      <c r="A23" s="67" t="s">
        <v>146</v>
      </c>
      <c r="B23" s="65">
        <v>32318697</v>
      </c>
      <c r="C23" s="65">
        <v>1099265</v>
      </c>
      <c r="D23" s="65">
        <v>485333</v>
      </c>
      <c r="E23" s="65">
        <v>111600</v>
      </c>
      <c r="F23" s="63">
        <v>0</v>
      </c>
      <c r="G23" s="63">
        <v>0</v>
      </c>
      <c r="H23" s="65">
        <v>0</v>
      </c>
      <c r="I23" s="65">
        <v>30734099</v>
      </c>
      <c r="J23" s="65">
        <v>30665131</v>
      </c>
      <c r="K23" s="65">
        <v>29669</v>
      </c>
      <c r="L23" s="65">
        <v>39299</v>
      </c>
      <c r="M23" s="66">
        <v>0</v>
      </c>
      <c r="N23" s="65">
        <v>0</v>
      </c>
      <c r="O23" s="66">
        <v>67.8</v>
      </c>
      <c r="P23" s="65">
        <v>20846031</v>
      </c>
      <c r="Q23" s="66">
        <v>23.7</v>
      </c>
      <c r="R23" s="65">
        <v>7278327</v>
      </c>
      <c r="S23" s="65">
        <v>3995546</v>
      </c>
      <c r="T23" s="65">
        <v>455548</v>
      </c>
      <c r="U23" s="63">
        <v>182</v>
      </c>
      <c r="V23" s="63">
        <v>60</v>
      </c>
      <c r="W23" s="63">
        <v>122</v>
      </c>
      <c r="X23" s="63">
        <v>1404</v>
      </c>
      <c r="Y23" s="63">
        <v>761</v>
      </c>
      <c r="Z23" s="63">
        <v>643</v>
      </c>
      <c r="AA23" s="64">
        <v>265.17</v>
      </c>
      <c r="AB23" s="64">
        <v>198.05</v>
      </c>
      <c r="AC23" s="64">
        <v>138.06</v>
      </c>
      <c r="AD23" s="63">
        <v>66243</v>
      </c>
      <c r="AE23" s="62" t="s">
        <v>146</v>
      </c>
    </row>
    <row r="24" spans="1:31" s="61" customFormat="1" ht="9.75" customHeight="1" x14ac:dyDescent="0.15">
      <c r="A24" s="67" t="s">
        <v>145</v>
      </c>
      <c r="B24" s="65">
        <v>14635543</v>
      </c>
      <c r="C24" s="65">
        <v>534425</v>
      </c>
      <c r="D24" s="65">
        <v>72318</v>
      </c>
      <c r="E24" s="65">
        <v>0</v>
      </c>
      <c r="F24" s="63">
        <v>0</v>
      </c>
      <c r="G24" s="63">
        <v>0</v>
      </c>
      <c r="H24" s="65">
        <v>0</v>
      </c>
      <c r="I24" s="65">
        <v>14028800</v>
      </c>
      <c r="J24" s="65">
        <v>13999023</v>
      </c>
      <c r="K24" s="65">
        <v>13032</v>
      </c>
      <c r="L24" s="65">
        <v>16745</v>
      </c>
      <c r="M24" s="66">
        <v>0</v>
      </c>
      <c r="N24" s="65">
        <v>0</v>
      </c>
      <c r="O24" s="66">
        <v>78.900000000000006</v>
      </c>
      <c r="P24" s="65">
        <v>11073965</v>
      </c>
      <c r="Q24" s="66">
        <v>42.1</v>
      </c>
      <c r="R24" s="65">
        <v>5909500</v>
      </c>
      <c r="S24" s="65">
        <v>2334638</v>
      </c>
      <c r="T24" s="65">
        <v>292157</v>
      </c>
      <c r="U24" s="63">
        <v>198</v>
      </c>
      <c r="V24" s="63">
        <v>31</v>
      </c>
      <c r="W24" s="63">
        <v>167</v>
      </c>
      <c r="X24" s="63">
        <v>737</v>
      </c>
      <c r="Y24" s="63">
        <v>285</v>
      </c>
      <c r="Z24" s="63">
        <v>452</v>
      </c>
      <c r="AA24" s="64">
        <v>128.66</v>
      </c>
      <c r="AB24" s="64">
        <v>102.86</v>
      </c>
      <c r="AC24" s="64">
        <v>73.11</v>
      </c>
      <c r="AD24" s="63">
        <v>29974</v>
      </c>
      <c r="AE24" s="62" t="s">
        <v>145</v>
      </c>
    </row>
    <row r="25" spans="1:31" s="61" customFormat="1" ht="9.75" customHeight="1" x14ac:dyDescent="0.15">
      <c r="A25" s="67" t="s">
        <v>144</v>
      </c>
      <c r="B25" s="65">
        <v>13684162</v>
      </c>
      <c r="C25" s="65">
        <v>468999</v>
      </c>
      <c r="D25" s="65">
        <v>39570</v>
      </c>
      <c r="E25" s="65">
        <v>0</v>
      </c>
      <c r="F25" s="63">
        <v>0</v>
      </c>
      <c r="G25" s="63">
        <v>0</v>
      </c>
      <c r="H25" s="65">
        <v>0</v>
      </c>
      <c r="I25" s="65">
        <v>13175593</v>
      </c>
      <c r="J25" s="65">
        <v>13126896</v>
      </c>
      <c r="K25" s="65">
        <v>14552</v>
      </c>
      <c r="L25" s="65">
        <v>34145</v>
      </c>
      <c r="M25" s="66">
        <v>0</v>
      </c>
      <c r="N25" s="65">
        <v>0</v>
      </c>
      <c r="O25" s="66">
        <v>76.400000000000006</v>
      </c>
      <c r="P25" s="65">
        <v>10064612</v>
      </c>
      <c r="Q25" s="66">
        <v>27.7</v>
      </c>
      <c r="R25" s="65">
        <v>3655605</v>
      </c>
      <c r="S25" s="65">
        <v>2411137</v>
      </c>
      <c r="T25" s="65">
        <v>254390</v>
      </c>
      <c r="U25" s="63">
        <v>158</v>
      </c>
      <c r="V25" s="63">
        <v>29</v>
      </c>
      <c r="W25" s="63">
        <v>129</v>
      </c>
      <c r="X25" s="63">
        <v>388</v>
      </c>
      <c r="Y25" s="63">
        <v>113</v>
      </c>
      <c r="Z25" s="63">
        <v>275</v>
      </c>
      <c r="AA25" s="64">
        <v>127.17</v>
      </c>
      <c r="AB25" s="64">
        <v>96.95</v>
      </c>
      <c r="AC25" s="64">
        <v>68.42</v>
      </c>
      <c r="AD25" s="63">
        <v>34378</v>
      </c>
      <c r="AE25" s="62" t="s">
        <v>144</v>
      </c>
    </row>
    <row r="26" spans="1:31" s="61" customFormat="1" ht="9.75" customHeight="1" x14ac:dyDescent="0.15">
      <c r="A26" s="67" t="s">
        <v>143</v>
      </c>
      <c r="B26" s="65">
        <v>11645668</v>
      </c>
      <c r="C26" s="65">
        <v>538684</v>
      </c>
      <c r="D26" s="65">
        <v>70122</v>
      </c>
      <c r="E26" s="65">
        <v>0</v>
      </c>
      <c r="F26" s="63">
        <v>0</v>
      </c>
      <c r="G26" s="63">
        <v>0</v>
      </c>
      <c r="H26" s="65">
        <v>0</v>
      </c>
      <c r="I26" s="65">
        <v>11036862</v>
      </c>
      <c r="J26" s="65">
        <v>10933100</v>
      </c>
      <c r="K26" s="65">
        <v>29840</v>
      </c>
      <c r="L26" s="65">
        <v>73922</v>
      </c>
      <c r="M26" s="66">
        <v>0</v>
      </c>
      <c r="N26" s="65">
        <v>0</v>
      </c>
      <c r="O26" s="66">
        <v>72.8</v>
      </c>
      <c r="P26" s="65">
        <v>8035482</v>
      </c>
      <c r="Q26" s="66">
        <v>36.6</v>
      </c>
      <c r="R26" s="65">
        <v>4040569</v>
      </c>
      <c r="S26" s="65">
        <v>1510175</v>
      </c>
      <c r="T26" s="65">
        <v>169269</v>
      </c>
      <c r="U26" s="63">
        <v>111</v>
      </c>
      <c r="V26" s="63">
        <v>41</v>
      </c>
      <c r="W26" s="63">
        <v>70</v>
      </c>
      <c r="X26" s="63">
        <v>520</v>
      </c>
      <c r="Y26" s="63">
        <v>157</v>
      </c>
      <c r="Z26" s="63">
        <v>363</v>
      </c>
      <c r="AA26" s="64">
        <v>99.13</v>
      </c>
      <c r="AB26" s="64">
        <v>75.88</v>
      </c>
      <c r="AC26" s="64">
        <v>57.79</v>
      </c>
      <c r="AD26" s="63">
        <v>25835</v>
      </c>
      <c r="AE26" s="62" t="s">
        <v>143</v>
      </c>
    </row>
    <row r="27" spans="1:31" s="61" customFormat="1" ht="9.75" customHeight="1" x14ac:dyDescent="0.15">
      <c r="A27" s="67" t="s">
        <v>142</v>
      </c>
      <c r="B27" s="65">
        <v>11590450</v>
      </c>
      <c r="C27" s="65">
        <v>184488</v>
      </c>
      <c r="D27" s="65">
        <v>110099</v>
      </c>
      <c r="E27" s="65">
        <v>0</v>
      </c>
      <c r="F27" s="63">
        <v>0</v>
      </c>
      <c r="G27" s="63">
        <v>0</v>
      </c>
      <c r="H27" s="65">
        <v>0</v>
      </c>
      <c r="I27" s="65">
        <v>11295863</v>
      </c>
      <c r="J27" s="65">
        <v>11171631</v>
      </c>
      <c r="K27" s="65">
        <v>69289</v>
      </c>
      <c r="L27" s="65">
        <v>54943</v>
      </c>
      <c r="M27" s="66">
        <v>0</v>
      </c>
      <c r="N27" s="65">
        <v>0</v>
      </c>
      <c r="O27" s="66">
        <v>64.7</v>
      </c>
      <c r="P27" s="65">
        <v>7310859</v>
      </c>
      <c r="Q27" s="66">
        <v>28.2</v>
      </c>
      <c r="R27" s="65">
        <v>3185163</v>
      </c>
      <c r="S27" s="65">
        <v>1380780</v>
      </c>
      <c r="T27" s="65">
        <v>182020</v>
      </c>
      <c r="U27" s="63">
        <v>155</v>
      </c>
      <c r="V27" s="63">
        <v>97</v>
      </c>
      <c r="W27" s="63">
        <v>58</v>
      </c>
      <c r="X27" s="63">
        <v>422</v>
      </c>
      <c r="Y27" s="63">
        <v>186</v>
      </c>
      <c r="Z27" s="63">
        <v>236</v>
      </c>
      <c r="AA27" s="64">
        <v>85.71</v>
      </c>
      <c r="AB27" s="64">
        <v>67.040000000000006</v>
      </c>
      <c r="AC27" s="64">
        <v>48.24</v>
      </c>
      <c r="AD27" s="63">
        <v>26318</v>
      </c>
      <c r="AE27" s="62" t="s">
        <v>142</v>
      </c>
    </row>
    <row r="28" spans="1:31" s="61" customFormat="1" ht="9.75" customHeight="1" x14ac:dyDescent="0.15">
      <c r="A28" s="67" t="s">
        <v>141</v>
      </c>
      <c r="B28" s="65">
        <v>49780662</v>
      </c>
      <c r="C28" s="65">
        <v>898458</v>
      </c>
      <c r="D28" s="65">
        <v>789029</v>
      </c>
      <c r="E28" s="65">
        <v>0</v>
      </c>
      <c r="F28" s="63">
        <v>0</v>
      </c>
      <c r="G28" s="63">
        <v>0</v>
      </c>
      <c r="H28" s="65">
        <v>0</v>
      </c>
      <c r="I28" s="65">
        <v>48093175</v>
      </c>
      <c r="J28" s="65">
        <v>47860340</v>
      </c>
      <c r="K28" s="65">
        <v>93014</v>
      </c>
      <c r="L28" s="65">
        <v>139821</v>
      </c>
      <c r="M28" s="66">
        <v>0</v>
      </c>
      <c r="N28" s="65">
        <v>0</v>
      </c>
      <c r="O28" s="66">
        <v>52.1</v>
      </c>
      <c r="P28" s="65">
        <v>25045618</v>
      </c>
      <c r="Q28" s="66">
        <v>14.4</v>
      </c>
      <c r="R28" s="65">
        <v>6936271</v>
      </c>
      <c r="S28" s="65">
        <v>3870012</v>
      </c>
      <c r="T28" s="65">
        <v>447831</v>
      </c>
      <c r="U28" s="63">
        <v>542</v>
      </c>
      <c r="V28" s="63">
        <v>280</v>
      </c>
      <c r="W28" s="63">
        <v>262</v>
      </c>
      <c r="X28" s="63">
        <v>1606</v>
      </c>
      <c r="Y28" s="63">
        <v>631</v>
      </c>
      <c r="Z28" s="63">
        <v>975</v>
      </c>
      <c r="AA28" s="64">
        <v>308.85000000000002</v>
      </c>
      <c r="AB28" s="64">
        <v>240.25</v>
      </c>
      <c r="AC28" s="64">
        <v>174.31</v>
      </c>
      <c r="AD28" s="63">
        <v>125948</v>
      </c>
      <c r="AE28" s="62" t="s">
        <v>141</v>
      </c>
    </row>
    <row r="29" spans="1:31" s="61" customFormat="1" ht="9.75" customHeight="1" x14ac:dyDescent="0.15">
      <c r="A29" s="67"/>
      <c r="B29" s="65"/>
      <c r="C29" s="65"/>
      <c r="D29" s="65"/>
      <c r="E29" s="65"/>
      <c r="F29" s="63"/>
      <c r="G29" s="63"/>
      <c r="H29" s="65"/>
      <c r="I29" s="65"/>
      <c r="J29" s="65"/>
      <c r="K29" s="65"/>
      <c r="L29" s="65"/>
      <c r="M29" s="66"/>
      <c r="N29" s="65"/>
      <c r="O29" s="66"/>
      <c r="P29" s="65"/>
      <c r="Q29" s="66"/>
      <c r="R29" s="65"/>
      <c r="S29" s="65"/>
      <c r="T29" s="65"/>
      <c r="U29" s="63"/>
      <c r="V29" s="63"/>
      <c r="W29" s="63"/>
      <c r="X29" s="63"/>
      <c r="Y29" s="63"/>
      <c r="Z29" s="63"/>
      <c r="AA29" s="64"/>
      <c r="AB29" s="64"/>
      <c r="AC29" s="64"/>
      <c r="AD29" s="63"/>
      <c r="AE29" s="62"/>
    </row>
    <row r="30" spans="1:31" s="61" customFormat="1" ht="9.75" customHeight="1" x14ac:dyDescent="0.15">
      <c r="A30" s="67" t="s">
        <v>140</v>
      </c>
      <c r="B30" s="65">
        <v>31996010</v>
      </c>
      <c r="C30" s="65">
        <v>945991</v>
      </c>
      <c r="D30" s="65">
        <v>203926</v>
      </c>
      <c r="E30" s="65">
        <v>580</v>
      </c>
      <c r="F30" s="63">
        <v>1</v>
      </c>
      <c r="G30" s="63">
        <v>0</v>
      </c>
      <c r="H30" s="65">
        <v>118</v>
      </c>
      <c r="I30" s="65">
        <v>30845975</v>
      </c>
      <c r="J30" s="65">
        <v>30749084</v>
      </c>
      <c r="K30" s="65">
        <v>22563</v>
      </c>
      <c r="L30" s="65">
        <v>74328</v>
      </c>
      <c r="M30" s="66">
        <v>0</v>
      </c>
      <c r="N30" s="65">
        <v>0</v>
      </c>
      <c r="O30" s="66">
        <v>58.6</v>
      </c>
      <c r="P30" s="65">
        <v>18071954</v>
      </c>
      <c r="Q30" s="66">
        <v>21.9</v>
      </c>
      <c r="R30" s="65">
        <v>6766756</v>
      </c>
      <c r="S30" s="65">
        <v>3509213</v>
      </c>
      <c r="T30" s="65">
        <v>403612</v>
      </c>
      <c r="U30" s="63">
        <v>641</v>
      </c>
      <c r="V30" s="63">
        <v>352</v>
      </c>
      <c r="W30" s="63">
        <v>289</v>
      </c>
      <c r="X30" s="63">
        <v>1461</v>
      </c>
      <c r="Y30" s="63">
        <v>588</v>
      </c>
      <c r="Z30" s="63">
        <v>873</v>
      </c>
      <c r="AA30" s="64">
        <v>227.88</v>
      </c>
      <c r="AB30" s="64">
        <v>184.45</v>
      </c>
      <c r="AC30" s="64">
        <v>133.33000000000001</v>
      </c>
      <c r="AD30" s="63">
        <v>85686</v>
      </c>
      <c r="AE30" s="62" t="s">
        <v>140</v>
      </c>
    </row>
    <row r="31" spans="1:31" s="61" customFormat="1" ht="9.75" customHeight="1" x14ac:dyDescent="0.15">
      <c r="A31" s="67" t="s">
        <v>139</v>
      </c>
      <c r="B31" s="65">
        <v>26231903</v>
      </c>
      <c r="C31" s="65">
        <v>515910</v>
      </c>
      <c r="D31" s="65">
        <v>425856</v>
      </c>
      <c r="E31" s="65">
        <v>0</v>
      </c>
      <c r="F31" s="63">
        <v>0</v>
      </c>
      <c r="G31" s="63">
        <v>0</v>
      </c>
      <c r="H31" s="65">
        <v>0</v>
      </c>
      <c r="I31" s="65">
        <v>25290137</v>
      </c>
      <c r="J31" s="65">
        <v>25129500</v>
      </c>
      <c r="K31" s="65">
        <v>101906</v>
      </c>
      <c r="L31" s="65">
        <v>58731</v>
      </c>
      <c r="M31" s="66">
        <v>0</v>
      </c>
      <c r="N31" s="65">
        <v>0</v>
      </c>
      <c r="O31" s="66">
        <v>59.3</v>
      </c>
      <c r="P31" s="65">
        <v>14998212</v>
      </c>
      <c r="Q31" s="66">
        <v>29.1</v>
      </c>
      <c r="R31" s="65">
        <v>7350288</v>
      </c>
      <c r="S31" s="65">
        <v>3185160</v>
      </c>
      <c r="T31" s="65">
        <v>402519</v>
      </c>
      <c r="U31" s="63">
        <v>371</v>
      </c>
      <c r="V31" s="63">
        <v>248</v>
      </c>
      <c r="W31" s="63">
        <v>123</v>
      </c>
      <c r="X31" s="63">
        <v>1173</v>
      </c>
      <c r="Y31" s="63">
        <v>717</v>
      </c>
      <c r="Z31" s="63">
        <v>456</v>
      </c>
      <c r="AA31" s="64">
        <v>183.18</v>
      </c>
      <c r="AB31" s="64">
        <v>152.6</v>
      </c>
      <c r="AC31" s="64">
        <v>107.31</v>
      </c>
      <c r="AD31" s="63">
        <v>75488</v>
      </c>
      <c r="AE31" s="62" t="s">
        <v>139</v>
      </c>
    </row>
    <row r="32" spans="1:31" s="61" customFormat="1" ht="9.75" customHeight="1" x14ac:dyDescent="0.15">
      <c r="A32" s="67" t="s">
        <v>138</v>
      </c>
      <c r="B32" s="65">
        <v>45862096</v>
      </c>
      <c r="C32" s="65">
        <v>1219634</v>
      </c>
      <c r="D32" s="65">
        <v>519469</v>
      </c>
      <c r="E32" s="65">
        <v>0</v>
      </c>
      <c r="F32" s="63">
        <v>3</v>
      </c>
      <c r="G32" s="63">
        <v>0</v>
      </c>
      <c r="H32" s="65">
        <v>8837</v>
      </c>
      <c r="I32" s="65">
        <v>44114156</v>
      </c>
      <c r="J32" s="65">
        <v>43907859</v>
      </c>
      <c r="K32" s="65">
        <v>19232</v>
      </c>
      <c r="L32" s="65">
        <v>187065</v>
      </c>
      <c r="M32" s="66">
        <v>0</v>
      </c>
      <c r="N32" s="65">
        <v>0</v>
      </c>
      <c r="O32" s="66">
        <v>66.2</v>
      </c>
      <c r="P32" s="65">
        <v>29211665</v>
      </c>
      <c r="Q32" s="66">
        <v>33.6</v>
      </c>
      <c r="R32" s="65">
        <v>14804382</v>
      </c>
      <c r="S32" s="65">
        <v>6653158</v>
      </c>
      <c r="T32" s="65">
        <v>1061398</v>
      </c>
      <c r="U32" s="63">
        <v>937</v>
      </c>
      <c r="V32" s="63">
        <v>745</v>
      </c>
      <c r="W32" s="63">
        <v>192</v>
      </c>
      <c r="X32" s="63">
        <v>2411</v>
      </c>
      <c r="Y32" s="63">
        <v>1368</v>
      </c>
      <c r="Z32" s="63">
        <v>1043</v>
      </c>
      <c r="AA32" s="64">
        <v>323.32</v>
      </c>
      <c r="AB32" s="64">
        <v>283.32</v>
      </c>
      <c r="AC32" s="64">
        <v>198.61</v>
      </c>
      <c r="AD32" s="63">
        <v>150463</v>
      </c>
      <c r="AE32" s="62" t="s">
        <v>138</v>
      </c>
    </row>
    <row r="33" spans="1:31" s="61" customFormat="1" ht="9.75" customHeight="1" x14ac:dyDescent="0.15">
      <c r="A33" s="67" t="s">
        <v>137</v>
      </c>
      <c r="B33" s="65">
        <v>26632597</v>
      </c>
      <c r="C33" s="65">
        <v>779742</v>
      </c>
      <c r="D33" s="65">
        <v>380211</v>
      </c>
      <c r="E33" s="65">
        <v>23380</v>
      </c>
      <c r="F33" s="63">
        <v>2</v>
      </c>
      <c r="G33" s="63">
        <v>0</v>
      </c>
      <c r="H33" s="65">
        <v>883</v>
      </c>
      <c r="I33" s="65">
        <v>25471761</v>
      </c>
      <c r="J33" s="65">
        <v>25321893</v>
      </c>
      <c r="K33" s="65">
        <v>85869</v>
      </c>
      <c r="L33" s="65">
        <v>63999</v>
      </c>
      <c r="M33" s="66">
        <v>0</v>
      </c>
      <c r="N33" s="65">
        <v>0</v>
      </c>
      <c r="O33" s="66">
        <v>54.5</v>
      </c>
      <c r="P33" s="65">
        <v>13893856</v>
      </c>
      <c r="Q33" s="66">
        <v>26</v>
      </c>
      <c r="R33" s="65">
        <v>6630617</v>
      </c>
      <c r="S33" s="65">
        <v>2666030</v>
      </c>
      <c r="T33" s="65">
        <v>433701</v>
      </c>
      <c r="U33" s="63">
        <v>304</v>
      </c>
      <c r="V33" s="63">
        <v>243</v>
      </c>
      <c r="W33" s="63">
        <v>61</v>
      </c>
      <c r="X33" s="63">
        <v>1848</v>
      </c>
      <c r="Y33" s="63">
        <v>688</v>
      </c>
      <c r="Z33" s="63">
        <v>1160</v>
      </c>
      <c r="AA33" s="64">
        <v>189.14</v>
      </c>
      <c r="AB33" s="64">
        <v>145.71</v>
      </c>
      <c r="AC33" s="64">
        <v>102.23</v>
      </c>
      <c r="AD33" s="63">
        <v>70012</v>
      </c>
      <c r="AE33" s="62" t="s">
        <v>137</v>
      </c>
    </row>
    <row r="34" spans="1:31" s="61" customFormat="1" ht="9.75" customHeight="1" x14ac:dyDescent="0.15">
      <c r="A34" s="67" t="s">
        <v>136</v>
      </c>
      <c r="B34" s="65">
        <v>13129565</v>
      </c>
      <c r="C34" s="65">
        <v>443569</v>
      </c>
      <c r="D34" s="65">
        <v>99233</v>
      </c>
      <c r="E34" s="65">
        <v>0</v>
      </c>
      <c r="F34" s="63">
        <v>0</v>
      </c>
      <c r="G34" s="63">
        <v>0</v>
      </c>
      <c r="H34" s="65">
        <v>0</v>
      </c>
      <c r="I34" s="65">
        <v>12586763</v>
      </c>
      <c r="J34" s="65">
        <v>12438275</v>
      </c>
      <c r="K34" s="65">
        <v>77879</v>
      </c>
      <c r="L34" s="65">
        <v>70609</v>
      </c>
      <c r="M34" s="66">
        <v>0</v>
      </c>
      <c r="N34" s="65">
        <v>0</v>
      </c>
      <c r="O34" s="66">
        <v>65.3</v>
      </c>
      <c r="P34" s="65">
        <v>8213614</v>
      </c>
      <c r="Q34" s="66">
        <v>40.5</v>
      </c>
      <c r="R34" s="65">
        <v>5103036</v>
      </c>
      <c r="S34" s="65">
        <v>2213160</v>
      </c>
      <c r="T34" s="65">
        <v>222529</v>
      </c>
      <c r="U34" s="63">
        <v>159</v>
      </c>
      <c r="V34" s="63">
        <v>79</v>
      </c>
      <c r="W34" s="63">
        <v>80</v>
      </c>
      <c r="X34" s="63">
        <v>1031</v>
      </c>
      <c r="Y34" s="63">
        <v>669</v>
      </c>
      <c r="Z34" s="63">
        <v>362</v>
      </c>
      <c r="AA34" s="64">
        <v>115.81</v>
      </c>
      <c r="AB34" s="64">
        <v>87.88</v>
      </c>
      <c r="AC34" s="64">
        <v>61.07</v>
      </c>
      <c r="AD34" s="63">
        <v>31427</v>
      </c>
      <c r="AE34" s="62" t="s">
        <v>136</v>
      </c>
    </row>
    <row r="35" spans="1:31" s="61" customFormat="1" ht="9.75" customHeight="1" x14ac:dyDescent="0.15">
      <c r="A35" s="67" t="s">
        <v>135</v>
      </c>
      <c r="B35" s="65">
        <v>12791179</v>
      </c>
      <c r="C35" s="65">
        <v>511551</v>
      </c>
      <c r="D35" s="65">
        <v>185127</v>
      </c>
      <c r="E35" s="65">
        <v>0</v>
      </c>
      <c r="F35" s="63">
        <v>1</v>
      </c>
      <c r="G35" s="63">
        <v>0</v>
      </c>
      <c r="H35" s="65">
        <v>317</v>
      </c>
      <c r="I35" s="65">
        <v>12094184</v>
      </c>
      <c r="J35" s="65">
        <v>12039499</v>
      </c>
      <c r="K35" s="65">
        <v>23405</v>
      </c>
      <c r="L35" s="65">
        <v>31280</v>
      </c>
      <c r="M35" s="66">
        <v>0</v>
      </c>
      <c r="N35" s="65">
        <v>0</v>
      </c>
      <c r="O35" s="66">
        <v>58.6</v>
      </c>
      <c r="P35" s="65">
        <v>7092917</v>
      </c>
      <c r="Q35" s="66">
        <v>37.5</v>
      </c>
      <c r="R35" s="65">
        <v>4539659</v>
      </c>
      <c r="S35" s="65">
        <v>1695374</v>
      </c>
      <c r="T35" s="65">
        <v>142548</v>
      </c>
      <c r="U35" s="63">
        <v>109</v>
      </c>
      <c r="V35" s="63">
        <v>63</v>
      </c>
      <c r="W35" s="63">
        <v>46</v>
      </c>
      <c r="X35" s="63">
        <v>801</v>
      </c>
      <c r="Y35" s="63">
        <v>373</v>
      </c>
      <c r="Z35" s="63">
        <v>428</v>
      </c>
      <c r="AA35" s="64">
        <v>102.76</v>
      </c>
      <c r="AB35" s="64">
        <v>73.12</v>
      </c>
      <c r="AC35" s="64">
        <v>50.86</v>
      </c>
      <c r="AD35" s="63">
        <v>29956</v>
      </c>
      <c r="AE35" s="62" t="s">
        <v>135</v>
      </c>
    </row>
    <row r="36" spans="1:31" s="61" customFormat="1" ht="9.75" customHeight="1" x14ac:dyDescent="0.15">
      <c r="A36" s="67" t="s">
        <v>134</v>
      </c>
      <c r="B36" s="65">
        <v>14243076</v>
      </c>
      <c r="C36" s="65">
        <v>267562</v>
      </c>
      <c r="D36" s="65">
        <v>109821</v>
      </c>
      <c r="E36" s="65">
        <v>0</v>
      </c>
      <c r="F36" s="63">
        <v>0</v>
      </c>
      <c r="G36" s="63">
        <v>0</v>
      </c>
      <c r="H36" s="65">
        <v>0</v>
      </c>
      <c r="I36" s="65">
        <v>13865693</v>
      </c>
      <c r="J36" s="65">
        <v>13635905</v>
      </c>
      <c r="K36" s="65">
        <v>84116</v>
      </c>
      <c r="L36" s="65">
        <v>145672</v>
      </c>
      <c r="M36" s="66">
        <v>0</v>
      </c>
      <c r="N36" s="65">
        <v>0</v>
      </c>
      <c r="O36" s="66">
        <v>76.099999999999994</v>
      </c>
      <c r="P36" s="65">
        <v>10555272</v>
      </c>
      <c r="Q36" s="66">
        <v>68.8</v>
      </c>
      <c r="R36" s="65">
        <v>9540683</v>
      </c>
      <c r="S36" s="65">
        <v>3022106</v>
      </c>
      <c r="T36" s="65">
        <v>478515</v>
      </c>
      <c r="U36" s="63">
        <v>489</v>
      </c>
      <c r="V36" s="63">
        <v>424</v>
      </c>
      <c r="W36" s="63">
        <v>65</v>
      </c>
      <c r="X36" s="63">
        <v>1211</v>
      </c>
      <c r="Y36" s="63">
        <v>747</v>
      </c>
      <c r="Z36" s="63">
        <v>464</v>
      </c>
      <c r="AA36" s="64">
        <v>118.44</v>
      </c>
      <c r="AB36" s="64">
        <v>102.18</v>
      </c>
      <c r="AC36" s="64">
        <v>69.510000000000005</v>
      </c>
      <c r="AD36" s="63">
        <v>65658</v>
      </c>
      <c r="AE36" s="62" t="s">
        <v>134</v>
      </c>
    </row>
    <row r="37" spans="1:31" s="61" customFormat="1" ht="9.75" customHeight="1" x14ac:dyDescent="0.15">
      <c r="A37" s="67" t="s">
        <v>133</v>
      </c>
      <c r="B37" s="65">
        <v>31848413</v>
      </c>
      <c r="C37" s="65">
        <v>822260</v>
      </c>
      <c r="D37" s="65">
        <v>310896</v>
      </c>
      <c r="E37" s="65">
        <v>34000</v>
      </c>
      <c r="F37" s="63">
        <v>0</v>
      </c>
      <c r="G37" s="63">
        <v>0</v>
      </c>
      <c r="H37" s="65">
        <v>0</v>
      </c>
      <c r="I37" s="65">
        <v>30715257</v>
      </c>
      <c r="J37" s="65">
        <v>30485306</v>
      </c>
      <c r="K37" s="65">
        <v>54879</v>
      </c>
      <c r="L37" s="65">
        <v>175072</v>
      </c>
      <c r="M37" s="66">
        <v>0</v>
      </c>
      <c r="N37" s="65">
        <v>0</v>
      </c>
      <c r="O37" s="66">
        <v>63.8</v>
      </c>
      <c r="P37" s="65">
        <v>19593482</v>
      </c>
      <c r="Q37" s="66">
        <v>35.9</v>
      </c>
      <c r="R37" s="65">
        <v>11019273</v>
      </c>
      <c r="S37" s="65">
        <v>4551432</v>
      </c>
      <c r="T37" s="65">
        <v>692573</v>
      </c>
      <c r="U37" s="63">
        <v>486</v>
      </c>
      <c r="V37" s="63">
        <v>426</v>
      </c>
      <c r="W37" s="63">
        <v>60</v>
      </c>
      <c r="X37" s="63">
        <v>1820</v>
      </c>
      <c r="Y37" s="63">
        <v>881</v>
      </c>
      <c r="Z37" s="63">
        <v>939</v>
      </c>
      <c r="AA37" s="64">
        <v>251.97</v>
      </c>
      <c r="AB37" s="64">
        <v>194.13</v>
      </c>
      <c r="AC37" s="64">
        <v>137.26</v>
      </c>
      <c r="AD37" s="63">
        <v>80653</v>
      </c>
      <c r="AE37" s="62" t="s">
        <v>133</v>
      </c>
    </row>
    <row r="38" spans="1:31" s="61" customFormat="1" ht="9.75" customHeight="1" x14ac:dyDescent="0.15">
      <c r="A38" s="67" t="s">
        <v>132</v>
      </c>
      <c r="B38" s="65">
        <v>13042901</v>
      </c>
      <c r="C38" s="65">
        <v>186967</v>
      </c>
      <c r="D38" s="65">
        <v>71776</v>
      </c>
      <c r="E38" s="65">
        <v>0</v>
      </c>
      <c r="F38" s="63">
        <v>0</v>
      </c>
      <c r="G38" s="63">
        <v>0</v>
      </c>
      <c r="H38" s="65">
        <v>0</v>
      </c>
      <c r="I38" s="65">
        <v>12784158</v>
      </c>
      <c r="J38" s="65">
        <v>12652004</v>
      </c>
      <c r="K38" s="65">
        <v>37708</v>
      </c>
      <c r="L38" s="65">
        <v>94446</v>
      </c>
      <c r="M38" s="66">
        <v>0</v>
      </c>
      <c r="N38" s="65">
        <v>0</v>
      </c>
      <c r="O38" s="66">
        <v>48.3</v>
      </c>
      <c r="P38" s="65">
        <v>6176692</v>
      </c>
      <c r="Q38" s="66">
        <v>30.1</v>
      </c>
      <c r="R38" s="65">
        <v>3847452</v>
      </c>
      <c r="S38" s="65">
        <v>1379008</v>
      </c>
      <c r="T38" s="65">
        <v>118874</v>
      </c>
      <c r="U38" s="63">
        <v>241</v>
      </c>
      <c r="V38" s="63">
        <v>140</v>
      </c>
      <c r="W38" s="63">
        <v>101</v>
      </c>
      <c r="X38" s="63">
        <v>770</v>
      </c>
      <c r="Y38" s="63">
        <v>250</v>
      </c>
      <c r="Z38" s="63">
        <v>520</v>
      </c>
      <c r="AA38" s="64">
        <v>89.52</v>
      </c>
      <c r="AB38" s="64">
        <v>69.400000000000006</v>
      </c>
      <c r="AC38" s="64">
        <v>49.17</v>
      </c>
      <c r="AD38" s="63">
        <v>33045</v>
      </c>
      <c r="AE38" s="62" t="s">
        <v>132</v>
      </c>
    </row>
    <row r="39" spans="1:31" s="61" customFormat="1" ht="9.75" customHeight="1" x14ac:dyDescent="0.15">
      <c r="A39" s="67" t="s">
        <v>131</v>
      </c>
      <c r="B39" s="65">
        <v>14277451</v>
      </c>
      <c r="C39" s="65">
        <v>341836</v>
      </c>
      <c r="D39" s="65">
        <v>86723</v>
      </c>
      <c r="E39" s="65">
        <v>2602</v>
      </c>
      <c r="F39" s="63">
        <v>0</v>
      </c>
      <c r="G39" s="63">
        <v>0</v>
      </c>
      <c r="H39" s="65">
        <v>0</v>
      </c>
      <c r="I39" s="65">
        <v>13848892</v>
      </c>
      <c r="J39" s="65">
        <v>13552620</v>
      </c>
      <c r="K39" s="65">
        <v>113497</v>
      </c>
      <c r="L39" s="65">
        <v>182775</v>
      </c>
      <c r="M39" s="66">
        <v>0</v>
      </c>
      <c r="N39" s="65">
        <v>0</v>
      </c>
      <c r="O39" s="66">
        <v>47.9</v>
      </c>
      <c r="P39" s="65">
        <v>6635132</v>
      </c>
      <c r="Q39" s="66">
        <v>52.5</v>
      </c>
      <c r="R39" s="65">
        <v>7272989</v>
      </c>
      <c r="S39" s="65">
        <v>1286196</v>
      </c>
      <c r="T39" s="65">
        <v>163699</v>
      </c>
      <c r="U39" s="63">
        <v>90</v>
      </c>
      <c r="V39" s="63">
        <v>84</v>
      </c>
      <c r="W39" s="63">
        <v>6</v>
      </c>
      <c r="X39" s="63">
        <v>791</v>
      </c>
      <c r="Y39" s="63">
        <v>335</v>
      </c>
      <c r="Z39" s="63">
        <v>456</v>
      </c>
      <c r="AA39" s="64">
        <v>101.34</v>
      </c>
      <c r="AB39" s="64">
        <v>73.36</v>
      </c>
      <c r="AC39" s="64">
        <v>52.47</v>
      </c>
      <c r="AD39" s="63">
        <v>31074</v>
      </c>
      <c r="AE39" s="62" t="s">
        <v>131</v>
      </c>
    </row>
    <row r="40" spans="1:31" s="61" customFormat="1" ht="9.75" customHeight="1" x14ac:dyDescent="0.15">
      <c r="A40" s="67"/>
      <c r="B40" s="65"/>
      <c r="C40" s="65"/>
      <c r="D40" s="65"/>
      <c r="E40" s="65"/>
      <c r="F40" s="63"/>
      <c r="G40" s="63"/>
      <c r="H40" s="65"/>
      <c r="I40" s="65"/>
      <c r="J40" s="65"/>
      <c r="K40" s="65"/>
      <c r="L40" s="65"/>
      <c r="M40" s="66"/>
      <c r="N40" s="65"/>
      <c r="O40" s="66"/>
      <c r="P40" s="65"/>
      <c r="Q40" s="66"/>
      <c r="R40" s="65"/>
      <c r="S40" s="65"/>
      <c r="T40" s="65"/>
      <c r="U40" s="63"/>
      <c r="V40" s="63"/>
      <c r="W40" s="63"/>
      <c r="X40" s="63"/>
      <c r="Y40" s="63"/>
      <c r="Z40" s="63"/>
      <c r="AA40" s="64"/>
      <c r="AB40" s="64"/>
      <c r="AC40" s="64"/>
      <c r="AD40" s="63"/>
      <c r="AE40" s="62"/>
    </row>
    <row r="41" spans="1:31" s="61" customFormat="1" ht="9.75" customHeight="1" x14ac:dyDescent="0.15">
      <c r="A41" s="67" t="s">
        <v>130</v>
      </c>
      <c r="B41" s="65">
        <v>9467730</v>
      </c>
      <c r="C41" s="65">
        <v>434837</v>
      </c>
      <c r="D41" s="65">
        <v>102681</v>
      </c>
      <c r="E41" s="65">
        <v>0</v>
      </c>
      <c r="F41" s="63">
        <v>0</v>
      </c>
      <c r="G41" s="63">
        <v>0</v>
      </c>
      <c r="H41" s="65">
        <v>0</v>
      </c>
      <c r="I41" s="65">
        <v>8930212</v>
      </c>
      <c r="J41" s="65">
        <v>8823719</v>
      </c>
      <c r="K41" s="65">
        <v>19052</v>
      </c>
      <c r="L41" s="65">
        <v>87441</v>
      </c>
      <c r="M41" s="66">
        <v>0</v>
      </c>
      <c r="N41" s="65">
        <v>0</v>
      </c>
      <c r="O41" s="66">
        <v>71</v>
      </c>
      <c r="P41" s="65">
        <v>6344618</v>
      </c>
      <c r="Q41" s="66">
        <v>34.6</v>
      </c>
      <c r="R41" s="65">
        <v>3094160</v>
      </c>
      <c r="S41" s="65">
        <v>1584701</v>
      </c>
      <c r="T41" s="65">
        <v>99465</v>
      </c>
      <c r="U41" s="63">
        <v>88</v>
      </c>
      <c r="V41" s="63">
        <v>63</v>
      </c>
      <c r="W41" s="63">
        <v>25</v>
      </c>
      <c r="X41" s="63">
        <v>468</v>
      </c>
      <c r="Y41" s="63">
        <v>160</v>
      </c>
      <c r="Z41" s="63">
        <v>308</v>
      </c>
      <c r="AA41" s="64">
        <v>86.64</v>
      </c>
      <c r="AB41" s="64">
        <v>59.42</v>
      </c>
      <c r="AC41" s="64">
        <v>39.74</v>
      </c>
      <c r="AD41" s="63">
        <v>16740</v>
      </c>
      <c r="AE41" s="62" t="s">
        <v>130</v>
      </c>
    </row>
    <row r="42" spans="1:31" s="61" customFormat="1" ht="9.75" customHeight="1" x14ac:dyDescent="0.15">
      <c r="A42" s="67" t="s">
        <v>129</v>
      </c>
      <c r="B42" s="65">
        <v>19066312</v>
      </c>
      <c r="C42" s="65">
        <v>626158</v>
      </c>
      <c r="D42" s="65">
        <v>170716</v>
      </c>
      <c r="E42" s="65">
        <v>97600</v>
      </c>
      <c r="F42" s="63">
        <v>0</v>
      </c>
      <c r="G42" s="63">
        <v>0</v>
      </c>
      <c r="H42" s="65">
        <v>0</v>
      </c>
      <c r="I42" s="65">
        <v>18269438</v>
      </c>
      <c r="J42" s="65">
        <v>18121028</v>
      </c>
      <c r="K42" s="65">
        <v>73873</v>
      </c>
      <c r="L42" s="65">
        <v>74537</v>
      </c>
      <c r="M42" s="66">
        <v>0</v>
      </c>
      <c r="N42" s="65">
        <v>0</v>
      </c>
      <c r="O42" s="66">
        <v>58.3</v>
      </c>
      <c r="P42" s="65">
        <v>10643823</v>
      </c>
      <c r="Q42" s="66">
        <v>22.7</v>
      </c>
      <c r="R42" s="65">
        <v>4143189</v>
      </c>
      <c r="S42" s="65">
        <v>2145289</v>
      </c>
      <c r="T42" s="65">
        <v>138215</v>
      </c>
      <c r="U42" s="63">
        <v>97</v>
      </c>
      <c r="V42" s="63">
        <v>64</v>
      </c>
      <c r="W42" s="63">
        <v>33</v>
      </c>
      <c r="X42" s="63">
        <v>687</v>
      </c>
      <c r="Y42" s="63">
        <v>269</v>
      </c>
      <c r="Z42" s="63">
        <v>418</v>
      </c>
      <c r="AA42" s="64">
        <v>143.72</v>
      </c>
      <c r="AB42" s="64">
        <v>101.98</v>
      </c>
      <c r="AC42" s="64">
        <v>72.040000000000006</v>
      </c>
      <c r="AD42" s="63">
        <v>35479</v>
      </c>
      <c r="AE42" s="62" t="s">
        <v>129</v>
      </c>
    </row>
    <row r="43" spans="1:31" s="61" customFormat="1" ht="9.75" customHeight="1" x14ac:dyDescent="0.15">
      <c r="A43" s="67" t="s">
        <v>128</v>
      </c>
      <c r="B43" s="65">
        <v>26336541</v>
      </c>
      <c r="C43" s="65">
        <v>405456</v>
      </c>
      <c r="D43" s="65">
        <v>162988</v>
      </c>
      <c r="E43" s="65">
        <v>0</v>
      </c>
      <c r="F43" s="63">
        <v>0</v>
      </c>
      <c r="G43" s="63">
        <v>0</v>
      </c>
      <c r="H43" s="65">
        <v>0</v>
      </c>
      <c r="I43" s="65">
        <v>25768097</v>
      </c>
      <c r="J43" s="65">
        <v>25675430</v>
      </c>
      <c r="K43" s="65">
        <v>36074</v>
      </c>
      <c r="L43" s="65">
        <v>56593</v>
      </c>
      <c r="M43" s="66">
        <v>0</v>
      </c>
      <c r="N43" s="65">
        <v>0</v>
      </c>
      <c r="O43" s="66">
        <v>48.6</v>
      </c>
      <c r="P43" s="65">
        <v>12527554</v>
      </c>
      <c r="Q43" s="66">
        <v>19.8</v>
      </c>
      <c r="R43" s="65">
        <v>5092872</v>
      </c>
      <c r="S43" s="65">
        <v>1974021</v>
      </c>
      <c r="T43" s="65">
        <v>416170</v>
      </c>
      <c r="U43" s="63">
        <v>216</v>
      </c>
      <c r="V43" s="63">
        <v>144</v>
      </c>
      <c r="W43" s="63">
        <v>72</v>
      </c>
      <c r="X43" s="63">
        <v>1244</v>
      </c>
      <c r="Y43" s="63">
        <v>701</v>
      </c>
      <c r="Z43" s="63">
        <v>543</v>
      </c>
      <c r="AA43" s="64">
        <v>186.91</v>
      </c>
      <c r="AB43" s="64">
        <v>134.04</v>
      </c>
      <c r="AC43" s="64">
        <v>92.58</v>
      </c>
      <c r="AD43" s="63">
        <v>68052</v>
      </c>
      <c r="AE43" s="62" t="s">
        <v>128</v>
      </c>
    </row>
    <row r="44" spans="1:31" s="61" customFormat="1" ht="9.75" customHeight="1" x14ac:dyDescent="0.15">
      <c r="A44" s="67" t="s">
        <v>127</v>
      </c>
      <c r="B44" s="65">
        <v>25656621</v>
      </c>
      <c r="C44" s="65">
        <v>769252</v>
      </c>
      <c r="D44" s="65">
        <v>124109</v>
      </c>
      <c r="E44" s="65">
        <v>0</v>
      </c>
      <c r="F44" s="63">
        <v>2</v>
      </c>
      <c r="G44" s="63">
        <v>0</v>
      </c>
      <c r="H44" s="65">
        <v>6658</v>
      </c>
      <c r="I44" s="65">
        <v>24756602</v>
      </c>
      <c r="J44" s="65">
        <v>24590847</v>
      </c>
      <c r="K44" s="65">
        <v>129265</v>
      </c>
      <c r="L44" s="65">
        <v>36490</v>
      </c>
      <c r="M44" s="66">
        <v>0</v>
      </c>
      <c r="N44" s="65">
        <v>0</v>
      </c>
      <c r="O44" s="66">
        <v>60.4</v>
      </c>
      <c r="P44" s="65">
        <v>14942596</v>
      </c>
      <c r="Q44" s="66">
        <v>44</v>
      </c>
      <c r="R44" s="65">
        <v>10882616</v>
      </c>
      <c r="S44" s="65">
        <v>3355603</v>
      </c>
      <c r="T44" s="65">
        <v>373808</v>
      </c>
      <c r="U44" s="63">
        <v>211</v>
      </c>
      <c r="V44" s="63">
        <v>154</v>
      </c>
      <c r="W44" s="63">
        <v>57</v>
      </c>
      <c r="X44" s="63">
        <v>1153</v>
      </c>
      <c r="Y44" s="63">
        <v>586</v>
      </c>
      <c r="Z44" s="63">
        <v>567</v>
      </c>
      <c r="AA44" s="64">
        <v>209.66</v>
      </c>
      <c r="AB44" s="64">
        <v>148.63999999999999</v>
      </c>
      <c r="AC44" s="64">
        <v>107.38</v>
      </c>
      <c r="AD44" s="63">
        <v>47741</v>
      </c>
      <c r="AE44" s="62" t="s">
        <v>127</v>
      </c>
    </row>
    <row r="45" spans="1:31" s="61" customFormat="1" ht="9.75" customHeight="1" x14ac:dyDescent="0.15">
      <c r="A45" s="67" t="s">
        <v>126</v>
      </c>
      <c r="B45" s="65">
        <v>17447415</v>
      </c>
      <c r="C45" s="65">
        <v>563779</v>
      </c>
      <c r="D45" s="65">
        <v>89921</v>
      </c>
      <c r="E45" s="65">
        <v>5951</v>
      </c>
      <c r="F45" s="63">
        <v>4</v>
      </c>
      <c r="G45" s="63">
        <v>0</v>
      </c>
      <c r="H45" s="65">
        <v>65983</v>
      </c>
      <c r="I45" s="65">
        <v>16727732</v>
      </c>
      <c r="J45" s="65">
        <v>16685645</v>
      </c>
      <c r="K45" s="65">
        <v>7677</v>
      </c>
      <c r="L45" s="65">
        <v>34410</v>
      </c>
      <c r="M45" s="66">
        <v>0</v>
      </c>
      <c r="N45" s="65">
        <v>0</v>
      </c>
      <c r="O45" s="66">
        <v>61.6</v>
      </c>
      <c r="P45" s="65">
        <v>10310966</v>
      </c>
      <c r="Q45" s="66">
        <v>37.200000000000003</v>
      </c>
      <c r="R45" s="65">
        <v>6219390</v>
      </c>
      <c r="S45" s="65">
        <v>2779387</v>
      </c>
      <c r="T45" s="65">
        <v>484889</v>
      </c>
      <c r="U45" s="63">
        <v>283</v>
      </c>
      <c r="V45" s="63">
        <v>151</v>
      </c>
      <c r="W45" s="63">
        <v>132</v>
      </c>
      <c r="X45" s="63">
        <v>1378</v>
      </c>
      <c r="Y45" s="63">
        <v>670</v>
      </c>
      <c r="Z45" s="63">
        <v>708</v>
      </c>
      <c r="AA45" s="64">
        <v>153.75</v>
      </c>
      <c r="AB45" s="64">
        <v>112.12</v>
      </c>
      <c r="AC45" s="64">
        <v>77.14</v>
      </c>
      <c r="AD45" s="63">
        <v>27577</v>
      </c>
      <c r="AE45" s="62" t="s">
        <v>126</v>
      </c>
    </row>
    <row r="46" spans="1:31" s="61" customFormat="1" ht="9.75" customHeight="1" x14ac:dyDescent="0.15">
      <c r="A46" s="67" t="s">
        <v>125</v>
      </c>
      <c r="B46" s="65">
        <v>16401633</v>
      </c>
      <c r="C46" s="65">
        <v>810678</v>
      </c>
      <c r="D46" s="65">
        <v>276930</v>
      </c>
      <c r="E46" s="65">
        <v>0</v>
      </c>
      <c r="F46" s="63">
        <v>5</v>
      </c>
      <c r="G46" s="63">
        <v>0</v>
      </c>
      <c r="H46" s="65">
        <v>5233</v>
      </c>
      <c r="I46" s="65">
        <v>15308792</v>
      </c>
      <c r="J46" s="65">
        <v>15150257</v>
      </c>
      <c r="K46" s="65">
        <v>96834</v>
      </c>
      <c r="L46" s="65">
        <v>61701</v>
      </c>
      <c r="M46" s="66">
        <v>0</v>
      </c>
      <c r="N46" s="65">
        <v>0</v>
      </c>
      <c r="O46" s="66">
        <v>47.5</v>
      </c>
      <c r="P46" s="65">
        <v>7268319</v>
      </c>
      <c r="Q46" s="66">
        <v>22.6</v>
      </c>
      <c r="R46" s="65">
        <v>3464243</v>
      </c>
      <c r="S46" s="65">
        <v>1023168</v>
      </c>
      <c r="T46" s="65">
        <v>116129</v>
      </c>
      <c r="U46" s="63">
        <v>110</v>
      </c>
      <c r="V46" s="63">
        <v>96</v>
      </c>
      <c r="W46" s="63">
        <v>14</v>
      </c>
      <c r="X46" s="63">
        <v>544</v>
      </c>
      <c r="Y46" s="63">
        <v>214</v>
      </c>
      <c r="Z46" s="63">
        <v>330</v>
      </c>
      <c r="AA46" s="64">
        <v>113.37</v>
      </c>
      <c r="AB46" s="64">
        <v>77.2</v>
      </c>
      <c r="AC46" s="64">
        <v>53.95</v>
      </c>
      <c r="AD46" s="63">
        <v>32778</v>
      </c>
      <c r="AE46" s="62" t="s">
        <v>125</v>
      </c>
    </row>
    <row r="47" spans="1:31" s="61" customFormat="1" ht="9.75" customHeight="1" x14ac:dyDescent="0.15">
      <c r="A47" s="67" t="s">
        <v>124</v>
      </c>
      <c r="B47" s="65">
        <v>10760859</v>
      </c>
      <c r="C47" s="65">
        <v>367374</v>
      </c>
      <c r="D47" s="65">
        <v>75992</v>
      </c>
      <c r="E47" s="65">
        <v>30280</v>
      </c>
      <c r="F47" s="63">
        <v>0</v>
      </c>
      <c r="G47" s="63">
        <v>0</v>
      </c>
      <c r="H47" s="65">
        <v>0</v>
      </c>
      <c r="I47" s="65">
        <v>10317493</v>
      </c>
      <c r="J47" s="65">
        <v>10228543</v>
      </c>
      <c r="K47" s="65">
        <v>40191</v>
      </c>
      <c r="L47" s="65">
        <v>48759</v>
      </c>
      <c r="M47" s="66">
        <v>0</v>
      </c>
      <c r="N47" s="65">
        <v>0</v>
      </c>
      <c r="O47" s="66">
        <v>66.400000000000006</v>
      </c>
      <c r="P47" s="65">
        <v>6847880</v>
      </c>
      <c r="Q47" s="66">
        <v>28.1</v>
      </c>
      <c r="R47" s="65">
        <v>2899648</v>
      </c>
      <c r="S47" s="65">
        <v>1420446</v>
      </c>
      <c r="T47" s="65">
        <v>246490</v>
      </c>
      <c r="U47" s="63">
        <v>160</v>
      </c>
      <c r="V47" s="63">
        <v>133</v>
      </c>
      <c r="W47" s="63">
        <v>27</v>
      </c>
      <c r="X47" s="63">
        <v>667</v>
      </c>
      <c r="Y47" s="63">
        <v>156</v>
      </c>
      <c r="Z47" s="63">
        <v>511</v>
      </c>
      <c r="AA47" s="64">
        <v>82.81</v>
      </c>
      <c r="AB47" s="64">
        <v>67.150000000000006</v>
      </c>
      <c r="AC47" s="64">
        <v>47.48</v>
      </c>
      <c r="AD47" s="63">
        <v>21630</v>
      </c>
      <c r="AE47" s="62" t="s">
        <v>124</v>
      </c>
    </row>
    <row r="48" spans="1:31" s="61" customFormat="1" ht="9.75" customHeight="1" x14ac:dyDescent="0.15">
      <c r="A48" s="67" t="s">
        <v>123</v>
      </c>
      <c r="B48" s="65">
        <v>19392774</v>
      </c>
      <c r="C48" s="65">
        <v>744477</v>
      </c>
      <c r="D48" s="65">
        <v>220874</v>
      </c>
      <c r="E48" s="65">
        <v>54720</v>
      </c>
      <c r="F48" s="63">
        <v>1</v>
      </c>
      <c r="G48" s="63">
        <v>0</v>
      </c>
      <c r="H48" s="65">
        <v>101</v>
      </c>
      <c r="I48" s="65">
        <v>18427322</v>
      </c>
      <c r="J48" s="65">
        <v>18275792</v>
      </c>
      <c r="K48" s="65">
        <v>78289</v>
      </c>
      <c r="L48" s="65">
        <v>73241</v>
      </c>
      <c r="M48" s="66">
        <v>0</v>
      </c>
      <c r="N48" s="65">
        <v>0</v>
      </c>
      <c r="O48" s="66">
        <v>54.4</v>
      </c>
      <c r="P48" s="65">
        <v>10018723</v>
      </c>
      <c r="Q48" s="66">
        <v>22.7</v>
      </c>
      <c r="R48" s="65">
        <v>4190950</v>
      </c>
      <c r="S48" s="65">
        <v>1994900</v>
      </c>
      <c r="T48" s="65">
        <v>174513</v>
      </c>
      <c r="U48" s="63">
        <v>202</v>
      </c>
      <c r="V48" s="63">
        <v>182</v>
      </c>
      <c r="W48" s="63">
        <v>20</v>
      </c>
      <c r="X48" s="63">
        <v>838</v>
      </c>
      <c r="Y48" s="63">
        <v>230</v>
      </c>
      <c r="Z48" s="63">
        <v>608</v>
      </c>
      <c r="AA48" s="64">
        <v>171.5</v>
      </c>
      <c r="AB48" s="64">
        <v>108.25</v>
      </c>
      <c r="AC48" s="64">
        <v>75.5</v>
      </c>
      <c r="AD48" s="63">
        <v>29793</v>
      </c>
      <c r="AE48" s="62" t="s">
        <v>123</v>
      </c>
    </row>
    <row r="49" spans="1:31" s="61" customFormat="1" ht="9.75" customHeight="1" x14ac:dyDescent="0.15">
      <c r="A49" s="67" t="s">
        <v>122</v>
      </c>
      <c r="B49" s="65">
        <v>15015239</v>
      </c>
      <c r="C49" s="65">
        <v>449237</v>
      </c>
      <c r="D49" s="65">
        <v>322533</v>
      </c>
      <c r="E49" s="65">
        <v>880</v>
      </c>
      <c r="F49" s="63">
        <v>13</v>
      </c>
      <c r="G49" s="63">
        <v>0</v>
      </c>
      <c r="H49" s="65">
        <v>18295</v>
      </c>
      <c r="I49" s="65">
        <v>14225174</v>
      </c>
      <c r="J49" s="65">
        <v>14095005</v>
      </c>
      <c r="K49" s="65">
        <v>61382</v>
      </c>
      <c r="L49" s="65">
        <v>68787</v>
      </c>
      <c r="M49" s="66">
        <v>0</v>
      </c>
      <c r="N49" s="65">
        <v>0</v>
      </c>
      <c r="O49" s="66">
        <v>48.6</v>
      </c>
      <c r="P49" s="65">
        <v>6918289</v>
      </c>
      <c r="Q49" s="66">
        <v>22.7</v>
      </c>
      <c r="R49" s="65">
        <v>3224568</v>
      </c>
      <c r="S49" s="65">
        <v>1568766</v>
      </c>
      <c r="T49" s="65">
        <v>94264</v>
      </c>
      <c r="U49" s="63">
        <v>47</v>
      </c>
      <c r="V49" s="63">
        <v>37</v>
      </c>
      <c r="W49" s="63">
        <v>10</v>
      </c>
      <c r="X49" s="63">
        <v>392</v>
      </c>
      <c r="Y49" s="63">
        <v>228</v>
      </c>
      <c r="Z49" s="63">
        <v>164</v>
      </c>
      <c r="AA49" s="64">
        <v>115.57</v>
      </c>
      <c r="AB49" s="64">
        <v>77.900000000000006</v>
      </c>
      <c r="AC49" s="64">
        <v>54.39</v>
      </c>
      <c r="AD49" s="63">
        <v>27273</v>
      </c>
      <c r="AE49" s="62" t="s">
        <v>122</v>
      </c>
    </row>
    <row r="50" spans="1:31" s="61" customFormat="1" ht="9.75" customHeight="1" x14ac:dyDescent="0.15">
      <c r="A50" s="67" t="s">
        <v>121</v>
      </c>
      <c r="B50" s="65">
        <v>30548169</v>
      </c>
      <c r="C50" s="65">
        <v>589419</v>
      </c>
      <c r="D50" s="65">
        <v>377661</v>
      </c>
      <c r="E50" s="65">
        <v>0</v>
      </c>
      <c r="F50" s="63">
        <v>0</v>
      </c>
      <c r="G50" s="63">
        <v>0</v>
      </c>
      <c r="H50" s="65">
        <v>0</v>
      </c>
      <c r="I50" s="65">
        <v>29581089</v>
      </c>
      <c r="J50" s="65">
        <v>29137111</v>
      </c>
      <c r="K50" s="65">
        <v>96860</v>
      </c>
      <c r="L50" s="65">
        <v>347118</v>
      </c>
      <c r="M50" s="66">
        <v>0</v>
      </c>
      <c r="N50" s="65">
        <v>0</v>
      </c>
      <c r="O50" s="66">
        <v>67</v>
      </c>
      <c r="P50" s="65">
        <v>19815614</v>
      </c>
      <c r="Q50" s="66">
        <v>13.7</v>
      </c>
      <c r="R50" s="65">
        <v>4047644</v>
      </c>
      <c r="S50" s="65">
        <v>4313268</v>
      </c>
      <c r="T50" s="65">
        <v>359330</v>
      </c>
      <c r="U50" s="63">
        <v>163</v>
      </c>
      <c r="V50" s="63">
        <v>146</v>
      </c>
      <c r="W50" s="63">
        <v>17</v>
      </c>
      <c r="X50" s="63">
        <v>1672</v>
      </c>
      <c r="Y50" s="63">
        <v>600</v>
      </c>
      <c r="Z50" s="63">
        <v>1072</v>
      </c>
      <c r="AA50" s="64">
        <v>218.74</v>
      </c>
      <c r="AB50" s="64">
        <v>179.18</v>
      </c>
      <c r="AC50" s="64">
        <v>131.34</v>
      </c>
      <c r="AD50" s="63">
        <v>88314</v>
      </c>
      <c r="AE50" s="62" t="s">
        <v>121</v>
      </c>
    </row>
    <row r="51" spans="1:31" s="61" customFormat="1" ht="9.75" customHeight="1" x14ac:dyDescent="0.15">
      <c r="A51" s="67"/>
      <c r="B51" s="65"/>
      <c r="C51" s="65"/>
      <c r="D51" s="65"/>
      <c r="E51" s="65"/>
      <c r="F51" s="63"/>
      <c r="G51" s="63"/>
      <c r="H51" s="65"/>
      <c r="I51" s="65"/>
      <c r="J51" s="65"/>
      <c r="K51" s="65"/>
      <c r="L51" s="65"/>
      <c r="M51" s="66"/>
      <c r="N51" s="65"/>
      <c r="O51" s="66"/>
      <c r="P51" s="65"/>
      <c r="Q51" s="66"/>
      <c r="R51" s="65"/>
      <c r="S51" s="65"/>
      <c r="T51" s="65"/>
      <c r="U51" s="63"/>
      <c r="V51" s="63"/>
      <c r="W51" s="63"/>
      <c r="X51" s="63"/>
      <c r="Y51" s="63"/>
      <c r="Z51" s="63"/>
      <c r="AA51" s="64"/>
      <c r="AB51" s="64"/>
      <c r="AC51" s="64"/>
      <c r="AD51" s="63"/>
      <c r="AE51" s="62"/>
    </row>
    <row r="52" spans="1:31" s="61" customFormat="1" ht="9.75" customHeight="1" x14ac:dyDescent="0.15">
      <c r="A52" s="67" t="s">
        <v>120</v>
      </c>
      <c r="B52" s="65">
        <v>11447504</v>
      </c>
      <c r="C52" s="65">
        <v>310779</v>
      </c>
      <c r="D52" s="65">
        <v>111784</v>
      </c>
      <c r="E52" s="65">
        <v>0</v>
      </c>
      <c r="F52" s="63">
        <v>0</v>
      </c>
      <c r="G52" s="63">
        <v>0</v>
      </c>
      <c r="H52" s="65">
        <v>0</v>
      </c>
      <c r="I52" s="65">
        <v>11024941</v>
      </c>
      <c r="J52" s="65">
        <v>10936282</v>
      </c>
      <c r="K52" s="65">
        <v>36283</v>
      </c>
      <c r="L52" s="65">
        <v>52376</v>
      </c>
      <c r="M52" s="66">
        <v>0</v>
      </c>
      <c r="N52" s="65">
        <v>0</v>
      </c>
      <c r="O52" s="66">
        <v>72.900000000000006</v>
      </c>
      <c r="P52" s="65">
        <v>8037765</v>
      </c>
      <c r="Q52" s="66">
        <v>28.1</v>
      </c>
      <c r="R52" s="65">
        <v>3096462</v>
      </c>
      <c r="S52" s="65">
        <v>1905921</v>
      </c>
      <c r="T52" s="65">
        <v>157781</v>
      </c>
      <c r="U52" s="63">
        <v>83</v>
      </c>
      <c r="V52" s="63">
        <v>69</v>
      </c>
      <c r="W52" s="63">
        <v>14</v>
      </c>
      <c r="X52" s="63">
        <v>466</v>
      </c>
      <c r="Y52" s="63">
        <v>170</v>
      </c>
      <c r="Z52" s="63">
        <v>296</v>
      </c>
      <c r="AA52" s="64">
        <v>100.48</v>
      </c>
      <c r="AB52" s="64">
        <v>74</v>
      </c>
      <c r="AC52" s="64">
        <v>51</v>
      </c>
      <c r="AD52" s="63">
        <v>19698</v>
      </c>
      <c r="AE52" s="62" t="s">
        <v>120</v>
      </c>
    </row>
    <row r="53" spans="1:31" s="61" customFormat="1" ht="9.75" customHeight="1" x14ac:dyDescent="0.15">
      <c r="A53" s="67" t="s">
        <v>119</v>
      </c>
      <c r="B53" s="65">
        <v>18687203</v>
      </c>
      <c r="C53" s="65">
        <v>213953</v>
      </c>
      <c r="D53" s="65">
        <v>394986</v>
      </c>
      <c r="E53" s="65">
        <v>277900</v>
      </c>
      <c r="F53" s="63">
        <v>0</v>
      </c>
      <c r="G53" s="63">
        <v>0</v>
      </c>
      <c r="H53" s="65">
        <v>0</v>
      </c>
      <c r="I53" s="65">
        <v>18078264</v>
      </c>
      <c r="J53" s="65">
        <v>17964810</v>
      </c>
      <c r="K53" s="65">
        <v>94752</v>
      </c>
      <c r="L53" s="65">
        <v>18702</v>
      </c>
      <c r="M53" s="66">
        <v>0</v>
      </c>
      <c r="N53" s="65">
        <v>0</v>
      </c>
      <c r="O53" s="66">
        <v>54.4</v>
      </c>
      <c r="P53" s="65">
        <v>9843570</v>
      </c>
      <c r="Q53" s="66">
        <v>34.6</v>
      </c>
      <c r="R53" s="65">
        <v>6259121</v>
      </c>
      <c r="S53" s="65">
        <v>2170612</v>
      </c>
      <c r="T53" s="65">
        <v>102088</v>
      </c>
      <c r="U53" s="63">
        <v>92</v>
      </c>
      <c r="V53" s="63">
        <v>83</v>
      </c>
      <c r="W53" s="63">
        <v>9</v>
      </c>
      <c r="X53" s="63">
        <v>511</v>
      </c>
      <c r="Y53" s="63">
        <v>165</v>
      </c>
      <c r="Z53" s="63">
        <v>346</v>
      </c>
      <c r="AA53" s="64">
        <v>140.55000000000001</v>
      </c>
      <c r="AB53" s="64">
        <v>102.97</v>
      </c>
      <c r="AC53" s="64">
        <v>74.81</v>
      </c>
      <c r="AD53" s="63">
        <v>34563</v>
      </c>
      <c r="AE53" s="62" t="s">
        <v>119</v>
      </c>
    </row>
    <row r="54" spans="1:31" s="61" customFormat="1" ht="9.75" customHeight="1" x14ac:dyDescent="0.15">
      <c r="A54" s="67" t="s">
        <v>118</v>
      </c>
      <c r="B54" s="65">
        <v>23138125</v>
      </c>
      <c r="C54" s="65">
        <v>629548</v>
      </c>
      <c r="D54" s="65">
        <v>196792</v>
      </c>
      <c r="E54" s="65">
        <v>42400</v>
      </c>
      <c r="F54" s="63">
        <v>0</v>
      </c>
      <c r="G54" s="63">
        <v>0</v>
      </c>
      <c r="H54" s="65">
        <v>0</v>
      </c>
      <c r="I54" s="65">
        <v>22311785</v>
      </c>
      <c r="J54" s="65">
        <v>22202666</v>
      </c>
      <c r="K54" s="65">
        <v>55515</v>
      </c>
      <c r="L54" s="65">
        <v>53604</v>
      </c>
      <c r="M54" s="66">
        <v>0</v>
      </c>
      <c r="N54" s="65">
        <v>0</v>
      </c>
      <c r="O54" s="66">
        <v>58.2</v>
      </c>
      <c r="P54" s="65">
        <v>12979343</v>
      </c>
      <c r="Q54" s="66">
        <v>27.4</v>
      </c>
      <c r="R54" s="65">
        <v>6122517</v>
      </c>
      <c r="S54" s="65">
        <v>2443499</v>
      </c>
      <c r="T54" s="65">
        <v>128001</v>
      </c>
      <c r="U54" s="63">
        <v>58</v>
      </c>
      <c r="V54" s="63">
        <v>52</v>
      </c>
      <c r="W54" s="63">
        <v>6</v>
      </c>
      <c r="X54" s="63">
        <v>533</v>
      </c>
      <c r="Y54" s="63">
        <v>162</v>
      </c>
      <c r="Z54" s="63">
        <v>371</v>
      </c>
      <c r="AA54" s="64">
        <v>194.05</v>
      </c>
      <c r="AB54" s="64">
        <v>132.69999999999999</v>
      </c>
      <c r="AC54" s="64">
        <v>98.31</v>
      </c>
      <c r="AD54" s="63">
        <v>29618</v>
      </c>
      <c r="AE54" s="62" t="s">
        <v>118</v>
      </c>
    </row>
    <row r="55" spans="1:31" s="61" customFormat="1" ht="9.75" customHeight="1" x14ac:dyDescent="0.15">
      <c r="A55" s="67" t="s">
        <v>117</v>
      </c>
      <c r="B55" s="65">
        <v>19111188</v>
      </c>
      <c r="C55" s="65">
        <v>424888</v>
      </c>
      <c r="D55" s="65">
        <v>122553</v>
      </c>
      <c r="E55" s="65">
        <v>15000</v>
      </c>
      <c r="F55" s="63">
        <v>0</v>
      </c>
      <c r="G55" s="63">
        <v>0</v>
      </c>
      <c r="H55" s="65">
        <v>0</v>
      </c>
      <c r="I55" s="65">
        <v>18563747</v>
      </c>
      <c r="J55" s="65">
        <v>18427575</v>
      </c>
      <c r="K55" s="65">
        <v>87677</v>
      </c>
      <c r="L55" s="65">
        <v>48495</v>
      </c>
      <c r="M55" s="66">
        <v>0</v>
      </c>
      <c r="N55" s="65">
        <v>0</v>
      </c>
      <c r="O55" s="66">
        <v>65.3</v>
      </c>
      <c r="P55" s="65">
        <v>12119830</v>
      </c>
      <c r="Q55" s="66">
        <v>36.9</v>
      </c>
      <c r="R55" s="65">
        <v>6844361</v>
      </c>
      <c r="S55" s="65">
        <v>2525768</v>
      </c>
      <c r="T55" s="65">
        <v>206307</v>
      </c>
      <c r="U55" s="63">
        <v>98</v>
      </c>
      <c r="V55" s="63">
        <v>90</v>
      </c>
      <c r="W55" s="63">
        <v>8</v>
      </c>
      <c r="X55" s="63">
        <v>617</v>
      </c>
      <c r="Y55" s="63">
        <v>250</v>
      </c>
      <c r="Z55" s="63">
        <v>367</v>
      </c>
      <c r="AA55" s="64">
        <v>175.17</v>
      </c>
      <c r="AB55" s="64">
        <v>119.54</v>
      </c>
      <c r="AC55" s="64">
        <v>84.7</v>
      </c>
      <c r="AD55" s="63">
        <v>27402</v>
      </c>
      <c r="AE55" s="62" t="s">
        <v>117</v>
      </c>
    </row>
    <row r="56" spans="1:31" s="61" customFormat="1" ht="9.75" customHeight="1" x14ac:dyDescent="0.15">
      <c r="A56" s="67" t="s">
        <v>116</v>
      </c>
      <c r="B56" s="65">
        <v>21108707</v>
      </c>
      <c r="C56" s="65">
        <v>546307</v>
      </c>
      <c r="D56" s="65">
        <v>361591</v>
      </c>
      <c r="E56" s="65">
        <v>0</v>
      </c>
      <c r="F56" s="63">
        <v>1</v>
      </c>
      <c r="G56" s="63">
        <v>0</v>
      </c>
      <c r="H56" s="65">
        <v>56</v>
      </c>
      <c r="I56" s="65">
        <v>20200753</v>
      </c>
      <c r="J56" s="65">
        <v>20117456</v>
      </c>
      <c r="K56" s="65">
        <v>28951</v>
      </c>
      <c r="L56" s="65">
        <v>54346</v>
      </c>
      <c r="M56" s="66">
        <v>0</v>
      </c>
      <c r="N56" s="65">
        <v>0</v>
      </c>
      <c r="O56" s="66">
        <v>60</v>
      </c>
      <c r="P56" s="65">
        <v>12118284</v>
      </c>
      <c r="Q56" s="66">
        <v>22.3</v>
      </c>
      <c r="R56" s="65">
        <v>4505427</v>
      </c>
      <c r="S56" s="65">
        <v>2635255</v>
      </c>
      <c r="T56" s="65">
        <v>283710</v>
      </c>
      <c r="U56" s="63">
        <v>78</v>
      </c>
      <c r="V56" s="63">
        <v>75</v>
      </c>
      <c r="W56" s="63">
        <v>3</v>
      </c>
      <c r="X56" s="63">
        <v>513</v>
      </c>
      <c r="Y56" s="63">
        <v>161</v>
      </c>
      <c r="Z56" s="63">
        <v>352</v>
      </c>
      <c r="AA56" s="64">
        <v>184.55</v>
      </c>
      <c r="AB56" s="64">
        <v>123.75</v>
      </c>
      <c r="AC56" s="64">
        <v>88.63</v>
      </c>
      <c r="AD56" s="63">
        <v>34494</v>
      </c>
      <c r="AE56" s="62" t="s">
        <v>116</v>
      </c>
    </row>
    <row r="57" spans="1:31" s="61" customFormat="1" ht="9.75" customHeight="1" x14ac:dyDescent="0.15">
      <c r="A57" s="67" t="s">
        <v>115</v>
      </c>
      <c r="B57" s="65">
        <v>28754066</v>
      </c>
      <c r="C57" s="65">
        <v>594628</v>
      </c>
      <c r="D57" s="65">
        <v>755636</v>
      </c>
      <c r="E57" s="65">
        <v>661300</v>
      </c>
      <c r="F57" s="63">
        <v>0</v>
      </c>
      <c r="G57" s="63">
        <v>0</v>
      </c>
      <c r="H57" s="65">
        <v>0</v>
      </c>
      <c r="I57" s="65">
        <v>27403802</v>
      </c>
      <c r="J57" s="65">
        <v>27224774</v>
      </c>
      <c r="K57" s="65">
        <v>116008</v>
      </c>
      <c r="L57" s="65">
        <v>63020</v>
      </c>
      <c r="M57" s="66">
        <v>0</v>
      </c>
      <c r="N57" s="65">
        <v>0</v>
      </c>
      <c r="O57" s="66">
        <v>71.099999999999994</v>
      </c>
      <c r="P57" s="65">
        <v>19485278</v>
      </c>
      <c r="Q57" s="66">
        <v>22.9</v>
      </c>
      <c r="R57" s="65">
        <v>6282018</v>
      </c>
      <c r="S57" s="65">
        <v>3767257</v>
      </c>
      <c r="T57" s="65">
        <v>212556</v>
      </c>
      <c r="U57" s="63">
        <v>103</v>
      </c>
      <c r="V57" s="63">
        <v>93</v>
      </c>
      <c r="W57" s="63">
        <v>10</v>
      </c>
      <c r="X57" s="63">
        <v>558</v>
      </c>
      <c r="Y57" s="63">
        <v>215</v>
      </c>
      <c r="Z57" s="63">
        <v>343</v>
      </c>
      <c r="AA57" s="64">
        <v>262.36</v>
      </c>
      <c r="AB57" s="64">
        <v>179.63</v>
      </c>
      <c r="AC57" s="64">
        <v>131.9</v>
      </c>
      <c r="AD57" s="63">
        <v>38348</v>
      </c>
      <c r="AE57" s="62" t="s">
        <v>115</v>
      </c>
    </row>
    <row r="58" spans="1:31" s="61" customFormat="1" ht="9.75" customHeight="1" x14ac:dyDescent="0.15">
      <c r="A58" s="67" t="s">
        <v>114</v>
      </c>
      <c r="B58" s="65">
        <v>9161259</v>
      </c>
      <c r="C58" s="65">
        <v>290359</v>
      </c>
      <c r="D58" s="65">
        <v>674765</v>
      </c>
      <c r="E58" s="65">
        <v>507500</v>
      </c>
      <c r="F58" s="63">
        <v>0</v>
      </c>
      <c r="G58" s="63">
        <v>0</v>
      </c>
      <c r="H58" s="65">
        <v>0</v>
      </c>
      <c r="I58" s="65">
        <v>8196135</v>
      </c>
      <c r="J58" s="65">
        <v>8037931</v>
      </c>
      <c r="K58" s="65">
        <v>137508</v>
      </c>
      <c r="L58" s="65">
        <v>20696</v>
      </c>
      <c r="M58" s="66">
        <v>0</v>
      </c>
      <c r="N58" s="65">
        <v>0</v>
      </c>
      <c r="O58" s="66">
        <v>70.599999999999994</v>
      </c>
      <c r="P58" s="65">
        <v>5789054</v>
      </c>
      <c r="Q58" s="66">
        <v>51.3</v>
      </c>
      <c r="R58" s="65">
        <v>4208218</v>
      </c>
      <c r="S58" s="65">
        <v>2540456</v>
      </c>
      <c r="T58" s="65">
        <v>231013</v>
      </c>
      <c r="U58" s="63">
        <v>100</v>
      </c>
      <c r="V58" s="63">
        <v>94</v>
      </c>
      <c r="W58" s="63">
        <v>6</v>
      </c>
      <c r="X58" s="63">
        <v>0</v>
      </c>
      <c r="Y58" s="63">
        <v>0</v>
      </c>
      <c r="Z58" s="63">
        <v>0</v>
      </c>
      <c r="AA58" s="64">
        <v>84.16</v>
      </c>
      <c r="AB58" s="64">
        <v>66.25</v>
      </c>
      <c r="AC58" s="64">
        <v>44.45</v>
      </c>
      <c r="AD58" s="63">
        <v>16805</v>
      </c>
      <c r="AE58" s="62" t="s">
        <v>114</v>
      </c>
    </row>
    <row r="59" spans="1:31" s="61" customFormat="1" ht="9.75" customHeight="1" x14ac:dyDescent="0.15">
      <c r="A59" s="67"/>
      <c r="B59" s="65"/>
      <c r="C59" s="65"/>
      <c r="D59" s="65"/>
      <c r="E59" s="65"/>
      <c r="F59" s="63"/>
      <c r="G59" s="63"/>
      <c r="H59" s="65"/>
      <c r="I59" s="65"/>
      <c r="J59" s="65"/>
      <c r="K59" s="65"/>
      <c r="L59" s="65"/>
      <c r="M59" s="66"/>
      <c r="N59" s="65"/>
      <c r="O59" s="66"/>
      <c r="P59" s="65"/>
      <c r="Q59" s="66"/>
      <c r="R59" s="65"/>
      <c r="S59" s="65"/>
      <c r="T59" s="65"/>
      <c r="U59" s="63"/>
      <c r="V59" s="63"/>
      <c r="W59" s="63"/>
      <c r="X59" s="63"/>
      <c r="Y59" s="63"/>
      <c r="Z59" s="63"/>
      <c r="AA59" s="64"/>
      <c r="AB59" s="64"/>
      <c r="AC59" s="64"/>
      <c r="AD59" s="63"/>
      <c r="AE59" s="62"/>
    </row>
    <row r="60" spans="1:31" s="61" customFormat="1" ht="9.75" customHeight="1" x14ac:dyDescent="0.15">
      <c r="A60" s="67" t="s">
        <v>113</v>
      </c>
      <c r="B60" s="65">
        <v>6349953</v>
      </c>
      <c r="C60" s="65">
        <v>607541</v>
      </c>
      <c r="D60" s="65">
        <v>32805</v>
      </c>
      <c r="E60" s="65">
        <v>0</v>
      </c>
      <c r="F60" s="63">
        <v>0</v>
      </c>
      <c r="G60" s="63">
        <v>0</v>
      </c>
      <c r="H60" s="65">
        <v>0</v>
      </c>
      <c r="I60" s="65">
        <v>5709607</v>
      </c>
      <c r="J60" s="65">
        <v>5706815</v>
      </c>
      <c r="K60" s="65">
        <v>0</v>
      </c>
      <c r="L60" s="65">
        <v>2792</v>
      </c>
      <c r="M60" s="66">
        <v>0</v>
      </c>
      <c r="N60" s="65">
        <v>0</v>
      </c>
      <c r="O60" s="66">
        <v>87.7</v>
      </c>
      <c r="P60" s="65">
        <v>5004656</v>
      </c>
      <c r="Q60" s="66">
        <v>22.1</v>
      </c>
      <c r="R60" s="65">
        <v>1263445</v>
      </c>
      <c r="S60" s="65">
        <v>4544350</v>
      </c>
      <c r="T60" s="65">
        <v>224620</v>
      </c>
      <c r="U60" s="63">
        <v>77</v>
      </c>
      <c r="V60" s="63">
        <v>66</v>
      </c>
      <c r="W60" s="63">
        <v>11</v>
      </c>
      <c r="X60" s="63">
        <v>142</v>
      </c>
      <c r="Y60" s="63">
        <v>126</v>
      </c>
      <c r="Z60" s="63">
        <v>16</v>
      </c>
      <c r="AA60" s="64">
        <v>73.790000000000006</v>
      </c>
      <c r="AB60" s="64">
        <v>64.930000000000007</v>
      </c>
      <c r="AC60" s="64">
        <v>40.01</v>
      </c>
      <c r="AD60" s="63">
        <v>21645</v>
      </c>
      <c r="AE60" s="62" t="s">
        <v>113</v>
      </c>
    </row>
    <row r="61" spans="1:31" s="61" customFormat="1" ht="9.75" customHeight="1" x14ac:dyDescent="0.15">
      <c r="A61" s="67" t="s">
        <v>112</v>
      </c>
      <c r="B61" s="65">
        <v>3880126</v>
      </c>
      <c r="C61" s="65">
        <v>83434</v>
      </c>
      <c r="D61" s="65">
        <v>47395</v>
      </c>
      <c r="E61" s="65">
        <v>0</v>
      </c>
      <c r="F61" s="63">
        <v>0</v>
      </c>
      <c r="G61" s="63">
        <v>0</v>
      </c>
      <c r="H61" s="65">
        <v>0</v>
      </c>
      <c r="I61" s="65">
        <v>3749297</v>
      </c>
      <c r="J61" s="65">
        <v>3741293</v>
      </c>
      <c r="K61" s="65">
        <v>162</v>
      </c>
      <c r="L61" s="65">
        <v>7842</v>
      </c>
      <c r="M61" s="66">
        <v>0</v>
      </c>
      <c r="N61" s="65">
        <v>0</v>
      </c>
      <c r="O61" s="66">
        <v>87.8</v>
      </c>
      <c r="P61" s="65">
        <v>3293539</v>
      </c>
      <c r="Q61" s="66">
        <v>55.8</v>
      </c>
      <c r="R61" s="65">
        <v>2091910</v>
      </c>
      <c r="S61" s="65">
        <v>1099421</v>
      </c>
      <c r="T61" s="65">
        <v>218149</v>
      </c>
      <c r="U61" s="63">
        <v>85</v>
      </c>
      <c r="V61" s="63">
        <v>65</v>
      </c>
      <c r="W61" s="63">
        <v>20</v>
      </c>
      <c r="X61" s="63">
        <v>202</v>
      </c>
      <c r="Y61" s="63">
        <v>146</v>
      </c>
      <c r="Z61" s="63">
        <v>56</v>
      </c>
      <c r="AA61" s="64">
        <v>50.2</v>
      </c>
      <c r="AB61" s="64">
        <v>33.119999999999997</v>
      </c>
      <c r="AC61" s="64">
        <v>22.06</v>
      </c>
      <c r="AD61" s="63">
        <v>12215</v>
      </c>
      <c r="AE61" s="62" t="s">
        <v>112</v>
      </c>
    </row>
    <row r="62" spans="1:31" s="61" customFormat="1" ht="9.75" customHeight="1" x14ac:dyDescent="0.15">
      <c r="A62" s="67" t="s">
        <v>111</v>
      </c>
      <c r="B62" s="65">
        <v>4367987</v>
      </c>
      <c r="C62" s="65">
        <v>73778</v>
      </c>
      <c r="D62" s="65">
        <v>80485</v>
      </c>
      <c r="E62" s="65">
        <v>0</v>
      </c>
      <c r="F62" s="63">
        <v>0</v>
      </c>
      <c r="G62" s="63">
        <v>0</v>
      </c>
      <c r="H62" s="65">
        <v>0</v>
      </c>
      <c r="I62" s="65">
        <v>4213724</v>
      </c>
      <c r="J62" s="65">
        <v>4172280</v>
      </c>
      <c r="K62" s="65">
        <v>13884</v>
      </c>
      <c r="L62" s="65">
        <v>27560</v>
      </c>
      <c r="M62" s="66">
        <v>0</v>
      </c>
      <c r="N62" s="65">
        <v>0</v>
      </c>
      <c r="O62" s="66">
        <v>68</v>
      </c>
      <c r="P62" s="65">
        <v>2864534</v>
      </c>
      <c r="Q62" s="66">
        <v>16</v>
      </c>
      <c r="R62" s="65">
        <v>673010</v>
      </c>
      <c r="S62" s="65">
        <v>650451</v>
      </c>
      <c r="T62" s="65">
        <v>81679</v>
      </c>
      <c r="U62" s="63">
        <v>121</v>
      </c>
      <c r="V62" s="63">
        <v>118</v>
      </c>
      <c r="W62" s="63">
        <v>3</v>
      </c>
      <c r="X62" s="63">
        <v>167</v>
      </c>
      <c r="Y62" s="63">
        <v>115</v>
      </c>
      <c r="Z62" s="63">
        <v>52</v>
      </c>
      <c r="AA62" s="64">
        <v>26.78</v>
      </c>
      <c r="AB62" s="64">
        <v>25.92</v>
      </c>
      <c r="AC62" s="64">
        <v>18.16</v>
      </c>
      <c r="AD62" s="63">
        <v>21176</v>
      </c>
      <c r="AE62" s="62" t="s">
        <v>111</v>
      </c>
    </row>
    <row r="63" spans="1:31" s="61" customFormat="1" ht="9.75" customHeight="1" x14ac:dyDescent="0.15">
      <c r="A63" s="67" t="s">
        <v>110</v>
      </c>
      <c r="B63" s="65">
        <v>3710445</v>
      </c>
      <c r="C63" s="65">
        <v>57753</v>
      </c>
      <c r="D63" s="65">
        <v>191286</v>
      </c>
      <c r="E63" s="65">
        <v>0</v>
      </c>
      <c r="F63" s="63">
        <v>0</v>
      </c>
      <c r="G63" s="63">
        <v>0</v>
      </c>
      <c r="H63" s="65">
        <v>0</v>
      </c>
      <c r="I63" s="65">
        <v>3461406</v>
      </c>
      <c r="J63" s="65">
        <v>3459879</v>
      </c>
      <c r="K63" s="65">
        <v>1527</v>
      </c>
      <c r="L63" s="65">
        <v>0</v>
      </c>
      <c r="M63" s="66">
        <v>0</v>
      </c>
      <c r="N63" s="65">
        <v>0</v>
      </c>
      <c r="O63" s="66">
        <v>62.4</v>
      </c>
      <c r="P63" s="65">
        <v>2159917</v>
      </c>
      <c r="Q63" s="66">
        <v>28</v>
      </c>
      <c r="R63" s="65">
        <v>968666</v>
      </c>
      <c r="S63" s="65">
        <v>727629</v>
      </c>
      <c r="T63" s="65">
        <v>165883</v>
      </c>
      <c r="U63" s="63">
        <v>119</v>
      </c>
      <c r="V63" s="63">
        <v>114</v>
      </c>
      <c r="W63" s="63">
        <v>5</v>
      </c>
      <c r="X63" s="63">
        <v>177</v>
      </c>
      <c r="Y63" s="63">
        <v>120</v>
      </c>
      <c r="Z63" s="63">
        <v>57</v>
      </c>
      <c r="AA63" s="64">
        <v>28.58</v>
      </c>
      <c r="AB63" s="64">
        <v>26.43</v>
      </c>
      <c r="AC63" s="64">
        <v>18.47</v>
      </c>
      <c r="AD63" s="63">
        <v>14151</v>
      </c>
      <c r="AE63" s="62" t="s">
        <v>110</v>
      </c>
    </row>
    <row r="64" spans="1:31" s="61" customFormat="1" ht="9.75" customHeight="1" x14ac:dyDescent="0.15">
      <c r="A64" s="67" t="s">
        <v>109</v>
      </c>
      <c r="B64" s="65">
        <v>8036916</v>
      </c>
      <c r="C64" s="65">
        <v>42356</v>
      </c>
      <c r="D64" s="65">
        <v>212593</v>
      </c>
      <c r="E64" s="65">
        <v>441</v>
      </c>
      <c r="F64" s="63">
        <v>0</v>
      </c>
      <c r="G64" s="63">
        <v>0</v>
      </c>
      <c r="H64" s="65">
        <v>0</v>
      </c>
      <c r="I64" s="65">
        <v>7781967</v>
      </c>
      <c r="J64" s="65">
        <v>7754998</v>
      </c>
      <c r="K64" s="65">
        <v>18187</v>
      </c>
      <c r="L64" s="65">
        <v>8782</v>
      </c>
      <c r="M64" s="66">
        <v>0</v>
      </c>
      <c r="N64" s="65">
        <v>0</v>
      </c>
      <c r="O64" s="66">
        <v>71.900000000000006</v>
      </c>
      <c r="P64" s="65">
        <v>5598297</v>
      </c>
      <c r="Q64" s="66">
        <v>85.1</v>
      </c>
      <c r="R64" s="65">
        <v>6622338</v>
      </c>
      <c r="S64" s="65">
        <v>1670422</v>
      </c>
      <c r="T64" s="65">
        <v>301896</v>
      </c>
      <c r="U64" s="63">
        <v>343</v>
      </c>
      <c r="V64" s="63">
        <v>340</v>
      </c>
      <c r="W64" s="63">
        <v>3</v>
      </c>
      <c r="X64" s="63">
        <v>531</v>
      </c>
      <c r="Y64" s="63">
        <v>399</v>
      </c>
      <c r="Z64" s="63">
        <v>132</v>
      </c>
      <c r="AA64" s="64">
        <v>60.56</v>
      </c>
      <c r="AB64" s="64">
        <v>57.64</v>
      </c>
      <c r="AC64" s="64">
        <v>40.159999999999997</v>
      </c>
      <c r="AD64" s="63">
        <v>54794</v>
      </c>
      <c r="AE64" s="62" t="s">
        <v>109</v>
      </c>
    </row>
    <row r="65" spans="1:31" s="61" customFormat="1" ht="9.75" customHeight="1" x14ac:dyDescent="0.15">
      <c r="A65" s="67" t="s">
        <v>108</v>
      </c>
      <c r="B65" s="65">
        <v>2566943</v>
      </c>
      <c r="C65" s="65">
        <v>38074</v>
      </c>
      <c r="D65" s="65">
        <v>3088</v>
      </c>
      <c r="E65" s="65">
        <v>0</v>
      </c>
      <c r="F65" s="63">
        <v>0</v>
      </c>
      <c r="G65" s="63">
        <v>0</v>
      </c>
      <c r="H65" s="65">
        <v>0</v>
      </c>
      <c r="I65" s="65">
        <v>2525781</v>
      </c>
      <c r="J65" s="65">
        <v>2525021</v>
      </c>
      <c r="K65" s="65">
        <v>760</v>
      </c>
      <c r="L65" s="65">
        <v>0</v>
      </c>
      <c r="M65" s="66">
        <v>0</v>
      </c>
      <c r="N65" s="65">
        <v>0</v>
      </c>
      <c r="O65" s="66">
        <v>79.7</v>
      </c>
      <c r="P65" s="65">
        <v>2013545</v>
      </c>
      <c r="Q65" s="66">
        <v>81.7</v>
      </c>
      <c r="R65" s="65">
        <v>2062876</v>
      </c>
      <c r="S65" s="65">
        <v>505383</v>
      </c>
      <c r="T65" s="65">
        <v>62779</v>
      </c>
      <c r="U65" s="63">
        <v>138</v>
      </c>
      <c r="V65" s="63">
        <v>136</v>
      </c>
      <c r="W65" s="63">
        <v>2</v>
      </c>
      <c r="X65" s="63">
        <v>304</v>
      </c>
      <c r="Y65" s="63">
        <v>207</v>
      </c>
      <c r="Z65" s="63">
        <v>97</v>
      </c>
      <c r="AA65" s="64">
        <v>19.190000000000001</v>
      </c>
      <c r="AB65" s="64">
        <v>18.13</v>
      </c>
      <c r="AC65" s="64">
        <v>13.93</v>
      </c>
      <c r="AD65" s="63">
        <v>16225</v>
      </c>
      <c r="AE65" s="62" t="s">
        <v>108</v>
      </c>
    </row>
    <row r="66" spans="1:31" s="61" customFormat="1" ht="9.75" customHeight="1" x14ac:dyDescent="0.15">
      <c r="A66" s="67" t="s">
        <v>107</v>
      </c>
      <c r="B66" s="65">
        <v>2532447</v>
      </c>
      <c r="C66" s="65">
        <v>74108</v>
      </c>
      <c r="D66" s="65">
        <v>48365</v>
      </c>
      <c r="E66" s="65">
        <v>0</v>
      </c>
      <c r="F66" s="63">
        <v>0</v>
      </c>
      <c r="G66" s="63">
        <v>0</v>
      </c>
      <c r="H66" s="65">
        <v>0</v>
      </c>
      <c r="I66" s="65">
        <v>2409974</v>
      </c>
      <c r="J66" s="65">
        <v>2395614</v>
      </c>
      <c r="K66" s="65">
        <v>8515</v>
      </c>
      <c r="L66" s="65">
        <v>5845</v>
      </c>
      <c r="M66" s="66">
        <v>0</v>
      </c>
      <c r="N66" s="65">
        <v>0</v>
      </c>
      <c r="O66" s="66">
        <v>65.3</v>
      </c>
      <c r="P66" s="65">
        <v>1573214</v>
      </c>
      <c r="Q66" s="66">
        <v>22.7</v>
      </c>
      <c r="R66" s="65">
        <v>547196</v>
      </c>
      <c r="S66" s="65">
        <v>456335</v>
      </c>
      <c r="T66" s="65">
        <v>31616</v>
      </c>
      <c r="U66" s="63">
        <v>80</v>
      </c>
      <c r="V66" s="63">
        <v>77</v>
      </c>
      <c r="W66" s="63">
        <v>3</v>
      </c>
      <c r="X66" s="63">
        <v>115</v>
      </c>
      <c r="Y66" s="63">
        <v>62</v>
      </c>
      <c r="Z66" s="63">
        <v>53</v>
      </c>
      <c r="AA66" s="64">
        <v>17.489999999999998</v>
      </c>
      <c r="AB66" s="64">
        <v>15.16</v>
      </c>
      <c r="AC66" s="64">
        <v>11.14</v>
      </c>
      <c r="AD66" s="63">
        <v>10399</v>
      </c>
      <c r="AE66" s="62" t="s">
        <v>107</v>
      </c>
    </row>
    <row r="67" spans="1:31" s="61" customFormat="1" ht="9.75" customHeight="1" x14ac:dyDescent="0.15">
      <c r="A67" s="67" t="s">
        <v>106</v>
      </c>
      <c r="B67" s="65">
        <v>7295657</v>
      </c>
      <c r="C67" s="65">
        <v>266467</v>
      </c>
      <c r="D67" s="65">
        <v>63835</v>
      </c>
      <c r="E67" s="65">
        <v>33600</v>
      </c>
      <c r="F67" s="63">
        <v>0</v>
      </c>
      <c r="G67" s="63">
        <v>0</v>
      </c>
      <c r="H67" s="65">
        <v>0</v>
      </c>
      <c r="I67" s="65">
        <v>6965355</v>
      </c>
      <c r="J67" s="65">
        <v>6942412</v>
      </c>
      <c r="K67" s="65">
        <v>1543</v>
      </c>
      <c r="L67" s="65">
        <v>21400</v>
      </c>
      <c r="M67" s="66">
        <v>0</v>
      </c>
      <c r="N67" s="65">
        <v>0</v>
      </c>
      <c r="O67" s="66">
        <v>55.3</v>
      </c>
      <c r="P67" s="65">
        <v>3855239</v>
      </c>
      <c r="Q67" s="66">
        <v>13.7</v>
      </c>
      <c r="R67" s="65">
        <v>957306</v>
      </c>
      <c r="S67" s="65">
        <v>1184002</v>
      </c>
      <c r="T67" s="65">
        <v>131050</v>
      </c>
      <c r="U67" s="63">
        <v>55</v>
      </c>
      <c r="V67" s="63">
        <v>29</v>
      </c>
      <c r="W67" s="63">
        <v>26</v>
      </c>
      <c r="X67" s="63">
        <v>402</v>
      </c>
      <c r="Y67" s="63">
        <v>251</v>
      </c>
      <c r="Z67" s="63">
        <v>151</v>
      </c>
      <c r="AA67" s="64">
        <v>68.12</v>
      </c>
      <c r="AB67" s="64">
        <v>47.72</v>
      </c>
      <c r="AC67" s="64">
        <v>32.770000000000003</v>
      </c>
      <c r="AD67" s="63">
        <v>18496</v>
      </c>
      <c r="AE67" s="62" t="s">
        <v>106</v>
      </c>
    </row>
    <row r="68" spans="1:31" s="61" customFormat="1" ht="9.75" customHeight="1" x14ac:dyDescent="0.15">
      <c r="A68" s="67" t="s">
        <v>105</v>
      </c>
      <c r="B68" s="65">
        <v>3472543</v>
      </c>
      <c r="C68" s="65">
        <v>99745</v>
      </c>
      <c r="D68" s="65">
        <v>63358</v>
      </c>
      <c r="E68" s="65">
        <v>0</v>
      </c>
      <c r="F68" s="63">
        <v>0</v>
      </c>
      <c r="G68" s="63">
        <v>0</v>
      </c>
      <c r="H68" s="65">
        <v>0</v>
      </c>
      <c r="I68" s="65">
        <v>3309440</v>
      </c>
      <c r="J68" s="65">
        <v>3276988</v>
      </c>
      <c r="K68" s="65">
        <v>31966</v>
      </c>
      <c r="L68" s="65">
        <v>486</v>
      </c>
      <c r="M68" s="66">
        <v>0</v>
      </c>
      <c r="N68" s="65">
        <v>0</v>
      </c>
      <c r="O68" s="66">
        <v>80.400000000000006</v>
      </c>
      <c r="P68" s="65">
        <v>2659151</v>
      </c>
      <c r="Q68" s="66">
        <v>40.1</v>
      </c>
      <c r="R68" s="65">
        <v>1325601</v>
      </c>
      <c r="S68" s="65">
        <v>570809</v>
      </c>
      <c r="T68" s="65">
        <v>148710</v>
      </c>
      <c r="U68" s="63">
        <v>118</v>
      </c>
      <c r="V68" s="63">
        <v>92</v>
      </c>
      <c r="W68" s="63">
        <v>26</v>
      </c>
      <c r="X68" s="63">
        <v>235</v>
      </c>
      <c r="Y68" s="63">
        <v>153</v>
      </c>
      <c r="Z68" s="63">
        <v>82</v>
      </c>
      <c r="AA68" s="64">
        <v>31.52</v>
      </c>
      <c r="AB68" s="64">
        <v>26.72</v>
      </c>
      <c r="AC68" s="64">
        <v>17.88</v>
      </c>
      <c r="AD68" s="63">
        <v>10488</v>
      </c>
      <c r="AE68" s="62" t="s">
        <v>105</v>
      </c>
    </row>
    <row r="69" spans="1:31" s="61" customFormat="1" ht="9.75" customHeight="1" x14ac:dyDescent="0.15">
      <c r="A69" s="67" t="s">
        <v>104</v>
      </c>
      <c r="B69" s="65">
        <v>8867053</v>
      </c>
      <c r="C69" s="65">
        <v>260003</v>
      </c>
      <c r="D69" s="65">
        <v>91270</v>
      </c>
      <c r="E69" s="65">
        <v>0</v>
      </c>
      <c r="F69" s="63">
        <v>0</v>
      </c>
      <c r="G69" s="63">
        <v>0</v>
      </c>
      <c r="H69" s="65">
        <v>0</v>
      </c>
      <c r="I69" s="65">
        <v>8515780</v>
      </c>
      <c r="J69" s="65">
        <v>8472683</v>
      </c>
      <c r="K69" s="65">
        <v>8973</v>
      </c>
      <c r="L69" s="65">
        <v>34124</v>
      </c>
      <c r="M69" s="66">
        <v>0</v>
      </c>
      <c r="N69" s="65">
        <v>0</v>
      </c>
      <c r="O69" s="66">
        <v>61.4</v>
      </c>
      <c r="P69" s="65">
        <v>5232919</v>
      </c>
      <c r="Q69" s="66">
        <v>19.5</v>
      </c>
      <c r="R69" s="65">
        <v>1658494</v>
      </c>
      <c r="S69" s="65">
        <v>839056</v>
      </c>
      <c r="T69" s="65">
        <v>193422</v>
      </c>
      <c r="U69" s="63">
        <v>108</v>
      </c>
      <c r="V69" s="63">
        <v>60</v>
      </c>
      <c r="W69" s="63">
        <v>48</v>
      </c>
      <c r="X69" s="63">
        <v>440</v>
      </c>
      <c r="Y69" s="63">
        <v>287</v>
      </c>
      <c r="Z69" s="63">
        <v>153</v>
      </c>
      <c r="AA69" s="64">
        <v>66.39</v>
      </c>
      <c r="AB69" s="64">
        <v>51.77</v>
      </c>
      <c r="AC69" s="64">
        <v>37.770000000000003</v>
      </c>
      <c r="AD69" s="63">
        <v>23611</v>
      </c>
      <c r="AE69" s="62" t="s">
        <v>104</v>
      </c>
    </row>
    <row r="70" spans="1:31" s="61" customFormat="1" ht="9.75" customHeight="1" x14ac:dyDescent="0.15">
      <c r="A70" s="67" t="s">
        <v>103</v>
      </c>
      <c r="B70" s="65">
        <v>6762870</v>
      </c>
      <c r="C70" s="65">
        <v>277545</v>
      </c>
      <c r="D70" s="65">
        <v>18501</v>
      </c>
      <c r="E70" s="65">
        <v>0</v>
      </c>
      <c r="F70" s="63">
        <v>0</v>
      </c>
      <c r="G70" s="63">
        <v>0</v>
      </c>
      <c r="H70" s="65">
        <v>0</v>
      </c>
      <c r="I70" s="65">
        <v>6466824</v>
      </c>
      <c r="J70" s="65">
        <v>6466824</v>
      </c>
      <c r="K70" s="65">
        <v>0</v>
      </c>
      <c r="L70" s="65">
        <v>0</v>
      </c>
      <c r="M70" s="66">
        <v>0</v>
      </c>
      <c r="N70" s="65">
        <v>0</v>
      </c>
      <c r="O70" s="66">
        <v>81.3</v>
      </c>
      <c r="P70" s="65">
        <v>5255463</v>
      </c>
      <c r="Q70" s="66">
        <v>37</v>
      </c>
      <c r="R70" s="65">
        <v>2391881</v>
      </c>
      <c r="S70" s="65">
        <v>2315095</v>
      </c>
      <c r="T70" s="65">
        <v>409513</v>
      </c>
      <c r="U70" s="63">
        <v>377</v>
      </c>
      <c r="V70" s="63">
        <v>367</v>
      </c>
      <c r="W70" s="63">
        <v>10</v>
      </c>
      <c r="X70" s="63">
        <v>747</v>
      </c>
      <c r="Y70" s="63">
        <v>655</v>
      </c>
      <c r="Z70" s="63">
        <v>92</v>
      </c>
      <c r="AA70" s="64">
        <v>62.37</v>
      </c>
      <c r="AB70" s="64">
        <v>58.49</v>
      </c>
      <c r="AC70" s="64">
        <v>40.67</v>
      </c>
      <c r="AD70" s="63">
        <v>27318</v>
      </c>
      <c r="AE70" s="62" t="s">
        <v>103</v>
      </c>
    </row>
    <row r="71" spans="1:31" s="61" customFormat="1" ht="9.75" customHeight="1" x14ac:dyDescent="0.15">
      <c r="A71" s="67" t="s">
        <v>102</v>
      </c>
      <c r="B71" s="65">
        <v>4010400</v>
      </c>
      <c r="C71" s="65">
        <v>290309</v>
      </c>
      <c r="D71" s="65">
        <v>99098</v>
      </c>
      <c r="E71" s="65">
        <v>0</v>
      </c>
      <c r="F71" s="63">
        <v>0</v>
      </c>
      <c r="G71" s="63">
        <v>0</v>
      </c>
      <c r="H71" s="65">
        <v>0</v>
      </c>
      <c r="I71" s="65">
        <v>3620993</v>
      </c>
      <c r="J71" s="65">
        <v>3609871</v>
      </c>
      <c r="K71" s="65">
        <v>9122</v>
      </c>
      <c r="L71" s="65">
        <v>2000</v>
      </c>
      <c r="M71" s="66">
        <v>0</v>
      </c>
      <c r="N71" s="65">
        <v>0</v>
      </c>
      <c r="O71" s="66">
        <v>58</v>
      </c>
      <c r="P71" s="65">
        <v>2098381</v>
      </c>
      <c r="Q71" s="66">
        <v>59.2</v>
      </c>
      <c r="R71" s="65">
        <v>2144572</v>
      </c>
      <c r="S71" s="65">
        <v>705043</v>
      </c>
      <c r="T71" s="65">
        <v>132840</v>
      </c>
      <c r="U71" s="63">
        <v>81</v>
      </c>
      <c r="V71" s="63">
        <v>66</v>
      </c>
      <c r="W71" s="63">
        <v>15</v>
      </c>
      <c r="X71" s="63">
        <v>290</v>
      </c>
      <c r="Y71" s="63">
        <v>107</v>
      </c>
      <c r="Z71" s="63">
        <v>183</v>
      </c>
      <c r="AA71" s="64">
        <v>28.71</v>
      </c>
      <c r="AB71" s="64">
        <v>26.23</v>
      </c>
      <c r="AC71" s="64">
        <v>18.399999999999999</v>
      </c>
      <c r="AD71" s="63">
        <v>13300</v>
      </c>
      <c r="AE71" s="62" t="s">
        <v>102</v>
      </c>
    </row>
    <row r="72" spans="1:31" s="61" customFormat="1" ht="9.75" customHeight="1" x14ac:dyDescent="0.15">
      <c r="A72" s="67" t="s">
        <v>101</v>
      </c>
      <c r="B72" s="65">
        <v>4373054</v>
      </c>
      <c r="C72" s="65">
        <v>541607</v>
      </c>
      <c r="D72" s="65">
        <v>44446</v>
      </c>
      <c r="E72" s="65">
        <v>0</v>
      </c>
      <c r="F72" s="63">
        <v>7</v>
      </c>
      <c r="G72" s="63">
        <v>0</v>
      </c>
      <c r="H72" s="65">
        <v>1116</v>
      </c>
      <c r="I72" s="65">
        <v>3785885</v>
      </c>
      <c r="J72" s="65">
        <v>3765249</v>
      </c>
      <c r="K72" s="65">
        <v>19036</v>
      </c>
      <c r="L72" s="65">
        <v>1600</v>
      </c>
      <c r="M72" s="66">
        <v>0</v>
      </c>
      <c r="N72" s="65">
        <v>0</v>
      </c>
      <c r="O72" s="66">
        <v>84.4</v>
      </c>
      <c r="P72" s="65">
        <v>3196052</v>
      </c>
      <c r="Q72" s="66">
        <v>93.6</v>
      </c>
      <c r="R72" s="65">
        <v>3544281</v>
      </c>
      <c r="S72" s="65">
        <v>1125070</v>
      </c>
      <c r="T72" s="65">
        <v>266606</v>
      </c>
      <c r="U72" s="63">
        <v>215</v>
      </c>
      <c r="V72" s="63">
        <v>207</v>
      </c>
      <c r="W72" s="63">
        <v>8</v>
      </c>
      <c r="X72" s="63">
        <v>771</v>
      </c>
      <c r="Y72" s="63">
        <v>568</v>
      </c>
      <c r="Z72" s="63">
        <v>203</v>
      </c>
      <c r="AA72" s="64">
        <v>37.08</v>
      </c>
      <c r="AB72" s="64">
        <v>36.86</v>
      </c>
      <c r="AC72" s="64">
        <v>25.42</v>
      </c>
      <c r="AD72" s="63">
        <v>11756</v>
      </c>
      <c r="AE72" s="62" t="s">
        <v>101</v>
      </c>
    </row>
    <row r="73" spans="1:31" s="61" customFormat="1" ht="9.75" customHeight="1" x14ac:dyDescent="0.15">
      <c r="A73" s="67" t="s">
        <v>100</v>
      </c>
      <c r="B73" s="65">
        <v>2183257</v>
      </c>
      <c r="C73" s="65">
        <v>72235</v>
      </c>
      <c r="D73" s="65">
        <v>17889</v>
      </c>
      <c r="E73" s="65">
        <v>0</v>
      </c>
      <c r="F73" s="63">
        <v>0</v>
      </c>
      <c r="G73" s="63">
        <v>0</v>
      </c>
      <c r="H73" s="65">
        <v>0</v>
      </c>
      <c r="I73" s="65">
        <v>2093133</v>
      </c>
      <c r="J73" s="65">
        <v>2057762</v>
      </c>
      <c r="K73" s="65">
        <v>5334</v>
      </c>
      <c r="L73" s="65">
        <v>30037</v>
      </c>
      <c r="M73" s="66">
        <v>0</v>
      </c>
      <c r="N73" s="65">
        <v>0</v>
      </c>
      <c r="O73" s="66">
        <v>85.1</v>
      </c>
      <c r="P73" s="65">
        <v>1781884</v>
      </c>
      <c r="Q73" s="66">
        <v>99.5</v>
      </c>
      <c r="R73" s="65">
        <v>2082196</v>
      </c>
      <c r="S73" s="65">
        <v>485979</v>
      </c>
      <c r="T73" s="65">
        <v>115995</v>
      </c>
      <c r="U73" s="63">
        <v>108</v>
      </c>
      <c r="V73" s="63">
        <v>92</v>
      </c>
      <c r="W73" s="63">
        <v>16</v>
      </c>
      <c r="X73" s="63">
        <v>181</v>
      </c>
      <c r="Y73" s="63">
        <v>111</v>
      </c>
      <c r="Z73" s="63">
        <v>70</v>
      </c>
      <c r="AA73" s="64">
        <v>19.3</v>
      </c>
      <c r="AB73" s="64">
        <v>17.8</v>
      </c>
      <c r="AC73" s="64">
        <v>12.79</v>
      </c>
      <c r="AD73" s="63">
        <v>9851</v>
      </c>
      <c r="AE73" s="62" t="s">
        <v>100</v>
      </c>
    </row>
    <row r="74" spans="1:31" s="61" customFormat="1" ht="9.75" customHeight="1" x14ac:dyDescent="0.15">
      <c r="A74" s="67" t="s">
        <v>99</v>
      </c>
      <c r="B74" s="65">
        <v>6469100</v>
      </c>
      <c r="C74" s="65">
        <v>373296</v>
      </c>
      <c r="D74" s="65">
        <v>17277</v>
      </c>
      <c r="E74" s="65">
        <v>0</v>
      </c>
      <c r="F74" s="63">
        <v>0</v>
      </c>
      <c r="G74" s="63">
        <v>0</v>
      </c>
      <c r="H74" s="65">
        <v>0</v>
      </c>
      <c r="I74" s="65">
        <v>6078527</v>
      </c>
      <c r="J74" s="65">
        <v>6017822</v>
      </c>
      <c r="K74" s="65">
        <v>50552</v>
      </c>
      <c r="L74" s="65">
        <v>10153</v>
      </c>
      <c r="M74" s="66">
        <v>0</v>
      </c>
      <c r="N74" s="65">
        <v>0</v>
      </c>
      <c r="O74" s="66">
        <v>61.7</v>
      </c>
      <c r="P74" s="65">
        <v>3751932</v>
      </c>
      <c r="Q74" s="66">
        <v>60.1</v>
      </c>
      <c r="R74" s="65">
        <v>3655631</v>
      </c>
      <c r="S74" s="65">
        <v>1177016</v>
      </c>
      <c r="T74" s="65">
        <v>294666</v>
      </c>
      <c r="U74" s="63">
        <v>277</v>
      </c>
      <c r="V74" s="63">
        <v>244</v>
      </c>
      <c r="W74" s="63">
        <v>33</v>
      </c>
      <c r="X74" s="63">
        <v>528</v>
      </c>
      <c r="Y74" s="63">
        <v>390</v>
      </c>
      <c r="Z74" s="63">
        <v>138</v>
      </c>
      <c r="AA74" s="64">
        <v>50.82</v>
      </c>
      <c r="AB74" s="64">
        <v>41.4</v>
      </c>
      <c r="AC74" s="64">
        <v>26.95</v>
      </c>
      <c r="AD74" s="63">
        <v>24805</v>
      </c>
      <c r="AE74" s="62" t="s">
        <v>99</v>
      </c>
    </row>
    <row r="75" spans="1:31" s="61" customFormat="1" ht="9.75" customHeight="1" x14ac:dyDescent="0.15">
      <c r="A75" s="67" t="s">
        <v>98</v>
      </c>
      <c r="B75" s="65">
        <v>6778453</v>
      </c>
      <c r="C75" s="65">
        <v>129957</v>
      </c>
      <c r="D75" s="65">
        <v>32716</v>
      </c>
      <c r="E75" s="65">
        <v>0</v>
      </c>
      <c r="F75" s="63">
        <v>0</v>
      </c>
      <c r="G75" s="63">
        <v>0</v>
      </c>
      <c r="H75" s="65">
        <v>0</v>
      </c>
      <c r="I75" s="65">
        <v>6615780</v>
      </c>
      <c r="J75" s="65">
        <v>6601634</v>
      </c>
      <c r="K75" s="65">
        <v>3492</v>
      </c>
      <c r="L75" s="65">
        <v>10654</v>
      </c>
      <c r="M75" s="66">
        <v>0</v>
      </c>
      <c r="N75" s="65">
        <v>0</v>
      </c>
      <c r="O75" s="66">
        <v>53.2</v>
      </c>
      <c r="P75" s="65">
        <v>3518362</v>
      </c>
      <c r="Q75" s="66">
        <v>18.899999999999999</v>
      </c>
      <c r="R75" s="65">
        <v>1249962</v>
      </c>
      <c r="S75" s="65">
        <v>652270</v>
      </c>
      <c r="T75" s="65">
        <v>126945</v>
      </c>
      <c r="U75" s="63">
        <v>116</v>
      </c>
      <c r="V75" s="63">
        <v>101</v>
      </c>
      <c r="W75" s="63">
        <v>15</v>
      </c>
      <c r="X75" s="63">
        <v>401</v>
      </c>
      <c r="Y75" s="63">
        <v>207</v>
      </c>
      <c r="Z75" s="63">
        <v>194</v>
      </c>
      <c r="AA75" s="64">
        <v>42.99</v>
      </c>
      <c r="AB75" s="64">
        <v>35.72</v>
      </c>
      <c r="AC75" s="64">
        <v>24.92</v>
      </c>
      <c r="AD75" s="63">
        <v>26835</v>
      </c>
      <c r="AE75" s="62" t="s">
        <v>98</v>
      </c>
    </row>
    <row r="76" spans="1:31" s="61" customFormat="1" ht="9.75" customHeight="1" x14ac:dyDescent="0.15">
      <c r="A76" s="67" t="s">
        <v>97</v>
      </c>
      <c r="B76" s="65">
        <v>4778603</v>
      </c>
      <c r="C76" s="65">
        <v>261638</v>
      </c>
      <c r="D76" s="65">
        <v>48822</v>
      </c>
      <c r="E76" s="65">
        <v>4000</v>
      </c>
      <c r="F76" s="63">
        <v>0</v>
      </c>
      <c r="G76" s="63">
        <v>0</v>
      </c>
      <c r="H76" s="65">
        <v>0</v>
      </c>
      <c r="I76" s="65">
        <v>4468143</v>
      </c>
      <c r="J76" s="65">
        <v>4451266</v>
      </c>
      <c r="K76" s="65">
        <v>5468</v>
      </c>
      <c r="L76" s="65">
        <v>11409</v>
      </c>
      <c r="M76" s="66">
        <v>0</v>
      </c>
      <c r="N76" s="65">
        <v>0</v>
      </c>
      <c r="O76" s="66">
        <v>71</v>
      </c>
      <c r="P76" s="65">
        <v>3173945</v>
      </c>
      <c r="Q76" s="66">
        <v>47.8</v>
      </c>
      <c r="R76" s="65">
        <v>2135171</v>
      </c>
      <c r="S76" s="65">
        <v>896207</v>
      </c>
      <c r="T76" s="65">
        <v>188541</v>
      </c>
      <c r="U76" s="63">
        <v>140</v>
      </c>
      <c r="V76" s="63">
        <v>125</v>
      </c>
      <c r="W76" s="63">
        <v>15</v>
      </c>
      <c r="X76" s="63">
        <v>305</v>
      </c>
      <c r="Y76" s="63">
        <v>120</v>
      </c>
      <c r="Z76" s="63">
        <v>185</v>
      </c>
      <c r="AA76" s="64">
        <v>40.19</v>
      </c>
      <c r="AB76" s="64">
        <v>33.06</v>
      </c>
      <c r="AC76" s="64">
        <v>23.59</v>
      </c>
      <c r="AD76" s="63">
        <v>15608</v>
      </c>
      <c r="AE76" s="62" t="s">
        <v>97</v>
      </c>
    </row>
    <row r="77" spans="1:31" s="61" customFormat="1" ht="9.75" customHeight="1" x14ac:dyDescent="0.15">
      <c r="A77" s="67" t="s">
        <v>96</v>
      </c>
      <c r="B77" s="65">
        <v>4502337</v>
      </c>
      <c r="C77" s="65">
        <v>57257</v>
      </c>
      <c r="D77" s="65">
        <v>101786</v>
      </c>
      <c r="E77" s="65">
        <v>0</v>
      </c>
      <c r="F77" s="63">
        <v>0</v>
      </c>
      <c r="G77" s="63">
        <v>0</v>
      </c>
      <c r="H77" s="65">
        <v>0</v>
      </c>
      <c r="I77" s="65">
        <v>4343294</v>
      </c>
      <c r="J77" s="65">
        <v>4303111</v>
      </c>
      <c r="K77" s="65">
        <v>30718</v>
      </c>
      <c r="L77" s="65">
        <v>9465</v>
      </c>
      <c r="M77" s="66">
        <v>0</v>
      </c>
      <c r="N77" s="65">
        <v>0</v>
      </c>
      <c r="O77" s="66">
        <v>63.3</v>
      </c>
      <c r="P77" s="65">
        <v>2748024</v>
      </c>
      <c r="Q77" s="66">
        <v>40.1</v>
      </c>
      <c r="R77" s="65">
        <v>1740352</v>
      </c>
      <c r="S77" s="65">
        <v>1087953</v>
      </c>
      <c r="T77" s="65">
        <v>253022</v>
      </c>
      <c r="U77" s="63">
        <v>135</v>
      </c>
      <c r="V77" s="63">
        <v>127</v>
      </c>
      <c r="W77" s="63">
        <v>8</v>
      </c>
      <c r="X77" s="63">
        <v>295</v>
      </c>
      <c r="Y77" s="63">
        <v>146</v>
      </c>
      <c r="Z77" s="63">
        <v>149</v>
      </c>
      <c r="AA77" s="64">
        <v>40.159999999999997</v>
      </c>
      <c r="AB77" s="64">
        <v>34.75</v>
      </c>
      <c r="AC77" s="64">
        <v>23.41</v>
      </c>
      <c r="AD77" s="63">
        <v>20542</v>
      </c>
      <c r="AE77" s="62" t="s">
        <v>96</v>
      </c>
    </row>
    <row r="78" spans="1:31" s="61" customFormat="1" ht="9.75" customHeight="1" x14ac:dyDescent="0.15">
      <c r="A78" s="67" t="s">
        <v>95</v>
      </c>
      <c r="B78" s="65">
        <v>4021312</v>
      </c>
      <c r="C78" s="65">
        <v>50334</v>
      </c>
      <c r="D78" s="65">
        <v>789</v>
      </c>
      <c r="E78" s="65">
        <v>0</v>
      </c>
      <c r="F78" s="63">
        <v>0</v>
      </c>
      <c r="G78" s="63">
        <v>0</v>
      </c>
      <c r="H78" s="65">
        <v>0</v>
      </c>
      <c r="I78" s="65">
        <v>3970189</v>
      </c>
      <c r="J78" s="65">
        <v>3935678</v>
      </c>
      <c r="K78" s="65">
        <v>0</v>
      </c>
      <c r="L78" s="65">
        <v>34511</v>
      </c>
      <c r="M78" s="66">
        <v>0</v>
      </c>
      <c r="N78" s="65">
        <v>0</v>
      </c>
      <c r="O78" s="66">
        <v>76.900000000000006</v>
      </c>
      <c r="P78" s="65">
        <v>3052538</v>
      </c>
      <c r="Q78" s="66">
        <v>29.8</v>
      </c>
      <c r="R78" s="65">
        <v>1183092</v>
      </c>
      <c r="S78" s="65">
        <v>1087247</v>
      </c>
      <c r="T78" s="65">
        <v>121425</v>
      </c>
      <c r="U78" s="63">
        <v>85</v>
      </c>
      <c r="V78" s="63">
        <v>81</v>
      </c>
      <c r="W78" s="63">
        <v>4</v>
      </c>
      <c r="X78" s="63">
        <v>266</v>
      </c>
      <c r="Y78" s="63">
        <v>164</v>
      </c>
      <c r="Z78" s="63">
        <v>102</v>
      </c>
      <c r="AA78" s="64">
        <v>33.51</v>
      </c>
      <c r="AB78" s="64">
        <v>31.26</v>
      </c>
      <c r="AC78" s="64">
        <v>21.24</v>
      </c>
      <c r="AD78" s="63">
        <v>22231</v>
      </c>
      <c r="AE78" s="62" t="s">
        <v>95</v>
      </c>
    </row>
    <row r="79" spans="1:31" s="61" customFormat="1" ht="9.75" customHeight="1" x14ac:dyDescent="0.15">
      <c r="A79" s="67" t="s">
        <v>94</v>
      </c>
      <c r="B79" s="65">
        <v>4023176</v>
      </c>
      <c r="C79" s="65">
        <v>112811</v>
      </c>
      <c r="D79" s="65">
        <v>66448</v>
      </c>
      <c r="E79" s="65">
        <v>0</v>
      </c>
      <c r="F79" s="63">
        <v>0</v>
      </c>
      <c r="G79" s="63">
        <v>0</v>
      </c>
      <c r="H79" s="65">
        <v>0</v>
      </c>
      <c r="I79" s="65">
        <v>3843917</v>
      </c>
      <c r="J79" s="65">
        <v>3815443</v>
      </c>
      <c r="K79" s="65">
        <v>15675</v>
      </c>
      <c r="L79" s="65">
        <v>12799</v>
      </c>
      <c r="M79" s="66">
        <v>0</v>
      </c>
      <c r="N79" s="65">
        <v>0</v>
      </c>
      <c r="O79" s="66">
        <v>72.099999999999994</v>
      </c>
      <c r="P79" s="65">
        <v>2770114</v>
      </c>
      <c r="Q79" s="66">
        <v>24</v>
      </c>
      <c r="R79" s="65">
        <v>921359</v>
      </c>
      <c r="S79" s="65">
        <v>603231</v>
      </c>
      <c r="T79" s="65">
        <v>81998</v>
      </c>
      <c r="U79" s="63">
        <v>61</v>
      </c>
      <c r="V79" s="63">
        <v>61</v>
      </c>
      <c r="W79" s="63">
        <v>0</v>
      </c>
      <c r="X79" s="63">
        <v>126</v>
      </c>
      <c r="Y79" s="63">
        <v>34</v>
      </c>
      <c r="Z79" s="63">
        <v>92</v>
      </c>
      <c r="AA79" s="64">
        <v>28.67</v>
      </c>
      <c r="AB79" s="64">
        <v>25.04</v>
      </c>
      <c r="AC79" s="64">
        <v>18.239999999999998</v>
      </c>
      <c r="AD79" s="63">
        <v>12807</v>
      </c>
      <c r="AE79" s="62" t="s">
        <v>94</v>
      </c>
    </row>
    <row r="80" spans="1:31" s="61" customFormat="1" ht="9.75" customHeight="1" x14ac:dyDescent="0.15">
      <c r="A80" s="67"/>
      <c r="B80" s="65"/>
      <c r="C80" s="65"/>
      <c r="D80" s="65"/>
      <c r="E80" s="65"/>
      <c r="F80" s="63"/>
      <c r="G80" s="63"/>
      <c r="H80" s="65"/>
      <c r="I80" s="65"/>
      <c r="J80" s="65"/>
      <c r="K80" s="65"/>
      <c r="L80" s="65"/>
      <c r="M80" s="66"/>
      <c r="N80" s="65"/>
      <c r="O80" s="66"/>
      <c r="P80" s="65"/>
      <c r="Q80" s="66"/>
      <c r="R80" s="65"/>
      <c r="S80" s="65"/>
      <c r="T80" s="65"/>
      <c r="U80" s="63"/>
      <c r="V80" s="63"/>
      <c r="W80" s="63"/>
      <c r="X80" s="63"/>
      <c r="Y80" s="63"/>
      <c r="Z80" s="63"/>
      <c r="AA80" s="64"/>
      <c r="AB80" s="64"/>
      <c r="AC80" s="64"/>
      <c r="AD80" s="63"/>
      <c r="AE80" s="62"/>
    </row>
    <row r="81" spans="1:31" s="61" customFormat="1" ht="9.75" customHeight="1" x14ac:dyDescent="0.15">
      <c r="A81" s="67" t="s">
        <v>93</v>
      </c>
      <c r="B81" s="65">
        <v>1281072821</v>
      </c>
      <c r="C81" s="65">
        <v>35283797</v>
      </c>
      <c r="D81" s="65">
        <v>19189790</v>
      </c>
      <c r="E81" s="65">
        <v>1964126</v>
      </c>
      <c r="F81" s="63">
        <v>46</v>
      </c>
      <c r="G81" s="63">
        <v>1</v>
      </c>
      <c r="H81" s="65">
        <v>109801</v>
      </c>
      <c r="I81" s="65">
        <v>1226489433</v>
      </c>
      <c r="J81" s="65">
        <v>1218337015</v>
      </c>
      <c r="K81" s="65">
        <v>3470856</v>
      </c>
      <c r="L81" s="65">
        <v>4681562</v>
      </c>
      <c r="M81" s="66">
        <v>0</v>
      </c>
      <c r="N81" s="65">
        <v>0</v>
      </c>
      <c r="O81" s="66">
        <v>62.5</v>
      </c>
      <c r="P81" s="65">
        <v>766886985</v>
      </c>
      <c r="Q81" s="66">
        <v>28.5</v>
      </c>
      <c r="R81" s="65">
        <v>349144488</v>
      </c>
      <c r="S81" s="65">
        <v>180953324</v>
      </c>
      <c r="T81" s="65">
        <v>20617592</v>
      </c>
      <c r="U81" s="63">
        <v>14599</v>
      </c>
      <c r="V81" s="63">
        <v>11275</v>
      </c>
      <c r="W81" s="63">
        <v>3324</v>
      </c>
      <c r="X81" s="63">
        <v>56203</v>
      </c>
      <c r="Y81" s="63">
        <v>27043</v>
      </c>
      <c r="Z81" s="63">
        <v>29160</v>
      </c>
      <c r="AA81" s="64">
        <v>10691.6</v>
      </c>
      <c r="AB81" s="64">
        <v>7738.55</v>
      </c>
      <c r="AC81" s="64">
        <v>5408.3</v>
      </c>
      <c r="AD81" s="63">
        <v>3182274</v>
      </c>
      <c r="AE81" s="62" t="s">
        <v>93</v>
      </c>
    </row>
    <row r="82" spans="1:31" s="61" customFormat="1" ht="9.75" customHeight="1" x14ac:dyDescent="0.15">
      <c r="A82" s="67"/>
      <c r="B82" s="65"/>
      <c r="C82" s="65"/>
      <c r="D82" s="65"/>
      <c r="E82" s="65"/>
      <c r="F82" s="63"/>
      <c r="G82" s="63"/>
      <c r="H82" s="65"/>
      <c r="I82" s="65"/>
      <c r="J82" s="65"/>
      <c r="K82" s="65"/>
      <c r="L82" s="65"/>
      <c r="M82" s="66"/>
      <c r="N82" s="65"/>
      <c r="O82" s="66"/>
      <c r="P82" s="65"/>
      <c r="Q82" s="66"/>
      <c r="R82" s="65"/>
      <c r="S82" s="65"/>
      <c r="T82" s="65"/>
      <c r="U82" s="63"/>
      <c r="V82" s="63"/>
      <c r="W82" s="63"/>
      <c r="X82" s="63"/>
      <c r="Y82" s="63"/>
      <c r="Z82" s="63"/>
      <c r="AA82" s="64"/>
      <c r="AB82" s="64"/>
      <c r="AC82" s="64"/>
      <c r="AD82" s="63"/>
      <c r="AE82" s="62"/>
    </row>
    <row r="83" spans="1:31" s="61" customFormat="1" ht="9.75" customHeight="1" x14ac:dyDescent="0.15">
      <c r="A83" s="91">
        <v>43191</v>
      </c>
      <c r="B83" s="65">
        <v>1279651905</v>
      </c>
      <c r="C83" s="65">
        <v>35173421</v>
      </c>
      <c r="D83" s="65">
        <v>19603003</v>
      </c>
      <c r="E83" s="65">
        <v>1929946</v>
      </c>
      <c r="F83" s="63">
        <v>47</v>
      </c>
      <c r="G83" s="63">
        <v>1</v>
      </c>
      <c r="H83" s="65">
        <v>109863</v>
      </c>
      <c r="I83" s="65">
        <v>1224765618</v>
      </c>
      <c r="J83" s="65">
        <v>1216786953</v>
      </c>
      <c r="K83" s="65">
        <v>3402804</v>
      </c>
      <c r="L83" s="65">
        <v>4575861</v>
      </c>
      <c r="M83" s="66">
        <v>0</v>
      </c>
      <c r="N83" s="65">
        <v>0</v>
      </c>
      <c r="O83" s="66">
        <v>62.3</v>
      </c>
      <c r="P83" s="65">
        <v>763497548</v>
      </c>
      <c r="Q83" s="66">
        <v>28.4</v>
      </c>
      <c r="R83" s="65">
        <v>347404804</v>
      </c>
      <c r="S83" s="65">
        <v>180118803</v>
      </c>
      <c r="T83" s="65">
        <v>20412385</v>
      </c>
      <c r="U83" s="63">
        <v>14859</v>
      </c>
      <c r="V83" s="63">
        <v>11416</v>
      </c>
      <c r="W83" s="63">
        <v>3443</v>
      </c>
      <c r="X83" s="63">
        <v>56323</v>
      </c>
      <c r="Y83" s="63">
        <v>27090</v>
      </c>
      <c r="Z83" s="63">
        <v>29233</v>
      </c>
      <c r="AA83" s="64">
        <v>10632.9</v>
      </c>
      <c r="AB83" s="64">
        <v>7710</v>
      </c>
      <c r="AC83" s="64">
        <v>5389.93</v>
      </c>
      <c r="AD83" s="63">
        <v>3174166</v>
      </c>
      <c r="AE83" s="92">
        <v>43191</v>
      </c>
    </row>
    <row r="84" spans="1:31" s="61" customFormat="1" ht="9.75" customHeight="1" x14ac:dyDescent="0.15">
      <c r="A84" s="91">
        <v>42826</v>
      </c>
      <c r="B84" s="65">
        <v>1279511912</v>
      </c>
      <c r="C84" s="65">
        <v>35060057</v>
      </c>
      <c r="D84" s="65">
        <v>20455529</v>
      </c>
      <c r="E84" s="65">
        <v>1930570</v>
      </c>
      <c r="F84" s="63">
        <v>49</v>
      </c>
      <c r="G84" s="63">
        <v>2</v>
      </c>
      <c r="H84" s="65">
        <v>109800</v>
      </c>
      <c r="I84" s="65">
        <v>1223886526</v>
      </c>
      <c r="J84" s="65">
        <v>1215951704</v>
      </c>
      <c r="K84" s="65">
        <v>3403749</v>
      </c>
      <c r="L84" s="65">
        <v>4531073</v>
      </c>
      <c r="M84" s="66">
        <v>0</v>
      </c>
      <c r="N84" s="65">
        <v>0</v>
      </c>
      <c r="O84" s="66">
        <v>62.1</v>
      </c>
      <c r="P84" s="65">
        <v>760044976</v>
      </c>
      <c r="Q84" s="66">
        <v>28.3</v>
      </c>
      <c r="R84" s="65">
        <v>345766959</v>
      </c>
      <c r="S84" s="65">
        <v>179112891</v>
      </c>
      <c r="T84" s="65">
        <v>20198750</v>
      </c>
      <c r="U84" s="63">
        <v>14871</v>
      </c>
      <c r="V84" s="63">
        <v>11461</v>
      </c>
      <c r="W84" s="63">
        <v>3410</v>
      </c>
      <c r="X84" s="63">
        <v>56183</v>
      </c>
      <c r="Y84" s="63">
        <v>26901</v>
      </c>
      <c r="Z84" s="63">
        <v>29282</v>
      </c>
      <c r="AA84" s="64">
        <v>10618.4</v>
      </c>
      <c r="AB84" s="64">
        <v>7701.9</v>
      </c>
      <c r="AC84" s="64">
        <v>5367.67</v>
      </c>
      <c r="AD84" s="63">
        <v>3167065</v>
      </c>
      <c r="AE84" s="93">
        <v>42826</v>
      </c>
    </row>
    <row r="85" spans="1:31" s="61" customFormat="1" ht="9.75" customHeight="1" x14ac:dyDescent="0.15">
      <c r="A85" s="94">
        <v>42461</v>
      </c>
      <c r="B85" s="95">
        <v>1278183500</v>
      </c>
      <c r="C85" s="59">
        <v>35079192</v>
      </c>
      <c r="D85" s="59">
        <v>20675396</v>
      </c>
      <c r="E85" s="59">
        <v>1944215</v>
      </c>
      <c r="F85" s="57">
        <v>48</v>
      </c>
      <c r="G85" s="57">
        <v>2</v>
      </c>
      <c r="H85" s="59">
        <v>110267</v>
      </c>
      <c r="I85" s="59">
        <v>1222318645</v>
      </c>
      <c r="J85" s="59">
        <v>1214346358</v>
      </c>
      <c r="K85" s="59">
        <v>3478421</v>
      </c>
      <c r="L85" s="59">
        <v>4493866</v>
      </c>
      <c r="M85" s="60">
        <v>0</v>
      </c>
      <c r="N85" s="59">
        <v>0</v>
      </c>
      <c r="O85" s="60">
        <v>61.9</v>
      </c>
      <c r="P85" s="59">
        <v>756381627</v>
      </c>
      <c r="Q85" s="60">
        <v>28.2</v>
      </c>
      <c r="R85" s="59">
        <v>344688994</v>
      </c>
      <c r="S85" s="59">
        <v>177817749</v>
      </c>
      <c r="T85" s="59">
        <v>20031846</v>
      </c>
      <c r="U85" s="57">
        <v>14869</v>
      </c>
      <c r="V85" s="57">
        <v>11452</v>
      </c>
      <c r="W85" s="57">
        <v>3417</v>
      </c>
      <c r="X85" s="57">
        <v>56245</v>
      </c>
      <c r="Y85" s="57">
        <v>26755</v>
      </c>
      <c r="Z85" s="57">
        <v>29490</v>
      </c>
      <c r="AA85" s="58">
        <v>10564.9</v>
      </c>
      <c r="AB85" s="58">
        <v>7657.37</v>
      </c>
      <c r="AC85" s="58">
        <v>5357.61</v>
      </c>
      <c r="AD85" s="96">
        <v>3156979</v>
      </c>
      <c r="AE85" s="97">
        <v>42461</v>
      </c>
    </row>
    <row r="86" spans="1:31" s="99" customFormat="1" ht="9.75" customHeight="1" x14ac:dyDescent="0.15">
      <c r="A86" s="98" t="s">
        <v>92</v>
      </c>
      <c r="B86" s="99" t="s">
        <v>203</v>
      </c>
    </row>
    <row r="87" spans="1:31" ht="9.75" customHeight="1" x14ac:dyDescent="0.15">
      <c r="A87" s="99"/>
      <c r="B87" s="100" t="s">
        <v>208</v>
      </c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99"/>
      <c r="AA87" s="99"/>
      <c r="AB87" s="99"/>
      <c r="AC87" s="99"/>
      <c r="AD87" s="99"/>
      <c r="AE87" s="99"/>
    </row>
  </sheetData>
  <mergeCells count="37">
    <mergeCell ref="AA5:AA6"/>
    <mergeCell ref="AB5:AB6"/>
    <mergeCell ref="AC5:AC6"/>
    <mergeCell ref="U5:U6"/>
    <mergeCell ref="V5:V6"/>
    <mergeCell ref="W5:W6"/>
    <mergeCell ref="X5:X6"/>
    <mergeCell ref="Y5:Y6"/>
    <mergeCell ref="Z5:Z6"/>
    <mergeCell ref="AA4:AC4"/>
    <mergeCell ref="AD4:AD6"/>
    <mergeCell ref="D5:D6"/>
    <mergeCell ref="E5:E6"/>
    <mergeCell ref="F5:G5"/>
    <mergeCell ref="H5:H6"/>
    <mergeCell ref="I5:I6"/>
    <mergeCell ref="J5:J6"/>
    <mergeCell ref="K5:K6"/>
    <mergeCell ref="L5:L6"/>
    <mergeCell ref="O4:P4"/>
    <mergeCell ref="Q4:R4"/>
    <mergeCell ref="S4:S6"/>
    <mergeCell ref="T4:T6"/>
    <mergeCell ref="U4:W4"/>
    <mergeCell ref="X4:Z4"/>
    <mergeCell ref="O5:O6"/>
    <mergeCell ref="P5:P6"/>
    <mergeCell ref="Q5:Q6"/>
    <mergeCell ref="R5:R6"/>
    <mergeCell ref="B4:B6"/>
    <mergeCell ref="C4:C6"/>
    <mergeCell ref="D4:E4"/>
    <mergeCell ref="F4:H4"/>
    <mergeCell ref="I4:L4"/>
    <mergeCell ref="M4:N4"/>
    <mergeCell ref="M5:M6"/>
    <mergeCell ref="N5:N6"/>
  </mergeCells>
  <phoneticPr fontId="3"/>
  <printOptions horizontalCentered="1"/>
  <pageMargins left="0.39370078740157483" right="0.39370078740157483" top="0.51181102362204722" bottom="0.35433070866141736" header="0.51181102362204722" footer="0.31496062992125984"/>
  <pageSetup paperSize="8" scale="90" fitToHeight="0" orientation="landscape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附表1</vt:lpstr>
      <vt:lpstr>表7</vt:lpstr>
      <vt:lpstr>表4</vt:lpstr>
      <vt:lpstr>表4!Print_Titles</vt:lpstr>
      <vt:lpstr>表7!Print_Titles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ㅤ</cp:lastModifiedBy>
  <cp:lastPrinted>2021-01-06T04:38:48Z</cp:lastPrinted>
  <dcterms:created xsi:type="dcterms:W3CDTF">2014-11-21T02:35:11Z</dcterms:created>
  <dcterms:modified xsi:type="dcterms:W3CDTF">2021-01-19T04:18:28Z</dcterms:modified>
</cp:coreProperties>
</file>