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'グラフ'!$A$1:$P$37</definedName>
    <definedName name="_xlnm.Print_Area" localSheetId="3">'推移表 (2)'!$A$1:$R$120</definedName>
  </definedNames>
  <calcPr fullCalcOnLoad="1"/>
</workbook>
</file>

<file path=xl/sharedStrings.xml><?xml version="1.0" encoding="utf-8"?>
<sst xmlns="http://schemas.openxmlformats.org/spreadsheetml/2006/main" count="373" uniqueCount="227">
  <si>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</si>
  <si>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</si>
  <si>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</si>
  <si>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</si>
  <si>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</si>
  <si>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</si>
  <si>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</si>
  <si>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</si>
  <si>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</si>
  <si>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</si>
  <si>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</si>
  <si>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</si>
  <si>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</si>
  <si>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</si>
  <si>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</si>
  <si>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</si>
  <si>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</si>
  <si>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</si>
  <si>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</si>
  <si>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</si>
  <si>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</si>
  <si>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</si>
  <si>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</si>
  <si>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</si>
  <si>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</si>
  <si>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</si>
  <si>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</si>
  <si>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</si>
  <si>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</si>
  <si>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</si>
  <si>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</si>
  <si>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</si>
  <si>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</si>
  <si>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</si>
  <si>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</si>
  <si>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</si>
  <si>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</si>
  <si>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</si>
  <si>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</si>
  <si>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</si>
  <si>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</si>
  <si>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</si>
  <si>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</si>
  <si>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</si>
  <si>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</si>
  <si>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</si>
  <si>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</si>
  <si>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</si>
  <si>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</si>
  <si>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</si>
  <si>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</si>
  <si>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</si>
  <si>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</si>
  <si>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</si>
  <si>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</si>
  <si>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</si>
  <si>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</si>
  <si>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</si>
  <si>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</si>
  <si>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</si>
  <si>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</si>
  <si>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</si>
  <si>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</si>
  <si>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</si>
  <si>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</si>
  <si>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</si>
  <si>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</si>
  <si>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</si>
  <si>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</si>
  <si>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</si>
  <si>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</si>
  <si>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</si>
  <si>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</si>
  <si>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</si>
  <si>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</si>
  <si>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</si>
  <si>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</si>
  <si>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</si>
  <si>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</si>
  <si>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</si>
  <si>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</si>
  <si>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</si>
  <si>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</si>
  <si>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</si>
  <si>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</si>
  <si>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</si>
  <si>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</si>
  <si>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</si>
  <si>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</si>
  <si>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</si>
  <si>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</si>
  <si>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</si>
  <si>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</si>
  <si>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</si>
  <si>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</si>
  <si>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</si>
  <si>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</si>
  <si>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</si>
  <si>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</si>
  <si>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</si>
  <si>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</si>
  <si>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</si>
  <si>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</si>
  <si>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</si>
  <si>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</si>
  <si>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</si>
  <si>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</si>
  <si>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</si>
  <si>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</si>
  <si>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</si>
  <si>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</si>
  <si>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</si>
  <si>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</si>
  <si>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</si>
  <si>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</si>
  <si>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</si>
  <si>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</si>
  <si>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</si>
  <si>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</si>
  <si>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</si>
  <si>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</si>
  <si>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</si>
  <si>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</si>
  <si>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</si>
  <si>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</si>
  <si>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</si>
  <si>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</si>
  <si>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</si>
  <si>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</si>
  <si>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</si>
  <si>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</si>
  <si>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</si>
  <si>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</si>
  <si>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</si>
  <si>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</si>
  <si>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</si>
  <si>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</si>
  <si>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</si>
  <si>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</si>
  <si>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</si>
  <si>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</si>
  <si>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</si>
  <si>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</si>
  <si>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</si>
  <si>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</si>
  <si>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</si>
  <si>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</si>
  <si>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</si>
  <si>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</si>
  <si>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</si>
  <si>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</si>
  <si>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</si>
  <si>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</si>
  <si>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</si>
  <si>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</si>
  <si>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</si>
  <si>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</si>
  <si>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</si>
  <si>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</si>
  <si>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</si>
  <si>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</si>
  <si>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</si>
  <si>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</si>
  <si>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</si>
  <si>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</si>
  <si>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</si>
  <si>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</si>
  <si>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</si>
  <si>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</si>
  <si>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</si>
  <si>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</si>
  <si>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</si>
  <si>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</si>
  <si>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</si>
  <si>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</si>
  <si>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</si>
  <si>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</si>
  <si>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</si>
  <si>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</si>
  <si>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</si>
  <si>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</si>
  <si>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</si>
  <si>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</si>
  <si>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</si>
  <si>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</si>
  <si>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</si>
  <si>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</si>
  <si>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</si>
  <si>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</si>
  <si>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</si>
  <si>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</si>
  <si>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</si>
  <si>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</si>
  <si>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</si>
  <si>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</si>
  <si>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</si>
  <si>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</si>
  <si>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</si>
  <si>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</si>
  <si>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</si>
  <si>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</si>
  <si>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</si>
  <si>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</si>
  <si>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</si>
  <si>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</si>
  <si>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</si>
  <si>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</si>
  <si>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</si>
  <si>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</si>
  <si>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</si>
  <si>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</si>
  <si>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</si>
  <si>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</si>
  <si>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</si>
  <si>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</si>
  <si>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</si>
  <si>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</si>
  <si>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</si>
  <si>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</si>
  <si>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</si>
  <si>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営業普通倉庫２１社統計（令和4年6月）</t>
  </si>
  <si>
    <t>令和4年6月分の営業普通倉庫の実績（主要２１社）について</t>
  </si>
  <si>
    <t>令和4年6月</t>
  </si>
  <si>
    <t>令和3年6月分</t>
  </si>
  <si>
    <t>令和4年5月分</t>
  </si>
  <si>
    <t>令和4年6月分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</si>
  <si>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249</t>
    </r>
    <r>
      <rPr>
        <b/>
        <sz val="14"/>
        <color indexed="8"/>
        <rFont val="ＭＳ Ｐゴシック"/>
        <family val="3"/>
      </rPr>
      <t>万トンで対前月比＋１３．２％、対前年同月比▲１．９％。</t>
    </r>
    <r>
      <rPr>
        <b/>
        <sz val="14"/>
        <rFont val="ＭＳ Ｐゴシック"/>
        <family val="3"/>
      </rPr>
      <t xml:space="preserve">
・出庫高については、数量244万トンで対前月比＋１５．４</t>
    </r>
    <r>
      <rPr>
        <b/>
        <sz val="14"/>
        <color indexed="8"/>
        <rFont val="ＭＳ Ｐゴシック"/>
        <family val="3"/>
      </rPr>
      <t>％、対前年同月比▲３．９％。
・保管残高については、数量</t>
    </r>
    <r>
      <rPr>
        <b/>
        <sz val="14"/>
        <color indexed="8"/>
        <rFont val="ＭＳ Ｐゴシック"/>
        <family val="3"/>
      </rPr>
      <t>531</t>
    </r>
    <r>
      <rPr>
        <b/>
        <sz val="14"/>
        <color indexed="8"/>
        <rFont val="ＭＳ Ｐゴシック"/>
        <family val="3"/>
      </rPr>
      <t xml:space="preserve">万トンで前月比+０．８％、前年同月比+３．５％。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・入庫高については、数量で対前月比で増加し、対前年同月比で減少した。金額では対前月比、対前年同月比共に増加した。</t>
    </r>
    <r>
      <rPr>
        <b/>
        <sz val="14"/>
        <color indexed="8"/>
        <rFont val="ＭＳ Ｐゴシック"/>
        <family val="3"/>
      </rPr>
      <t>出庫高については、数量で対前月比で増加し対前年同月比で減少した。金額では対前月比で増加し、対前年同月比で減少した。保管残高は、数量で対前月比、対</t>
    </r>
    <r>
      <rPr>
        <b/>
        <sz val="14"/>
        <rFont val="ＭＳ Ｐゴシック"/>
        <family val="3"/>
      </rPr>
      <t>前年同月比共に増加し、金額で対前月比、対前年同月比共に増加した。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</si>
</sst>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1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6" xfId="0" applyFont="1" applyFill="1" applyBorder="1" applyAlignment="1">
      <alignment vertical="center" wrapText="1"/>
    </xf>
    <xf numFmtId="0" fontId="32" fillId="18" borderId="67" xfId="0" applyFont="1" applyFill="1" applyBorder="1" applyAlignment="1">
      <alignment vertical="center" wrapText="1"/>
    </xf>
    <xf numFmtId="0" fontId="32" fillId="18" borderId="68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7" fillId="0" borderId="35" xfId="0" applyNumberFormat="1" applyFont="1" applyFill="1" applyBorder="1" applyAlignment="1">
      <alignment/>
    </xf>
    <xf numFmtId="178" fontId="57" fillId="0" borderId="47" xfId="0" applyNumberFormat="1" applyFont="1" applyFill="1" applyBorder="1" applyAlignment="1">
      <alignment/>
    </xf>
    <xf numFmtId="178" fontId="57" fillId="0" borderId="54" xfId="0" applyNumberFormat="1" applyFont="1" applyFill="1" applyBorder="1" applyAlignment="1">
      <alignment/>
    </xf>
    <xf numFmtId="178" fontId="57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69" xfId="0" applyNumberFormat="1" applyFont="1" applyFill="1" applyBorder="1" applyAlignment="1">
      <alignment vertical="center" wrapText="1"/>
    </xf>
    <xf numFmtId="177" fontId="32" fillId="18" borderId="70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58" fillId="18" borderId="69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5" fillId="0" borderId="35" xfId="0" applyNumberFormat="1" applyFont="1" applyBorder="1" applyAlignment="1">
      <alignment/>
    </xf>
    <xf numFmtId="181" fontId="45" fillId="0" borderId="35" xfId="0" applyNumberFormat="1" applyFont="1" applyBorder="1" applyAlignment="1">
      <alignment/>
    </xf>
    <xf numFmtId="3" fontId="45" fillId="0" borderId="35" xfId="0" applyNumberFormat="1" applyFont="1" applyBorder="1" applyAlignment="1">
      <alignment/>
    </xf>
    <xf numFmtId="3" fontId="45" fillId="0" borderId="36" xfId="0" applyNumberFormat="1" applyFont="1" applyBorder="1" applyAlignment="1">
      <alignment/>
    </xf>
    <xf numFmtId="3" fontId="45" fillId="0" borderId="36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178" fontId="45" fillId="0" borderId="35" xfId="0" applyNumberFormat="1" applyFont="1" applyFill="1" applyBorder="1" applyAlignment="1">
      <alignment/>
    </xf>
    <xf numFmtId="181" fontId="45" fillId="0" borderId="35" xfId="0" applyNumberFormat="1" applyFont="1" applyFill="1" applyBorder="1" applyAlignment="1">
      <alignment/>
    </xf>
    <xf numFmtId="181" fontId="45" fillId="0" borderId="29" xfId="0" applyNumberFormat="1" applyFont="1" applyFill="1" applyBorder="1" applyAlignment="1">
      <alignment/>
    </xf>
    <xf numFmtId="178" fontId="59" fillId="0" borderId="61" xfId="0" applyNumberFormat="1" applyFont="1" applyBorder="1" applyAlignment="1">
      <alignment/>
    </xf>
    <xf numFmtId="181" fontId="59" fillId="0" borderId="61" xfId="0" applyNumberFormat="1" applyFont="1" applyBorder="1" applyAlignment="1">
      <alignment/>
    </xf>
    <xf numFmtId="181" fontId="59" fillId="17" borderId="61" xfId="0" applyNumberFormat="1" applyFont="1" applyFill="1" applyBorder="1" applyAlignment="1">
      <alignment/>
    </xf>
    <xf numFmtId="3" fontId="59" fillId="0" borderId="61" xfId="0" applyNumberFormat="1" applyFont="1" applyFill="1" applyBorder="1" applyAlignment="1">
      <alignment/>
    </xf>
    <xf numFmtId="178" fontId="59" fillId="0" borderId="61" xfId="0" applyNumberFormat="1" applyFont="1" applyFill="1" applyBorder="1" applyAlignment="1">
      <alignment/>
    </xf>
    <xf numFmtId="181" fontId="59" fillId="0" borderId="29" xfId="0" applyNumberFormat="1" applyFont="1" applyFill="1" applyBorder="1" applyAlignment="1">
      <alignment/>
    </xf>
    <xf numFmtId="3" fontId="59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0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58" fillId="0" borderId="71" xfId="54" applyNumberFormat="1" applyFont="1" applyFill="1" applyBorder="1" applyAlignment="1">
      <alignment horizontal="right" vertical="center" wrapText="1"/>
    </xf>
    <xf numFmtId="201" fontId="58" fillId="0" borderId="72" xfId="54" applyNumberFormat="1" applyFont="1" applyFill="1" applyBorder="1" applyAlignment="1">
      <alignment horizontal="right" vertical="center" wrapText="1"/>
    </xf>
    <xf numFmtId="201" fontId="58" fillId="0" borderId="73" xfId="54" applyNumberFormat="1" applyFont="1" applyFill="1" applyBorder="1" applyAlignment="1">
      <alignment horizontal="right" vertical="center" wrapText="1"/>
    </xf>
    <xf numFmtId="201" fontId="58" fillId="0" borderId="21" xfId="54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7" fillId="18" borderId="78" xfId="0" applyFont="1" applyFill="1" applyBorder="1" applyAlignment="1">
      <alignment vertical="center" wrapText="1"/>
    </xf>
    <xf numFmtId="0" fontId="47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7"/>
          <c:w val="0.69525"/>
          <c:h val="0.711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</c:numCache>
            </c:numRef>
          </c:val>
          <c:smooth val="0"/>
        </c:ser>
        <c:marker val="1"/>
        <c:axId val="22141205"/>
        <c:axId val="21669194"/>
      </c:lineChart>
      <c:catAx>
        <c:axId val="2214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69194"/>
        <c:crosses val="autoZero"/>
        <c:auto val="1"/>
        <c:lblOffset val="100"/>
        <c:tickLblSkip val="1"/>
        <c:noMultiLvlLbl val="0"/>
      </c:catAx>
      <c:valAx>
        <c:axId val="2166919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41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5"/>
          <c:w val="0.161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565"/>
          <c:w val="0.703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</c:numCache>
            </c:numRef>
          </c:val>
          <c:smooth val="0"/>
        </c:ser>
        <c:marker val="1"/>
        <c:axId val="41104947"/>
        <c:axId val="57958944"/>
      </c:lineChart>
      <c:catAx>
        <c:axId val="4110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58944"/>
        <c:crosses val="autoZero"/>
        <c:auto val="1"/>
        <c:lblOffset val="100"/>
        <c:tickLblSkip val="1"/>
        <c:noMultiLvlLbl val="0"/>
      </c:catAx>
      <c:valAx>
        <c:axId val="57958944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4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75"/>
          <c:w val="0.1647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5525"/>
          <c:w val="0.664"/>
          <c:h val="0.716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</c:numCache>
            </c:numRef>
          </c:val>
          <c:smooth val="0"/>
        </c:ser>
        <c:marker val="1"/>
        <c:axId val="15382177"/>
        <c:axId val="10096006"/>
      </c:lineChart>
      <c:catAx>
        <c:axId val="1538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96006"/>
        <c:crosses val="autoZero"/>
        <c:auto val="1"/>
        <c:lblOffset val="100"/>
        <c:tickLblSkip val="1"/>
        <c:noMultiLvlLbl val="0"/>
      </c:catAx>
      <c:valAx>
        <c:axId val="1009600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2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4225"/>
          <c:w val="0.163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5875"/>
          <c:w val="0.703"/>
          <c:h val="0.706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</c:numCache>
            </c:numRef>
          </c:val>
          <c:smooth val="0"/>
        </c:ser>
        <c:marker val="1"/>
        <c:axId val="13063647"/>
        <c:axId val="44359932"/>
      </c:lineChart>
      <c:catAx>
        <c:axId val="1306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59932"/>
        <c:crosses val="autoZero"/>
        <c:auto val="1"/>
        <c:lblOffset val="100"/>
        <c:tickLblSkip val="1"/>
        <c:noMultiLvlLbl val="0"/>
      </c:catAx>
      <c:valAx>
        <c:axId val="44359932"/>
        <c:scaling>
          <c:orientation val="minMax"/>
          <c:max val="91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9525</xdr:rowOff>
    </xdr:from>
    <xdr:to>
      <xdr:col>7</xdr:col>
      <xdr:colOff>476250</xdr:colOff>
      <xdr:row>19</xdr:row>
      <xdr:rowOff>95250</xdr:rowOff>
    </xdr:to>
    <xdr:graphicFrame>
      <xdr:nvGraphicFramePr>
        <xdr:cNvPr id="1" name="Chart 36"/>
        <xdr:cNvGraphicFramePr/>
      </xdr:nvGraphicFramePr>
      <xdr:xfrm>
        <a:off x="438150" y="962025"/>
        <a:ext cx="48387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20</xdr:row>
      <xdr:rowOff>95250</xdr:rowOff>
    </xdr:from>
    <xdr:to>
      <xdr:col>7</xdr:col>
      <xdr:colOff>466725</xdr:colOff>
      <xdr:row>34</xdr:row>
      <xdr:rowOff>171450</xdr:rowOff>
    </xdr:to>
    <xdr:graphicFrame>
      <xdr:nvGraphicFramePr>
        <xdr:cNvPr id="2" name="Chart 37"/>
        <xdr:cNvGraphicFramePr/>
      </xdr:nvGraphicFramePr>
      <xdr:xfrm>
        <a:off x="457200" y="3619500"/>
        <a:ext cx="4810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657225</xdr:colOff>
      <xdr:row>5</xdr:row>
      <xdr:rowOff>9525</xdr:rowOff>
    </xdr:from>
    <xdr:to>
      <xdr:col>15</xdr:col>
      <xdr:colOff>142875</xdr:colOff>
      <xdr:row>19</xdr:row>
      <xdr:rowOff>95250</xdr:rowOff>
    </xdr:to>
    <xdr:graphicFrame>
      <xdr:nvGraphicFramePr>
        <xdr:cNvPr id="3" name="Chart 38"/>
        <xdr:cNvGraphicFramePr/>
      </xdr:nvGraphicFramePr>
      <xdr:xfrm>
        <a:off x="5457825" y="962025"/>
        <a:ext cx="49720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666750</xdr:colOff>
      <xdr:row>20</xdr:row>
      <xdr:rowOff>95250</xdr:rowOff>
    </xdr:from>
    <xdr:to>
      <xdr:col>15</xdr:col>
      <xdr:colOff>171450</xdr:colOff>
      <xdr:row>35</xdr:row>
      <xdr:rowOff>19050</xdr:rowOff>
    </xdr:to>
    <xdr:graphicFrame>
      <xdr:nvGraphicFramePr>
        <xdr:cNvPr id="4" name="Chart 39"/>
        <xdr:cNvGraphicFramePr/>
      </xdr:nvGraphicFramePr>
      <xdr:xfrm>
        <a:off x="5467350" y="3619500"/>
        <a:ext cx="499110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6\21&#31038;%20R4.6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0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57" t="s">
        <v>221</v>
      </c>
      <c r="B1" s="357"/>
      <c r="C1" s="357"/>
      <c r="D1" s="357"/>
      <c r="E1" s="357"/>
      <c r="F1" s="357"/>
      <c r="G1" s="357"/>
      <c r="H1" s="357"/>
      <c r="I1" s="357"/>
      <c r="J1" s="357"/>
    </row>
    <row r="2" ht="14.25">
      <c r="C2" s="1" t="s">
        <v>5</v>
      </c>
    </row>
    <row r="3" spans="5:10" ht="14.25">
      <c r="E3" s="5"/>
      <c r="F3" s="358">
        <v>44783</v>
      </c>
      <c r="G3" s="358"/>
      <c r="H3" s="358"/>
      <c r="I3" s="358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199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9" t="s">
        <v>226</v>
      </c>
      <c r="B8" s="360"/>
      <c r="C8" s="360"/>
      <c r="D8" s="360"/>
      <c r="E8" s="360"/>
      <c r="F8" s="360"/>
      <c r="G8" s="360"/>
      <c r="H8" s="360"/>
      <c r="I8" s="360"/>
      <c r="J8" s="36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62" t="s">
        <v>1</v>
      </c>
      <c r="D11" s="363"/>
      <c r="E11" s="364" t="s">
        <v>16</v>
      </c>
      <c r="F11" s="365"/>
      <c r="G11" s="366"/>
      <c r="H11" s="364" t="s">
        <v>17</v>
      </c>
      <c r="I11" s="365"/>
      <c r="J11" s="366"/>
    </row>
    <row r="12" spans="1:10" s="3" customFormat="1" ht="26.25" customHeight="1" thickBot="1">
      <c r="A12" s="14"/>
      <c r="B12" s="15" t="s">
        <v>10</v>
      </c>
      <c r="C12" s="351" t="s">
        <v>225</v>
      </c>
      <c r="D12" s="352"/>
      <c r="E12" s="16" t="s">
        <v>23</v>
      </c>
      <c r="F12" s="351" t="s">
        <v>224</v>
      </c>
      <c r="G12" s="352"/>
      <c r="H12" s="16" t="s">
        <v>10</v>
      </c>
      <c r="I12" s="351" t="s">
        <v>223</v>
      </c>
      <c r="J12" s="352"/>
    </row>
    <row r="13" spans="1:10" ht="30" customHeight="1">
      <c r="A13" s="353" t="s">
        <v>26</v>
      </c>
      <c r="B13" s="17" t="s">
        <v>29</v>
      </c>
      <c r="C13" s="287">
        <f>'ＡＢ表 '!C29/10</f>
        <v>248.6556866</v>
      </c>
      <c r="D13" s="261" t="s">
        <v>30</v>
      </c>
      <c r="E13" s="344">
        <f>('ＡＢ表 '!D29/100)-1</f>
        <v>0.1318119346190434</v>
      </c>
      <c r="F13" s="287">
        <v>219</v>
      </c>
      <c r="G13" s="261" t="s">
        <v>30</v>
      </c>
      <c r="H13" s="344">
        <f>('ＡＢ表 '!E29/100)-1</f>
        <v>-0.018731532428869047</v>
      </c>
      <c r="I13" s="287">
        <v>253</v>
      </c>
      <c r="J13" s="261" t="s">
        <v>30</v>
      </c>
    </row>
    <row r="14" spans="1:10" ht="30" customHeight="1" thickBot="1">
      <c r="A14" s="353"/>
      <c r="B14" s="18" t="s">
        <v>25</v>
      </c>
      <c r="C14" s="288">
        <f>'ＡＢ表 '!C30/100</f>
        <v>11466.214779999998</v>
      </c>
      <c r="D14" s="262" t="s">
        <v>32</v>
      </c>
      <c r="E14" s="345">
        <f>('ＡＢ表 '!D30/100)-1</f>
        <v>0.12811398627221182</v>
      </c>
      <c r="F14" s="288">
        <v>10164</v>
      </c>
      <c r="G14" s="262" t="s">
        <v>32</v>
      </c>
      <c r="H14" s="345">
        <f>('ＡＢ表 '!E30/100)-1</f>
        <v>0.015055769338897518</v>
      </c>
      <c r="I14" s="288">
        <v>11296</v>
      </c>
      <c r="J14" s="262" t="s">
        <v>32</v>
      </c>
    </row>
    <row r="15" spans="1:10" ht="30" customHeight="1">
      <c r="A15" s="354" t="s">
        <v>34</v>
      </c>
      <c r="B15" s="19" t="s">
        <v>29</v>
      </c>
      <c r="C15" s="305">
        <f>'ＡＢ表 '!F29/10</f>
        <v>244.19383039999985</v>
      </c>
      <c r="D15" s="261" t="s">
        <v>30</v>
      </c>
      <c r="E15" s="344">
        <f>('ＡＢ表 '!G29/100)-1</f>
        <v>0.15407492980617876</v>
      </c>
      <c r="F15" s="287">
        <v>211</v>
      </c>
      <c r="G15" s="261" t="s">
        <v>30</v>
      </c>
      <c r="H15" s="344">
        <f>('ＡＢ表 '!H29/100)-1</f>
        <v>-0.03937886761071174</v>
      </c>
      <c r="I15" s="287">
        <v>254</v>
      </c>
      <c r="J15" s="261" t="s">
        <v>30</v>
      </c>
    </row>
    <row r="16" spans="1:10" ht="30" customHeight="1" thickBot="1">
      <c r="A16" s="355"/>
      <c r="B16" s="20" t="s">
        <v>25</v>
      </c>
      <c r="C16" s="289">
        <f>'ＡＢ表 '!F30/100</f>
        <v>10592.13301</v>
      </c>
      <c r="D16" s="263" t="s">
        <v>32</v>
      </c>
      <c r="E16" s="345">
        <f>('ＡＢ表 '!G30/100)-1</f>
        <v>0.029768109614156657</v>
      </c>
      <c r="F16" s="289">
        <v>10285</v>
      </c>
      <c r="G16" s="263" t="s">
        <v>32</v>
      </c>
      <c r="H16" s="345">
        <f>('ＡＢ表 '!H30/100)-1</f>
        <v>-0.031200788348264008</v>
      </c>
      <c r="I16" s="289">
        <v>10933</v>
      </c>
      <c r="J16" s="263" t="s">
        <v>32</v>
      </c>
    </row>
    <row r="17" spans="1:13" ht="30" customHeight="1">
      <c r="A17" s="356" t="s">
        <v>40</v>
      </c>
      <c r="B17" s="17" t="s">
        <v>29</v>
      </c>
      <c r="C17" s="287">
        <f>'ＡＢ表 '!C42/10</f>
        <v>530.8000282</v>
      </c>
      <c r="D17" s="261" t="s">
        <v>30</v>
      </c>
      <c r="E17" s="344">
        <f>('ＡＢ表 '!D42/100)-1</f>
        <v>0.008477166273245462</v>
      </c>
      <c r="F17" s="287">
        <v>526</v>
      </c>
      <c r="G17" s="261" t="s">
        <v>30</v>
      </c>
      <c r="H17" s="343">
        <f>('ＡＢ表 '!E42/100)-1</f>
        <v>0.035179814166316214</v>
      </c>
      <c r="I17" s="305">
        <v>513</v>
      </c>
      <c r="J17" s="261" t="s">
        <v>30</v>
      </c>
      <c r="L17" s="21"/>
      <c r="M17" s="21"/>
    </row>
    <row r="18" spans="1:10" ht="30" customHeight="1" thickBot="1">
      <c r="A18" s="351"/>
      <c r="B18" s="20" t="s">
        <v>25</v>
      </c>
      <c r="C18" s="289">
        <f>'ＡＢ表 '!C43/100</f>
        <v>27933.824470000003</v>
      </c>
      <c r="D18" s="263" t="s">
        <v>32</v>
      </c>
      <c r="E18" s="345">
        <f>('ＡＢ表 '!D43/100)-1</f>
        <v>0.03230192465946846</v>
      </c>
      <c r="F18" s="289">
        <v>27059</v>
      </c>
      <c r="G18" s="263" t="s">
        <v>32</v>
      </c>
      <c r="H18" s="346">
        <f>('ＡＢ表 '!E43/100)-1</f>
        <v>0.05591631509348294</v>
      </c>
      <c r="I18" s="289">
        <v>26455</v>
      </c>
      <c r="J18" s="263" t="s">
        <v>32</v>
      </c>
    </row>
    <row r="19" spans="1:10" ht="14.25" customHeight="1">
      <c r="A19" s="347"/>
      <c r="B19" s="348"/>
      <c r="C19" s="348"/>
      <c r="D19" s="348"/>
      <c r="E19" s="348"/>
      <c r="F19" s="348"/>
      <c r="G19" s="348"/>
      <c r="H19" s="348"/>
      <c r="I19" s="348"/>
      <c r="J19" s="348"/>
    </row>
    <row r="20" ht="10.5" customHeight="1"/>
    <row r="21" spans="1:11" s="4" customFormat="1" ht="86.25" customHeight="1">
      <c r="A21" s="349" t="s">
        <v>217</v>
      </c>
      <c r="B21" s="349"/>
      <c r="C21" s="349"/>
      <c r="D21" s="349"/>
      <c r="E21" s="349"/>
      <c r="F21" s="349"/>
      <c r="G21" s="349"/>
      <c r="H21" s="349"/>
      <c r="I21" s="349"/>
      <c r="J21" s="349"/>
      <c r="K21" s="22"/>
    </row>
    <row r="22" spans="1:10" ht="21.75" customHeight="1">
      <c r="A22" s="350" t="s">
        <v>46</v>
      </c>
      <c r="B22" s="350"/>
      <c r="C22" s="350"/>
      <c r="D22" s="350"/>
      <c r="E22" s="350"/>
      <c r="F22" s="350"/>
      <c r="G22" s="350"/>
      <c r="H22" s="350"/>
      <c r="I22" s="350"/>
      <c r="J22" s="350"/>
    </row>
    <row r="23" spans="1:10" ht="14.25">
      <c r="A23" s="350"/>
      <c r="B23" s="350"/>
      <c r="C23" s="350"/>
      <c r="D23" s="350"/>
      <c r="E23" s="350"/>
      <c r="F23" s="350"/>
      <c r="G23" s="350"/>
      <c r="H23" s="350"/>
      <c r="I23" s="350"/>
      <c r="J23" s="350"/>
    </row>
    <row r="24" spans="1:10" ht="14.25">
      <c r="A24" s="350"/>
      <c r="B24" s="350"/>
      <c r="C24" s="350"/>
      <c r="D24" s="350"/>
      <c r="E24" s="350"/>
      <c r="F24" s="350"/>
      <c r="G24" s="350"/>
      <c r="H24" s="350"/>
      <c r="I24" s="350"/>
      <c r="J24" s="350"/>
    </row>
    <row r="25" spans="1:10" ht="14.25">
      <c r="A25" s="350"/>
      <c r="B25" s="350"/>
      <c r="C25" s="350"/>
      <c r="D25" s="350"/>
      <c r="E25" s="350"/>
      <c r="F25" s="350"/>
      <c r="G25" s="350"/>
      <c r="H25" s="350"/>
      <c r="I25" s="350"/>
      <c r="J25" s="350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42" sqref="C42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222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367" t="s">
        <v>55</v>
      </c>
      <c r="F6" s="368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9011.42390614</v>
      </c>
      <c r="D8" s="40">
        <v>7395.89455301276</v>
      </c>
      <c r="E8" s="65">
        <v>100.70053590097436</v>
      </c>
      <c r="F8" s="42">
        <v>102.91323127686461</v>
      </c>
      <c r="G8" s="23"/>
      <c r="H8" s="43"/>
    </row>
    <row r="9" spans="1:8" ht="18.75" customHeight="1">
      <c r="A9" s="37" t="s">
        <v>60</v>
      </c>
      <c r="B9" s="38" t="s">
        <v>59</v>
      </c>
      <c r="C9" s="39">
        <v>5.45</v>
      </c>
      <c r="D9" s="40">
        <v>5.45</v>
      </c>
      <c r="E9" s="65">
        <v>100</v>
      </c>
      <c r="F9" s="42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7.469</v>
      </c>
      <c r="E10" s="65">
        <v>100</v>
      </c>
      <c r="F10" s="42">
        <v>100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9027.1</v>
      </c>
      <c r="D11" s="40">
        <v>7408.900000000001</v>
      </c>
      <c r="E11" s="341">
        <v>100.69931169853686</v>
      </c>
      <c r="F11" s="259">
        <v>102.90803117151503</v>
      </c>
      <c r="G11" s="23"/>
      <c r="H11" s="43"/>
    </row>
    <row r="12" spans="1:8" ht="18.75" customHeight="1">
      <c r="A12" s="37" t="s">
        <v>62</v>
      </c>
      <c r="B12" s="38" t="s">
        <v>59</v>
      </c>
      <c r="C12" s="39">
        <v>138.41464000000002</v>
      </c>
      <c r="D12" s="40">
        <v>56.18960330578513</v>
      </c>
      <c r="E12" s="65">
        <v>98.95762316347214</v>
      </c>
      <c r="F12" s="42">
        <v>93.73834489678495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159.23932000000002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42" t="s">
        <v>35</v>
      </c>
      <c r="F14" s="45" t="s">
        <v>35</v>
      </c>
      <c r="G14" s="23"/>
      <c r="H14" s="43"/>
    </row>
    <row r="15" spans="1:8" ht="18.75" customHeight="1">
      <c r="A15" s="46" t="s">
        <v>212</v>
      </c>
      <c r="B15" s="47" t="s">
        <v>59</v>
      </c>
      <c r="C15" s="48">
        <v>63.44</v>
      </c>
      <c r="D15" s="49">
        <v>53.26</v>
      </c>
      <c r="E15" s="81">
        <v>99.6090376674151</v>
      </c>
      <c r="F15" s="50">
        <v>105.36684986834956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64</v>
      </c>
      <c r="B18" s="23"/>
      <c r="C18" s="23"/>
      <c r="D18" s="23"/>
      <c r="E18" s="23"/>
      <c r="F18" s="23" t="s">
        <v>66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65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69</v>
      </c>
      <c r="E20" s="59" t="s">
        <v>39</v>
      </c>
      <c r="F20" s="34"/>
      <c r="G20" s="58" t="s">
        <v>69</v>
      </c>
      <c r="H20" s="60" t="s">
        <v>39</v>
      </c>
      <c r="I20" s="24"/>
    </row>
    <row r="21" spans="1:9" ht="18.75" customHeight="1">
      <c r="A21" s="61" t="s">
        <v>71</v>
      </c>
      <c r="B21" s="62" t="s">
        <v>72</v>
      </c>
      <c r="C21" s="41">
        <v>2398.455866</v>
      </c>
      <c r="D21" s="39">
        <v>112.67846916071905</v>
      </c>
      <c r="E21" s="63">
        <v>97.6219794935123</v>
      </c>
      <c r="F21" s="41">
        <v>2368.3083040000015</v>
      </c>
      <c r="G21" s="278">
        <v>115.56212846708354</v>
      </c>
      <c r="H21" s="42">
        <v>96.31701677357228</v>
      </c>
      <c r="I21" s="24"/>
    </row>
    <row r="22" spans="1:9" ht="18.75" customHeight="1">
      <c r="A22" s="64" t="s">
        <v>74</v>
      </c>
      <c r="B22" s="62" t="s">
        <v>75</v>
      </c>
      <c r="C22" s="65">
        <v>1123558.812</v>
      </c>
      <c r="D22" s="39">
        <v>112.84191717808505</v>
      </c>
      <c r="E22" s="63">
        <v>101.70396667817785</v>
      </c>
      <c r="F22" s="41">
        <v>1037789.762</v>
      </c>
      <c r="G22" s="278">
        <v>102.86262053333657</v>
      </c>
      <c r="H22" s="42">
        <v>96.8812071816232</v>
      </c>
      <c r="I22" s="24"/>
    </row>
    <row r="23" spans="1:9" ht="18.75" customHeight="1">
      <c r="A23" s="61" t="s">
        <v>76</v>
      </c>
      <c r="B23" s="62" t="s">
        <v>72</v>
      </c>
      <c r="C23" s="65">
        <v>26.57</v>
      </c>
      <c r="D23" s="39">
        <v>77.96132742583845</v>
      </c>
      <c r="E23" s="63">
        <v>67.35961465331474</v>
      </c>
      <c r="F23" s="41">
        <v>27.875</v>
      </c>
      <c r="G23" s="278">
        <v>95.00681663258351</v>
      </c>
      <c r="H23" s="42">
        <v>83.86485348095553</v>
      </c>
      <c r="I23" s="24"/>
    </row>
    <row r="24" spans="1:9" ht="18.75" customHeight="1">
      <c r="A24" s="64" t="s">
        <v>74</v>
      </c>
      <c r="B24" s="62" t="s">
        <v>75</v>
      </c>
      <c r="C24" s="65">
        <v>8385.822</v>
      </c>
      <c r="D24" s="39">
        <v>92.00912430382748</v>
      </c>
      <c r="E24" s="63">
        <v>84.81862982739862</v>
      </c>
      <c r="F24" s="41">
        <v>7501.659</v>
      </c>
      <c r="G24" s="278">
        <v>95.29590074344853</v>
      </c>
      <c r="H24" s="42">
        <v>89.32313750649236</v>
      </c>
      <c r="I24" s="24"/>
    </row>
    <row r="25" spans="1:9" ht="18.75" customHeight="1">
      <c r="A25" s="61" t="s">
        <v>77</v>
      </c>
      <c r="B25" s="62" t="s">
        <v>72</v>
      </c>
      <c r="C25" s="65">
        <v>45.245</v>
      </c>
      <c r="D25" s="39">
        <v>229.8917737919821</v>
      </c>
      <c r="E25" s="63">
        <v>205.6590909090909</v>
      </c>
      <c r="F25" s="41">
        <v>28.452</v>
      </c>
      <c r="G25" s="278">
        <v>126.08348843392714</v>
      </c>
      <c r="H25" s="42">
        <v>84.51507500371306</v>
      </c>
      <c r="I25" s="24"/>
    </row>
    <row r="26" spans="1:9" ht="18.75" customHeight="1">
      <c r="A26" s="61" t="s">
        <v>74</v>
      </c>
      <c r="B26" s="62" t="s">
        <v>75</v>
      </c>
      <c r="C26" s="65">
        <v>3064.374</v>
      </c>
      <c r="D26" s="39">
        <v>215.09903596292102</v>
      </c>
      <c r="E26" s="63">
        <v>207.48942704968982</v>
      </c>
      <c r="F26" s="41">
        <v>2123.212</v>
      </c>
      <c r="G26" s="278">
        <v>129.87976157851466</v>
      </c>
      <c r="H26" s="42">
        <v>125.66039098200035</v>
      </c>
      <c r="I26" s="24"/>
    </row>
    <row r="27" spans="1:9" ht="18.75" customHeight="1">
      <c r="A27" s="66" t="s">
        <v>78</v>
      </c>
      <c r="B27" s="62" t="s">
        <v>72</v>
      </c>
      <c r="C27" s="65">
        <v>16.286</v>
      </c>
      <c r="D27" s="39">
        <v>111.3648796498906</v>
      </c>
      <c r="E27" s="63">
        <v>103.75230935847614</v>
      </c>
      <c r="F27" s="41">
        <v>17.303</v>
      </c>
      <c r="G27" s="278">
        <v>118.1898907103825</v>
      </c>
      <c r="H27" s="42">
        <v>106.34910878918254</v>
      </c>
      <c r="I27" s="24"/>
    </row>
    <row r="28" spans="1:9" ht="18.75" customHeight="1">
      <c r="A28" s="61" t="s">
        <v>74</v>
      </c>
      <c r="B28" s="67" t="s">
        <v>75</v>
      </c>
      <c r="C28" s="68">
        <v>11612.47</v>
      </c>
      <c r="D28" s="69">
        <v>114.13680214441122</v>
      </c>
      <c r="E28" s="70">
        <v>85.91576378737938</v>
      </c>
      <c r="F28" s="71">
        <v>11798.668</v>
      </c>
      <c r="G28" s="279">
        <v>115.91473881804902</v>
      </c>
      <c r="H28" s="72">
        <v>97.99773018278806</v>
      </c>
      <c r="I28" s="24"/>
    </row>
    <row r="29" spans="1:9" ht="18.75" customHeight="1">
      <c r="A29" s="73" t="s">
        <v>79</v>
      </c>
      <c r="B29" s="74" t="s">
        <v>72</v>
      </c>
      <c r="C29" s="75">
        <v>2486.556866</v>
      </c>
      <c r="D29" s="257">
        <v>113.18119346190434</v>
      </c>
      <c r="E29" s="76">
        <v>98.1268467571131</v>
      </c>
      <c r="F29" s="77">
        <v>2441.9383039999984</v>
      </c>
      <c r="G29" s="280">
        <v>115.40749298061787</v>
      </c>
      <c r="H29" s="78">
        <v>96.06211323892883</v>
      </c>
      <c r="I29" s="24"/>
    </row>
    <row r="30" spans="1:9" ht="18.75" customHeight="1">
      <c r="A30" s="79" t="s">
        <v>2</v>
      </c>
      <c r="B30" s="80" t="s">
        <v>75</v>
      </c>
      <c r="C30" s="81">
        <v>1146621.478</v>
      </c>
      <c r="D30" s="258">
        <v>112.81139862722118</v>
      </c>
      <c r="E30" s="82">
        <v>101.50557693388976</v>
      </c>
      <c r="F30" s="83">
        <v>1059213.301</v>
      </c>
      <c r="G30" s="281">
        <v>102.97681096141567</v>
      </c>
      <c r="H30" s="84">
        <v>96.8799211651736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80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69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71</v>
      </c>
      <c r="B34" s="97" t="s">
        <v>72</v>
      </c>
      <c r="C34" s="39">
        <v>5060.414282</v>
      </c>
      <c r="D34" s="39">
        <v>100.59932332971798</v>
      </c>
      <c r="E34" s="39">
        <v>101.7180998077796</v>
      </c>
      <c r="F34" s="98">
        <v>47.239271254885736</v>
      </c>
      <c r="G34" s="23"/>
      <c r="H34" s="23"/>
      <c r="I34" s="24"/>
    </row>
    <row r="35" spans="1:9" ht="18.75" customHeight="1">
      <c r="A35" s="99" t="s">
        <v>74</v>
      </c>
      <c r="B35" s="97" t="s">
        <v>75</v>
      </c>
      <c r="C35" s="100">
        <v>2737163.339</v>
      </c>
      <c r="D35" s="39">
        <v>103.23486591020563</v>
      </c>
      <c r="E35" s="39">
        <v>105.24282541970005</v>
      </c>
      <c r="F35" s="101" t="s">
        <v>35</v>
      </c>
      <c r="G35" s="102"/>
      <c r="I35" s="24"/>
    </row>
    <row r="36" spans="1:9" ht="18.75" customHeight="1">
      <c r="A36" s="96" t="s">
        <v>76</v>
      </c>
      <c r="B36" s="97" t="s">
        <v>72</v>
      </c>
      <c r="C36" s="100">
        <v>107.607</v>
      </c>
      <c r="D36" s="39">
        <v>98.80178492728075</v>
      </c>
      <c r="E36" s="39">
        <v>133.47763526755813</v>
      </c>
      <c r="F36" s="98">
        <v>25.145599231476222</v>
      </c>
      <c r="G36" s="102"/>
      <c r="H36" s="102"/>
      <c r="I36" s="24"/>
    </row>
    <row r="37" spans="1:9" ht="18.75" customHeight="1">
      <c r="A37" s="99" t="s">
        <v>74</v>
      </c>
      <c r="B37" s="97" t="s">
        <v>75</v>
      </c>
      <c r="C37" s="100">
        <v>30993.532</v>
      </c>
      <c r="D37" s="39">
        <v>102.93650458101595</v>
      </c>
      <c r="E37" s="39">
        <v>145.20695043652228</v>
      </c>
      <c r="F37" s="101" t="s">
        <v>35</v>
      </c>
      <c r="G37" s="369" t="s">
        <v>81</v>
      </c>
      <c r="H37" s="370"/>
      <c r="I37" s="24"/>
    </row>
    <row r="38" spans="1:9" ht="18.75" customHeight="1">
      <c r="A38" s="96" t="s">
        <v>77</v>
      </c>
      <c r="B38" s="97" t="s">
        <v>72</v>
      </c>
      <c r="C38" s="100">
        <v>112.609</v>
      </c>
      <c r="D38" s="39">
        <v>117.52630040911747</v>
      </c>
      <c r="E38" s="39">
        <v>233.7353148740089</v>
      </c>
      <c r="F38" s="98">
        <v>35.35900203910279</v>
      </c>
      <c r="G38" s="369"/>
      <c r="H38" s="370"/>
      <c r="I38" s="24"/>
    </row>
    <row r="39" spans="1:9" ht="18.75" customHeight="1">
      <c r="A39" s="96" t="s">
        <v>74</v>
      </c>
      <c r="B39" s="97" t="s">
        <v>75</v>
      </c>
      <c r="C39" s="100">
        <v>5503.607</v>
      </c>
      <c r="D39" s="100">
        <v>120.62845689098718</v>
      </c>
      <c r="E39" s="100">
        <v>246.79010939537486</v>
      </c>
      <c r="F39" s="101" t="s">
        <v>35</v>
      </c>
      <c r="G39" s="369"/>
      <c r="H39" s="370"/>
      <c r="I39" s="24"/>
    </row>
    <row r="40" spans="1:9" ht="18.75" customHeight="1">
      <c r="A40" s="103" t="s">
        <v>78</v>
      </c>
      <c r="B40" s="97" t="s">
        <v>72</v>
      </c>
      <c r="C40" s="100">
        <v>27.37</v>
      </c>
      <c r="D40" s="39">
        <v>96.41737415013914</v>
      </c>
      <c r="E40" s="39">
        <v>114.63394203384152</v>
      </c>
      <c r="F40" s="98">
        <v>60.24176336603476</v>
      </c>
      <c r="G40" s="369"/>
      <c r="H40" s="370"/>
      <c r="I40" s="24"/>
    </row>
    <row r="41" spans="1:9" ht="18.75" customHeight="1">
      <c r="A41" s="96" t="s">
        <v>74</v>
      </c>
      <c r="B41" s="104" t="s">
        <v>75</v>
      </c>
      <c r="C41" s="105">
        <v>19721.969</v>
      </c>
      <c r="D41" s="69">
        <v>99.06471550092985</v>
      </c>
      <c r="E41" s="69">
        <v>93.57472030499656</v>
      </c>
      <c r="F41" s="106" t="s">
        <v>35</v>
      </c>
      <c r="G41" s="369"/>
      <c r="H41" s="370"/>
      <c r="I41" s="24"/>
    </row>
    <row r="42" spans="1:9" ht="18.75" customHeight="1">
      <c r="A42" s="107" t="s">
        <v>79</v>
      </c>
      <c r="B42" s="108" t="s">
        <v>72</v>
      </c>
      <c r="C42" s="109">
        <v>5308.000282000001</v>
      </c>
      <c r="D42" s="257">
        <v>100.84771662732454</v>
      </c>
      <c r="E42" s="110">
        <v>103.51798141663163</v>
      </c>
      <c r="F42" s="111">
        <v>46.621105632807286</v>
      </c>
      <c r="G42" s="369"/>
      <c r="H42" s="370"/>
      <c r="I42" s="24"/>
    </row>
    <row r="43" spans="1:9" ht="18.75" customHeight="1">
      <c r="A43" s="112" t="s">
        <v>2</v>
      </c>
      <c r="B43" s="113" t="s">
        <v>75</v>
      </c>
      <c r="C43" s="114">
        <v>2793382.447</v>
      </c>
      <c r="D43" s="258">
        <v>103.23019246594684</v>
      </c>
      <c r="E43" s="115">
        <v>105.59163150934829</v>
      </c>
      <c r="F43" s="116" t="s">
        <v>35</v>
      </c>
      <c r="G43" s="369"/>
      <c r="H43" s="370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C45" sqref="C4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82</v>
      </c>
      <c r="B1" s="117" t="s">
        <v>83</v>
      </c>
      <c r="C1" s="117"/>
      <c r="D1" s="117"/>
      <c r="E1" s="117" t="str">
        <f>'ＡＢ表 '!D4</f>
        <v>令和4年6月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84</v>
      </c>
      <c r="C2" s="119"/>
      <c r="D2" s="120" t="s">
        <v>85</v>
      </c>
      <c r="E2" s="120"/>
      <c r="F2" s="121"/>
      <c r="G2" s="120"/>
      <c r="H2" s="120" t="s">
        <v>86</v>
      </c>
      <c r="I2" s="120"/>
      <c r="J2" s="122"/>
    </row>
    <row r="3" spans="1:10" ht="18.75" customHeight="1">
      <c r="A3" s="123"/>
      <c r="B3" s="124"/>
      <c r="C3" s="104" t="s">
        <v>87</v>
      </c>
      <c r="D3" s="104" t="s">
        <v>88</v>
      </c>
      <c r="E3" s="104" t="s">
        <v>90</v>
      </c>
      <c r="F3" s="104" t="s">
        <v>91</v>
      </c>
      <c r="G3" s="104" t="s">
        <v>87</v>
      </c>
      <c r="H3" s="104" t="s">
        <v>88</v>
      </c>
      <c r="I3" s="125" t="s">
        <v>90</v>
      </c>
      <c r="J3" s="126" t="s">
        <v>91</v>
      </c>
    </row>
    <row r="4" spans="1:10" ht="18.75" customHeight="1">
      <c r="A4" s="92"/>
      <c r="B4" s="93" t="s">
        <v>42</v>
      </c>
      <c r="C4" s="113" t="s">
        <v>94</v>
      </c>
      <c r="D4" s="113" t="s">
        <v>93</v>
      </c>
      <c r="E4" s="113" t="s">
        <v>96</v>
      </c>
      <c r="F4" s="127" t="s">
        <v>98</v>
      </c>
      <c r="G4" s="128" t="s">
        <v>94</v>
      </c>
      <c r="H4" s="113" t="s">
        <v>93</v>
      </c>
      <c r="I4" s="113" t="s">
        <v>96</v>
      </c>
      <c r="J4" s="129" t="s">
        <v>99</v>
      </c>
    </row>
    <row r="5" spans="1:10" ht="18.75" customHeight="1">
      <c r="A5" s="130">
        <v>1</v>
      </c>
      <c r="B5" s="131" t="s">
        <v>100</v>
      </c>
      <c r="C5" s="307">
        <v>23.146</v>
      </c>
      <c r="D5" s="308">
        <v>86.56269867983096</v>
      </c>
      <c r="E5" s="308">
        <v>93.3268819805653</v>
      </c>
      <c r="F5" s="309">
        <v>5258.454</v>
      </c>
      <c r="G5" s="307">
        <v>167.685</v>
      </c>
      <c r="H5" s="308">
        <v>96.63838910084256</v>
      </c>
      <c r="I5" s="308">
        <v>85.51386856102525</v>
      </c>
      <c r="J5" s="310">
        <v>34100.685</v>
      </c>
    </row>
    <row r="6" spans="1:10" ht="18.75" customHeight="1">
      <c r="A6" s="132">
        <v>2</v>
      </c>
      <c r="B6" s="133" t="s">
        <v>101</v>
      </c>
      <c r="C6" s="307">
        <v>23.099</v>
      </c>
      <c r="D6" s="308">
        <v>447.9154547217375</v>
      </c>
      <c r="E6" s="308">
        <v>215.77767398411956</v>
      </c>
      <c r="F6" s="309">
        <v>1365.389</v>
      </c>
      <c r="G6" s="307">
        <v>99.082</v>
      </c>
      <c r="H6" s="308">
        <v>115.47614885260423</v>
      </c>
      <c r="I6" s="308">
        <v>310.9332831230779</v>
      </c>
      <c r="J6" s="310">
        <v>5716.356</v>
      </c>
    </row>
    <row r="7" spans="1:10" ht="18.75" customHeight="1">
      <c r="A7" s="132">
        <v>3</v>
      </c>
      <c r="B7" s="133" t="s">
        <v>102</v>
      </c>
      <c r="C7" s="307">
        <v>10.281</v>
      </c>
      <c r="D7" s="308">
        <v>125.07299270072994</v>
      </c>
      <c r="E7" s="308">
        <v>357.10316081972906</v>
      </c>
      <c r="F7" s="309">
        <v>365.508</v>
      </c>
      <c r="G7" s="307">
        <v>16.004</v>
      </c>
      <c r="H7" s="308">
        <v>106.38835338695738</v>
      </c>
      <c r="I7" s="308">
        <v>86.11708996986656</v>
      </c>
      <c r="J7" s="310">
        <v>999.505</v>
      </c>
    </row>
    <row r="8" spans="1:10" ht="18.75" customHeight="1">
      <c r="A8" s="132">
        <v>4</v>
      </c>
      <c r="B8" s="133" t="s">
        <v>103</v>
      </c>
      <c r="C8" s="307">
        <v>18.022</v>
      </c>
      <c r="D8" s="308">
        <v>102.24088046746469</v>
      </c>
      <c r="E8" s="308">
        <v>73.93641025641026</v>
      </c>
      <c r="F8" s="309">
        <v>2898.786</v>
      </c>
      <c r="G8" s="307">
        <v>63.067</v>
      </c>
      <c r="H8" s="308">
        <v>103.14840862255079</v>
      </c>
      <c r="I8" s="308">
        <v>82.96651976583568</v>
      </c>
      <c r="J8" s="311">
        <v>10955.128</v>
      </c>
    </row>
    <row r="9" spans="1:10" ht="18.75" customHeight="1">
      <c r="A9" s="132">
        <v>5</v>
      </c>
      <c r="B9" s="133" t="s">
        <v>12</v>
      </c>
      <c r="C9" s="307">
        <v>1.36</v>
      </c>
      <c r="D9" s="308">
        <v>65.76402321083172</v>
      </c>
      <c r="E9" s="308">
        <v>84.10636982065553</v>
      </c>
      <c r="F9" s="309">
        <v>935.709</v>
      </c>
      <c r="G9" s="307">
        <v>6.728</v>
      </c>
      <c r="H9" s="308">
        <v>108.18459559414697</v>
      </c>
      <c r="I9" s="308">
        <v>118.63868806207019</v>
      </c>
      <c r="J9" s="310">
        <v>4958.897</v>
      </c>
    </row>
    <row r="10" spans="1:10" ht="18.75" customHeight="1">
      <c r="A10" s="132">
        <v>6</v>
      </c>
      <c r="B10" s="133" t="s">
        <v>105</v>
      </c>
      <c r="C10" s="307">
        <v>0.028</v>
      </c>
      <c r="D10" s="308">
        <v>103.7037037037037</v>
      </c>
      <c r="E10" s="308">
        <v>20.28985507246377</v>
      </c>
      <c r="F10" s="312">
        <v>30.733</v>
      </c>
      <c r="G10" s="313">
        <v>2.28</v>
      </c>
      <c r="H10" s="314">
        <v>99.1304347826087</v>
      </c>
      <c r="I10" s="314">
        <v>114.7458480120785</v>
      </c>
      <c r="J10" s="311">
        <v>467.712</v>
      </c>
    </row>
    <row r="11" spans="1:10" ht="18.75" customHeight="1">
      <c r="A11" s="132">
        <v>7</v>
      </c>
      <c r="B11" s="133" t="s">
        <v>106</v>
      </c>
      <c r="C11" s="307">
        <v>23.819</v>
      </c>
      <c r="D11" s="308">
        <v>154.4982811182461</v>
      </c>
      <c r="E11" s="308">
        <v>120.03729274807237</v>
      </c>
      <c r="F11" s="312">
        <v>3307.297</v>
      </c>
      <c r="G11" s="313">
        <v>45.679</v>
      </c>
      <c r="H11" s="314">
        <v>109.20153000239064</v>
      </c>
      <c r="I11" s="314">
        <v>123.35673778017824</v>
      </c>
      <c r="J11" s="311">
        <v>8968.605</v>
      </c>
    </row>
    <row r="12" spans="1:10" ht="18.75" customHeight="1">
      <c r="A12" s="132">
        <v>8</v>
      </c>
      <c r="B12" s="133" t="s">
        <v>107</v>
      </c>
      <c r="C12" s="307">
        <v>8.247</v>
      </c>
      <c r="D12" s="308">
        <v>137.24413379930104</v>
      </c>
      <c r="E12" s="308">
        <v>154.29373246024323</v>
      </c>
      <c r="F12" s="312">
        <v>10627.755</v>
      </c>
      <c r="G12" s="313">
        <v>16.909</v>
      </c>
      <c r="H12" s="314">
        <v>99.83468146661156</v>
      </c>
      <c r="I12" s="314">
        <v>259.8186846957591</v>
      </c>
      <c r="J12" s="311">
        <v>10234.568</v>
      </c>
    </row>
    <row r="13" spans="1:10" ht="18.75" customHeight="1">
      <c r="A13" s="132">
        <v>9</v>
      </c>
      <c r="B13" s="133" t="s">
        <v>68</v>
      </c>
      <c r="C13" s="307">
        <v>66.474</v>
      </c>
      <c r="D13" s="308">
        <v>131.73341788708112</v>
      </c>
      <c r="E13" s="308">
        <v>110.7327880595026</v>
      </c>
      <c r="F13" s="312">
        <v>22504.411</v>
      </c>
      <c r="G13" s="313">
        <v>182.111</v>
      </c>
      <c r="H13" s="314">
        <v>107.51496617113978</v>
      </c>
      <c r="I13" s="314">
        <v>111.39779579038415</v>
      </c>
      <c r="J13" s="311">
        <v>91986.183</v>
      </c>
    </row>
    <row r="14" spans="1:10" ht="18.75" customHeight="1">
      <c r="A14" s="132">
        <v>10</v>
      </c>
      <c r="B14" s="133" t="s">
        <v>108</v>
      </c>
      <c r="C14" s="307">
        <v>0.644</v>
      </c>
      <c r="D14" s="308">
        <v>76.03305785123968</v>
      </c>
      <c r="E14" s="308">
        <v>74.45086705202311</v>
      </c>
      <c r="F14" s="312">
        <v>221.655</v>
      </c>
      <c r="G14" s="313">
        <v>3.206</v>
      </c>
      <c r="H14" s="314">
        <v>86.46170442286947</v>
      </c>
      <c r="I14" s="314">
        <v>73.73505059797608</v>
      </c>
      <c r="J14" s="311">
        <v>1038.149</v>
      </c>
    </row>
    <row r="15" spans="1:10" ht="18.75" customHeight="1">
      <c r="A15" s="132">
        <v>11</v>
      </c>
      <c r="B15" s="133" t="s">
        <v>109</v>
      </c>
      <c r="C15" s="307">
        <v>4.787</v>
      </c>
      <c r="D15" s="308">
        <v>87.00472555434388</v>
      </c>
      <c r="E15" s="308">
        <v>156.2846882141691</v>
      </c>
      <c r="F15" s="312">
        <v>859.485</v>
      </c>
      <c r="G15" s="313">
        <v>12.047</v>
      </c>
      <c r="H15" s="314">
        <v>106.94185530403905</v>
      </c>
      <c r="I15" s="314">
        <v>116.77975959674292</v>
      </c>
      <c r="J15" s="311">
        <v>1598.289</v>
      </c>
    </row>
    <row r="16" spans="1:10" ht="18.75" customHeight="1">
      <c r="A16" s="132">
        <v>12</v>
      </c>
      <c r="B16" s="134" t="s">
        <v>110</v>
      </c>
      <c r="C16" s="307">
        <v>63.101</v>
      </c>
      <c r="D16" s="308">
        <v>121.06171939450914</v>
      </c>
      <c r="E16" s="308">
        <v>134.64419076069564</v>
      </c>
      <c r="F16" s="312">
        <v>18120.59</v>
      </c>
      <c r="G16" s="313">
        <v>129.523</v>
      </c>
      <c r="H16" s="314">
        <v>125.15025025605348</v>
      </c>
      <c r="I16" s="314">
        <v>131.78844334103235</v>
      </c>
      <c r="J16" s="311">
        <v>26521.489</v>
      </c>
    </row>
    <row r="17" spans="1:10" ht="18.75" customHeight="1">
      <c r="A17" s="132">
        <v>13</v>
      </c>
      <c r="B17" s="134" t="s">
        <v>24</v>
      </c>
      <c r="C17" s="307">
        <v>12.458</v>
      </c>
      <c r="D17" s="308">
        <v>138.66874443455032</v>
      </c>
      <c r="E17" s="308">
        <v>100.63004846526655</v>
      </c>
      <c r="F17" s="312">
        <v>3138.48</v>
      </c>
      <c r="G17" s="313">
        <v>17.643</v>
      </c>
      <c r="H17" s="314">
        <v>99.36359540437036</v>
      </c>
      <c r="I17" s="314">
        <v>152.80616663779665</v>
      </c>
      <c r="J17" s="311">
        <v>7699.605</v>
      </c>
    </row>
    <row r="18" spans="1:10" ht="18.75" customHeight="1">
      <c r="A18" s="132">
        <v>14</v>
      </c>
      <c r="B18" s="134" t="s">
        <v>111</v>
      </c>
      <c r="C18" s="307">
        <v>54.991</v>
      </c>
      <c r="D18" s="308">
        <v>82.6124840381582</v>
      </c>
      <c r="E18" s="308">
        <v>74.2329135112515</v>
      </c>
      <c r="F18" s="312">
        <v>57528.232</v>
      </c>
      <c r="G18" s="313">
        <v>165.758</v>
      </c>
      <c r="H18" s="314">
        <v>98.14844420759688</v>
      </c>
      <c r="I18" s="314">
        <v>121.43799085687492</v>
      </c>
      <c r="J18" s="311">
        <v>134673.996</v>
      </c>
    </row>
    <row r="19" spans="1:10" ht="18.75" customHeight="1">
      <c r="A19" s="132">
        <v>15</v>
      </c>
      <c r="B19" s="134" t="s">
        <v>112</v>
      </c>
      <c r="C19" s="307">
        <v>52.159866</v>
      </c>
      <c r="D19" s="308">
        <v>104.72606914829538</v>
      </c>
      <c r="E19" s="308">
        <v>88.10490523968785</v>
      </c>
      <c r="F19" s="312">
        <v>35437.222</v>
      </c>
      <c r="G19" s="313">
        <v>78.499352</v>
      </c>
      <c r="H19" s="314">
        <v>97.35413099311086</v>
      </c>
      <c r="I19" s="314">
        <v>102.99623371809632</v>
      </c>
      <c r="J19" s="311">
        <v>54396.798</v>
      </c>
    </row>
    <row r="20" spans="1:10" ht="18.75" customHeight="1">
      <c r="A20" s="132">
        <v>16</v>
      </c>
      <c r="B20" s="134" t="s">
        <v>114</v>
      </c>
      <c r="C20" s="307">
        <v>178.039</v>
      </c>
      <c r="D20" s="308">
        <v>140.80351140812212</v>
      </c>
      <c r="E20" s="308">
        <v>95.89311875215442</v>
      </c>
      <c r="F20" s="312">
        <v>80177.278</v>
      </c>
      <c r="G20" s="313">
        <v>294.231292</v>
      </c>
      <c r="H20" s="314">
        <v>103.4461992051086</v>
      </c>
      <c r="I20" s="314">
        <v>92.97553000211717</v>
      </c>
      <c r="J20" s="311">
        <v>184690.207</v>
      </c>
    </row>
    <row r="21" spans="1:10" ht="18.75" customHeight="1">
      <c r="A21" s="132">
        <v>17</v>
      </c>
      <c r="B21" s="134" t="s">
        <v>73</v>
      </c>
      <c r="C21" s="307">
        <v>196.463</v>
      </c>
      <c r="D21" s="308">
        <v>126.29565821108525</v>
      </c>
      <c r="E21" s="308">
        <v>83.6457690260777</v>
      </c>
      <c r="F21" s="312">
        <v>121800.21</v>
      </c>
      <c r="G21" s="313">
        <v>258.91</v>
      </c>
      <c r="H21" s="314">
        <v>100.061062329953</v>
      </c>
      <c r="I21" s="314">
        <v>115.25654608748297</v>
      </c>
      <c r="J21" s="311">
        <v>265213.698</v>
      </c>
    </row>
    <row r="22" spans="1:10" ht="18.75" customHeight="1">
      <c r="A22" s="132">
        <v>18</v>
      </c>
      <c r="B22" s="134" t="s">
        <v>113</v>
      </c>
      <c r="C22" s="307">
        <v>3.922</v>
      </c>
      <c r="D22" s="308">
        <v>280.3431022158685</v>
      </c>
      <c r="E22" s="308">
        <v>271.0435383552177</v>
      </c>
      <c r="F22" s="312">
        <v>1673.696</v>
      </c>
      <c r="G22" s="313">
        <v>9.511</v>
      </c>
      <c r="H22" s="314">
        <v>114.78397296644944</v>
      </c>
      <c r="I22" s="314">
        <v>236.29813664596276</v>
      </c>
      <c r="J22" s="311">
        <v>4600.687</v>
      </c>
    </row>
    <row r="23" spans="1:10" ht="18.75" customHeight="1">
      <c r="A23" s="132">
        <v>19</v>
      </c>
      <c r="B23" s="134" t="s">
        <v>51</v>
      </c>
      <c r="C23" s="307">
        <v>4.346</v>
      </c>
      <c r="D23" s="308">
        <v>77.53791257805531</v>
      </c>
      <c r="E23" s="308">
        <v>104.24562245142721</v>
      </c>
      <c r="F23" s="312">
        <v>6860.482</v>
      </c>
      <c r="G23" s="313">
        <v>21.855435</v>
      </c>
      <c r="H23" s="314">
        <v>92.79874028907368</v>
      </c>
      <c r="I23" s="314">
        <v>118.83120378425403</v>
      </c>
      <c r="J23" s="311">
        <v>11627.552</v>
      </c>
    </row>
    <row r="24" spans="1:10" ht="18.75" customHeight="1">
      <c r="A24" s="132">
        <v>20</v>
      </c>
      <c r="B24" s="134" t="s">
        <v>115</v>
      </c>
      <c r="C24" s="307">
        <v>1.753</v>
      </c>
      <c r="D24" s="308">
        <v>120.89655172413794</v>
      </c>
      <c r="E24" s="308">
        <v>103.85071090047393</v>
      </c>
      <c r="F24" s="312">
        <v>935.167</v>
      </c>
      <c r="G24" s="313">
        <v>3.913</v>
      </c>
      <c r="H24" s="314">
        <v>99.41565040650406</v>
      </c>
      <c r="I24" s="314">
        <v>166.5815240527884</v>
      </c>
      <c r="J24" s="311">
        <v>2576.865</v>
      </c>
    </row>
    <row r="25" spans="1:10" ht="18.75" customHeight="1">
      <c r="A25" s="132">
        <v>21</v>
      </c>
      <c r="B25" s="134" t="s">
        <v>116</v>
      </c>
      <c r="C25" s="307">
        <v>29.348</v>
      </c>
      <c r="D25" s="308">
        <v>115.41153800778639</v>
      </c>
      <c r="E25" s="308">
        <v>102.27565778010106</v>
      </c>
      <c r="F25" s="312">
        <v>49873.257</v>
      </c>
      <c r="G25" s="313">
        <v>53.346</v>
      </c>
      <c r="H25" s="314">
        <v>99.20038678964593</v>
      </c>
      <c r="I25" s="314">
        <v>108.91606606913167</v>
      </c>
      <c r="J25" s="311">
        <v>101151.961</v>
      </c>
    </row>
    <row r="26" spans="1:10" ht="18.75" customHeight="1">
      <c r="A26" s="132">
        <v>22</v>
      </c>
      <c r="B26" s="134" t="s">
        <v>117</v>
      </c>
      <c r="C26" s="307">
        <v>13.873</v>
      </c>
      <c r="D26" s="308">
        <v>128.38238015917082</v>
      </c>
      <c r="E26" s="308">
        <v>98.5788389113906</v>
      </c>
      <c r="F26" s="312">
        <v>1891.739</v>
      </c>
      <c r="G26" s="313">
        <v>46.347</v>
      </c>
      <c r="H26" s="314">
        <v>99.66453777175666</v>
      </c>
      <c r="I26" s="314">
        <v>92.82209449039675</v>
      </c>
      <c r="J26" s="311">
        <v>5820.881</v>
      </c>
    </row>
    <row r="27" spans="1:10" ht="18.75" customHeight="1">
      <c r="A27" s="132">
        <v>23</v>
      </c>
      <c r="B27" s="134" t="s">
        <v>31</v>
      </c>
      <c r="C27" s="307">
        <v>10.065</v>
      </c>
      <c r="D27" s="308">
        <v>122.2667638483965</v>
      </c>
      <c r="E27" s="308">
        <v>101.80034388591079</v>
      </c>
      <c r="F27" s="312">
        <v>2256.545</v>
      </c>
      <c r="G27" s="313">
        <v>101.845</v>
      </c>
      <c r="H27" s="314">
        <v>101.64171656686626</v>
      </c>
      <c r="I27" s="314">
        <v>109.69121242474178</v>
      </c>
      <c r="J27" s="311">
        <v>14833.136</v>
      </c>
    </row>
    <row r="28" spans="1:10" ht="18.75" customHeight="1">
      <c r="A28" s="132">
        <v>24</v>
      </c>
      <c r="B28" s="134" t="s">
        <v>118</v>
      </c>
      <c r="C28" s="307">
        <v>178.553</v>
      </c>
      <c r="D28" s="308">
        <v>105.93976575571669</v>
      </c>
      <c r="E28" s="308">
        <v>93.11031731546424</v>
      </c>
      <c r="F28" s="312">
        <v>51035.017</v>
      </c>
      <c r="G28" s="313">
        <v>330.492</v>
      </c>
      <c r="H28" s="314">
        <v>100.50267760210924</v>
      </c>
      <c r="I28" s="314">
        <v>112.59799328824762</v>
      </c>
      <c r="J28" s="311">
        <v>119396.268</v>
      </c>
    </row>
    <row r="29" spans="1:10" ht="18.75" customHeight="1">
      <c r="A29" s="132">
        <v>25</v>
      </c>
      <c r="B29" s="134" t="s">
        <v>119</v>
      </c>
      <c r="C29" s="307">
        <v>198.525</v>
      </c>
      <c r="D29" s="308">
        <v>113.90106485518888</v>
      </c>
      <c r="E29" s="308">
        <v>92.43092996619828</v>
      </c>
      <c r="F29" s="312">
        <v>210786.995</v>
      </c>
      <c r="G29" s="313">
        <v>331.82104100000004</v>
      </c>
      <c r="H29" s="314">
        <v>100.3726681308834</v>
      </c>
      <c r="I29" s="314">
        <v>90.47929197217626</v>
      </c>
      <c r="J29" s="311">
        <v>509553.223</v>
      </c>
    </row>
    <row r="30" spans="1:10" ht="18.75" customHeight="1">
      <c r="A30" s="132">
        <v>26</v>
      </c>
      <c r="B30" s="134" t="s">
        <v>120</v>
      </c>
      <c r="C30" s="307">
        <v>75.251</v>
      </c>
      <c r="D30" s="308">
        <v>87.50930319099452</v>
      </c>
      <c r="E30" s="308">
        <v>88.74461937614247</v>
      </c>
      <c r="F30" s="312">
        <v>12155.67</v>
      </c>
      <c r="G30" s="313">
        <v>164.861</v>
      </c>
      <c r="H30" s="314">
        <v>95.13864442969674</v>
      </c>
      <c r="I30" s="314">
        <v>92.73367495598468</v>
      </c>
      <c r="J30" s="311">
        <v>32690.108</v>
      </c>
    </row>
    <row r="31" spans="1:10" ht="18.75" customHeight="1">
      <c r="A31" s="132">
        <v>27</v>
      </c>
      <c r="B31" s="134" t="s">
        <v>121</v>
      </c>
      <c r="C31" s="307">
        <v>22.755</v>
      </c>
      <c r="D31" s="308">
        <v>80.56578388330264</v>
      </c>
      <c r="E31" s="308">
        <v>100.16727560857508</v>
      </c>
      <c r="F31" s="312">
        <v>4618.164</v>
      </c>
      <c r="G31" s="313">
        <v>59.261</v>
      </c>
      <c r="H31" s="314">
        <v>98.25739487995754</v>
      </c>
      <c r="I31" s="314">
        <v>109.24894919253742</v>
      </c>
      <c r="J31" s="311">
        <v>11754.974</v>
      </c>
    </row>
    <row r="32" spans="1:10" ht="18.75" customHeight="1">
      <c r="A32" s="132">
        <v>28</v>
      </c>
      <c r="B32" s="134" t="s">
        <v>122</v>
      </c>
      <c r="C32" s="307">
        <v>0.665</v>
      </c>
      <c r="D32" s="308">
        <v>156.83962264150944</v>
      </c>
      <c r="E32" s="308">
        <v>111.95286195286197</v>
      </c>
      <c r="F32" s="312">
        <v>267.412</v>
      </c>
      <c r="G32" s="313">
        <v>3.092</v>
      </c>
      <c r="H32" s="314">
        <v>103.58458961474038</v>
      </c>
      <c r="I32" s="314">
        <v>78.51701371254444</v>
      </c>
      <c r="J32" s="311">
        <v>1308.89</v>
      </c>
    </row>
    <row r="33" spans="1:10" ht="18.75" customHeight="1">
      <c r="A33" s="132">
        <v>29</v>
      </c>
      <c r="B33" s="134" t="s">
        <v>123</v>
      </c>
      <c r="C33" s="307">
        <v>14.885</v>
      </c>
      <c r="D33" s="308">
        <v>129.42352838883576</v>
      </c>
      <c r="E33" s="308">
        <v>95.90850515463917</v>
      </c>
      <c r="F33" s="312">
        <v>13838.903</v>
      </c>
      <c r="G33" s="313">
        <v>65.93</v>
      </c>
      <c r="H33" s="314">
        <v>100.13517413162012</v>
      </c>
      <c r="I33" s="314">
        <v>100.84277826213311</v>
      </c>
      <c r="J33" s="311">
        <v>81114.189</v>
      </c>
    </row>
    <row r="34" spans="1:10" ht="18.75" customHeight="1">
      <c r="A34" s="132">
        <v>30</v>
      </c>
      <c r="B34" s="134" t="s">
        <v>125</v>
      </c>
      <c r="C34" s="307">
        <v>1.737</v>
      </c>
      <c r="D34" s="308">
        <v>101.22377622377623</v>
      </c>
      <c r="E34" s="308">
        <v>62.63974035340786</v>
      </c>
      <c r="F34" s="312">
        <v>1686.244</v>
      </c>
      <c r="G34" s="313">
        <v>11.971</v>
      </c>
      <c r="H34" s="314">
        <v>96.92332604647397</v>
      </c>
      <c r="I34" s="314">
        <v>131.16029363427194</v>
      </c>
      <c r="J34" s="311">
        <v>11566.312</v>
      </c>
    </row>
    <row r="35" spans="1:10" ht="18.75" customHeight="1">
      <c r="A35" s="132">
        <v>31</v>
      </c>
      <c r="B35" s="134" t="s">
        <v>126</v>
      </c>
      <c r="C35" s="307">
        <v>5.724</v>
      </c>
      <c r="D35" s="308">
        <v>95.99195036055677</v>
      </c>
      <c r="E35" s="308">
        <v>71.1674748228273</v>
      </c>
      <c r="F35" s="312">
        <v>2118.867</v>
      </c>
      <c r="G35" s="313">
        <v>18.205</v>
      </c>
      <c r="H35" s="314">
        <v>99.30722234344316</v>
      </c>
      <c r="I35" s="314">
        <v>89.13096695226437</v>
      </c>
      <c r="J35" s="311">
        <v>7277.567</v>
      </c>
    </row>
    <row r="36" spans="1:10" ht="18.75" customHeight="1">
      <c r="A36" s="132">
        <v>32</v>
      </c>
      <c r="B36" s="134" t="s">
        <v>127</v>
      </c>
      <c r="C36" s="307">
        <v>10.765</v>
      </c>
      <c r="D36" s="308">
        <v>126.69177356714134</v>
      </c>
      <c r="E36" s="308">
        <v>126.5131037724762</v>
      </c>
      <c r="F36" s="312">
        <v>2221.31</v>
      </c>
      <c r="G36" s="313">
        <v>66.136</v>
      </c>
      <c r="H36" s="314">
        <v>94.29545033291986</v>
      </c>
      <c r="I36" s="314">
        <v>90.17110914172746</v>
      </c>
      <c r="J36" s="311">
        <v>13459.248</v>
      </c>
    </row>
    <row r="37" spans="1:10" ht="18.75" customHeight="1">
      <c r="A37" s="132">
        <v>33</v>
      </c>
      <c r="B37" s="134" t="s">
        <v>128</v>
      </c>
      <c r="C37" s="307">
        <v>432.537</v>
      </c>
      <c r="D37" s="308">
        <v>110.55117506485541</v>
      </c>
      <c r="E37" s="308">
        <v>111.85337470907682</v>
      </c>
      <c r="F37" s="312">
        <v>128023.449</v>
      </c>
      <c r="G37" s="313">
        <v>356.746</v>
      </c>
      <c r="H37" s="314">
        <v>95.84484111205443</v>
      </c>
      <c r="I37" s="314">
        <v>95.03773579879213</v>
      </c>
      <c r="J37" s="311">
        <v>123720.334</v>
      </c>
    </row>
    <row r="38" spans="1:10" ht="18.75" customHeight="1">
      <c r="A38" s="132">
        <v>34</v>
      </c>
      <c r="B38" s="134" t="s">
        <v>11</v>
      </c>
      <c r="C38" s="307">
        <v>350.071</v>
      </c>
      <c r="D38" s="308">
        <v>112.00336581838658</v>
      </c>
      <c r="E38" s="308">
        <v>106.17961340260906</v>
      </c>
      <c r="F38" s="312">
        <v>117335.868</v>
      </c>
      <c r="G38" s="313">
        <v>492.04802</v>
      </c>
      <c r="H38" s="314">
        <v>101.94230868756658</v>
      </c>
      <c r="I38" s="314">
        <v>101.83998195207364</v>
      </c>
      <c r="J38" s="311">
        <v>189540.985</v>
      </c>
    </row>
    <row r="39" spans="1:10" ht="18.75" customHeight="1">
      <c r="A39" s="132">
        <v>35</v>
      </c>
      <c r="B39" s="134" t="s">
        <v>45</v>
      </c>
      <c r="C39" s="307">
        <v>7.969</v>
      </c>
      <c r="D39" s="308">
        <v>107.71830224384968</v>
      </c>
      <c r="E39" s="308">
        <v>93.99622552488795</v>
      </c>
      <c r="F39" s="312">
        <v>6748.535</v>
      </c>
      <c r="G39" s="313">
        <v>32.755</v>
      </c>
      <c r="H39" s="314">
        <v>99.1644213012019</v>
      </c>
      <c r="I39" s="314">
        <v>111.96759417515554</v>
      </c>
      <c r="J39" s="311">
        <v>31162.579</v>
      </c>
    </row>
    <row r="40" spans="1:10" ht="18.75" customHeight="1">
      <c r="A40" s="132">
        <v>36</v>
      </c>
      <c r="B40" s="134" t="s">
        <v>129</v>
      </c>
      <c r="C40" s="307">
        <v>149.228</v>
      </c>
      <c r="D40" s="308">
        <v>107.42087115513357</v>
      </c>
      <c r="E40" s="308">
        <v>91.70563834690428</v>
      </c>
      <c r="F40" s="312">
        <v>55317.566</v>
      </c>
      <c r="G40" s="313">
        <v>467.738</v>
      </c>
      <c r="H40" s="314">
        <v>100.39773763911694</v>
      </c>
      <c r="I40" s="314">
        <v>108.8681840716698</v>
      </c>
      <c r="J40" s="311">
        <v>187241.694</v>
      </c>
    </row>
    <row r="41" spans="1:10" ht="18.75" customHeight="1">
      <c r="A41" s="132">
        <v>37</v>
      </c>
      <c r="B41" s="134" t="s">
        <v>130</v>
      </c>
      <c r="C41" s="307">
        <v>13.025</v>
      </c>
      <c r="D41" s="308">
        <v>106.83234908136482</v>
      </c>
      <c r="E41" s="308">
        <v>68.79885907458272</v>
      </c>
      <c r="F41" s="312">
        <v>4147.172</v>
      </c>
      <c r="G41" s="313">
        <v>34.733</v>
      </c>
      <c r="H41" s="314">
        <v>101.33920756258388</v>
      </c>
      <c r="I41" s="314">
        <v>69.71977999919707</v>
      </c>
      <c r="J41" s="311">
        <v>14613.556</v>
      </c>
    </row>
    <row r="42" spans="1:10" ht="18.75" customHeight="1">
      <c r="A42" s="132">
        <v>38</v>
      </c>
      <c r="B42" s="134" t="s">
        <v>15</v>
      </c>
      <c r="C42" s="307">
        <v>60.784</v>
      </c>
      <c r="D42" s="308">
        <v>96.32963549920761</v>
      </c>
      <c r="E42" s="308">
        <v>74.2481616299807</v>
      </c>
      <c r="F42" s="312">
        <v>55011.103</v>
      </c>
      <c r="G42" s="313">
        <v>149.735</v>
      </c>
      <c r="H42" s="314">
        <v>95.18950807999899</v>
      </c>
      <c r="I42" s="314">
        <v>91.19339809373001</v>
      </c>
      <c r="J42" s="311">
        <v>138768.165</v>
      </c>
    </row>
    <row r="43" spans="1:10" ht="18.75" customHeight="1">
      <c r="A43" s="132">
        <v>39</v>
      </c>
      <c r="B43" s="134" t="s">
        <v>36</v>
      </c>
      <c r="C43" s="307">
        <v>24.219</v>
      </c>
      <c r="D43" s="308">
        <v>149.41699056079955</v>
      </c>
      <c r="E43" s="308">
        <v>94.79431680300598</v>
      </c>
      <c r="F43" s="312">
        <v>4749.802</v>
      </c>
      <c r="G43" s="313">
        <v>49.728</v>
      </c>
      <c r="H43" s="314">
        <v>114.94614211085941</v>
      </c>
      <c r="I43" s="314">
        <v>124.45690259285213</v>
      </c>
      <c r="J43" s="311">
        <v>9090.567</v>
      </c>
    </row>
    <row r="44" spans="1:10" ht="18.75" customHeight="1">
      <c r="A44" s="132">
        <v>40</v>
      </c>
      <c r="B44" s="134" t="s">
        <v>131</v>
      </c>
      <c r="C44" s="307">
        <v>139.438</v>
      </c>
      <c r="D44" s="308">
        <v>116.4973431808308</v>
      </c>
      <c r="E44" s="308">
        <v>96.90462291162817</v>
      </c>
      <c r="F44" s="312">
        <v>48491.321</v>
      </c>
      <c r="G44" s="313">
        <v>876.568142</v>
      </c>
      <c r="H44" s="315">
        <v>100.21092388110158</v>
      </c>
      <c r="I44" s="314">
        <v>101.96482423049586</v>
      </c>
      <c r="J44" s="311">
        <v>326292.836</v>
      </c>
    </row>
    <row r="45" spans="1:10" ht="18.75" customHeight="1">
      <c r="A45" s="135"/>
      <c r="B45" s="136" t="s">
        <v>132</v>
      </c>
      <c r="C45" s="316">
        <v>2486.556866</v>
      </c>
      <c r="D45" s="317">
        <v>113.18119346190434</v>
      </c>
      <c r="E45" s="318">
        <v>98.1268467571131</v>
      </c>
      <c r="F45" s="319">
        <v>1146621.478</v>
      </c>
      <c r="G45" s="320">
        <v>5308.000282000001</v>
      </c>
      <c r="H45" s="321">
        <v>100.84771662732454</v>
      </c>
      <c r="I45" s="318">
        <v>103.51798141663163</v>
      </c>
      <c r="J45" s="322">
        <v>2793382.447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3"/>
  <sheetViews>
    <sheetView tabSelected="1" view="pageBreakPreview" zoomScale="85" zoomScaleNormal="85" zoomScaleSheetLayoutView="85" zoomScalePageLayoutView="0" workbookViewId="0" topLeftCell="K97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133</v>
      </c>
      <c r="B1" s="143" t="s">
        <v>134</v>
      </c>
      <c r="C1" s="143"/>
      <c r="D1" s="143"/>
      <c r="E1" s="143" t="str">
        <f>'ＡＢ表 '!D4</f>
        <v>令和4年6月</v>
      </c>
      <c r="F1" s="143"/>
      <c r="G1" s="143"/>
      <c r="H1" s="143"/>
      <c r="I1" s="143"/>
      <c r="J1" s="143" t="s">
        <v>135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67</v>
      </c>
      <c r="B2" s="147"/>
      <c r="C2" s="148"/>
      <c r="D2" s="148"/>
      <c r="E2" s="148" t="s">
        <v>137</v>
      </c>
      <c r="F2" s="149"/>
      <c r="G2" s="149"/>
      <c r="H2" s="148"/>
      <c r="I2" s="148" t="s">
        <v>104</v>
      </c>
      <c r="J2" s="149"/>
      <c r="K2" s="149"/>
      <c r="L2" s="149"/>
      <c r="M2" s="149"/>
      <c r="N2" s="371" t="s">
        <v>138</v>
      </c>
      <c r="O2" s="372"/>
      <c r="P2" s="372"/>
      <c r="Q2" s="372"/>
      <c r="R2" s="373"/>
    </row>
    <row r="3" spans="1:18" ht="12.75" customHeight="1">
      <c r="A3" s="151"/>
      <c r="B3" s="152" t="s">
        <v>139</v>
      </c>
      <c r="C3" s="153" t="s">
        <v>5</v>
      </c>
      <c r="D3" s="154"/>
      <c r="E3" s="152" t="s">
        <v>141</v>
      </c>
      <c r="F3" s="153"/>
      <c r="G3" s="154"/>
      <c r="H3" s="152" t="s">
        <v>142</v>
      </c>
      <c r="I3" s="153"/>
      <c r="J3" s="154"/>
      <c r="K3" s="374" t="s">
        <v>143</v>
      </c>
      <c r="L3" s="375"/>
      <c r="M3" s="154"/>
      <c r="N3" s="152" t="s">
        <v>144</v>
      </c>
      <c r="O3" s="153"/>
      <c r="P3" s="153"/>
      <c r="Q3" s="153"/>
      <c r="R3" s="154"/>
    </row>
    <row r="4" spans="1:18" s="137" customFormat="1" ht="12" customHeight="1">
      <c r="A4" s="155" t="s">
        <v>145</v>
      </c>
      <c r="B4" s="156" t="s">
        <v>146</v>
      </c>
      <c r="C4" s="157" t="s">
        <v>21</v>
      </c>
      <c r="D4" s="157" t="s">
        <v>63</v>
      </c>
      <c r="E4" s="156" t="s">
        <v>147</v>
      </c>
      <c r="F4" s="157" t="s">
        <v>70</v>
      </c>
      <c r="G4" s="157" t="s">
        <v>63</v>
      </c>
      <c r="H4" s="156" t="s">
        <v>146</v>
      </c>
      <c r="I4" s="157" t="s">
        <v>21</v>
      </c>
      <c r="J4" s="157" t="s">
        <v>63</v>
      </c>
      <c r="K4" s="156" t="s">
        <v>148</v>
      </c>
      <c r="L4" s="157" t="s">
        <v>21</v>
      </c>
      <c r="M4" s="157" t="s">
        <v>63</v>
      </c>
      <c r="N4" s="156" t="s">
        <v>149</v>
      </c>
      <c r="O4" s="157" t="s">
        <v>21</v>
      </c>
      <c r="P4" s="157" t="s">
        <v>150</v>
      </c>
      <c r="Q4" s="158" t="s">
        <v>89</v>
      </c>
      <c r="R4" s="157" t="s">
        <v>33</v>
      </c>
    </row>
    <row r="5" spans="1:18" ht="13.5">
      <c r="A5" s="159" t="s">
        <v>151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152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153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154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140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124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155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156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157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158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159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160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161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162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163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197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60" t="s">
        <v>202</v>
      </c>
      <c r="B23" s="264">
        <v>2381.058833333333</v>
      </c>
      <c r="C23" s="265">
        <f>(B23/B22)*100</f>
        <v>99.0278582618219</v>
      </c>
      <c r="D23" s="266">
        <f>B23/B$5*100</f>
        <v>86.46447938606046</v>
      </c>
      <c r="E23" s="267">
        <v>1060018.9333333333</v>
      </c>
      <c r="F23" s="265">
        <f>(E23/E22)*100</f>
        <v>105.98466640901407</v>
      </c>
      <c r="G23" s="266">
        <f>E23/$E$5*100</f>
        <v>133.33018042437652</v>
      </c>
      <c r="H23" s="268">
        <v>5154.301570833333</v>
      </c>
      <c r="I23" s="265">
        <f>(H23/H22)*100</f>
        <v>97.26473691245616</v>
      </c>
      <c r="J23" s="266">
        <f>H23/$H5*100</f>
        <v>105.51498640367937</v>
      </c>
      <c r="K23" s="269">
        <v>2603649.300083333</v>
      </c>
      <c r="L23" s="265">
        <f>(K23/K22)*100</f>
        <v>106.39660021228859</v>
      </c>
      <c r="M23" s="266">
        <f>K23/K$5*100</f>
        <v>176.60408496610108</v>
      </c>
      <c r="N23" s="270">
        <v>8460.525</v>
      </c>
      <c r="O23" s="265">
        <f>(N23/N22)*100</f>
        <v>105.39974046197769</v>
      </c>
      <c r="P23" s="266">
        <f>N23/N$5*100</f>
        <v>171.0371770509036</v>
      </c>
      <c r="Q23" s="340">
        <f>SUM(Q102:Q113)/12</f>
        <v>78.04166666666667</v>
      </c>
      <c r="R23" s="340">
        <f>SUM(R102:R119)/12</f>
        <v>68.35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164</v>
      </c>
      <c r="B26" s="147"/>
      <c r="C26" s="148"/>
      <c r="D26" s="148"/>
      <c r="E26" s="148" t="s">
        <v>165</v>
      </c>
      <c r="F26" s="148"/>
      <c r="G26" s="148"/>
      <c r="H26" s="148"/>
      <c r="I26" s="148"/>
      <c r="J26" s="148"/>
      <c r="K26" s="148"/>
      <c r="L26" s="148"/>
      <c r="M26" s="195"/>
      <c r="N26" s="371" t="s">
        <v>138</v>
      </c>
      <c r="O26" s="372"/>
      <c r="P26" s="372"/>
      <c r="Q26" s="372"/>
      <c r="R26" s="373"/>
    </row>
    <row r="27" spans="1:18" s="139" customFormat="1" ht="12" customHeight="1">
      <c r="A27" s="151"/>
      <c r="B27" s="152" t="s">
        <v>139</v>
      </c>
      <c r="C27" s="150"/>
      <c r="D27" s="154"/>
      <c r="E27" s="152" t="s">
        <v>166</v>
      </c>
      <c r="F27" s="153"/>
      <c r="G27" s="154"/>
      <c r="H27" s="152" t="s">
        <v>142</v>
      </c>
      <c r="I27" s="153"/>
      <c r="J27" s="154"/>
      <c r="K27" s="374" t="s">
        <v>143</v>
      </c>
      <c r="L27" s="375"/>
      <c r="M27" s="154"/>
      <c r="N27" s="152" t="s">
        <v>144</v>
      </c>
      <c r="O27" s="153"/>
      <c r="P27" s="153"/>
      <c r="Q27" s="153"/>
      <c r="R27" s="154"/>
    </row>
    <row r="28" spans="1:18" s="139" customFormat="1" ht="12" customHeight="1">
      <c r="A28" s="196" t="s">
        <v>167</v>
      </c>
      <c r="B28" s="156" t="s">
        <v>146</v>
      </c>
      <c r="C28" s="157" t="s">
        <v>170</v>
      </c>
      <c r="D28" s="157" t="s">
        <v>0</v>
      </c>
      <c r="E28" s="156" t="s">
        <v>147</v>
      </c>
      <c r="F28" s="157" t="s">
        <v>170</v>
      </c>
      <c r="G28" s="157" t="s">
        <v>0</v>
      </c>
      <c r="H28" s="156" t="s">
        <v>146</v>
      </c>
      <c r="I28" s="157" t="s">
        <v>170</v>
      </c>
      <c r="J28" s="157" t="s">
        <v>0</v>
      </c>
      <c r="K28" s="156" t="s">
        <v>148</v>
      </c>
      <c r="L28" s="157" t="s">
        <v>170</v>
      </c>
      <c r="M28" s="157" t="s">
        <v>0</v>
      </c>
      <c r="N28" s="156" t="s">
        <v>149</v>
      </c>
      <c r="O28" s="157" t="s">
        <v>170</v>
      </c>
      <c r="P28" s="157" t="s">
        <v>0</v>
      </c>
      <c r="Q28" s="157" t="s">
        <v>171</v>
      </c>
      <c r="R28" s="157" t="s">
        <v>33</v>
      </c>
    </row>
    <row r="29" spans="1:18" s="139" customFormat="1" ht="204" customHeight="1" hidden="1">
      <c r="A29" s="197" t="s">
        <v>173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172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169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174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175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176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177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178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180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181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182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183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169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97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184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185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186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177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178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180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187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172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169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174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175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176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177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168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180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179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172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169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188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175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176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177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178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180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189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190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191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192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193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194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92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136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168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195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198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95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196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286" customFormat="1" ht="13.5">
      <c r="A93" s="282" t="s">
        <v>169</v>
      </c>
      <c r="B93" s="290">
        <v>2455.2</v>
      </c>
      <c r="C93" s="283">
        <v>97.4</v>
      </c>
      <c r="D93" s="292">
        <v>95.7</v>
      </c>
      <c r="E93" s="284">
        <v>1095367</v>
      </c>
      <c r="F93" s="294">
        <v>108.1</v>
      </c>
      <c r="G93" s="292">
        <v>77.5</v>
      </c>
      <c r="H93" s="294">
        <v>5252.4</v>
      </c>
      <c r="I93" s="283">
        <v>101.8</v>
      </c>
      <c r="J93" s="294">
        <v>103.8</v>
      </c>
      <c r="K93" s="285">
        <v>2446309.7</v>
      </c>
      <c r="L93" s="296">
        <v>106.2</v>
      </c>
      <c r="M93" s="283">
        <v>87.6</v>
      </c>
      <c r="N93" s="294">
        <v>7972.7</v>
      </c>
      <c r="O93" s="283">
        <v>100.3</v>
      </c>
      <c r="P93" s="294">
        <v>102.4</v>
      </c>
      <c r="Q93" s="283">
        <v>82</v>
      </c>
      <c r="R93" s="296">
        <v>46.5</v>
      </c>
    </row>
    <row r="94" spans="1:18" s="138" customFormat="1" ht="13.5">
      <c r="A94" s="298" t="s">
        <v>206</v>
      </c>
      <c r="B94" s="299">
        <v>2150.3</v>
      </c>
      <c r="C94" s="300">
        <v>87.6</v>
      </c>
      <c r="D94" s="203">
        <v>89.4</v>
      </c>
      <c r="E94" s="301">
        <v>1004440.6</v>
      </c>
      <c r="F94" s="302">
        <v>91.7</v>
      </c>
      <c r="G94" s="203">
        <v>95.1</v>
      </c>
      <c r="H94" s="302">
        <v>5503</v>
      </c>
      <c r="I94" s="300">
        <v>104.8</v>
      </c>
      <c r="J94" s="302">
        <v>106.2</v>
      </c>
      <c r="K94" s="303">
        <v>2654523</v>
      </c>
      <c r="L94" s="304">
        <v>108.5</v>
      </c>
      <c r="M94" s="300">
        <v>105.6</v>
      </c>
      <c r="N94" s="302">
        <v>7965.9</v>
      </c>
      <c r="O94" s="300">
        <v>99.9</v>
      </c>
      <c r="P94" s="302">
        <v>102.3</v>
      </c>
      <c r="Q94" s="300">
        <v>82.5</v>
      </c>
      <c r="R94" s="304">
        <v>37.8</v>
      </c>
    </row>
    <row r="95" spans="1:18" s="286" customFormat="1" ht="13.5">
      <c r="A95" s="282" t="s">
        <v>174</v>
      </c>
      <c r="B95" s="290">
        <v>2365</v>
      </c>
      <c r="C95" s="283">
        <v>110</v>
      </c>
      <c r="D95" s="292">
        <v>85.2</v>
      </c>
      <c r="E95" s="284">
        <v>945965.7</v>
      </c>
      <c r="F95" s="294">
        <v>94.2</v>
      </c>
      <c r="G95" s="292">
        <v>84</v>
      </c>
      <c r="H95" s="294">
        <v>5479.3</v>
      </c>
      <c r="I95" s="283">
        <v>99.6</v>
      </c>
      <c r="J95" s="294">
        <v>105.4</v>
      </c>
      <c r="K95" s="285">
        <v>2610752.8</v>
      </c>
      <c r="L95" s="296">
        <v>98.4</v>
      </c>
      <c r="M95" s="283">
        <v>103.6</v>
      </c>
      <c r="N95" s="294">
        <v>7950.2</v>
      </c>
      <c r="O95" s="283">
        <v>99.8</v>
      </c>
      <c r="P95" s="294">
        <v>101.7</v>
      </c>
      <c r="Q95" s="283">
        <v>82.5</v>
      </c>
      <c r="R95" s="296">
        <v>43.7</v>
      </c>
    </row>
    <row r="96" spans="1:18" ht="13.5">
      <c r="A96" s="239" t="s">
        <v>175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176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177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178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180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200</v>
      </c>
      <c r="B102" s="271">
        <v>2200.3</v>
      </c>
      <c r="C102" s="272">
        <v>86.2</v>
      </c>
      <c r="D102" s="273">
        <v>90.6</v>
      </c>
      <c r="E102" s="274">
        <v>938183.1</v>
      </c>
      <c r="F102" s="275">
        <v>85.7</v>
      </c>
      <c r="G102" s="273">
        <v>102.8</v>
      </c>
      <c r="H102" s="275">
        <v>5276.3</v>
      </c>
      <c r="I102" s="272">
        <v>102.7</v>
      </c>
      <c r="J102" s="275">
        <v>100.4</v>
      </c>
      <c r="K102" s="276">
        <v>2411572</v>
      </c>
      <c r="L102" s="277">
        <v>101.3</v>
      </c>
      <c r="M102" s="272">
        <v>103.8</v>
      </c>
      <c r="N102" s="275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201</v>
      </c>
      <c r="B103" s="271">
        <v>2200.9</v>
      </c>
      <c r="C103" s="272">
        <v>100</v>
      </c>
      <c r="D103" s="273">
        <v>98.1</v>
      </c>
      <c r="E103" s="274">
        <v>984282.1</v>
      </c>
      <c r="F103" s="275">
        <v>104.9</v>
      </c>
      <c r="G103" s="273">
        <v>104.9</v>
      </c>
      <c r="H103" s="275">
        <v>5198.4</v>
      </c>
      <c r="I103" s="272">
        <v>98.5</v>
      </c>
      <c r="J103" s="275">
        <v>99.8</v>
      </c>
      <c r="K103" s="276">
        <v>2451777.2</v>
      </c>
      <c r="L103" s="277">
        <v>101.7</v>
      </c>
      <c r="M103" s="272">
        <v>105.1</v>
      </c>
      <c r="N103" s="275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203</v>
      </c>
      <c r="B104" s="271">
        <v>2577</v>
      </c>
      <c r="C104" s="272">
        <v>117.1</v>
      </c>
      <c r="D104" s="273">
        <v>102.3</v>
      </c>
      <c r="E104" s="274">
        <v>1241889</v>
      </c>
      <c r="F104" s="275">
        <v>126.2</v>
      </c>
      <c r="G104" s="273">
        <v>122.6</v>
      </c>
      <c r="H104" s="275">
        <v>5103.5</v>
      </c>
      <c r="I104" s="272">
        <v>98.2</v>
      </c>
      <c r="J104" s="275">
        <v>98.9</v>
      </c>
      <c r="K104" s="276">
        <v>2531341</v>
      </c>
      <c r="L104" s="277">
        <v>103.2</v>
      </c>
      <c r="M104" s="272">
        <v>109.9</v>
      </c>
      <c r="N104" s="275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282" t="s">
        <v>204</v>
      </c>
      <c r="B105" s="290">
        <v>2459.2</v>
      </c>
      <c r="C105" s="291">
        <v>95.4</v>
      </c>
      <c r="D105" s="292">
        <v>100.2</v>
      </c>
      <c r="E105" s="293">
        <v>1100927</v>
      </c>
      <c r="F105" s="294">
        <v>88.6</v>
      </c>
      <c r="G105" s="292">
        <v>109.6</v>
      </c>
      <c r="H105" s="294">
        <v>5046</v>
      </c>
      <c r="I105" s="291">
        <v>98.9</v>
      </c>
      <c r="J105" s="294">
        <v>98.9</v>
      </c>
      <c r="K105" s="295">
        <v>2567226</v>
      </c>
      <c r="L105" s="296">
        <v>98.6</v>
      </c>
      <c r="M105" s="291">
        <v>104.9</v>
      </c>
      <c r="N105" s="294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205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207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208</v>
      </c>
      <c r="B108" s="339">
        <v>2488.606</v>
      </c>
      <c r="C108" s="323">
        <v>98.20771161114165</v>
      </c>
      <c r="D108" s="335">
        <v>100.51127911865643</v>
      </c>
      <c r="E108" s="338">
        <v>1099086.4</v>
      </c>
      <c r="F108" s="325">
        <v>97.29749640377129</v>
      </c>
      <c r="G108" s="335">
        <v>105.00399445735991</v>
      </c>
      <c r="H108" s="325">
        <v>5101.61885</v>
      </c>
      <c r="I108" s="323">
        <v>99.49307785455719</v>
      </c>
      <c r="J108" s="325">
        <v>94.74566243420422</v>
      </c>
      <c r="K108" s="337">
        <v>2656053.301</v>
      </c>
      <c r="L108" s="325">
        <v>100.40050252681357</v>
      </c>
      <c r="M108" s="323">
        <v>102.65360989041406</v>
      </c>
      <c r="N108" s="327">
        <v>8422.6</v>
      </c>
      <c r="O108" s="323">
        <v>96</v>
      </c>
      <c r="P108" s="327">
        <v>101.4</v>
      </c>
      <c r="Q108" s="336">
        <v>81.3</v>
      </c>
      <c r="R108" s="249">
        <v>48.9</v>
      </c>
    </row>
    <row r="109" spans="1:18" ht="13.5">
      <c r="A109" s="239" t="s">
        <v>209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24" t="s">
        <v>210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298" t="s">
        <v>211</v>
      </c>
      <c r="B111" s="240">
        <v>2298.3</v>
      </c>
      <c r="C111" s="325">
        <v>98.2</v>
      </c>
      <c r="D111" s="242">
        <v>89.1</v>
      </c>
      <c r="E111" s="240">
        <v>1012596.2</v>
      </c>
      <c r="F111" s="325">
        <v>97.1</v>
      </c>
      <c r="G111" s="242">
        <v>95.5</v>
      </c>
      <c r="H111" s="325">
        <v>5189.1</v>
      </c>
      <c r="I111" s="325">
        <v>99.5</v>
      </c>
      <c r="J111" s="325">
        <v>97.4</v>
      </c>
      <c r="K111" s="326">
        <v>2663758</v>
      </c>
      <c r="L111" s="246">
        <v>99.2</v>
      </c>
      <c r="M111" s="323">
        <v>110</v>
      </c>
      <c r="N111" s="247">
        <v>8902.7</v>
      </c>
      <c r="O111" s="325">
        <v>99.2</v>
      </c>
      <c r="P111" s="327">
        <v>104.6</v>
      </c>
      <c r="Q111" s="327">
        <v>77.5</v>
      </c>
      <c r="R111" s="249">
        <v>44.6</v>
      </c>
    </row>
    <row r="112" spans="1:18" ht="13.5">
      <c r="A112" s="298" t="s">
        <v>213</v>
      </c>
      <c r="B112" s="240">
        <v>2440.5</v>
      </c>
      <c r="C112" s="325">
        <v>106.2</v>
      </c>
      <c r="D112" s="242">
        <v>105.3</v>
      </c>
      <c r="E112" s="240">
        <v>1030851.9</v>
      </c>
      <c r="F112" s="325">
        <v>101.8</v>
      </c>
      <c r="G112" s="242">
        <v>104.7</v>
      </c>
      <c r="H112" s="325">
        <v>5215.9</v>
      </c>
      <c r="I112" s="325">
        <v>100.5</v>
      </c>
      <c r="J112" s="325">
        <v>100.2</v>
      </c>
      <c r="K112" s="326">
        <v>2657631.6</v>
      </c>
      <c r="L112" s="246">
        <v>99.8</v>
      </c>
      <c r="M112" s="323">
        <v>110.8</v>
      </c>
      <c r="N112" s="247">
        <v>8907</v>
      </c>
      <c r="O112" s="325">
        <v>100</v>
      </c>
      <c r="P112" s="327">
        <v>103.9</v>
      </c>
      <c r="Q112" s="327">
        <v>77.7</v>
      </c>
      <c r="R112" s="249">
        <v>46.8</v>
      </c>
    </row>
    <row r="113" spans="1:18" ht="13.5">
      <c r="A113" s="298" t="s">
        <v>214</v>
      </c>
      <c r="B113" s="240">
        <v>2484.8</v>
      </c>
      <c r="C113" s="325">
        <v>101.8</v>
      </c>
      <c r="D113" s="242">
        <v>97.3</v>
      </c>
      <c r="E113" s="240">
        <v>1146135.8</v>
      </c>
      <c r="F113" s="325">
        <v>111.2</v>
      </c>
      <c r="G113" s="242">
        <v>104.7</v>
      </c>
      <c r="H113" s="325">
        <v>5075.2</v>
      </c>
      <c r="I113" s="325">
        <v>97.3</v>
      </c>
      <c r="J113" s="325">
        <v>98.7</v>
      </c>
      <c r="K113" s="326">
        <v>2686367.2</v>
      </c>
      <c r="L113" s="246">
        <v>101.1</v>
      </c>
      <c r="M113" s="323">
        <v>112.8</v>
      </c>
      <c r="N113" s="247">
        <v>8945.9</v>
      </c>
      <c r="O113" s="325">
        <v>100.4</v>
      </c>
      <c r="P113" s="327">
        <v>104</v>
      </c>
      <c r="Q113" s="327">
        <v>77.5</v>
      </c>
      <c r="R113" s="249">
        <v>49.7</v>
      </c>
    </row>
    <row r="114" spans="1:18" ht="13.5">
      <c r="A114" s="298" t="s">
        <v>215</v>
      </c>
      <c r="B114" s="240">
        <v>2158</v>
      </c>
      <c r="C114" s="325">
        <v>86.8</v>
      </c>
      <c r="D114" s="242">
        <v>98.1</v>
      </c>
      <c r="E114" s="240">
        <v>958820.3</v>
      </c>
      <c r="F114" s="325">
        <v>83.7</v>
      </c>
      <c r="G114" s="242">
        <v>102.2</v>
      </c>
      <c r="H114" s="325">
        <v>5187.1</v>
      </c>
      <c r="I114" s="325">
        <v>102.2</v>
      </c>
      <c r="J114" s="325">
        <v>98.3</v>
      </c>
      <c r="K114" s="326">
        <v>2697646.2</v>
      </c>
      <c r="L114" s="246">
        <v>100.4</v>
      </c>
      <c r="M114" s="323">
        <v>111.9</v>
      </c>
      <c r="N114" s="247">
        <v>8985.3</v>
      </c>
      <c r="O114" s="325">
        <v>100.4</v>
      </c>
      <c r="P114" s="327">
        <v>104</v>
      </c>
      <c r="Q114" s="327">
        <v>82.9</v>
      </c>
      <c r="R114" s="249">
        <v>41</v>
      </c>
    </row>
    <row r="115" spans="1:18" ht="13.5">
      <c r="A115" s="298" t="s">
        <v>216</v>
      </c>
      <c r="B115" s="240">
        <v>2119.6</v>
      </c>
      <c r="C115" s="325">
        <v>98.2</v>
      </c>
      <c r="D115" s="242">
        <v>96.3</v>
      </c>
      <c r="E115" s="240">
        <v>973913.8</v>
      </c>
      <c r="F115" s="325">
        <v>101.6</v>
      </c>
      <c r="G115" s="242">
        <v>98.9</v>
      </c>
      <c r="H115" s="325">
        <v>5233.2</v>
      </c>
      <c r="I115" s="325">
        <v>100.9</v>
      </c>
      <c r="J115" s="325">
        <v>100.7</v>
      </c>
      <c r="K115" s="326">
        <v>2740095</v>
      </c>
      <c r="L115" s="246">
        <v>101.6</v>
      </c>
      <c r="M115" s="323">
        <v>111.8</v>
      </c>
      <c r="N115" s="247">
        <v>9085.2</v>
      </c>
      <c r="O115" s="325">
        <v>103.7</v>
      </c>
      <c r="P115" s="327">
        <v>105.5</v>
      </c>
      <c r="Q115" s="327">
        <v>81.7</v>
      </c>
      <c r="R115" s="249">
        <v>40.3</v>
      </c>
    </row>
    <row r="116" spans="1:18" ht="13.5">
      <c r="A116" s="298" t="s">
        <v>218</v>
      </c>
      <c r="B116" s="240">
        <v>2489.4</v>
      </c>
      <c r="C116" s="325">
        <v>117.4</v>
      </c>
      <c r="D116" s="242">
        <v>96.6</v>
      </c>
      <c r="E116" s="240">
        <v>1118126.4</v>
      </c>
      <c r="F116" s="325">
        <v>114.8</v>
      </c>
      <c r="G116" s="242">
        <v>90</v>
      </c>
      <c r="H116" s="325">
        <v>5199.6</v>
      </c>
      <c r="I116" s="325">
        <v>99.4</v>
      </c>
      <c r="J116" s="325">
        <v>101.9</v>
      </c>
      <c r="K116" s="326">
        <v>2695411.1</v>
      </c>
      <c r="L116" s="246">
        <v>98.4</v>
      </c>
      <c r="M116" s="323">
        <v>106.5</v>
      </c>
      <c r="N116" s="247">
        <v>8986.6</v>
      </c>
      <c r="O116" s="325">
        <v>100</v>
      </c>
      <c r="P116" s="327">
        <v>103.7</v>
      </c>
      <c r="Q116" s="327">
        <v>82.2</v>
      </c>
      <c r="R116" s="249">
        <v>48.1</v>
      </c>
    </row>
    <row r="117" spans="1:18" ht="13.5">
      <c r="A117" s="298" t="s">
        <v>219</v>
      </c>
      <c r="B117" s="240">
        <v>2417.3</v>
      </c>
      <c r="C117" s="325">
        <v>97.1</v>
      </c>
      <c r="D117" s="242">
        <v>98.3</v>
      </c>
      <c r="E117" s="240">
        <v>1101801.2</v>
      </c>
      <c r="F117" s="325">
        <v>98.5</v>
      </c>
      <c r="G117" s="242">
        <v>100.1</v>
      </c>
      <c r="H117" s="325">
        <v>5182.3</v>
      </c>
      <c r="I117" s="325">
        <v>99.7</v>
      </c>
      <c r="J117" s="325">
        <v>102.7</v>
      </c>
      <c r="K117" s="326">
        <v>2718162.6</v>
      </c>
      <c r="L117" s="246">
        <v>100.8</v>
      </c>
      <c r="M117" s="323">
        <v>105.9</v>
      </c>
      <c r="N117" s="247">
        <v>8962.6</v>
      </c>
      <c r="O117" s="325">
        <v>99.7</v>
      </c>
      <c r="P117" s="327">
        <v>105.7</v>
      </c>
      <c r="Q117" s="327">
        <v>82.3</v>
      </c>
      <c r="R117" s="249">
        <v>47.3</v>
      </c>
    </row>
    <row r="118" spans="1:18" ht="13.5">
      <c r="A118" s="298" t="s">
        <v>206</v>
      </c>
      <c r="B118" s="240">
        <v>2197</v>
      </c>
      <c r="C118" s="325">
        <v>90.9</v>
      </c>
      <c r="D118" s="242">
        <v>96.5</v>
      </c>
      <c r="E118" s="240">
        <v>1016405.7</v>
      </c>
      <c r="F118" s="325">
        <v>92.2</v>
      </c>
      <c r="G118" s="242">
        <v>104.3</v>
      </c>
      <c r="H118" s="325">
        <v>5263.4</v>
      </c>
      <c r="I118" s="325">
        <v>101.6</v>
      </c>
      <c r="J118" s="325">
        <v>102.5</v>
      </c>
      <c r="K118" s="326">
        <v>2705974.3</v>
      </c>
      <c r="L118" s="246">
        <v>99.6</v>
      </c>
      <c r="M118" s="323">
        <v>103.7</v>
      </c>
      <c r="N118" s="247">
        <v>8964.4</v>
      </c>
      <c r="O118" s="325">
        <v>100</v>
      </c>
      <c r="P118" s="327">
        <v>102.7</v>
      </c>
      <c r="Q118" s="327">
        <v>82.8</v>
      </c>
      <c r="R118" s="249">
        <v>41.9</v>
      </c>
    </row>
    <row r="119" spans="1:18" s="334" customFormat="1" ht="13.5">
      <c r="A119" s="306" t="s">
        <v>193</v>
      </c>
      <c r="B119" s="328">
        <v>2486.6</v>
      </c>
      <c r="C119" s="329">
        <v>113.2</v>
      </c>
      <c r="D119" s="330">
        <v>98.1</v>
      </c>
      <c r="E119" s="328">
        <v>1146621.5</v>
      </c>
      <c r="F119" s="329">
        <v>112.8</v>
      </c>
      <c r="G119" s="330">
        <v>101.5</v>
      </c>
      <c r="H119" s="329">
        <v>5308</v>
      </c>
      <c r="I119" s="329">
        <v>100.8</v>
      </c>
      <c r="J119" s="329">
        <v>103.5</v>
      </c>
      <c r="K119" s="331">
        <v>2793382.4</v>
      </c>
      <c r="L119" s="332">
        <v>103.2</v>
      </c>
      <c r="M119" s="329">
        <v>105.6</v>
      </c>
      <c r="N119" s="333">
        <v>9027.1</v>
      </c>
      <c r="O119" s="329">
        <v>100.7</v>
      </c>
      <c r="P119" s="329">
        <v>102.9</v>
      </c>
      <c r="Q119" s="329">
        <v>82.1</v>
      </c>
      <c r="R119" s="332">
        <v>47.2</v>
      </c>
    </row>
    <row r="120" spans="2:18" ht="13.5">
      <c r="B120" s="290"/>
      <c r="E120" s="253"/>
      <c r="K120" s="254"/>
      <c r="P120" s="255"/>
      <c r="Q120" s="253"/>
      <c r="R120" s="253"/>
    </row>
    <row r="125" spans="4:19" ht="13.5">
      <c r="D125" s="297"/>
      <c r="S125" s="297"/>
    </row>
    <row r="130" ht="13.5">
      <c r="C130" s="297"/>
    </row>
    <row r="133" spans="2:18" s="141" customFormat="1" ht="13.5"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1" sqref="A1:O1"/>
    </sheetView>
  </sheetViews>
  <sheetFormatPr defaultColWidth="9.00390625" defaultRowHeight="13.5"/>
  <sheetData>
    <row r="1" spans="1:20" ht="21" customHeight="1">
      <c r="A1" s="376" t="s">
        <v>220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2023-05-08T01:21:54Z</dcterms:modified>
  <cp:category/>
  <cp:version/>
  <cp:contentType/>
  <cp:contentStatus/>
</cp:coreProperties>
</file>