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705" tabRatio="918" activeTab="5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(2)'!$A$1:$R$135</definedName>
  </definedNames>
  <calcPr fullCalcOnLoad="1"/>
</workbook>
</file>

<file path=xl/sharedStrings.xml><?xml version="1.0" encoding="utf-8"?>
<sst xmlns="http://schemas.openxmlformats.org/spreadsheetml/2006/main" count="438" uniqueCount="242">
  <si>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</si>
  <si>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</si>
  <si>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</si>
  <si>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</si>
  <si>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</si>
  <si>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</si>
  <si>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</si>
  <si>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</si>
  <si>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</si>
  <si>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</si>
  <si>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</si>
  <si>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</si>
  <si>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</si>
  <si>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</si>
  <si>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</si>
  <si>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</si>
  <si>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</si>
  <si>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</si>
  <si>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</si>
  <si>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</si>
  <si>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</si>
  <si>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</si>
  <si>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</si>
  <si>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</si>
  <si>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</si>
  <si>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</si>
  <si>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</si>
  <si>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</si>
  <si>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</si>
  <si>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</si>
  <si>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</si>
  <si>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</si>
  <si>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</si>
  <si>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</si>
  <si>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</si>
  <si>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</si>
  <si>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</si>
  <si>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</si>
  <si>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</si>
  <si>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</si>
  <si>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</si>
  <si>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</si>
  <si>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</si>
  <si>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</si>
  <si>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</si>
  <si>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</si>
  <si>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</si>
  <si>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</si>
  <si>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</si>
  <si>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</si>
  <si>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</si>
  <si>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</si>
  <si>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</si>
  <si>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</si>
  <si>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</si>
  <si>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</si>
  <si>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</si>
  <si>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</si>
  <si>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</si>
  <si>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</si>
  <si>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</si>
  <si>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</si>
  <si>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</si>
  <si>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</si>
  <si>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</si>
  <si>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</si>
  <si>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</si>
  <si>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</si>
  <si>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</si>
  <si>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</si>
  <si>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</si>
  <si>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</si>
  <si>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</si>
  <si>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</si>
  <si>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</si>
  <si>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</si>
  <si>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</si>
  <si>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</si>
  <si>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</si>
  <si>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</si>
  <si>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</si>
  <si>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</si>
  <si>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</si>
  <si>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</si>
  <si>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</si>
  <si>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</si>
  <si>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</si>
  <si>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</si>
  <si>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</si>
  <si>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</si>
  <si>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</si>
  <si>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</si>
  <si>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</si>
  <si>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</si>
  <si>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</si>
  <si>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</si>
  <si>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</si>
  <si>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</si>
  <si>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</si>
  <si>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</si>
  <si>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</si>
  <si>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</si>
  <si>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</si>
  <si>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</si>
  <si>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</si>
  <si>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</si>
  <si>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</si>
  <si>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</si>
  <si>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</si>
  <si>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</si>
  <si>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</si>
  <si>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</si>
  <si>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</si>
  <si>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</si>
  <si>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</si>
  <si>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</si>
  <si>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</si>
  <si>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</si>
  <si>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</si>
  <si>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</si>
  <si>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</si>
  <si>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</si>
  <si>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</si>
  <si>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</si>
  <si>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</si>
  <si>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</si>
  <si>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</si>
  <si>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</si>
  <si>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</si>
  <si>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</si>
  <si>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</si>
  <si>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</si>
  <si>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</si>
  <si>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</si>
  <si>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</si>
  <si>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</si>
  <si>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</si>
  <si>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</si>
  <si>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</si>
  <si>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</si>
  <si>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</si>
  <si>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</si>
  <si>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</si>
  <si>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</si>
  <si>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</si>
  <si>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</si>
  <si>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</si>
  <si>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</si>
  <si>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</si>
  <si>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</si>
  <si>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</si>
  <si>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</si>
  <si>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</si>
  <si>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</si>
  <si>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</si>
  <si>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</si>
  <si>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</si>
  <si>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</si>
  <si>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</si>
  <si>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</si>
  <si>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</si>
  <si>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</si>
  <si>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</si>
  <si>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</si>
  <si>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</si>
  <si>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</si>
  <si>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</si>
  <si>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</si>
  <si>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</si>
  <si>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</si>
  <si>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</si>
  <si>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</si>
  <si>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</si>
  <si>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</si>
  <si>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</si>
  <si>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</si>
  <si>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</si>
  <si>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</si>
  <si>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</si>
  <si>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</si>
  <si>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</si>
  <si>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</si>
  <si>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</si>
  <si>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</si>
  <si>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</si>
  <si>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</si>
  <si>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</si>
  <si>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</si>
  <si>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</si>
  <si>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</si>
  <si>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</si>
  <si>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</si>
  <si>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</si>
  <si>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</si>
  <si>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</si>
  <si>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</si>
  <si>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</si>
  <si>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</si>
  <si>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</si>
  <si>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</si>
  <si>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</si>
  <si>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</si>
  <si>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</si>
  <si>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</si>
  <si>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</si>
  <si>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</si>
  <si>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</si>
  <si>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</si>
  <si>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　　２月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</si>
  <si>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</si>
  <si>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</si>
  <si>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</si>
  <si>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</si>
  <si>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</si>
  <si>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</si>
  <si>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</si>
  <si>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</si>
  <si>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</si>
  <si>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</si>
  <si>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</si>
  <si>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</si>
  <si>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</si>
  <si>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</si>
  <si>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</si>
  <si>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</si>
  <si>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</si>
  <si>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7月</t>
  </si>
  <si>
    <t>R5年　1月</t>
  </si>
  <si>
    <t>R3年　　1月</t>
  </si>
  <si>
    <t>担当：真田・田邉</t>
  </si>
  <si>
    <t xml:space="preserve">  〃    3年 〃</t>
  </si>
  <si>
    <t xml:space="preserve">  〃    4年 〃</t>
  </si>
  <si>
    <t>　4月</t>
  </si>
  <si>
    <t>令和5年8月分の営業普通倉庫の実績（主要２１社）について</t>
  </si>
  <si>
    <t>令和5年8月分</t>
  </si>
  <si>
    <t>令和5年7月分</t>
  </si>
  <si>
    <t>令和4年8月分</t>
  </si>
  <si>
    <t>令和5年8月</t>
  </si>
  <si>
    <t>営業普通倉庫２１社統計（令和5年8月）</t>
  </si>
  <si>
    <t>総合政策局貨物流通事業室</t>
  </si>
  <si>
    <t>TEL03-5253-8298 内線41-314・41-315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</si>
  <si>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222万</t>
    </r>
    <r>
      <rPr>
        <b/>
        <sz val="14"/>
        <color indexed="8"/>
        <rFont val="ＭＳ Ｐゴシック"/>
        <family val="3"/>
      </rPr>
      <t>トンで対前月比▲</t>
    </r>
    <r>
      <rPr>
        <b/>
        <sz val="14"/>
        <color indexed="8"/>
        <rFont val="ＭＳ Ｐゴシック"/>
        <family val="3"/>
      </rPr>
      <t>13.1</t>
    </r>
    <r>
      <rPr>
        <b/>
        <sz val="14"/>
        <color indexed="8"/>
        <rFont val="ＭＳ Ｐゴシック"/>
        <family val="3"/>
      </rPr>
      <t>％、対前年同月比▲</t>
    </r>
    <r>
      <rPr>
        <b/>
        <sz val="14"/>
        <color indexed="8"/>
        <rFont val="ＭＳ Ｐゴシック"/>
        <family val="3"/>
      </rPr>
      <t>9.9</t>
    </r>
    <r>
      <rPr>
        <b/>
        <sz val="14"/>
        <color indexed="8"/>
        <rFont val="ＭＳ Ｐゴシック"/>
        <family val="3"/>
      </rPr>
      <t>％。</t>
    </r>
    <r>
      <rPr>
        <b/>
        <sz val="14"/>
        <rFont val="ＭＳ Ｐゴシック"/>
        <family val="3"/>
      </rPr>
      <t xml:space="preserve">
・出庫高については、数量232万トンで対前月比▲7.9</t>
    </r>
    <r>
      <rPr>
        <b/>
        <sz val="14"/>
        <color indexed="8"/>
        <rFont val="ＭＳ Ｐゴシック"/>
        <family val="3"/>
      </rPr>
      <t>％、対前年同月比▲</t>
    </r>
    <r>
      <rPr>
        <b/>
        <sz val="14"/>
        <color indexed="8"/>
        <rFont val="ＭＳ Ｐゴシック"/>
        <family val="3"/>
      </rPr>
      <t>3.8</t>
    </r>
    <r>
      <rPr>
        <b/>
        <sz val="14"/>
        <color indexed="8"/>
        <rFont val="ＭＳ Ｐゴシック"/>
        <family val="3"/>
      </rPr>
      <t>％。
・保管残高については、数量5</t>
    </r>
    <r>
      <rPr>
        <b/>
        <sz val="14"/>
        <color indexed="8"/>
        <rFont val="ＭＳ Ｐゴシック"/>
        <family val="3"/>
      </rPr>
      <t>29</t>
    </r>
    <r>
      <rPr>
        <b/>
        <sz val="14"/>
        <color indexed="8"/>
        <rFont val="ＭＳ Ｐゴシック"/>
        <family val="3"/>
      </rPr>
      <t>万トンで対前月比▲1.</t>
    </r>
    <r>
      <rPr>
        <b/>
        <sz val="14"/>
        <color indexed="8"/>
        <rFont val="ＭＳ Ｐゴシック"/>
        <family val="3"/>
      </rPr>
      <t>8</t>
    </r>
    <r>
      <rPr>
        <b/>
        <sz val="14"/>
        <color indexed="8"/>
        <rFont val="ＭＳ Ｐゴシック"/>
        <family val="3"/>
      </rPr>
      <t>％、対前年同月比▲</t>
    </r>
    <r>
      <rPr>
        <b/>
        <sz val="14"/>
        <color indexed="8"/>
        <rFont val="ＭＳ Ｐゴシック"/>
        <family val="3"/>
      </rPr>
      <t>4.1</t>
    </r>
    <r>
      <rPr>
        <b/>
        <sz val="14"/>
        <color indexed="8"/>
        <rFont val="ＭＳ Ｐゴシック"/>
        <family val="3"/>
      </rPr>
      <t xml:space="preserve">％。
</t>
    </r>
    <r>
      <rPr>
        <b/>
        <sz val="14"/>
        <rFont val="ＭＳ Ｐゴシック"/>
        <family val="3"/>
      </rPr>
      <t xml:space="preserve">
・入庫高については、数量では対前月比、対前年同月比共に減少した。金額では対前月比、対前年同月比共に減少した。</t>
    </r>
    <r>
      <rPr>
        <b/>
        <sz val="14"/>
        <color indexed="8"/>
        <rFont val="ＭＳ Ｐゴシック"/>
        <family val="3"/>
      </rPr>
      <t>出庫高については、数量では対前月比、対前年同月比共に減少した。金額では対前月比、対前年同月比共に減少した。保管残高は、数量では対前月比、対</t>
    </r>
    <r>
      <rPr>
        <b/>
        <sz val="14"/>
        <rFont val="ＭＳ Ｐゴシック"/>
        <family val="3"/>
      </rPr>
      <t>前年同月比共に減少した。金額では、対前月比、対前年同月比共に減少した。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</si>
</sst>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1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32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40" fillId="0" borderId="45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0" xfId="0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4" xfId="0" applyFont="1" applyBorder="1" applyAlignment="1">
      <alignment/>
    </xf>
    <xf numFmtId="49" fontId="40" fillId="0" borderId="50" xfId="0" applyNumberFormat="1" applyFont="1" applyBorder="1" applyAlignment="1">
      <alignment horizontal="distributed" vertical="center"/>
    </xf>
    <xf numFmtId="0" fontId="40" fillId="0" borderId="55" xfId="0" applyFont="1" applyBorder="1" applyAlignment="1">
      <alignment/>
    </xf>
    <xf numFmtId="49" fontId="40" fillId="0" borderId="56" xfId="0" applyNumberFormat="1" applyFont="1" applyBorder="1" applyAlignment="1">
      <alignment horizontal="distributed" vertical="center"/>
    </xf>
    <xf numFmtId="0" fontId="40" fillId="0" borderId="56" xfId="0" applyFont="1" applyBorder="1" applyAlignment="1">
      <alignment horizontal="distributed" vertical="center"/>
    </xf>
    <xf numFmtId="0" fontId="40" fillId="0" borderId="57" xfId="0" applyFont="1" applyBorder="1" applyAlignment="1">
      <alignment/>
    </xf>
    <xf numFmtId="0" fontId="40" fillId="0" borderId="5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60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59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9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59" xfId="0" applyFont="1" applyBorder="1" applyAlignment="1">
      <alignment/>
    </xf>
    <xf numFmtId="0" fontId="22" fillId="0" borderId="61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2" xfId="0" applyNumberFormat="1" applyFont="1" applyBorder="1" applyAlignment="1">
      <alignment horizontal="right"/>
    </xf>
    <xf numFmtId="178" fontId="22" fillId="0" borderId="62" xfId="0" applyNumberFormat="1" applyFont="1" applyBorder="1" applyAlignment="1">
      <alignment/>
    </xf>
    <xf numFmtId="3" fontId="22" fillId="0" borderId="62" xfId="0" applyNumberFormat="1" applyFont="1" applyFill="1" applyBorder="1" applyAlignment="1">
      <alignment/>
    </xf>
    <xf numFmtId="178" fontId="22" fillId="0" borderId="62" xfId="0" applyNumberFormat="1" applyFont="1" applyFill="1" applyBorder="1" applyAlignment="1">
      <alignment/>
    </xf>
    <xf numFmtId="178" fontId="44" fillId="0" borderId="62" xfId="0" applyNumberFormat="1" applyFont="1" applyBorder="1" applyAlignment="1">
      <alignment/>
    </xf>
    <xf numFmtId="178" fontId="22" fillId="0" borderId="62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2" xfId="0" applyFont="1" applyBorder="1" applyAlignment="1">
      <alignment horizontal="right"/>
    </xf>
    <xf numFmtId="178" fontId="37" fillId="0" borderId="62" xfId="0" applyNumberFormat="1" applyFont="1" applyBorder="1" applyAlignment="1">
      <alignment/>
    </xf>
    <xf numFmtId="0" fontId="37" fillId="0" borderId="62" xfId="0" applyFont="1" applyBorder="1" applyAlignment="1">
      <alignment/>
    </xf>
    <xf numFmtId="3" fontId="37" fillId="0" borderId="6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2" xfId="0" applyBorder="1" applyAlignment="1">
      <alignment/>
    </xf>
    <xf numFmtId="178" fontId="0" fillId="0" borderId="62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6" xfId="0" applyFont="1" applyFill="1" applyBorder="1" applyAlignment="1">
      <alignment/>
    </xf>
    <xf numFmtId="0" fontId="46" fillId="0" borderId="47" xfId="0" applyFont="1" applyFill="1" applyBorder="1" applyAlignment="1">
      <alignment horizontal="centerContinuous"/>
    </xf>
    <xf numFmtId="0" fontId="46" fillId="0" borderId="50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 horizontal="centerContinuous"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4" xfId="0" applyNumberFormat="1" applyFont="1" applyFill="1" applyBorder="1" applyAlignment="1">
      <alignment horizontal="distributed" vertical="center"/>
    </xf>
    <xf numFmtId="3" fontId="46" fillId="0" borderId="50" xfId="0" applyNumberFormat="1" applyFont="1" applyFill="1" applyBorder="1" applyAlignment="1">
      <alignment/>
    </xf>
    <xf numFmtId="3" fontId="46" fillId="0" borderId="52" xfId="0" applyNumberFormat="1" applyFont="1" applyFill="1" applyBorder="1" applyAlignment="1">
      <alignment/>
    </xf>
    <xf numFmtId="49" fontId="46" fillId="0" borderId="55" xfId="0" applyNumberFormat="1" applyFont="1" applyFill="1" applyBorder="1" applyAlignment="1">
      <alignment horizontal="distributed" vertical="center"/>
    </xf>
    <xf numFmtId="3" fontId="46" fillId="0" borderId="63" xfId="0" applyNumberFormat="1" applyFont="1" applyFill="1" applyBorder="1" applyAlignment="1">
      <alignment/>
    </xf>
    <xf numFmtId="3" fontId="46" fillId="0" borderId="64" xfId="0" applyNumberFormat="1" applyFont="1" applyFill="1" applyBorder="1" applyAlignment="1">
      <alignment/>
    </xf>
    <xf numFmtId="0" fontId="46" fillId="0" borderId="55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5" xfId="0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48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7" xfId="0" applyFont="1" applyFill="1" applyBorder="1" applyAlignment="1">
      <alignment vertical="center" wrapText="1"/>
    </xf>
    <xf numFmtId="0" fontId="32" fillId="18" borderId="68" xfId="0" applyFont="1" applyFill="1" applyBorder="1" applyAlignment="1">
      <alignment vertical="center" wrapText="1"/>
    </xf>
    <xf numFmtId="0" fontId="32" fillId="18" borderId="69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0" xfId="0" applyNumberFormat="1" applyFont="1" applyFill="1" applyBorder="1" applyAlignment="1">
      <alignment vertical="center" wrapText="1"/>
    </xf>
    <xf numFmtId="177" fontId="32" fillId="18" borderId="71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0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58" xfId="0" applyNumberFormat="1" applyFont="1" applyBorder="1" applyAlignment="1">
      <alignment/>
    </xf>
    <xf numFmtId="181" fontId="61" fillId="0" borderId="58" xfId="0" applyNumberFormat="1" applyFont="1" applyBorder="1" applyAlignment="1">
      <alignment/>
    </xf>
    <xf numFmtId="181" fontId="61" fillId="17" borderId="58" xfId="0" applyNumberFormat="1" applyFont="1" applyFill="1" applyBorder="1" applyAlignment="1">
      <alignment/>
    </xf>
    <xf numFmtId="3" fontId="61" fillId="0" borderId="58" xfId="0" applyNumberFormat="1" applyFont="1" applyFill="1" applyBorder="1" applyAlignment="1">
      <alignment/>
    </xf>
    <xf numFmtId="178" fontId="61" fillId="0" borderId="58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18" borderId="7" xfId="0" applyNumberFormat="1" applyFont="1" applyFill="1" applyBorder="1" applyAlignment="1">
      <alignment/>
    </xf>
    <xf numFmtId="3" fontId="37" fillId="18" borderId="7" xfId="0" applyNumberFormat="1" applyFont="1" applyFill="1" applyBorder="1" applyAlignment="1">
      <alignment/>
    </xf>
    <xf numFmtId="181" fontId="0" fillId="18" borderId="0" xfId="0" applyNumberFormat="1" applyFont="1" applyFill="1" applyBorder="1" applyAlignment="1">
      <alignment/>
    </xf>
    <xf numFmtId="0" fontId="37" fillId="18" borderId="9" xfId="0" applyFont="1" applyFill="1" applyBorder="1" applyAlignment="1">
      <alignment horizontal="right"/>
    </xf>
    <xf numFmtId="178" fontId="37" fillId="18" borderId="9" xfId="0" applyNumberFormat="1" applyFont="1" applyFill="1" applyBorder="1" applyAlignment="1">
      <alignment/>
    </xf>
    <xf numFmtId="181" fontId="0" fillId="18" borderId="9" xfId="0" applyNumberFormat="1" applyFont="1" applyFill="1" applyBorder="1" applyAlignment="1">
      <alignment/>
    </xf>
    <xf numFmtId="3" fontId="37" fillId="18" borderId="9" xfId="0" applyNumberFormat="1" applyFont="1" applyFill="1" applyBorder="1" applyAlignment="1">
      <alignment/>
    </xf>
    <xf numFmtId="178" fontId="0" fillId="18" borderId="9" xfId="0" applyNumberFormat="1" applyFont="1" applyFill="1" applyBorder="1" applyAlignment="1">
      <alignment/>
    </xf>
    <xf numFmtId="0" fontId="0" fillId="18" borderId="9" xfId="0" applyFont="1" applyFill="1" applyBorder="1" applyAlignment="1">
      <alignment/>
    </xf>
    <xf numFmtId="0" fontId="62" fillId="18" borderId="9" xfId="0" applyFont="1" applyFill="1" applyBorder="1" applyAlignment="1">
      <alignment horizontal="right"/>
    </xf>
    <xf numFmtId="178" fontId="62" fillId="18" borderId="9" xfId="0" applyNumberFormat="1" applyFont="1" applyFill="1" applyBorder="1" applyAlignment="1">
      <alignment/>
    </xf>
    <xf numFmtId="181" fontId="63" fillId="18" borderId="9" xfId="0" applyNumberFormat="1" applyFont="1" applyFill="1" applyBorder="1" applyAlignment="1">
      <alignment/>
    </xf>
    <xf numFmtId="178" fontId="64" fillId="18" borderId="9" xfId="0" applyNumberFormat="1" applyFont="1" applyFill="1" applyBorder="1" applyAlignment="1">
      <alignment/>
    </xf>
    <xf numFmtId="3" fontId="62" fillId="18" borderId="9" xfId="0" applyNumberFormat="1" applyFont="1" applyFill="1" applyBorder="1" applyAlignment="1">
      <alignment/>
    </xf>
    <xf numFmtId="178" fontId="63" fillId="18" borderId="9" xfId="0" applyNumberFormat="1" applyFont="1" applyFill="1" applyBorder="1" applyAlignment="1">
      <alignment/>
    </xf>
    <xf numFmtId="0" fontId="63" fillId="18" borderId="9" xfId="0" applyFont="1" applyFill="1" applyBorder="1" applyAlignment="1">
      <alignment/>
    </xf>
    <xf numFmtId="0" fontId="63" fillId="18" borderId="0" xfId="0" applyFont="1" applyFill="1" applyAlignment="1">
      <alignment/>
    </xf>
    <xf numFmtId="179" fontId="39" fillId="18" borderId="35" xfId="7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2" xfId="0" applyFont="1" applyFill="1" applyBorder="1" applyAlignment="1">
      <alignment vertical="center" wrapText="1"/>
    </xf>
    <xf numFmtId="0" fontId="49" fillId="18" borderId="73" xfId="0" applyFont="1" applyFill="1" applyBorder="1" applyAlignment="1">
      <alignment vertical="center" wrapText="1"/>
    </xf>
    <xf numFmtId="0" fontId="49" fillId="18" borderId="74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201" fontId="60" fillId="18" borderId="81" xfId="54" applyNumberFormat="1" applyFont="1" applyFill="1" applyBorder="1" applyAlignment="1">
      <alignment horizontal="right" vertical="center" wrapText="1"/>
    </xf>
    <xf numFmtId="201" fontId="60" fillId="18" borderId="82" xfId="54" applyNumberFormat="1" applyFont="1" applyFill="1" applyBorder="1" applyAlignment="1">
      <alignment horizontal="right" vertical="center" wrapText="1"/>
    </xf>
    <xf numFmtId="201" fontId="60" fillId="18" borderId="83" xfId="54" applyNumberFormat="1" applyFont="1" applyFill="1" applyBorder="1" applyAlignment="1">
      <alignment horizontal="right" vertical="center" wrapText="1"/>
    </xf>
    <xf numFmtId="201" fontId="60" fillId="18" borderId="21" xfId="54" applyNumberFormat="1" applyFont="1" applyFill="1" applyBorder="1" applyAlignment="1">
      <alignment horizontal="right" vertical="center" wrapText="1"/>
    </xf>
    <xf numFmtId="178" fontId="39" fillId="18" borderId="34" xfId="0" applyNumberFormat="1" applyFont="1" applyFill="1" applyBorder="1" applyAlignment="1">
      <alignment/>
    </xf>
    <xf numFmtId="178" fontId="39" fillId="18" borderId="35" xfId="0" applyNumberFormat="1" applyFont="1" applyFill="1" applyBorder="1" applyAlignment="1">
      <alignment/>
    </xf>
    <xf numFmtId="178" fontId="39" fillId="18" borderId="43" xfId="0" applyNumberFormat="1" applyFont="1" applyFill="1" applyBorder="1" applyAlignment="1">
      <alignment/>
    </xf>
    <xf numFmtId="178" fontId="59" fillId="18" borderId="35" xfId="0" applyNumberFormat="1" applyFont="1" applyFill="1" applyBorder="1" applyAlignment="1">
      <alignment/>
    </xf>
    <xf numFmtId="178" fontId="39" fillId="18" borderId="36" xfId="0" applyNumberFormat="1" applyFont="1" applyFill="1" applyBorder="1" applyAlignment="1">
      <alignment/>
    </xf>
    <xf numFmtId="0" fontId="37" fillId="18" borderId="0" xfId="0" applyFont="1" applyFill="1" applyAlignment="1">
      <alignment/>
    </xf>
    <xf numFmtId="178" fontId="39" fillId="18" borderId="84" xfId="0" applyNumberFormat="1" applyFont="1" applyFill="1" applyBorder="1" applyAlignment="1">
      <alignment/>
    </xf>
    <xf numFmtId="178" fontId="39" fillId="18" borderId="49" xfId="0" applyNumberFormat="1" applyFont="1" applyFill="1" applyBorder="1" applyAlignment="1">
      <alignment/>
    </xf>
    <xf numFmtId="178" fontId="39" fillId="18" borderId="0" xfId="0" applyNumberFormat="1" applyFont="1" applyFill="1" applyBorder="1" applyAlignment="1">
      <alignment/>
    </xf>
    <xf numFmtId="178" fontId="59" fillId="18" borderId="49" xfId="0" applyNumberFormat="1" applyFont="1" applyFill="1" applyBorder="1" applyAlignment="1">
      <alignment/>
    </xf>
    <xf numFmtId="178" fontId="39" fillId="18" borderId="10" xfId="0" applyNumberFormat="1" applyFont="1" applyFill="1" applyBorder="1" applyAlignment="1">
      <alignment/>
    </xf>
    <xf numFmtId="178" fontId="39" fillId="18" borderId="85" xfId="0" applyNumberFormat="1" applyFont="1" applyFill="1" applyBorder="1" applyAlignment="1">
      <alignment/>
    </xf>
    <xf numFmtId="178" fontId="36" fillId="18" borderId="50" xfId="0" applyNumberFormat="1" applyFont="1" applyFill="1" applyBorder="1" applyAlignment="1">
      <alignment/>
    </xf>
    <xf numFmtId="178" fontId="36" fillId="18" borderId="47" xfId="0" applyNumberFormat="1" applyFont="1" applyFill="1" applyBorder="1" applyAlignment="1">
      <alignment/>
    </xf>
    <xf numFmtId="178" fontId="59" fillId="18" borderId="50" xfId="0" applyNumberFormat="1" applyFont="1" applyFill="1" applyBorder="1" applyAlignment="1">
      <alignment/>
    </xf>
    <xf numFmtId="178" fontId="36" fillId="18" borderId="52" xfId="0" applyNumberFormat="1" applyFont="1" applyFill="1" applyBorder="1" applyAlignment="1">
      <alignment/>
    </xf>
    <xf numFmtId="178" fontId="39" fillId="18" borderId="30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40" xfId="0" applyNumberFormat="1" applyFont="1" applyFill="1" applyBorder="1" applyAlignment="1">
      <alignment/>
    </xf>
    <xf numFmtId="178" fontId="39" fillId="18" borderId="31" xfId="0" applyNumberFormat="1" applyFont="1" applyFill="1" applyBorder="1" applyAlignment="1">
      <alignment/>
    </xf>
    <xf numFmtId="178" fontId="59" fillId="18" borderId="29" xfId="0" applyNumberFormat="1" applyFont="1" applyFill="1" applyBorder="1" applyAlignment="1">
      <alignment/>
    </xf>
    <xf numFmtId="178" fontId="36" fillId="18" borderId="8" xfId="0" applyNumberFormat="1" applyFont="1" applyFill="1" applyBorder="1" applyAlignment="1">
      <alignment/>
    </xf>
    <xf numFmtId="0" fontId="36" fillId="18" borderId="0" xfId="0" applyFont="1" applyFill="1" applyAlignment="1">
      <alignment/>
    </xf>
    <xf numFmtId="0" fontId="36" fillId="18" borderId="37" xfId="0" applyFont="1" applyFill="1" applyBorder="1" applyAlignment="1">
      <alignment horizontal="center" vertical="center"/>
    </xf>
    <xf numFmtId="0" fontId="36" fillId="18" borderId="47" xfId="0" applyFont="1" applyFill="1" applyBorder="1" applyAlignment="1">
      <alignment horizontal="center" vertical="center"/>
    </xf>
    <xf numFmtId="0" fontId="36" fillId="18" borderId="27" xfId="0" applyFont="1" applyFill="1" applyBorder="1" applyAlignment="1">
      <alignment horizontal="distributed" vertical="center"/>
    </xf>
    <xf numFmtId="0" fontId="36" fillId="18" borderId="39" xfId="0" applyFont="1" applyFill="1" applyBorder="1" applyAlignment="1">
      <alignment horizontal="center" vertical="center"/>
    </xf>
    <xf numFmtId="0" fontId="36" fillId="18" borderId="29" xfId="0" applyFont="1" applyFill="1" applyBorder="1" applyAlignment="1">
      <alignment horizontal="center" vertical="center"/>
    </xf>
    <xf numFmtId="0" fontId="40" fillId="18" borderId="31" xfId="0" applyFont="1" applyFill="1" applyBorder="1" applyAlignment="1">
      <alignment horizontal="center" vertical="center" wrapText="1"/>
    </xf>
    <xf numFmtId="0" fontId="41" fillId="18" borderId="66" xfId="0" applyFont="1" applyFill="1" applyBorder="1" applyAlignment="1">
      <alignment horizontal="center" vertical="center" wrapText="1"/>
    </xf>
    <xf numFmtId="0" fontId="36" fillId="18" borderId="8" xfId="0" applyFont="1" applyFill="1" applyBorder="1" applyAlignment="1">
      <alignment horizontal="center" vertical="center"/>
    </xf>
    <xf numFmtId="181" fontId="39" fillId="18" borderId="36" xfId="0" applyNumberFormat="1" applyFont="1" applyFill="1" applyBorder="1" applyAlignment="1">
      <alignment/>
    </xf>
    <xf numFmtId="0" fontId="39" fillId="18" borderId="36" xfId="0" applyFont="1" applyFill="1" applyBorder="1" applyAlignment="1">
      <alignment horizontal="right"/>
    </xf>
    <xf numFmtId="0" fontId="41" fillId="18" borderId="0" xfId="0" applyFont="1" applyFill="1" applyAlignment="1">
      <alignment horizontal="left" vertical="top" wrapText="1"/>
    </xf>
    <xf numFmtId="0" fontId="42" fillId="18" borderId="23" xfId="0" applyFont="1" applyFill="1" applyBorder="1" applyAlignment="1">
      <alignment horizontal="left" vertical="top" wrapText="1"/>
    </xf>
    <xf numFmtId="0" fontId="42" fillId="18" borderId="0" xfId="0" applyFont="1" applyFill="1" applyAlignment="1">
      <alignment horizontal="left" vertical="top" wrapText="1"/>
    </xf>
    <xf numFmtId="0" fontId="39" fillId="18" borderId="10" xfId="0" applyFont="1" applyFill="1" applyBorder="1" applyAlignment="1">
      <alignment horizontal="right"/>
    </xf>
    <xf numFmtId="178" fontId="39" fillId="18" borderId="50" xfId="0" applyNumberFormat="1" applyFont="1" applyFill="1" applyBorder="1" applyAlignment="1">
      <alignment/>
    </xf>
    <xf numFmtId="181" fontId="39" fillId="18" borderId="52" xfId="0" applyNumberFormat="1" applyFont="1" applyFill="1" applyBorder="1" applyAlignment="1">
      <alignment/>
    </xf>
    <xf numFmtId="178" fontId="39" fillId="18" borderId="29" xfId="0" applyNumberFormat="1" applyFont="1" applyFill="1" applyBorder="1" applyAlignment="1">
      <alignment/>
    </xf>
    <xf numFmtId="0" fontId="39" fillId="18" borderId="8" xfId="0" applyFont="1" applyFill="1" applyBorder="1" applyAlignment="1">
      <alignment horizontal="right"/>
    </xf>
    <xf numFmtId="0" fontId="40" fillId="18" borderId="0" xfId="0" applyFont="1" applyFill="1" applyAlignment="1">
      <alignment/>
    </xf>
    <xf numFmtId="0" fontId="45" fillId="18" borderId="0" xfId="0" applyFont="1" applyFill="1" applyAlignment="1">
      <alignment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8275"/>
          <c:w val="0.69525"/>
          <c:h val="0.667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  <c:pt idx="8">
                  <c:v>235.8</c:v>
                </c:pt>
                <c:pt idx="9">
                  <c:v>200</c:v>
                </c:pt>
                <c:pt idx="10">
                  <c:v>213.9</c:v>
                </c:pt>
                <c:pt idx="11">
                  <c:v>242.9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228.6</c:v>
                </c:pt>
                <c:pt idx="1">
                  <c:v>220</c:v>
                </c:pt>
                <c:pt idx="2">
                  <c:v>237.4</c:v>
                </c:pt>
                <c:pt idx="3">
                  <c:v>256</c:v>
                </c:pt>
                <c:pt idx="4">
                  <c:v>223.1</c:v>
                </c:pt>
              </c:numCache>
            </c:numRef>
          </c:val>
          <c:smooth val="0"/>
        </c:ser>
        <c:marker val="1"/>
        <c:axId val="47858209"/>
        <c:axId val="28070698"/>
      </c:lineChart>
      <c:catAx>
        <c:axId val="4785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70698"/>
        <c:crosses val="autoZero"/>
        <c:auto val="1"/>
        <c:lblOffset val="100"/>
        <c:tickLblSkip val="1"/>
        <c:noMultiLvlLbl val="0"/>
      </c:catAx>
      <c:valAx>
        <c:axId val="2807069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58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8275"/>
          <c:w val="0.7105"/>
          <c:h val="0.668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  <c:pt idx="8">
                  <c:v>541.5</c:v>
                </c:pt>
                <c:pt idx="9">
                  <c:v>551.6</c:v>
                </c:pt>
                <c:pt idx="10">
                  <c:v>552.5</c:v>
                </c:pt>
                <c:pt idx="11">
                  <c:v>545.5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539.7</c:v>
                </c:pt>
                <c:pt idx="1">
                  <c:v>544.4</c:v>
                </c:pt>
                <c:pt idx="2">
                  <c:v>535.5</c:v>
                </c:pt>
                <c:pt idx="3">
                  <c:v>539.2</c:v>
                </c:pt>
                <c:pt idx="4">
                  <c:v>530.6</c:v>
                </c:pt>
              </c:numCache>
            </c:numRef>
          </c:val>
          <c:smooth val="0"/>
        </c:ser>
        <c:marker val="1"/>
        <c:axId val="51309691"/>
        <c:axId val="59134036"/>
      </c:lineChart>
      <c:catAx>
        <c:axId val="5130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036"/>
        <c:crosses val="autoZero"/>
        <c:auto val="1"/>
        <c:lblOffset val="100"/>
        <c:tickLblSkip val="1"/>
        <c:noMultiLvlLbl val="0"/>
      </c:catAx>
      <c:valAx>
        <c:axId val="59134036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096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3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25"/>
          <c:y val="0.1805"/>
          <c:w val="0.66825"/>
          <c:h val="0.672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  <c:pt idx="8">
                  <c:v>245.4</c:v>
                </c:pt>
                <c:pt idx="9">
                  <c:v>189.9</c:v>
                </c:pt>
                <c:pt idx="10">
                  <c:v>212.9</c:v>
                </c:pt>
                <c:pt idx="11">
                  <c:v>249.9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234.4</c:v>
                </c:pt>
                <c:pt idx="1">
                  <c:v>215.2</c:v>
                </c:pt>
                <c:pt idx="2">
                  <c:v>246.4</c:v>
                </c:pt>
                <c:pt idx="3">
                  <c:v>252.4</c:v>
                </c:pt>
                <c:pt idx="4">
                  <c:v>231.7</c:v>
                </c:pt>
              </c:numCache>
            </c:numRef>
          </c:val>
          <c:smooth val="0"/>
        </c:ser>
        <c:marker val="1"/>
        <c:axId val="62444277"/>
        <c:axId val="25127582"/>
      </c:lineChart>
      <c:catAx>
        <c:axId val="6244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582"/>
        <c:crosses val="autoZero"/>
        <c:auto val="1"/>
        <c:lblOffset val="100"/>
        <c:tickLblSkip val="1"/>
        <c:noMultiLvlLbl val="0"/>
      </c:catAx>
      <c:valAx>
        <c:axId val="2512758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3975"/>
          <c:w val="0.163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8325"/>
          <c:w val="0.70125"/>
          <c:h val="0.664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877.2</c:v>
                </c:pt>
                <c:pt idx="3">
                  <c:v>842.3</c:v>
                </c:pt>
                <c:pt idx="4">
                  <c:v>887.9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  <c:pt idx="8">
                  <c:v>913</c:v>
                </c:pt>
                <c:pt idx="9">
                  <c:v>915.8</c:v>
                </c:pt>
                <c:pt idx="10">
                  <c:v>919</c:v>
                </c:pt>
                <c:pt idx="11">
                  <c:v>923.5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926.9</c:v>
                </c:pt>
                <c:pt idx="1">
                  <c:v>929.6</c:v>
                </c:pt>
                <c:pt idx="2">
                  <c:v>929.4</c:v>
                </c:pt>
                <c:pt idx="3">
                  <c:v>930.2</c:v>
                </c:pt>
                <c:pt idx="4">
                  <c:v>929.8</c:v>
                </c:pt>
              </c:numCache>
            </c:numRef>
          </c:val>
          <c:smooth val="0"/>
        </c:ser>
        <c:marker val="1"/>
        <c:axId val="24821647"/>
        <c:axId val="22068232"/>
      </c:lineChart>
      <c:catAx>
        <c:axId val="2482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68232"/>
        <c:crosses val="autoZero"/>
        <c:auto val="1"/>
        <c:lblOffset val="100"/>
        <c:tickLblSkip val="1"/>
        <c:noMultiLvlLbl val="0"/>
      </c:catAx>
      <c:valAx>
        <c:axId val="22068232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21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35"/>
          <c:w val="0.158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47625</xdr:colOff>
      <xdr:row>15</xdr:row>
      <xdr:rowOff>76200</xdr:rowOff>
    </xdr:to>
    <xdr:graphicFrame>
      <xdr:nvGraphicFramePr>
        <xdr:cNvPr id="1" name="Chart 36"/>
        <xdr:cNvGraphicFramePr/>
      </xdr:nvGraphicFramePr>
      <xdr:xfrm>
        <a:off x="0" y="26670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7</xdr:col>
      <xdr:colOff>38100</xdr:colOff>
      <xdr:row>30</xdr:row>
      <xdr:rowOff>152400</xdr:rowOff>
    </xdr:to>
    <xdr:graphicFrame>
      <xdr:nvGraphicFramePr>
        <xdr:cNvPr id="2" name="Chart 37"/>
        <xdr:cNvGraphicFramePr/>
      </xdr:nvGraphicFramePr>
      <xdr:xfrm>
        <a:off x="19050" y="2914650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1</xdr:row>
      <xdr:rowOff>0</xdr:rowOff>
    </xdr:from>
    <xdr:to>
      <xdr:col>14</xdr:col>
      <xdr:colOff>390525</xdr:colOff>
      <xdr:row>15</xdr:row>
      <xdr:rowOff>76200</xdr:rowOff>
    </xdr:to>
    <xdr:graphicFrame>
      <xdr:nvGraphicFramePr>
        <xdr:cNvPr id="3" name="Chart 38"/>
        <xdr:cNvGraphicFramePr/>
      </xdr:nvGraphicFramePr>
      <xdr:xfrm>
        <a:off x="5019675" y="266700"/>
        <a:ext cx="4972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16</xdr:row>
      <xdr:rowOff>76200</xdr:rowOff>
    </xdr:from>
    <xdr:to>
      <xdr:col>14</xdr:col>
      <xdr:colOff>419100</xdr:colOff>
      <xdr:row>31</xdr:row>
      <xdr:rowOff>9525</xdr:rowOff>
    </xdr:to>
    <xdr:graphicFrame>
      <xdr:nvGraphicFramePr>
        <xdr:cNvPr id="4" name="Chart 39"/>
        <xdr:cNvGraphicFramePr/>
      </xdr:nvGraphicFramePr>
      <xdr:xfrm>
        <a:off x="5029200" y="2914650"/>
        <a:ext cx="49911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PLBKOU-HD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5.4&#65374;R6.3\R5.8\21&#31038;%20R5.8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３1年度</v>
          </cell>
          <cell r="C4" t="str">
            <v>2年度</v>
          </cell>
          <cell r="D4" t="str">
            <v>3年度</v>
          </cell>
          <cell r="E4" t="str">
            <v>4年度</v>
          </cell>
          <cell r="F4" t="str">
            <v>5年度</v>
          </cell>
          <cell r="H4" t="str">
            <v>３1年度</v>
          </cell>
          <cell r="I4" t="str">
            <v>2年度</v>
          </cell>
          <cell r="J4" t="str">
            <v>3年度</v>
          </cell>
          <cell r="K4" t="str">
            <v>4年度</v>
          </cell>
          <cell r="L4" t="str">
            <v>5年度</v>
          </cell>
          <cell r="N4" t="str">
            <v>３1年度</v>
          </cell>
          <cell r="O4" t="str">
            <v>2年度</v>
          </cell>
          <cell r="P4" t="str">
            <v>3年度</v>
          </cell>
          <cell r="Q4" t="str">
            <v>4年度</v>
          </cell>
          <cell r="R4" t="str">
            <v>5年度</v>
          </cell>
          <cell r="T4" t="str">
            <v>３1年度</v>
          </cell>
          <cell r="U4" t="str">
            <v>2年度</v>
          </cell>
          <cell r="V4" t="str">
            <v>3年度</v>
          </cell>
          <cell r="W4" t="str">
            <v>4年度</v>
          </cell>
          <cell r="X4" t="str">
            <v>5年度</v>
          </cell>
        </row>
        <row r="5">
          <cell r="A5">
            <v>4</v>
          </cell>
          <cell r="B5">
            <v>256.5</v>
          </cell>
          <cell r="C5">
            <v>245.5</v>
          </cell>
          <cell r="D5">
            <v>245.9</v>
          </cell>
          <cell r="E5">
            <v>241.7</v>
          </cell>
          <cell r="F5">
            <v>228.6</v>
          </cell>
          <cell r="G5">
            <v>4</v>
          </cell>
          <cell r="H5">
            <v>505.8</v>
          </cell>
          <cell r="I5">
            <v>525.2</v>
          </cell>
          <cell r="J5">
            <v>504.6</v>
          </cell>
          <cell r="K5">
            <v>518.2</v>
          </cell>
          <cell r="L5">
            <v>539.7</v>
          </cell>
          <cell r="M5">
            <v>4</v>
          </cell>
          <cell r="N5">
            <v>221.9</v>
          </cell>
          <cell r="O5">
            <v>236.1</v>
          </cell>
          <cell r="P5">
            <v>251.6</v>
          </cell>
          <cell r="Q5">
            <v>243.5</v>
          </cell>
          <cell r="R5">
            <v>234.4</v>
          </cell>
          <cell r="S5">
            <v>4</v>
          </cell>
          <cell r="T5">
            <v>778.7</v>
          </cell>
          <cell r="U5">
            <v>797.2</v>
          </cell>
          <cell r="V5">
            <v>848</v>
          </cell>
          <cell r="W5">
            <v>896.2</v>
          </cell>
          <cell r="X5">
            <v>926.9</v>
          </cell>
        </row>
        <row r="6">
          <cell r="A6">
            <v>5</v>
          </cell>
          <cell r="B6">
            <v>240.4</v>
          </cell>
          <cell r="C6">
            <v>215</v>
          </cell>
          <cell r="D6">
            <v>226.6</v>
          </cell>
          <cell r="E6">
            <v>219.7</v>
          </cell>
          <cell r="F6">
            <v>220</v>
          </cell>
          <cell r="G6">
            <v>5</v>
          </cell>
          <cell r="H6">
            <v>518.1</v>
          </cell>
          <cell r="I6">
            <v>550.3</v>
          </cell>
          <cell r="J6">
            <v>511.8</v>
          </cell>
          <cell r="K6">
            <v>526.3</v>
          </cell>
          <cell r="L6">
            <v>544.4</v>
          </cell>
          <cell r="M6">
            <v>5</v>
          </cell>
          <cell r="N6">
            <v>228.1</v>
          </cell>
          <cell r="O6">
            <v>189.9</v>
          </cell>
          <cell r="P6">
            <v>219.4</v>
          </cell>
          <cell r="Q6">
            <v>211.6</v>
          </cell>
          <cell r="R6">
            <v>215.2</v>
          </cell>
          <cell r="S6">
            <v>5</v>
          </cell>
          <cell r="T6">
            <v>778.6</v>
          </cell>
          <cell r="U6">
            <v>796.5</v>
          </cell>
          <cell r="V6">
            <v>873.1</v>
          </cell>
          <cell r="W6">
            <v>896.4</v>
          </cell>
          <cell r="X6">
            <v>929.6</v>
          </cell>
        </row>
        <row r="7">
          <cell r="A7">
            <v>6</v>
          </cell>
          <cell r="B7">
            <v>277.7</v>
          </cell>
          <cell r="C7">
            <v>236.5</v>
          </cell>
          <cell r="D7">
            <v>252.4</v>
          </cell>
          <cell r="E7">
            <v>248.7</v>
          </cell>
          <cell r="F7">
            <v>237.4</v>
          </cell>
          <cell r="G7">
            <v>6</v>
          </cell>
          <cell r="H7">
            <v>519.9</v>
          </cell>
          <cell r="I7">
            <v>547.9</v>
          </cell>
          <cell r="J7">
            <v>512.8</v>
          </cell>
          <cell r="K7">
            <v>530.8</v>
          </cell>
          <cell r="L7">
            <v>535.5</v>
          </cell>
          <cell r="M7">
            <v>6</v>
          </cell>
          <cell r="N7">
            <v>275.9</v>
          </cell>
          <cell r="O7">
            <v>238.8</v>
          </cell>
          <cell r="P7">
            <v>252.4</v>
          </cell>
          <cell r="Q7">
            <v>244.2</v>
          </cell>
          <cell r="R7">
            <v>246.4</v>
          </cell>
          <cell r="S7">
            <v>6</v>
          </cell>
          <cell r="T7">
            <v>781.9</v>
          </cell>
          <cell r="U7">
            <v>795</v>
          </cell>
          <cell r="V7">
            <v>877.2</v>
          </cell>
          <cell r="W7">
            <v>902.7</v>
          </cell>
          <cell r="X7">
            <v>929.4</v>
          </cell>
        </row>
        <row r="8">
          <cell r="A8">
            <v>7</v>
          </cell>
          <cell r="B8">
            <v>263.7</v>
          </cell>
          <cell r="C8">
            <v>247.5</v>
          </cell>
          <cell r="D8">
            <v>248.9</v>
          </cell>
          <cell r="E8">
            <v>259.2</v>
          </cell>
          <cell r="F8">
            <v>256</v>
          </cell>
          <cell r="G8">
            <v>7</v>
          </cell>
          <cell r="H8">
            <v>516.7</v>
          </cell>
          <cell r="I8">
            <v>538.4</v>
          </cell>
          <cell r="J8">
            <v>510.2</v>
          </cell>
          <cell r="K8">
            <v>546.3</v>
          </cell>
          <cell r="L8">
            <v>539.2</v>
          </cell>
          <cell r="M8">
            <v>7</v>
          </cell>
          <cell r="N8">
            <v>266.9</v>
          </cell>
          <cell r="O8">
            <v>257</v>
          </cell>
          <cell r="P8">
            <v>251.5</v>
          </cell>
          <cell r="Q8">
            <v>243.7</v>
          </cell>
          <cell r="R8">
            <v>252.4</v>
          </cell>
          <cell r="S8">
            <v>7</v>
          </cell>
          <cell r="T8">
            <v>781.4</v>
          </cell>
          <cell r="U8">
            <v>800.8</v>
          </cell>
          <cell r="V8">
            <v>842.3</v>
          </cell>
          <cell r="W8">
            <v>896.5</v>
          </cell>
          <cell r="X8">
            <v>930.2</v>
          </cell>
        </row>
        <row r="9">
          <cell r="A9">
            <v>8</v>
          </cell>
          <cell r="B9">
            <v>232.8</v>
          </cell>
          <cell r="C9">
            <v>225.3</v>
          </cell>
          <cell r="D9">
            <v>228.1</v>
          </cell>
          <cell r="E9">
            <v>246.9</v>
          </cell>
          <cell r="F9">
            <v>223.1</v>
          </cell>
          <cell r="G9">
            <v>8</v>
          </cell>
          <cell r="H9">
            <v>522.7</v>
          </cell>
          <cell r="I9">
            <v>534.1</v>
          </cell>
          <cell r="J9">
            <v>518.3</v>
          </cell>
          <cell r="K9">
            <v>551.8</v>
          </cell>
          <cell r="L9">
            <v>530.6</v>
          </cell>
          <cell r="M9">
            <v>8</v>
          </cell>
          <cell r="N9">
            <v>226.8</v>
          </cell>
          <cell r="O9">
            <v>229.6</v>
          </cell>
          <cell r="P9">
            <v>222.5</v>
          </cell>
          <cell r="Q9">
            <v>241.4</v>
          </cell>
          <cell r="R9">
            <v>231.7</v>
          </cell>
          <cell r="S9">
            <v>8</v>
          </cell>
          <cell r="T9">
            <v>779.9</v>
          </cell>
          <cell r="U9">
            <v>802.2</v>
          </cell>
          <cell r="V9">
            <v>887.9</v>
          </cell>
          <cell r="W9">
            <v>900</v>
          </cell>
          <cell r="X9">
            <v>929.8</v>
          </cell>
        </row>
        <row r="10">
          <cell r="A10">
            <v>9</v>
          </cell>
          <cell r="B10">
            <v>242</v>
          </cell>
          <cell r="C10">
            <v>250.9</v>
          </cell>
          <cell r="D10">
            <v>235.2</v>
          </cell>
          <cell r="E10">
            <v>239.6</v>
          </cell>
          <cell r="G10">
            <v>9</v>
          </cell>
          <cell r="H10">
            <v>515.9</v>
          </cell>
          <cell r="I10">
            <v>532.5</v>
          </cell>
          <cell r="J10">
            <v>523.6</v>
          </cell>
          <cell r="K10">
            <v>550.9</v>
          </cell>
          <cell r="M10">
            <v>9</v>
          </cell>
          <cell r="N10">
            <v>248.8</v>
          </cell>
          <cell r="O10">
            <v>252.5</v>
          </cell>
          <cell r="P10">
            <v>229.8</v>
          </cell>
          <cell r="Q10">
            <v>240.4</v>
          </cell>
          <cell r="S10">
            <v>9</v>
          </cell>
          <cell r="T10">
            <v>780.4</v>
          </cell>
          <cell r="U10">
            <v>806.6</v>
          </cell>
          <cell r="V10">
            <v>897.2</v>
          </cell>
          <cell r="W10">
            <v>903.7</v>
          </cell>
        </row>
        <row r="11">
          <cell r="A11">
            <v>10</v>
          </cell>
          <cell r="B11">
            <v>272.8</v>
          </cell>
          <cell r="C11">
            <v>257.9</v>
          </cell>
          <cell r="D11">
            <v>229.8</v>
          </cell>
          <cell r="E11">
            <v>231.1</v>
          </cell>
          <cell r="G11">
            <v>10</v>
          </cell>
          <cell r="H11">
            <v>516.8</v>
          </cell>
          <cell r="I11">
            <v>533.4</v>
          </cell>
          <cell r="J11">
            <v>518.9</v>
          </cell>
          <cell r="K11">
            <v>551.2</v>
          </cell>
          <cell r="M11">
            <v>10</v>
          </cell>
          <cell r="N11">
            <v>271.9</v>
          </cell>
          <cell r="O11">
            <v>257.1</v>
          </cell>
          <cell r="P11">
            <v>232.5</v>
          </cell>
          <cell r="Q11">
            <v>230.8</v>
          </cell>
          <cell r="S11">
            <v>10</v>
          </cell>
          <cell r="T11">
            <v>781.5</v>
          </cell>
          <cell r="U11">
            <v>808.5</v>
          </cell>
          <cell r="V11">
            <v>890.3</v>
          </cell>
          <cell r="W11">
            <v>904.9</v>
          </cell>
        </row>
        <row r="12">
          <cell r="A12">
            <v>11</v>
          </cell>
          <cell r="B12">
            <v>260.7</v>
          </cell>
          <cell r="C12">
            <v>231.8</v>
          </cell>
          <cell r="D12">
            <v>244</v>
          </cell>
          <cell r="E12">
            <v>232.5</v>
          </cell>
          <cell r="G12">
            <v>11</v>
          </cell>
          <cell r="H12">
            <v>522.5</v>
          </cell>
          <cell r="I12">
            <v>520.6</v>
          </cell>
          <cell r="J12">
            <v>521.5</v>
          </cell>
          <cell r="K12">
            <v>551.2</v>
          </cell>
          <cell r="M12">
            <v>11</v>
          </cell>
          <cell r="N12">
            <v>255</v>
          </cell>
          <cell r="O12">
            <v>244.5</v>
          </cell>
          <cell r="P12">
            <v>241.3</v>
          </cell>
          <cell r="Q12">
            <v>232.5</v>
          </cell>
          <cell r="S12">
            <v>11</v>
          </cell>
          <cell r="T12">
            <v>781.8</v>
          </cell>
          <cell r="U12">
            <v>822.6</v>
          </cell>
          <cell r="V12">
            <v>890.7</v>
          </cell>
          <cell r="W12">
            <v>906.8</v>
          </cell>
        </row>
        <row r="13">
          <cell r="A13">
            <v>12</v>
          </cell>
          <cell r="B13">
            <v>265.5</v>
          </cell>
          <cell r="C13">
            <v>255.3</v>
          </cell>
          <cell r="D13">
            <v>248.4</v>
          </cell>
          <cell r="E13">
            <v>235.8</v>
          </cell>
          <cell r="G13">
            <v>12</v>
          </cell>
          <cell r="H13">
            <v>517.2</v>
          </cell>
          <cell r="I13">
            <v>513.9</v>
          </cell>
          <cell r="J13">
            <v>507.5</v>
          </cell>
          <cell r="K13">
            <v>541.5</v>
          </cell>
          <cell r="M13">
            <v>12</v>
          </cell>
          <cell r="N13">
            <v>270.8</v>
          </cell>
          <cell r="O13">
            <v>262.4</v>
          </cell>
          <cell r="P13">
            <v>262.5</v>
          </cell>
          <cell r="Q13">
            <v>245.4</v>
          </cell>
          <cell r="S13">
            <v>12</v>
          </cell>
          <cell r="T13">
            <v>787.5</v>
          </cell>
          <cell r="U13">
            <v>859.8</v>
          </cell>
          <cell r="V13">
            <v>894.5</v>
          </cell>
          <cell r="W13">
            <v>913</v>
          </cell>
        </row>
        <row r="14">
          <cell r="A14">
            <v>1</v>
          </cell>
          <cell r="B14">
            <v>242.9</v>
          </cell>
          <cell r="C14">
            <v>220</v>
          </cell>
          <cell r="D14">
            <v>215.8</v>
          </cell>
          <cell r="E14">
            <v>200</v>
          </cell>
          <cell r="G14">
            <v>1</v>
          </cell>
          <cell r="H14">
            <v>525.4</v>
          </cell>
          <cell r="I14">
            <v>527.6</v>
          </cell>
          <cell r="J14">
            <v>518.7</v>
          </cell>
          <cell r="K14">
            <v>551.6</v>
          </cell>
          <cell r="M14">
            <v>1</v>
          </cell>
          <cell r="N14">
            <v>234.8</v>
          </cell>
          <cell r="O14">
            <v>206.3</v>
          </cell>
          <cell r="P14">
            <v>204.6</v>
          </cell>
          <cell r="Q14">
            <v>189.9</v>
          </cell>
          <cell r="S14">
            <v>1</v>
          </cell>
          <cell r="T14">
            <v>790.4</v>
          </cell>
          <cell r="U14">
            <v>863.9</v>
          </cell>
          <cell r="V14">
            <v>898.5</v>
          </cell>
          <cell r="W14">
            <v>915.8</v>
          </cell>
        </row>
        <row r="15">
          <cell r="A15">
            <v>2</v>
          </cell>
          <cell r="B15">
            <v>224.3</v>
          </cell>
          <cell r="C15">
            <v>220</v>
          </cell>
          <cell r="D15">
            <v>212</v>
          </cell>
          <cell r="E15">
            <v>213.9</v>
          </cell>
          <cell r="G15">
            <v>2</v>
          </cell>
          <cell r="H15">
            <v>521</v>
          </cell>
          <cell r="I15">
            <v>520</v>
          </cell>
          <cell r="J15">
            <v>523.3</v>
          </cell>
          <cell r="K15">
            <v>552.5</v>
          </cell>
          <cell r="M15">
            <v>2</v>
          </cell>
          <cell r="N15">
            <v>228.6</v>
          </cell>
          <cell r="O15">
            <v>228</v>
          </cell>
          <cell r="P15">
            <v>207.3</v>
          </cell>
          <cell r="Q15">
            <v>212.9</v>
          </cell>
          <cell r="S15">
            <v>2</v>
          </cell>
          <cell r="T15">
            <v>793.2</v>
          </cell>
          <cell r="U15">
            <v>861.1</v>
          </cell>
          <cell r="V15">
            <v>908.5</v>
          </cell>
          <cell r="W15">
            <v>919</v>
          </cell>
        </row>
        <row r="16">
          <cell r="A16">
            <v>3</v>
          </cell>
          <cell r="B16">
            <v>252</v>
          </cell>
          <cell r="C16">
            <v>257</v>
          </cell>
          <cell r="D16">
            <v>248.9</v>
          </cell>
          <cell r="E16">
            <v>242.9</v>
          </cell>
          <cell r="G16">
            <v>3</v>
          </cell>
          <cell r="H16">
            <v>515.8</v>
          </cell>
          <cell r="I16">
            <v>510</v>
          </cell>
          <cell r="J16">
            <v>520</v>
          </cell>
          <cell r="K16">
            <v>545.5</v>
          </cell>
          <cell r="M16">
            <v>3</v>
          </cell>
          <cell r="N16">
            <v>257.2</v>
          </cell>
          <cell r="O16">
            <v>258</v>
          </cell>
          <cell r="P16">
            <v>252.3</v>
          </cell>
          <cell r="Q16">
            <v>249.9</v>
          </cell>
          <cell r="S16">
            <v>3</v>
          </cell>
          <cell r="T16">
            <v>794.9</v>
          </cell>
          <cell r="U16">
            <v>866.6</v>
          </cell>
          <cell r="V16">
            <v>898.6</v>
          </cell>
          <cell r="W16">
            <v>923.5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view="pageBreakPreview" zoomScaleSheetLayoutView="100" zoomScalePageLayoutView="0" workbookViewId="0" topLeftCell="B10">
      <selection activeCell="C13" sqref="C13:H1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57" t="s">
        <v>233</v>
      </c>
      <c r="B1" s="357"/>
      <c r="C1" s="357"/>
      <c r="D1" s="357"/>
      <c r="E1" s="357"/>
      <c r="F1" s="357"/>
      <c r="G1" s="357"/>
      <c r="H1" s="357"/>
      <c r="I1" s="357"/>
      <c r="J1" s="357"/>
    </row>
    <row r="2" ht="14.25">
      <c r="C2" s="1" t="s">
        <v>5</v>
      </c>
    </row>
    <row r="3" spans="5:10" ht="14.25">
      <c r="E3" s="5"/>
      <c r="F3" s="358">
        <v>45222</v>
      </c>
      <c r="G3" s="358"/>
      <c r="H3" s="358"/>
      <c r="I3" s="358"/>
      <c r="J3" s="6"/>
    </row>
    <row r="4" spans="5:10" ht="14.25">
      <c r="E4" s="7" t="s">
        <v>9</v>
      </c>
      <c r="F4" s="7" t="s">
        <v>239</v>
      </c>
      <c r="G4" s="7"/>
      <c r="H4" s="7"/>
      <c r="I4" s="7"/>
      <c r="J4" s="7"/>
    </row>
    <row r="5" spans="5:10" ht="14.25">
      <c r="E5" s="7" t="s">
        <v>9</v>
      </c>
      <c r="F5" s="7" t="s">
        <v>229</v>
      </c>
      <c r="G5" s="7"/>
      <c r="H5" s="7"/>
      <c r="I5" s="7"/>
      <c r="J5" s="7"/>
    </row>
    <row r="6" spans="5:10" ht="14.25">
      <c r="E6" s="7" t="s">
        <v>9</v>
      </c>
      <c r="F6" s="7" t="s">
        <v>240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59" t="s">
        <v>241</v>
      </c>
      <c r="B8" s="360"/>
      <c r="C8" s="360"/>
      <c r="D8" s="360"/>
      <c r="E8" s="360"/>
      <c r="F8" s="360"/>
      <c r="G8" s="360"/>
      <c r="H8" s="360"/>
      <c r="I8" s="360"/>
      <c r="J8" s="361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62" t="s">
        <v>1</v>
      </c>
      <c r="D11" s="363"/>
      <c r="E11" s="364" t="s">
        <v>14</v>
      </c>
      <c r="F11" s="365"/>
      <c r="G11" s="366"/>
      <c r="H11" s="364" t="s">
        <v>15</v>
      </c>
      <c r="I11" s="365"/>
      <c r="J11" s="366"/>
    </row>
    <row r="12" spans="1:10" s="3" customFormat="1" ht="26.25" customHeight="1" thickBot="1">
      <c r="A12" s="14"/>
      <c r="B12" s="15" t="s">
        <v>9</v>
      </c>
      <c r="C12" s="371" t="s">
        <v>234</v>
      </c>
      <c r="D12" s="372"/>
      <c r="E12" s="16" t="s">
        <v>21</v>
      </c>
      <c r="F12" s="371" t="s">
        <v>235</v>
      </c>
      <c r="G12" s="372"/>
      <c r="H12" s="16" t="s">
        <v>9</v>
      </c>
      <c r="I12" s="371" t="s">
        <v>236</v>
      </c>
      <c r="J12" s="372"/>
    </row>
    <row r="13" spans="1:10" ht="30" customHeight="1">
      <c r="A13" s="373" t="s">
        <v>24</v>
      </c>
      <c r="B13" s="17" t="s">
        <v>27</v>
      </c>
      <c r="C13" s="277">
        <f>'ＡＢ表 '!C29/10</f>
        <v>222.45909999999998</v>
      </c>
      <c r="D13" s="254" t="s">
        <v>28</v>
      </c>
      <c r="E13" s="385">
        <f>('ＡＢ表 '!D29/100)-1</f>
        <v>-0.13114980754847427</v>
      </c>
      <c r="F13" s="277">
        <v>256.0385</v>
      </c>
      <c r="G13" s="254" t="s">
        <v>28</v>
      </c>
      <c r="H13" s="385">
        <f>('ＡＢ表 '!E29/100)-1</f>
        <v>-0.0988330732289967</v>
      </c>
      <c r="I13" s="277">
        <v>246.856707</v>
      </c>
      <c r="J13" s="254" t="s">
        <v>28</v>
      </c>
    </row>
    <row r="14" spans="1:10" ht="30" customHeight="1" thickBot="1">
      <c r="A14" s="373"/>
      <c r="B14" s="18" t="s">
        <v>23</v>
      </c>
      <c r="C14" s="278">
        <f>'ＡＢ表 '!C30/100</f>
        <v>10183.78738</v>
      </c>
      <c r="D14" s="255" t="s">
        <v>30</v>
      </c>
      <c r="E14" s="386">
        <f>('ＡＢ表 '!D30/100)-1</f>
        <v>-0.09478612633532224</v>
      </c>
      <c r="F14" s="278">
        <v>11250.14505</v>
      </c>
      <c r="G14" s="255" t="s">
        <v>30</v>
      </c>
      <c r="H14" s="386">
        <f>('ＡＢ表 '!E30/100)-1</f>
        <v>-0.10211988226147739</v>
      </c>
      <c r="I14" s="278">
        <v>11342.03462</v>
      </c>
      <c r="J14" s="255" t="s">
        <v>30</v>
      </c>
    </row>
    <row r="15" spans="1:10" ht="30" customHeight="1">
      <c r="A15" s="374" t="s">
        <v>32</v>
      </c>
      <c r="B15" s="19" t="s">
        <v>27</v>
      </c>
      <c r="C15" s="295">
        <f>'ＡＢ表 '!F29/10</f>
        <v>232.3123</v>
      </c>
      <c r="D15" s="254" t="s">
        <v>28</v>
      </c>
      <c r="E15" s="385">
        <f>('ＡＢ表 '!G29/100)-1</f>
        <v>-0.07942227394831647</v>
      </c>
      <c r="F15" s="277">
        <v>252.3549</v>
      </c>
      <c r="G15" s="254" t="s">
        <v>28</v>
      </c>
      <c r="H15" s="385">
        <f>('ＡＢ表 '!H29/100)-1</f>
        <v>-0.03765592267897622</v>
      </c>
      <c r="I15" s="277">
        <v>241.40253520000002</v>
      </c>
      <c r="J15" s="254" t="s">
        <v>28</v>
      </c>
    </row>
    <row r="16" spans="1:10" ht="30" customHeight="1" thickBot="1">
      <c r="A16" s="375"/>
      <c r="B16" s="20" t="s">
        <v>23</v>
      </c>
      <c r="C16" s="279">
        <f>'ＡＢ表 '!F30/100</f>
        <v>10332.16969</v>
      </c>
      <c r="D16" s="256" t="s">
        <v>30</v>
      </c>
      <c r="E16" s="386">
        <f>('ＡＢ表 '!G30/100)-1</f>
        <v>-0.03629324485155783</v>
      </c>
      <c r="F16" s="279">
        <v>10721.27972</v>
      </c>
      <c r="G16" s="256" t="s">
        <v>30</v>
      </c>
      <c r="H16" s="386">
        <f>('ＡＢ表 '!H30/100)-1</f>
        <v>-0.0015913842423530555</v>
      </c>
      <c r="I16" s="279">
        <v>10348.63835</v>
      </c>
      <c r="J16" s="256" t="s">
        <v>30</v>
      </c>
    </row>
    <row r="17" spans="1:13" ht="30" customHeight="1">
      <c r="A17" s="376" t="s">
        <v>38</v>
      </c>
      <c r="B17" s="17" t="s">
        <v>27</v>
      </c>
      <c r="C17" s="277">
        <f>'ＡＢ表 '!C42/10</f>
        <v>529.3193</v>
      </c>
      <c r="D17" s="254" t="s">
        <v>28</v>
      </c>
      <c r="E17" s="385">
        <f>('ＡＢ表 '!D42/100)-1</f>
        <v>-0.018274670907733492</v>
      </c>
      <c r="F17" s="277">
        <v>539.1725</v>
      </c>
      <c r="G17" s="254" t="s">
        <v>28</v>
      </c>
      <c r="H17" s="387">
        <f>('ＡＢ表 '!E42/100)-1</f>
        <v>-0.04073910232909039</v>
      </c>
      <c r="I17" s="295">
        <v>551.7991</v>
      </c>
      <c r="J17" s="254" t="s">
        <v>28</v>
      </c>
      <c r="L17" s="21"/>
      <c r="M17" s="21"/>
    </row>
    <row r="18" spans="1:10" ht="30" customHeight="1" thickBot="1">
      <c r="A18" s="371"/>
      <c r="B18" s="20" t="s">
        <v>23</v>
      </c>
      <c r="C18" s="279">
        <f>'ＡＢ表 '!C43/100</f>
        <v>28840.543879999997</v>
      </c>
      <c r="D18" s="256" t="s">
        <v>30</v>
      </c>
      <c r="E18" s="386">
        <f>('ＡＢ表 '!D43/100)-1</f>
        <v>-0.005118585939591802</v>
      </c>
      <c r="F18" s="279">
        <v>28988.92619</v>
      </c>
      <c r="G18" s="256" t="s">
        <v>30</v>
      </c>
      <c r="H18" s="388">
        <f>('ＡＢ表 '!E43/100)-1</f>
        <v>-0.004325001166400555</v>
      </c>
      <c r="I18" s="279">
        <v>28965.82109</v>
      </c>
      <c r="J18" s="256" t="s">
        <v>30</v>
      </c>
    </row>
    <row r="19" spans="1:10" ht="14.25" customHeight="1">
      <c r="A19" s="367"/>
      <c r="B19" s="368"/>
      <c r="C19" s="368"/>
      <c r="D19" s="368"/>
      <c r="E19" s="368"/>
      <c r="F19" s="368"/>
      <c r="G19" s="368"/>
      <c r="H19" s="368"/>
      <c r="I19" s="368"/>
      <c r="J19" s="368"/>
    </row>
    <row r="20" ht="10.5" customHeight="1"/>
    <row r="21" spans="1:11" s="4" customFormat="1" ht="86.25" customHeight="1">
      <c r="A21" s="369" t="s">
        <v>223</v>
      </c>
      <c r="B21" s="369"/>
      <c r="C21" s="369"/>
      <c r="D21" s="369"/>
      <c r="E21" s="369"/>
      <c r="F21" s="369"/>
      <c r="G21" s="369"/>
      <c r="H21" s="369"/>
      <c r="I21" s="369"/>
      <c r="J21" s="369"/>
      <c r="K21" s="22"/>
    </row>
    <row r="22" spans="1:10" ht="21.75" customHeight="1">
      <c r="A22" s="370" t="s">
        <v>44</v>
      </c>
      <c r="B22" s="370"/>
      <c r="C22" s="370"/>
      <c r="D22" s="370"/>
      <c r="E22" s="370"/>
      <c r="F22" s="370"/>
      <c r="G22" s="370"/>
      <c r="H22" s="370"/>
      <c r="I22" s="370"/>
      <c r="J22" s="370"/>
    </row>
    <row r="23" spans="1:10" ht="14.25">
      <c r="A23" s="370"/>
      <c r="B23" s="370"/>
      <c r="C23" s="370"/>
      <c r="D23" s="370"/>
      <c r="E23" s="370"/>
      <c r="F23" s="370"/>
      <c r="G23" s="370"/>
      <c r="H23" s="370"/>
      <c r="I23" s="370"/>
      <c r="J23" s="370"/>
    </row>
    <row r="24" spans="1:10" ht="14.25">
      <c r="A24" s="370"/>
      <c r="B24" s="370"/>
      <c r="C24" s="370"/>
      <c r="D24" s="370"/>
      <c r="E24" s="370"/>
      <c r="F24" s="370"/>
      <c r="G24" s="370"/>
      <c r="H24" s="370"/>
      <c r="I24" s="370"/>
      <c r="J24" s="370"/>
    </row>
    <row r="25" spans="1:10" ht="14.25">
      <c r="A25" s="370"/>
      <c r="B25" s="370"/>
      <c r="C25" s="370"/>
      <c r="D25" s="370"/>
      <c r="E25" s="370"/>
      <c r="F25" s="370"/>
      <c r="G25" s="370"/>
      <c r="H25" s="370"/>
      <c r="I25" s="370"/>
      <c r="J25" s="370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70" zoomScaleNormal="70" zoomScalePageLayoutView="0" workbookViewId="0" topLeftCell="A25">
      <selection activeCell="G26" sqref="G26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47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237</v>
      </c>
      <c r="E4" s="23"/>
      <c r="F4" s="26"/>
      <c r="G4" s="23"/>
      <c r="H4" s="23"/>
      <c r="I4" s="24"/>
    </row>
    <row r="5" spans="1:9" ht="18.75" customHeight="1">
      <c r="A5" s="23" t="s">
        <v>50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12</v>
      </c>
      <c r="C6" s="29" t="s">
        <v>51</v>
      </c>
      <c r="D6" s="30" t="s">
        <v>52</v>
      </c>
      <c r="E6" s="377" t="s">
        <v>53</v>
      </c>
      <c r="F6" s="378"/>
      <c r="G6" s="23"/>
      <c r="H6" s="23"/>
    </row>
    <row r="7" spans="1:8" ht="18.75" customHeight="1">
      <c r="A7" s="31" t="s">
        <v>54</v>
      </c>
      <c r="B7" s="32"/>
      <c r="C7" s="33"/>
      <c r="D7" s="34"/>
      <c r="E7" s="35" t="s">
        <v>8</v>
      </c>
      <c r="F7" s="36" t="s">
        <v>48</v>
      </c>
      <c r="G7" s="23"/>
      <c r="H7" s="23"/>
    </row>
    <row r="8" spans="1:8" ht="18.75" customHeight="1">
      <c r="A8" s="37" t="s">
        <v>56</v>
      </c>
      <c r="B8" s="38" t="s">
        <v>57</v>
      </c>
      <c r="C8" s="39">
        <v>8283.648836670975</v>
      </c>
      <c r="D8" s="40">
        <v>7802.113</v>
      </c>
      <c r="E8" s="65">
        <v>89.19569704430833</v>
      </c>
      <c r="F8" s="42">
        <v>92.03704403431729</v>
      </c>
      <c r="G8" s="23"/>
      <c r="H8" s="43"/>
    </row>
    <row r="9" spans="1:8" ht="18.75" customHeight="1">
      <c r="A9" s="37" t="s">
        <v>58</v>
      </c>
      <c r="B9" s="38" t="s">
        <v>57</v>
      </c>
      <c r="C9" s="81">
        <v>4.498</v>
      </c>
      <c r="D9" s="333">
        <v>4.498</v>
      </c>
      <c r="E9" s="65">
        <v>100</v>
      </c>
      <c r="F9" s="334">
        <v>82.53211009174312</v>
      </c>
      <c r="G9" s="23"/>
      <c r="H9" s="43"/>
    </row>
    <row r="10" spans="1:8" ht="18.75" customHeight="1">
      <c r="A10" s="37" t="s">
        <v>59</v>
      </c>
      <c r="B10" s="38" t="s">
        <v>57</v>
      </c>
      <c r="C10" s="39">
        <v>10.20064</v>
      </c>
      <c r="D10" s="40">
        <v>7.456</v>
      </c>
      <c r="E10" s="65">
        <v>100</v>
      </c>
      <c r="F10" s="42">
        <v>99.99647093422213</v>
      </c>
      <c r="G10" s="23"/>
      <c r="H10" s="43"/>
    </row>
    <row r="11" spans="1:8" ht="18.75" customHeight="1">
      <c r="A11" s="37" t="s">
        <v>36</v>
      </c>
      <c r="B11" s="38" t="s">
        <v>57</v>
      </c>
      <c r="C11" s="44">
        <v>9298.4</v>
      </c>
      <c r="D11" s="40">
        <v>7690.1</v>
      </c>
      <c r="E11" s="331">
        <v>99.96343698766361</v>
      </c>
      <c r="F11" s="252">
        <v>103.13171237691596</v>
      </c>
      <c r="G11" s="23"/>
      <c r="H11" s="43"/>
    </row>
    <row r="12" spans="1:8" ht="18.75" customHeight="1">
      <c r="A12" s="37" t="s">
        <v>61</v>
      </c>
      <c r="B12" s="38" t="s">
        <v>57</v>
      </c>
      <c r="C12" s="39">
        <v>152.1142</v>
      </c>
      <c r="D12" s="40">
        <v>68.146</v>
      </c>
      <c r="E12" s="65">
        <v>100</v>
      </c>
      <c r="F12" s="42">
        <v>108.38961323982721</v>
      </c>
      <c r="G12" s="23"/>
      <c r="H12" s="43"/>
    </row>
    <row r="13" spans="1:8" ht="18.75" customHeight="1">
      <c r="A13" s="37" t="s">
        <v>4</v>
      </c>
      <c r="B13" s="38" t="s">
        <v>20</v>
      </c>
      <c r="C13" s="39">
        <v>367.30764</v>
      </c>
      <c r="D13" s="356">
        <v>125.784</v>
      </c>
      <c r="E13" s="65">
        <v>100</v>
      </c>
      <c r="F13" s="42">
        <v>100</v>
      </c>
      <c r="G13" s="23"/>
      <c r="H13" s="43"/>
    </row>
    <row r="14" spans="1:8" ht="18.75" customHeight="1">
      <c r="A14" s="37" t="s">
        <v>18</v>
      </c>
      <c r="B14" s="38" t="s">
        <v>20</v>
      </c>
      <c r="C14" s="39">
        <v>0</v>
      </c>
      <c r="D14" s="40">
        <v>0</v>
      </c>
      <c r="E14" s="332" t="s">
        <v>33</v>
      </c>
      <c r="F14" s="45" t="s">
        <v>33</v>
      </c>
      <c r="G14" s="23"/>
      <c r="H14" s="43"/>
    </row>
    <row r="15" spans="1:8" ht="18.75" customHeight="1">
      <c r="A15" s="46" t="s">
        <v>218</v>
      </c>
      <c r="B15" s="47" t="s">
        <v>57</v>
      </c>
      <c r="C15" s="48">
        <v>65.70558</v>
      </c>
      <c r="D15" s="49">
        <v>55.343</v>
      </c>
      <c r="E15" s="72">
        <v>100</v>
      </c>
      <c r="F15" s="50">
        <v>103.44471562046287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63</v>
      </c>
      <c r="B18" s="23"/>
      <c r="C18" s="23"/>
      <c r="D18" s="23"/>
      <c r="E18" s="23"/>
      <c r="F18" s="23" t="s">
        <v>65</v>
      </c>
      <c r="G18" s="23"/>
      <c r="H18" s="23"/>
      <c r="I18" s="24"/>
    </row>
    <row r="19" spans="1:9" ht="18.75" customHeight="1">
      <c r="A19" s="27"/>
      <c r="B19" s="52" t="s">
        <v>17</v>
      </c>
      <c r="C19" s="53" t="s">
        <v>64</v>
      </c>
      <c r="D19" s="54"/>
      <c r="E19" s="55"/>
      <c r="F19" s="53" t="s">
        <v>41</v>
      </c>
      <c r="G19" s="54"/>
      <c r="H19" s="56"/>
      <c r="I19" s="24"/>
    </row>
    <row r="20" spans="1:9" ht="28.5">
      <c r="A20" s="31" t="s">
        <v>54</v>
      </c>
      <c r="B20" s="57"/>
      <c r="C20" s="34"/>
      <c r="D20" s="58" t="s">
        <v>68</v>
      </c>
      <c r="E20" s="59" t="s">
        <v>37</v>
      </c>
      <c r="F20" s="34"/>
      <c r="G20" s="58" t="s">
        <v>68</v>
      </c>
      <c r="H20" s="60" t="s">
        <v>37</v>
      </c>
      <c r="I20" s="24"/>
    </row>
    <row r="21" spans="1:9" ht="18.75" customHeight="1">
      <c r="A21" s="61" t="s">
        <v>70</v>
      </c>
      <c r="B21" s="62" t="s">
        <v>71</v>
      </c>
      <c r="C21" s="41">
        <v>2156.042</v>
      </c>
      <c r="D21" s="39">
        <v>86.59022296548066</v>
      </c>
      <c r="E21" s="63">
        <v>90.27082549768036</v>
      </c>
      <c r="F21" s="41">
        <v>2244.5</v>
      </c>
      <c r="G21" s="271">
        <v>91.65216034901731</v>
      </c>
      <c r="H21" s="42">
        <v>95.96230009473115</v>
      </c>
      <c r="I21" s="24"/>
    </row>
    <row r="22" spans="1:9" ht="18.75" customHeight="1">
      <c r="A22" s="64" t="s">
        <v>74</v>
      </c>
      <c r="B22" s="62" t="s">
        <v>75</v>
      </c>
      <c r="C22" s="65">
        <v>1000149.317</v>
      </c>
      <c r="D22" s="39">
        <v>90.48815340844449</v>
      </c>
      <c r="E22" s="63">
        <v>90.0225235850757</v>
      </c>
      <c r="F22" s="41">
        <v>1015853.186</v>
      </c>
      <c r="G22" s="271">
        <v>96.5979115314608</v>
      </c>
      <c r="H22" s="42">
        <v>100.05671514179421</v>
      </c>
      <c r="I22" s="24"/>
    </row>
    <row r="23" spans="1:10" ht="18.75" customHeight="1">
      <c r="A23" s="61" t="s">
        <v>76</v>
      </c>
      <c r="B23" s="62" t="s">
        <v>71</v>
      </c>
      <c r="C23" s="389">
        <v>32.544</v>
      </c>
      <c r="D23" s="390">
        <v>90.24457878098829</v>
      </c>
      <c r="E23" s="391">
        <v>109.06897245123668</v>
      </c>
      <c r="F23" s="389">
        <v>31.058</v>
      </c>
      <c r="G23" s="392">
        <v>89.97103128621089</v>
      </c>
      <c r="H23" s="393">
        <v>137.40046009555832</v>
      </c>
      <c r="I23" s="394"/>
      <c r="J23" s="276"/>
    </row>
    <row r="24" spans="1:10" ht="18.75" customHeight="1">
      <c r="A24" s="64" t="s">
        <v>74</v>
      </c>
      <c r="B24" s="62" t="s">
        <v>75</v>
      </c>
      <c r="C24" s="389">
        <v>8019.424</v>
      </c>
      <c r="D24" s="390">
        <v>85.93306490716259</v>
      </c>
      <c r="E24" s="391">
        <v>89.66293260441003</v>
      </c>
      <c r="F24" s="389">
        <v>7101.689</v>
      </c>
      <c r="G24" s="392">
        <v>77.10470761031385</v>
      </c>
      <c r="H24" s="393">
        <v>111.6233228458561</v>
      </c>
      <c r="I24" s="394"/>
      <c r="J24" s="276"/>
    </row>
    <row r="25" spans="1:10" ht="18.75" customHeight="1">
      <c r="A25" s="61" t="s">
        <v>77</v>
      </c>
      <c r="B25" s="62" t="s">
        <v>71</v>
      </c>
      <c r="C25" s="389">
        <v>21.344</v>
      </c>
      <c r="D25" s="390">
        <v>110.27071709030791</v>
      </c>
      <c r="E25" s="391">
        <v>63.361633913198354</v>
      </c>
      <c r="F25" s="389">
        <v>32.901</v>
      </c>
      <c r="G25" s="392">
        <v>132.3664306404892</v>
      </c>
      <c r="H25" s="393">
        <v>91.13093094756668</v>
      </c>
      <c r="I25" s="394"/>
      <c r="J25" s="276"/>
    </row>
    <row r="26" spans="1:10" ht="18.75" customHeight="1">
      <c r="A26" s="61" t="s">
        <v>74</v>
      </c>
      <c r="B26" s="62" t="s">
        <v>75</v>
      </c>
      <c r="C26" s="389">
        <v>1357.82</v>
      </c>
      <c r="D26" s="390">
        <v>113.31162491049867</v>
      </c>
      <c r="E26" s="391">
        <v>48.605572555044695</v>
      </c>
      <c r="F26" s="389">
        <v>1846.679</v>
      </c>
      <c r="G26" s="392">
        <v>127.28773475986547</v>
      </c>
      <c r="H26" s="393">
        <v>73.66064501563416</v>
      </c>
      <c r="I26" s="394"/>
      <c r="J26" s="276"/>
    </row>
    <row r="27" spans="1:10" ht="18.75" customHeight="1">
      <c r="A27" s="66" t="s">
        <v>78</v>
      </c>
      <c r="B27" s="62" t="s">
        <v>71</v>
      </c>
      <c r="C27" s="389">
        <v>14.661</v>
      </c>
      <c r="D27" s="390">
        <v>97.54491017964072</v>
      </c>
      <c r="E27" s="391">
        <v>88.17055568919893</v>
      </c>
      <c r="F27" s="389">
        <v>14.664</v>
      </c>
      <c r="G27" s="392">
        <v>96.22047244094489</v>
      </c>
      <c r="H27" s="393">
        <v>89.52927529153185</v>
      </c>
      <c r="I27" s="394"/>
      <c r="J27" s="276"/>
    </row>
    <row r="28" spans="1:10" ht="18.75" customHeight="1">
      <c r="A28" s="61" t="s">
        <v>74</v>
      </c>
      <c r="B28" s="67" t="s">
        <v>75</v>
      </c>
      <c r="C28" s="395">
        <v>8852.177</v>
      </c>
      <c r="D28" s="396">
        <v>96.19867432792137</v>
      </c>
      <c r="E28" s="397">
        <v>77.19718935293096</v>
      </c>
      <c r="F28" s="395">
        <v>8415.415</v>
      </c>
      <c r="G28" s="398">
        <v>85.55603699986499</v>
      </c>
      <c r="H28" s="399">
        <v>78.5220389716966</v>
      </c>
      <c r="I28" s="394"/>
      <c r="J28" s="276"/>
    </row>
    <row r="29" spans="1:10" ht="18.75" customHeight="1">
      <c r="A29" s="68" t="s">
        <v>79</v>
      </c>
      <c r="B29" s="69" t="s">
        <v>71</v>
      </c>
      <c r="C29" s="400">
        <v>2224.591</v>
      </c>
      <c r="D29" s="401">
        <v>86.88501924515258</v>
      </c>
      <c r="E29" s="402">
        <v>90.11669267710033</v>
      </c>
      <c r="F29" s="400">
        <v>2323.123</v>
      </c>
      <c r="G29" s="403">
        <v>92.05777260516835</v>
      </c>
      <c r="H29" s="404">
        <v>96.23440773210238</v>
      </c>
      <c r="I29" s="394"/>
      <c r="J29" s="276"/>
    </row>
    <row r="30" spans="1:10" ht="18.75" customHeight="1">
      <c r="A30" s="70" t="s">
        <v>2</v>
      </c>
      <c r="B30" s="71" t="s">
        <v>75</v>
      </c>
      <c r="C30" s="405">
        <v>1018378.738</v>
      </c>
      <c r="D30" s="406">
        <v>90.52138736646778</v>
      </c>
      <c r="E30" s="407">
        <v>89.78801177385226</v>
      </c>
      <c r="F30" s="408">
        <v>1033216.969</v>
      </c>
      <c r="G30" s="409">
        <v>96.37067551484422</v>
      </c>
      <c r="H30" s="410">
        <v>99.84086157576469</v>
      </c>
      <c r="I30" s="394"/>
      <c r="J30" s="276"/>
    </row>
    <row r="31" spans="1:11" ht="18.75" customHeight="1">
      <c r="A31" s="23"/>
      <c r="B31" s="23"/>
      <c r="C31" s="411"/>
      <c r="D31" s="411"/>
      <c r="E31" s="411"/>
      <c r="F31" s="411"/>
      <c r="G31" s="411"/>
      <c r="H31" s="411"/>
      <c r="I31" s="394"/>
      <c r="J31" s="276"/>
      <c r="K31" s="73"/>
    </row>
    <row r="32" spans="1:10" ht="18.75" customHeight="1">
      <c r="A32" s="74"/>
      <c r="B32" s="75" t="s">
        <v>17</v>
      </c>
      <c r="C32" s="412" t="s">
        <v>38</v>
      </c>
      <c r="D32" s="413"/>
      <c r="E32" s="414"/>
      <c r="F32" s="415" t="s">
        <v>80</v>
      </c>
      <c r="G32" s="411"/>
      <c r="H32" s="411"/>
      <c r="I32" s="394"/>
      <c r="J32" s="276"/>
    </row>
    <row r="33" spans="1:10" ht="25.5" customHeight="1">
      <c r="A33" s="76" t="s">
        <v>54</v>
      </c>
      <c r="B33" s="77"/>
      <c r="C33" s="416"/>
      <c r="D33" s="417" t="s">
        <v>68</v>
      </c>
      <c r="E33" s="418" t="s">
        <v>37</v>
      </c>
      <c r="F33" s="419" t="s">
        <v>35</v>
      </c>
      <c r="G33" s="411"/>
      <c r="H33" s="411"/>
      <c r="I33" s="394"/>
      <c r="J33" s="276"/>
    </row>
    <row r="34" spans="1:10" ht="18.75" customHeight="1">
      <c r="A34" s="78" t="s">
        <v>70</v>
      </c>
      <c r="B34" s="79" t="s">
        <v>71</v>
      </c>
      <c r="C34" s="390">
        <v>5082.147</v>
      </c>
      <c r="D34" s="390">
        <v>98.2892137380442</v>
      </c>
      <c r="E34" s="390">
        <v>96.767373925203</v>
      </c>
      <c r="F34" s="420">
        <v>42.920593417260065</v>
      </c>
      <c r="G34" s="411"/>
      <c r="H34" s="411"/>
      <c r="I34" s="394"/>
      <c r="J34" s="276"/>
    </row>
    <row r="35" spans="1:10" ht="18.75" customHeight="1">
      <c r="A35" s="80" t="s">
        <v>74</v>
      </c>
      <c r="B35" s="79" t="s">
        <v>75</v>
      </c>
      <c r="C35" s="390">
        <v>2828227.245</v>
      </c>
      <c r="D35" s="390">
        <v>99.44781120320765</v>
      </c>
      <c r="E35" s="390">
        <v>99.8534740116382</v>
      </c>
      <c r="F35" s="421" t="s">
        <v>33</v>
      </c>
      <c r="G35" s="422"/>
      <c r="H35" s="276"/>
      <c r="I35" s="394"/>
      <c r="J35" s="276"/>
    </row>
    <row r="36" spans="1:10" ht="18.75" customHeight="1">
      <c r="A36" s="78" t="s">
        <v>76</v>
      </c>
      <c r="B36" s="79" t="s">
        <v>71</v>
      </c>
      <c r="C36" s="390">
        <v>104.353</v>
      </c>
      <c r="D36" s="390">
        <v>101.44458378294303</v>
      </c>
      <c r="E36" s="390">
        <v>87.53711936918045</v>
      </c>
      <c r="F36" s="420">
        <v>30.692983302770006</v>
      </c>
      <c r="G36" s="422"/>
      <c r="H36" s="422"/>
      <c r="I36" s="394"/>
      <c r="J36" s="276"/>
    </row>
    <row r="37" spans="1:10" ht="18.75" customHeight="1">
      <c r="A37" s="80" t="s">
        <v>74</v>
      </c>
      <c r="B37" s="79" t="s">
        <v>75</v>
      </c>
      <c r="C37" s="390">
        <v>31267.96</v>
      </c>
      <c r="D37" s="390">
        <v>103.0238161331588</v>
      </c>
      <c r="E37" s="390">
        <v>85.23157228110242</v>
      </c>
      <c r="F37" s="421" t="s">
        <v>33</v>
      </c>
      <c r="G37" s="423" t="s">
        <v>81</v>
      </c>
      <c r="H37" s="424"/>
      <c r="I37" s="394"/>
      <c r="J37" s="276"/>
    </row>
    <row r="38" spans="1:10" ht="18.75" customHeight="1">
      <c r="A38" s="78" t="s">
        <v>77</v>
      </c>
      <c r="B38" s="79" t="s">
        <v>71</v>
      </c>
      <c r="C38" s="390">
        <v>75.931</v>
      </c>
      <c r="D38" s="390">
        <v>86.79018836869056</v>
      </c>
      <c r="E38" s="390">
        <v>64.18240987278644</v>
      </c>
      <c r="F38" s="420">
        <v>33.19381467271248</v>
      </c>
      <c r="G38" s="423"/>
      <c r="H38" s="424"/>
      <c r="I38" s="394"/>
      <c r="J38" s="276"/>
    </row>
    <row r="39" spans="1:10" ht="18.75" customHeight="1">
      <c r="A39" s="78" t="s">
        <v>74</v>
      </c>
      <c r="B39" s="79" t="s">
        <v>75</v>
      </c>
      <c r="C39" s="390">
        <v>4333.094</v>
      </c>
      <c r="D39" s="390">
        <v>89.86180495745188</v>
      </c>
      <c r="E39" s="390">
        <v>66.75204210910309</v>
      </c>
      <c r="F39" s="421" t="s">
        <v>33</v>
      </c>
      <c r="G39" s="423"/>
      <c r="H39" s="424"/>
      <c r="I39" s="394"/>
      <c r="J39" s="276"/>
    </row>
    <row r="40" spans="1:10" ht="18.75" customHeight="1">
      <c r="A40" s="82" t="s">
        <v>78</v>
      </c>
      <c r="B40" s="79" t="s">
        <v>71</v>
      </c>
      <c r="C40" s="390">
        <v>30.762</v>
      </c>
      <c r="D40" s="390">
        <v>99.99024865919064</v>
      </c>
      <c r="E40" s="390">
        <v>107.73271695734398</v>
      </c>
      <c r="F40" s="420">
        <v>47.662002047881415</v>
      </c>
      <c r="G40" s="423"/>
      <c r="H40" s="424"/>
      <c r="I40" s="394"/>
      <c r="J40" s="276"/>
    </row>
    <row r="41" spans="1:10" ht="18.75" customHeight="1">
      <c r="A41" s="78" t="s">
        <v>74</v>
      </c>
      <c r="B41" s="83" t="s">
        <v>75</v>
      </c>
      <c r="C41" s="396">
        <v>20226.089</v>
      </c>
      <c r="D41" s="396">
        <v>102.20705838050985</v>
      </c>
      <c r="E41" s="396">
        <v>96.18884870548908</v>
      </c>
      <c r="F41" s="425" t="s">
        <v>33</v>
      </c>
      <c r="G41" s="423"/>
      <c r="H41" s="424"/>
      <c r="I41" s="394"/>
      <c r="J41" s="276"/>
    </row>
    <row r="42" spans="1:10" ht="18.75" customHeight="1">
      <c r="A42" s="84" t="s">
        <v>79</v>
      </c>
      <c r="B42" s="85" t="s">
        <v>71</v>
      </c>
      <c r="C42" s="426">
        <v>5293.193</v>
      </c>
      <c r="D42" s="401">
        <v>98.17253290922665</v>
      </c>
      <c r="E42" s="401">
        <v>95.92608976709096</v>
      </c>
      <c r="F42" s="427">
        <v>42.5619925206726</v>
      </c>
      <c r="G42" s="423"/>
      <c r="H42" s="424"/>
      <c r="I42" s="394"/>
      <c r="J42" s="276"/>
    </row>
    <row r="43" spans="1:10" ht="18.75" customHeight="1">
      <c r="A43" s="86" t="s">
        <v>2</v>
      </c>
      <c r="B43" s="87" t="s">
        <v>75</v>
      </c>
      <c r="C43" s="428">
        <v>2884054.388</v>
      </c>
      <c r="D43" s="406">
        <v>99.48814140604082</v>
      </c>
      <c r="E43" s="406">
        <v>99.56749988335994</v>
      </c>
      <c r="F43" s="429" t="s">
        <v>33</v>
      </c>
      <c r="G43" s="423"/>
      <c r="H43" s="424"/>
      <c r="I43" s="394"/>
      <c r="J43" s="276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14" activePane="bottomLeft" state="frozen"/>
      <selection pane="topLeft" activeCell="B47" sqref="B47"/>
      <selection pane="bottomLeft" activeCell="B1" sqref="B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88" t="s">
        <v>82</v>
      </c>
      <c r="B1" s="430" t="s">
        <v>83</v>
      </c>
      <c r="C1" s="88"/>
      <c r="D1" s="88"/>
      <c r="E1" s="88" t="str">
        <f>'ＡＢ表 '!D4</f>
        <v>令和5年8月</v>
      </c>
      <c r="F1" s="88"/>
      <c r="G1" s="88"/>
      <c r="H1" s="88"/>
      <c r="I1" s="88"/>
      <c r="J1" s="88"/>
    </row>
    <row r="2" spans="1:10" ht="18.75" customHeight="1">
      <c r="A2" s="74"/>
      <c r="B2" s="89" t="s">
        <v>84</v>
      </c>
      <c r="C2" s="90"/>
      <c r="D2" s="91" t="s">
        <v>85</v>
      </c>
      <c r="E2" s="91"/>
      <c r="F2" s="92"/>
      <c r="G2" s="91"/>
      <c r="H2" s="91" t="s">
        <v>86</v>
      </c>
      <c r="I2" s="91"/>
      <c r="J2" s="93"/>
    </row>
    <row r="3" spans="1:10" ht="18.75" customHeight="1">
      <c r="A3" s="94"/>
      <c r="B3" s="95"/>
      <c r="C3" s="83" t="s">
        <v>87</v>
      </c>
      <c r="D3" s="83" t="s">
        <v>89</v>
      </c>
      <c r="E3" s="83" t="s">
        <v>91</v>
      </c>
      <c r="F3" s="83" t="s">
        <v>92</v>
      </c>
      <c r="G3" s="83" t="s">
        <v>87</v>
      </c>
      <c r="H3" s="83" t="s">
        <v>89</v>
      </c>
      <c r="I3" s="96" t="s">
        <v>91</v>
      </c>
      <c r="J3" s="97" t="s">
        <v>92</v>
      </c>
    </row>
    <row r="4" spans="1:10" ht="18.75" customHeight="1">
      <c r="A4" s="76"/>
      <c r="B4" s="77" t="s">
        <v>40</v>
      </c>
      <c r="C4" s="87" t="s">
        <v>95</v>
      </c>
      <c r="D4" s="87" t="s">
        <v>94</v>
      </c>
      <c r="E4" s="87" t="s">
        <v>97</v>
      </c>
      <c r="F4" s="98" t="s">
        <v>99</v>
      </c>
      <c r="G4" s="99" t="s">
        <v>95</v>
      </c>
      <c r="H4" s="87" t="s">
        <v>94</v>
      </c>
      <c r="I4" s="87" t="s">
        <v>97</v>
      </c>
      <c r="J4" s="100" t="s">
        <v>101</v>
      </c>
    </row>
    <row r="5" spans="1:10" ht="18.75" customHeight="1">
      <c r="A5" s="101">
        <v>1</v>
      </c>
      <c r="B5" s="102" t="s">
        <v>102</v>
      </c>
      <c r="C5" s="297">
        <v>20.511</v>
      </c>
      <c r="D5" s="298">
        <v>118.21220678923406</v>
      </c>
      <c r="E5" s="298">
        <v>83.43231369996745</v>
      </c>
      <c r="F5" s="299">
        <v>4218.984</v>
      </c>
      <c r="G5" s="297">
        <v>124.085</v>
      </c>
      <c r="H5" s="298">
        <v>93.05072289879416</v>
      </c>
      <c r="I5" s="298">
        <v>77.98888791120385</v>
      </c>
      <c r="J5" s="300">
        <v>29777.757</v>
      </c>
    </row>
    <row r="6" spans="1:10" ht="18.75" customHeight="1">
      <c r="A6" s="103">
        <v>2</v>
      </c>
      <c r="B6" s="104" t="s">
        <v>103</v>
      </c>
      <c r="C6" s="297">
        <v>6.417</v>
      </c>
      <c r="D6" s="298">
        <v>51.28266602733158</v>
      </c>
      <c r="E6" s="298">
        <v>54.29852766965646</v>
      </c>
      <c r="F6" s="299">
        <v>526.858</v>
      </c>
      <c r="G6" s="297">
        <v>52.181</v>
      </c>
      <c r="H6" s="298">
        <v>92.55889030793244</v>
      </c>
      <c r="I6" s="298">
        <v>57.60700367626765</v>
      </c>
      <c r="J6" s="300">
        <v>4294.702</v>
      </c>
    </row>
    <row r="7" spans="1:10" ht="18.75" customHeight="1">
      <c r="A7" s="103">
        <v>3</v>
      </c>
      <c r="B7" s="104" t="s">
        <v>104</v>
      </c>
      <c r="C7" s="297">
        <v>9.316</v>
      </c>
      <c r="D7" s="298">
        <v>206.01503759398497</v>
      </c>
      <c r="E7" s="298">
        <v>56.39566559719111</v>
      </c>
      <c r="F7" s="299">
        <v>317.621</v>
      </c>
      <c r="G7" s="297">
        <v>21.571</v>
      </c>
      <c r="H7" s="298">
        <v>78.67459333284702</v>
      </c>
      <c r="I7" s="298">
        <v>64.20131551534271</v>
      </c>
      <c r="J7" s="300">
        <v>1411.128</v>
      </c>
    </row>
    <row r="8" spans="1:10" ht="18.75" customHeight="1">
      <c r="A8" s="103">
        <v>4</v>
      </c>
      <c r="B8" s="104" t="s">
        <v>105</v>
      </c>
      <c r="C8" s="297">
        <v>11.36</v>
      </c>
      <c r="D8" s="298">
        <v>90.6696464203049</v>
      </c>
      <c r="E8" s="298">
        <v>65.32489936745256</v>
      </c>
      <c r="F8" s="299">
        <v>1982.717</v>
      </c>
      <c r="G8" s="297">
        <v>78.218</v>
      </c>
      <c r="H8" s="298">
        <v>98.09252686890981</v>
      </c>
      <c r="I8" s="298">
        <v>116.80255652121971</v>
      </c>
      <c r="J8" s="301">
        <v>13091.976</v>
      </c>
    </row>
    <row r="9" spans="1:10" ht="18.75" customHeight="1">
      <c r="A9" s="103">
        <v>5</v>
      </c>
      <c r="B9" s="104" t="s">
        <v>11</v>
      </c>
      <c r="C9" s="297">
        <v>1.851</v>
      </c>
      <c r="D9" s="298">
        <v>141.29770992366412</v>
      </c>
      <c r="E9" s="298">
        <v>144.72243940578576</v>
      </c>
      <c r="F9" s="299">
        <v>1402.624</v>
      </c>
      <c r="G9" s="297">
        <v>5.746</v>
      </c>
      <c r="H9" s="298">
        <v>102.6804860614725</v>
      </c>
      <c r="I9" s="298">
        <v>79.34272300469483</v>
      </c>
      <c r="J9" s="300">
        <v>6835.59</v>
      </c>
    </row>
    <row r="10" spans="1:10" ht="18.75" customHeight="1">
      <c r="A10" s="103">
        <v>6</v>
      </c>
      <c r="B10" s="104" t="s">
        <v>108</v>
      </c>
      <c r="C10" s="297">
        <v>0.088</v>
      </c>
      <c r="D10" s="298">
        <v>880.0000000000001</v>
      </c>
      <c r="E10" s="298">
        <v>141.93548387096774</v>
      </c>
      <c r="F10" s="302">
        <v>36.054</v>
      </c>
      <c r="G10" s="303">
        <v>2.279</v>
      </c>
      <c r="H10" s="304">
        <v>103.49682107175295</v>
      </c>
      <c r="I10" s="304">
        <v>98.1904351572598</v>
      </c>
      <c r="J10" s="301">
        <v>476.108</v>
      </c>
    </row>
    <row r="11" spans="1:10" ht="18.75" customHeight="1">
      <c r="A11" s="103">
        <v>7</v>
      </c>
      <c r="B11" s="104" t="s">
        <v>109</v>
      </c>
      <c r="C11" s="297">
        <v>14.568</v>
      </c>
      <c r="D11" s="298">
        <v>148.71376071866067</v>
      </c>
      <c r="E11" s="298">
        <v>99.07508161044613</v>
      </c>
      <c r="F11" s="302">
        <v>1635.627</v>
      </c>
      <c r="G11" s="303">
        <v>47.666</v>
      </c>
      <c r="H11" s="304">
        <v>102.52957625295763</v>
      </c>
      <c r="I11" s="304">
        <v>99.8805607359135</v>
      </c>
      <c r="J11" s="301">
        <v>8128.198</v>
      </c>
    </row>
    <row r="12" spans="1:10" ht="18.75" customHeight="1">
      <c r="A12" s="103">
        <v>8</v>
      </c>
      <c r="B12" s="104" t="s">
        <v>110</v>
      </c>
      <c r="C12" s="297">
        <v>9.198</v>
      </c>
      <c r="D12" s="298">
        <v>104.92813141683779</v>
      </c>
      <c r="E12" s="298">
        <v>112.3351245725452</v>
      </c>
      <c r="F12" s="302">
        <v>9263.866</v>
      </c>
      <c r="G12" s="303">
        <v>19.144</v>
      </c>
      <c r="H12" s="304">
        <v>104.14535959090414</v>
      </c>
      <c r="I12" s="304">
        <v>100.34068871534147</v>
      </c>
      <c r="J12" s="301">
        <v>13890.31</v>
      </c>
    </row>
    <row r="13" spans="1:10" ht="18.75" customHeight="1">
      <c r="A13" s="103">
        <v>9</v>
      </c>
      <c r="B13" s="104" t="s">
        <v>67</v>
      </c>
      <c r="C13" s="297">
        <v>50.406</v>
      </c>
      <c r="D13" s="298">
        <v>92.33897559903276</v>
      </c>
      <c r="E13" s="298">
        <v>112.52343959282078</v>
      </c>
      <c r="F13" s="302">
        <v>17899.093</v>
      </c>
      <c r="G13" s="303">
        <v>134.456</v>
      </c>
      <c r="H13" s="304">
        <v>102.17254192724758</v>
      </c>
      <c r="I13" s="304">
        <v>79.90443986188946</v>
      </c>
      <c r="J13" s="301">
        <v>74378.239</v>
      </c>
    </row>
    <row r="14" spans="1:10" ht="18.75" customHeight="1">
      <c r="A14" s="103">
        <v>10</v>
      </c>
      <c r="B14" s="104" t="s">
        <v>111</v>
      </c>
      <c r="C14" s="297">
        <v>0.46</v>
      </c>
      <c r="D14" s="298">
        <v>105.74712643678161</v>
      </c>
      <c r="E14" s="298">
        <v>40.998217468805706</v>
      </c>
      <c r="F14" s="302">
        <v>109.328</v>
      </c>
      <c r="G14" s="303">
        <v>5.353</v>
      </c>
      <c r="H14" s="304">
        <v>88.62582781456953</v>
      </c>
      <c r="I14" s="304">
        <v>234.47218572054314</v>
      </c>
      <c r="J14" s="301">
        <v>1390.733</v>
      </c>
    </row>
    <row r="15" spans="1:10" ht="18.75" customHeight="1">
      <c r="A15" s="103">
        <v>11</v>
      </c>
      <c r="B15" s="104" t="s">
        <v>112</v>
      </c>
      <c r="C15" s="297">
        <v>18.847</v>
      </c>
      <c r="D15" s="298">
        <v>808.1903945111492</v>
      </c>
      <c r="E15" s="298">
        <v>533.6070215175538</v>
      </c>
      <c r="F15" s="302">
        <v>906.656</v>
      </c>
      <c r="G15" s="303">
        <v>27.962</v>
      </c>
      <c r="H15" s="304">
        <v>169.26150121065376</v>
      </c>
      <c r="I15" s="304">
        <v>222.53879824910467</v>
      </c>
      <c r="J15" s="301">
        <v>2005.907</v>
      </c>
    </row>
    <row r="16" spans="1:10" ht="18.75" customHeight="1">
      <c r="A16" s="103">
        <v>12</v>
      </c>
      <c r="B16" s="105" t="s">
        <v>113</v>
      </c>
      <c r="C16" s="297">
        <v>38.341</v>
      </c>
      <c r="D16" s="298">
        <v>110.63307940904895</v>
      </c>
      <c r="E16" s="298">
        <v>86.86225645672859</v>
      </c>
      <c r="F16" s="302">
        <v>15459.247</v>
      </c>
      <c r="G16" s="303">
        <v>117.224</v>
      </c>
      <c r="H16" s="304">
        <v>97.76161723988392</v>
      </c>
      <c r="I16" s="304">
        <v>72.87647728049834</v>
      </c>
      <c r="J16" s="301">
        <v>49174.267</v>
      </c>
    </row>
    <row r="17" spans="1:10" ht="18.75" customHeight="1">
      <c r="A17" s="103">
        <v>13</v>
      </c>
      <c r="B17" s="105" t="s">
        <v>22</v>
      </c>
      <c r="C17" s="297">
        <v>10.47</v>
      </c>
      <c r="D17" s="298">
        <v>92.71229965465334</v>
      </c>
      <c r="E17" s="298">
        <v>88.40665371949676</v>
      </c>
      <c r="F17" s="302">
        <v>1860.574</v>
      </c>
      <c r="G17" s="303">
        <v>17.691</v>
      </c>
      <c r="H17" s="304">
        <v>106.0293676955349</v>
      </c>
      <c r="I17" s="304">
        <v>97.16592519360685</v>
      </c>
      <c r="J17" s="301">
        <v>3771.07</v>
      </c>
    </row>
    <row r="18" spans="1:10" ht="18.75" customHeight="1">
      <c r="A18" s="103">
        <v>14</v>
      </c>
      <c r="B18" s="105" t="s">
        <v>114</v>
      </c>
      <c r="C18" s="297">
        <v>51.888</v>
      </c>
      <c r="D18" s="298">
        <v>102.07542344539964</v>
      </c>
      <c r="E18" s="298">
        <v>95.326278659612</v>
      </c>
      <c r="F18" s="302">
        <v>60654.759</v>
      </c>
      <c r="G18" s="303">
        <v>163.419</v>
      </c>
      <c r="H18" s="304">
        <v>104.10577547874172</v>
      </c>
      <c r="I18" s="304">
        <v>91.17226989210117</v>
      </c>
      <c r="J18" s="301">
        <v>142517.866</v>
      </c>
    </row>
    <row r="19" spans="1:10" ht="18.75" customHeight="1">
      <c r="A19" s="103">
        <v>15</v>
      </c>
      <c r="B19" s="105" t="s">
        <v>115</v>
      </c>
      <c r="C19" s="297">
        <v>42.648</v>
      </c>
      <c r="D19" s="298">
        <v>78.5978879858462</v>
      </c>
      <c r="E19" s="298">
        <v>80.83090102725447</v>
      </c>
      <c r="F19" s="302">
        <v>26796.497</v>
      </c>
      <c r="G19" s="303">
        <v>74.366</v>
      </c>
      <c r="H19" s="304">
        <v>106.12949722424399</v>
      </c>
      <c r="I19" s="304">
        <v>93.6233964069444</v>
      </c>
      <c r="J19" s="301">
        <v>67232.109</v>
      </c>
    </row>
    <row r="20" spans="1:10" ht="18.75" customHeight="1">
      <c r="A20" s="103">
        <v>16</v>
      </c>
      <c r="B20" s="105" t="s">
        <v>117</v>
      </c>
      <c r="C20" s="297">
        <v>130.179</v>
      </c>
      <c r="D20" s="298">
        <v>101.62374413539527</v>
      </c>
      <c r="E20" s="298">
        <v>74.15971182834501</v>
      </c>
      <c r="F20" s="302">
        <v>80902.166</v>
      </c>
      <c r="G20" s="303">
        <v>323.257</v>
      </c>
      <c r="H20" s="304">
        <v>100.055714272449</v>
      </c>
      <c r="I20" s="304">
        <v>98.60296427797961</v>
      </c>
      <c r="J20" s="301">
        <v>237871.675</v>
      </c>
    </row>
    <row r="21" spans="1:10" ht="18.75" customHeight="1">
      <c r="A21" s="103">
        <v>17</v>
      </c>
      <c r="B21" s="105" t="s">
        <v>73</v>
      </c>
      <c r="C21" s="297">
        <v>228.675</v>
      </c>
      <c r="D21" s="298">
        <v>97.93068302020924</v>
      </c>
      <c r="E21" s="298">
        <v>116.82708518529871</v>
      </c>
      <c r="F21" s="302">
        <v>115594.813</v>
      </c>
      <c r="G21" s="303">
        <v>307.955</v>
      </c>
      <c r="H21" s="304">
        <v>104.70386236910105</v>
      </c>
      <c r="I21" s="304">
        <v>112.3993094462065</v>
      </c>
      <c r="J21" s="301">
        <v>295379.828</v>
      </c>
    </row>
    <row r="22" spans="1:10" ht="18.75" customHeight="1">
      <c r="A22" s="103">
        <v>18</v>
      </c>
      <c r="B22" s="105" t="s">
        <v>116</v>
      </c>
      <c r="C22" s="297">
        <v>2.219</v>
      </c>
      <c r="D22" s="298">
        <v>91.05457529749692</v>
      </c>
      <c r="E22" s="298">
        <v>135.6356968215159</v>
      </c>
      <c r="F22" s="302">
        <v>1518.716</v>
      </c>
      <c r="G22" s="303">
        <v>6.155</v>
      </c>
      <c r="H22" s="304">
        <v>106.70943134535366</v>
      </c>
      <c r="I22" s="304">
        <v>78.29792647245898</v>
      </c>
      <c r="J22" s="301">
        <v>4986.725</v>
      </c>
    </row>
    <row r="23" spans="1:10" ht="18.75" customHeight="1">
      <c r="A23" s="103">
        <v>19</v>
      </c>
      <c r="B23" s="105" t="s">
        <v>49</v>
      </c>
      <c r="C23" s="297">
        <v>3.227</v>
      </c>
      <c r="D23" s="298">
        <v>101.28688010043942</v>
      </c>
      <c r="E23" s="298">
        <v>108.30440013894645</v>
      </c>
      <c r="F23" s="302">
        <v>4816.931</v>
      </c>
      <c r="G23" s="303">
        <v>22.772</v>
      </c>
      <c r="H23" s="304">
        <v>99.97365879357275</v>
      </c>
      <c r="I23" s="304">
        <v>101.55190866928292</v>
      </c>
      <c r="J23" s="301">
        <v>5993.702</v>
      </c>
    </row>
    <row r="24" spans="1:10" ht="18.75" customHeight="1">
      <c r="A24" s="103">
        <v>20</v>
      </c>
      <c r="B24" s="105" t="s">
        <v>118</v>
      </c>
      <c r="C24" s="297">
        <v>1.322</v>
      </c>
      <c r="D24" s="298">
        <v>98.95209580838323</v>
      </c>
      <c r="E24" s="298">
        <v>72.63736263736263</v>
      </c>
      <c r="F24" s="302">
        <v>741.89</v>
      </c>
      <c r="G24" s="303">
        <v>3.401</v>
      </c>
      <c r="H24" s="304">
        <v>98.40856481481481</v>
      </c>
      <c r="I24" s="304">
        <v>73.71044646727351</v>
      </c>
      <c r="J24" s="301">
        <v>2741.458</v>
      </c>
    </row>
    <row r="25" spans="1:10" ht="18.75" customHeight="1">
      <c r="A25" s="103">
        <v>21</v>
      </c>
      <c r="B25" s="105" t="s">
        <v>119</v>
      </c>
      <c r="C25" s="297">
        <v>27.088</v>
      </c>
      <c r="D25" s="298">
        <v>105.63094681017003</v>
      </c>
      <c r="E25" s="298">
        <v>80.75363701407106</v>
      </c>
      <c r="F25" s="302">
        <v>38751.522</v>
      </c>
      <c r="G25" s="303">
        <v>59.752</v>
      </c>
      <c r="H25" s="304">
        <v>103.08111651657867</v>
      </c>
      <c r="I25" s="304">
        <v>97.89151198414129</v>
      </c>
      <c r="J25" s="301">
        <v>86045.946</v>
      </c>
    </row>
    <row r="26" spans="1:10" ht="18.75" customHeight="1">
      <c r="A26" s="103">
        <v>22</v>
      </c>
      <c r="B26" s="105" t="s">
        <v>120</v>
      </c>
      <c r="C26" s="297">
        <v>8.554</v>
      </c>
      <c r="D26" s="298">
        <v>93.4863387978142</v>
      </c>
      <c r="E26" s="298">
        <v>53.21968518633734</v>
      </c>
      <c r="F26" s="302">
        <v>634.394</v>
      </c>
      <c r="G26" s="303">
        <v>45.594</v>
      </c>
      <c r="H26" s="304">
        <v>95.6992632705749</v>
      </c>
      <c r="I26" s="304">
        <v>83.526911662331</v>
      </c>
      <c r="J26" s="301">
        <v>4850.944</v>
      </c>
    </row>
    <row r="27" spans="1:10" ht="18.75" customHeight="1">
      <c r="A27" s="103">
        <v>23</v>
      </c>
      <c r="B27" s="105" t="s">
        <v>29</v>
      </c>
      <c r="C27" s="297">
        <v>8.758</v>
      </c>
      <c r="D27" s="298">
        <v>86.16686343959071</v>
      </c>
      <c r="E27" s="298">
        <v>113.37216828478964</v>
      </c>
      <c r="F27" s="302">
        <v>2580.571</v>
      </c>
      <c r="G27" s="303">
        <v>114.174</v>
      </c>
      <c r="H27" s="304">
        <v>101.00943972114338</v>
      </c>
      <c r="I27" s="304">
        <v>111.1950837074767</v>
      </c>
      <c r="J27" s="301">
        <v>18032.87</v>
      </c>
    </row>
    <row r="28" spans="1:10" ht="18.75" customHeight="1">
      <c r="A28" s="103">
        <v>24</v>
      </c>
      <c r="B28" s="105" t="s">
        <v>121</v>
      </c>
      <c r="C28" s="297">
        <v>151.801</v>
      </c>
      <c r="D28" s="298">
        <v>90.9020683377846</v>
      </c>
      <c r="E28" s="298">
        <v>90.18595532319391</v>
      </c>
      <c r="F28" s="302">
        <v>45104.272</v>
      </c>
      <c r="G28" s="303">
        <v>329.088</v>
      </c>
      <c r="H28" s="304">
        <v>99.14887334934154</v>
      </c>
      <c r="I28" s="304">
        <v>95.48663399517761</v>
      </c>
      <c r="J28" s="301">
        <v>118833.413</v>
      </c>
    </row>
    <row r="29" spans="1:10" ht="18.75" customHeight="1">
      <c r="A29" s="103">
        <v>25</v>
      </c>
      <c r="B29" s="105" t="s">
        <v>122</v>
      </c>
      <c r="C29" s="297">
        <v>165.873</v>
      </c>
      <c r="D29" s="298">
        <v>46.3792308014931</v>
      </c>
      <c r="E29" s="298">
        <v>89.61120929460668</v>
      </c>
      <c r="F29" s="302">
        <v>137690.668</v>
      </c>
      <c r="G29" s="303">
        <v>363.532</v>
      </c>
      <c r="H29" s="304">
        <v>99.52527746902258</v>
      </c>
      <c r="I29" s="304">
        <v>110.11382980656808</v>
      </c>
      <c r="J29" s="301">
        <v>472354.62</v>
      </c>
    </row>
    <row r="30" spans="1:10" ht="18.75" customHeight="1">
      <c r="A30" s="103">
        <v>26</v>
      </c>
      <c r="B30" s="105" t="s">
        <v>123</v>
      </c>
      <c r="C30" s="297">
        <v>68.418</v>
      </c>
      <c r="D30" s="298">
        <v>92.50550966049674</v>
      </c>
      <c r="E30" s="298">
        <v>84.44268911296793</v>
      </c>
      <c r="F30" s="302">
        <v>12045.124</v>
      </c>
      <c r="G30" s="303">
        <v>170.25</v>
      </c>
      <c r="H30" s="304">
        <v>99.50670391714496</v>
      </c>
      <c r="I30" s="304">
        <v>101.6108528149638</v>
      </c>
      <c r="J30" s="301">
        <v>35810.777</v>
      </c>
    </row>
    <row r="31" spans="1:10" ht="18.75" customHeight="1">
      <c r="A31" s="103">
        <v>27</v>
      </c>
      <c r="B31" s="105" t="s">
        <v>124</v>
      </c>
      <c r="C31" s="297">
        <v>20.464</v>
      </c>
      <c r="D31" s="298">
        <v>100.18603740330951</v>
      </c>
      <c r="E31" s="298">
        <v>91.59430668695731</v>
      </c>
      <c r="F31" s="302">
        <v>3836.855</v>
      </c>
      <c r="G31" s="303">
        <v>60.242</v>
      </c>
      <c r="H31" s="304">
        <v>104.33683189580518</v>
      </c>
      <c r="I31" s="304">
        <v>101.55599386368617</v>
      </c>
      <c r="J31" s="301">
        <v>15334.503</v>
      </c>
    </row>
    <row r="32" spans="1:10" ht="18.75" customHeight="1">
      <c r="A32" s="103">
        <v>28</v>
      </c>
      <c r="B32" s="105" t="s">
        <v>125</v>
      </c>
      <c r="C32" s="297">
        <v>0.747</v>
      </c>
      <c r="D32" s="298">
        <v>98.28947368421052</v>
      </c>
      <c r="E32" s="298">
        <v>132.91814946619218</v>
      </c>
      <c r="F32" s="302">
        <v>331.555</v>
      </c>
      <c r="G32" s="303">
        <v>3.473</v>
      </c>
      <c r="H32" s="304">
        <v>103.48629320619784</v>
      </c>
      <c r="I32" s="304">
        <v>121.7741935483871</v>
      </c>
      <c r="J32" s="301">
        <v>1599.282</v>
      </c>
    </row>
    <row r="33" spans="1:10" ht="18.75" customHeight="1">
      <c r="A33" s="103">
        <v>29</v>
      </c>
      <c r="B33" s="105" t="s">
        <v>126</v>
      </c>
      <c r="C33" s="297">
        <v>11.671</v>
      </c>
      <c r="D33" s="298">
        <v>88.93545683151717</v>
      </c>
      <c r="E33" s="298">
        <v>92.19527608815862</v>
      </c>
      <c r="F33" s="302">
        <v>11076.06</v>
      </c>
      <c r="G33" s="303">
        <v>65.469</v>
      </c>
      <c r="H33" s="304">
        <v>99.29324334571928</v>
      </c>
      <c r="I33" s="304">
        <v>96.574766561933</v>
      </c>
      <c r="J33" s="301">
        <v>89328.43</v>
      </c>
    </row>
    <row r="34" spans="1:10" ht="18.75" customHeight="1">
      <c r="A34" s="103">
        <v>30</v>
      </c>
      <c r="B34" s="105" t="s">
        <v>128</v>
      </c>
      <c r="C34" s="297">
        <v>1.078</v>
      </c>
      <c r="D34" s="298">
        <v>82.47895944912013</v>
      </c>
      <c r="E34" s="298">
        <v>93.41421143847487</v>
      </c>
      <c r="F34" s="302">
        <v>1404.333</v>
      </c>
      <c r="G34" s="303">
        <v>11.225</v>
      </c>
      <c r="H34" s="304">
        <v>99.46832077979619</v>
      </c>
      <c r="I34" s="304">
        <v>99.93767806267806</v>
      </c>
      <c r="J34" s="301">
        <v>10843.052</v>
      </c>
    </row>
    <row r="35" spans="1:10" ht="18.75" customHeight="1">
      <c r="A35" s="103">
        <v>31</v>
      </c>
      <c r="B35" s="105" t="s">
        <v>129</v>
      </c>
      <c r="C35" s="297">
        <v>5.331</v>
      </c>
      <c r="D35" s="298">
        <v>109.28659286592865</v>
      </c>
      <c r="E35" s="298">
        <v>95.64047362755652</v>
      </c>
      <c r="F35" s="302">
        <v>1285.729</v>
      </c>
      <c r="G35" s="303">
        <v>17.197</v>
      </c>
      <c r="H35" s="304">
        <v>105.38668954528741</v>
      </c>
      <c r="I35" s="304">
        <v>97.03758040853177</v>
      </c>
      <c r="J35" s="301">
        <v>6556.394</v>
      </c>
    </row>
    <row r="36" spans="1:10" ht="18.75" customHeight="1">
      <c r="A36" s="103">
        <v>32</v>
      </c>
      <c r="B36" s="105" t="s">
        <v>130</v>
      </c>
      <c r="C36" s="297">
        <v>7.176</v>
      </c>
      <c r="D36" s="298">
        <v>69.33333333333334</v>
      </c>
      <c r="E36" s="298">
        <v>85.23577622045374</v>
      </c>
      <c r="F36" s="302">
        <v>1563.967</v>
      </c>
      <c r="G36" s="303">
        <v>47.05</v>
      </c>
      <c r="H36" s="304">
        <v>89.69251005585527</v>
      </c>
      <c r="I36" s="304">
        <v>89.98584707187392</v>
      </c>
      <c r="J36" s="301">
        <v>10245.27</v>
      </c>
    </row>
    <row r="37" spans="1:10" ht="18.75" customHeight="1">
      <c r="A37" s="103">
        <v>33</v>
      </c>
      <c r="B37" s="105" t="s">
        <v>131</v>
      </c>
      <c r="C37" s="297">
        <v>404.081</v>
      </c>
      <c r="D37" s="298">
        <v>94.64053175443364</v>
      </c>
      <c r="E37" s="298">
        <v>98.2147457866056</v>
      </c>
      <c r="F37" s="302">
        <v>126279.689</v>
      </c>
      <c r="G37" s="303">
        <v>349.284</v>
      </c>
      <c r="H37" s="304">
        <v>95.15667652876081</v>
      </c>
      <c r="I37" s="304">
        <v>97.2359018186981</v>
      </c>
      <c r="J37" s="301">
        <v>138294.665</v>
      </c>
    </row>
    <row r="38" spans="1:10" ht="18.75" customHeight="1">
      <c r="A38" s="103">
        <v>34</v>
      </c>
      <c r="B38" s="105" t="s">
        <v>10</v>
      </c>
      <c r="C38" s="297">
        <v>321.718</v>
      </c>
      <c r="D38" s="298">
        <v>100.9371539009384</v>
      </c>
      <c r="E38" s="298">
        <v>101.72933996498583</v>
      </c>
      <c r="F38" s="302">
        <v>111761.179</v>
      </c>
      <c r="G38" s="303">
        <v>518.015</v>
      </c>
      <c r="H38" s="304">
        <v>101.16769133420307</v>
      </c>
      <c r="I38" s="304">
        <v>98.92673331614579</v>
      </c>
      <c r="J38" s="301">
        <v>202903.853</v>
      </c>
    </row>
    <row r="39" spans="1:10" ht="18.75" customHeight="1">
      <c r="A39" s="103">
        <v>35</v>
      </c>
      <c r="B39" s="105" t="s">
        <v>43</v>
      </c>
      <c r="C39" s="297">
        <v>7.641</v>
      </c>
      <c r="D39" s="298">
        <v>97.05321986536262</v>
      </c>
      <c r="E39" s="298">
        <v>107.30234517623929</v>
      </c>
      <c r="F39" s="302">
        <v>8922.598</v>
      </c>
      <c r="G39" s="303">
        <v>23.561</v>
      </c>
      <c r="H39" s="304">
        <v>106.4038296527119</v>
      </c>
      <c r="I39" s="304">
        <v>95.78421009838198</v>
      </c>
      <c r="J39" s="301">
        <v>26862.545</v>
      </c>
    </row>
    <row r="40" spans="1:10" ht="18.75" customHeight="1">
      <c r="A40" s="103">
        <v>36</v>
      </c>
      <c r="B40" s="105" t="s">
        <v>132</v>
      </c>
      <c r="C40" s="297">
        <v>144.285</v>
      </c>
      <c r="D40" s="298">
        <v>95.49226981521682</v>
      </c>
      <c r="E40" s="298">
        <v>91.8205653629294</v>
      </c>
      <c r="F40" s="302">
        <v>62164.265</v>
      </c>
      <c r="G40" s="303">
        <v>479.273</v>
      </c>
      <c r="H40" s="304">
        <v>100.45546007126389</v>
      </c>
      <c r="I40" s="304">
        <v>99.8772563778753</v>
      </c>
      <c r="J40" s="301">
        <v>208186.234</v>
      </c>
    </row>
    <row r="41" spans="1:10" ht="18.75" customHeight="1">
      <c r="A41" s="103">
        <v>37</v>
      </c>
      <c r="B41" s="105" t="s">
        <v>133</v>
      </c>
      <c r="C41" s="297">
        <v>8.817</v>
      </c>
      <c r="D41" s="298">
        <v>87.78375149342891</v>
      </c>
      <c r="E41" s="298">
        <v>62.80809232084342</v>
      </c>
      <c r="F41" s="302">
        <v>3348.951</v>
      </c>
      <c r="G41" s="303">
        <v>31.304</v>
      </c>
      <c r="H41" s="304">
        <v>99.32417425516388</v>
      </c>
      <c r="I41" s="304">
        <v>87.60039177277179</v>
      </c>
      <c r="J41" s="301">
        <v>15448.759</v>
      </c>
    </row>
    <row r="42" spans="1:10" ht="18.75" customHeight="1">
      <c r="A42" s="103">
        <v>38</v>
      </c>
      <c r="B42" s="105" t="s">
        <v>13</v>
      </c>
      <c r="C42" s="297">
        <v>62.394</v>
      </c>
      <c r="D42" s="298">
        <v>102.25004506645251</v>
      </c>
      <c r="E42" s="298">
        <v>46.341010539137415</v>
      </c>
      <c r="F42" s="302">
        <v>53210.485</v>
      </c>
      <c r="G42" s="303">
        <v>149.331</v>
      </c>
      <c r="H42" s="304">
        <v>102.46608616892073</v>
      </c>
      <c r="I42" s="304">
        <v>69.09122034274716</v>
      </c>
      <c r="J42" s="301">
        <v>114192.671</v>
      </c>
    </row>
    <row r="43" spans="1:10" ht="18.75" customHeight="1">
      <c r="A43" s="103">
        <v>39</v>
      </c>
      <c r="B43" s="105" t="s">
        <v>34</v>
      </c>
      <c r="C43" s="297">
        <v>13.149</v>
      </c>
      <c r="D43" s="298">
        <v>78.1283422459893</v>
      </c>
      <c r="E43" s="298">
        <v>20.51166055689884</v>
      </c>
      <c r="F43" s="302">
        <v>2917.834</v>
      </c>
      <c r="G43" s="303">
        <v>40.766</v>
      </c>
      <c r="H43" s="304">
        <v>91.46100691016782</v>
      </c>
      <c r="I43" s="304">
        <v>90.31814959234315</v>
      </c>
      <c r="J43" s="301">
        <v>8475.224</v>
      </c>
    </row>
    <row r="44" spans="1:10" ht="18.75" customHeight="1">
      <c r="A44" s="103">
        <v>40</v>
      </c>
      <c r="B44" s="105" t="s">
        <v>134</v>
      </c>
      <c r="C44" s="297">
        <v>133.556</v>
      </c>
      <c r="D44" s="298">
        <v>58.15277971297199</v>
      </c>
      <c r="E44" s="298">
        <v>97.8662682607651</v>
      </c>
      <c r="F44" s="302">
        <v>46823.666</v>
      </c>
      <c r="G44" s="303">
        <v>859.712</v>
      </c>
      <c r="H44" s="305">
        <v>89.45968023059193</v>
      </c>
      <c r="I44" s="304">
        <v>97.95657930418415</v>
      </c>
      <c r="J44" s="301">
        <v>334505.588</v>
      </c>
    </row>
    <row r="45" spans="1:10" ht="18.75" customHeight="1">
      <c r="A45" s="106"/>
      <c r="B45" s="107" t="s">
        <v>135</v>
      </c>
      <c r="C45" s="306">
        <v>2224.591</v>
      </c>
      <c r="D45" s="307">
        <v>86.88501924515258</v>
      </c>
      <c r="E45" s="308">
        <v>90.11669267710033</v>
      </c>
      <c r="F45" s="309">
        <v>1018378.738</v>
      </c>
      <c r="G45" s="310">
        <v>5293.193</v>
      </c>
      <c r="H45" s="311">
        <v>98.17253290922665</v>
      </c>
      <c r="I45" s="308">
        <v>95.92608976709096</v>
      </c>
      <c r="J45" s="312">
        <v>2884054.388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50"/>
  <sheetViews>
    <sheetView view="pageBreakPreview" zoomScaleNormal="85" zoomScaleSheetLayoutView="100" zoomScalePageLayoutView="0" workbookViewId="0" topLeftCell="A119">
      <selection activeCell="D131" sqref="D131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13" t="s">
        <v>136</v>
      </c>
      <c r="B1" s="114" t="s">
        <v>137</v>
      </c>
      <c r="C1" s="114"/>
      <c r="D1" s="114"/>
      <c r="E1" s="114" t="str">
        <f>'ＡＢ表 '!D4</f>
        <v>令和5年8月</v>
      </c>
      <c r="F1" s="114"/>
      <c r="G1" s="114"/>
      <c r="H1" s="114"/>
      <c r="I1" s="114"/>
      <c r="J1" s="114" t="s">
        <v>138</v>
      </c>
      <c r="K1" s="114"/>
      <c r="L1" s="114"/>
      <c r="M1" s="114"/>
      <c r="N1" s="115"/>
      <c r="O1" s="115"/>
      <c r="P1" s="116"/>
      <c r="Q1" s="115"/>
      <c r="R1" s="115"/>
    </row>
    <row r="2" spans="1:18" ht="12" customHeight="1">
      <c r="A2" s="117" t="s">
        <v>66</v>
      </c>
      <c r="B2" s="118"/>
      <c r="C2" s="119"/>
      <c r="D2" s="119"/>
      <c r="E2" s="119" t="s">
        <v>140</v>
      </c>
      <c r="F2" s="120"/>
      <c r="G2" s="120"/>
      <c r="H2" s="119"/>
      <c r="I2" s="119" t="s">
        <v>107</v>
      </c>
      <c r="J2" s="120"/>
      <c r="K2" s="120"/>
      <c r="L2" s="120"/>
      <c r="M2" s="120"/>
      <c r="N2" s="379" t="s">
        <v>141</v>
      </c>
      <c r="O2" s="380"/>
      <c r="P2" s="380"/>
      <c r="Q2" s="380"/>
      <c r="R2" s="381"/>
    </row>
    <row r="3" spans="1:18" ht="12.75" customHeight="1">
      <c r="A3" s="122"/>
      <c r="B3" s="123" t="s">
        <v>142</v>
      </c>
      <c r="C3" s="124" t="s">
        <v>5</v>
      </c>
      <c r="D3" s="125"/>
      <c r="E3" s="123" t="s">
        <v>144</v>
      </c>
      <c r="F3" s="124"/>
      <c r="G3" s="125"/>
      <c r="H3" s="123" t="s">
        <v>145</v>
      </c>
      <c r="I3" s="124"/>
      <c r="J3" s="125"/>
      <c r="K3" s="382" t="s">
        <v>146</v>
      </c>
      <c r="L3" s="383"/>
      <c r="M3" s="125"/>
      <c r="N3" s="123" t="s">
        <v>147</v>
      </c>
      <c r="O3" s="124"/>
      <c r="P3" s="124"/>
      <c r="Q3" s="124"/>
      <c r="R3" s="125"/>
    </row>
    <row r="4" spans="1:18" s="108" customFormat="1" ht="12" customHeight="1">
      <c r="A4" s="126" t="s">
        <v>148</v>
      </c>
      <c r="B4" s="127" t="s">
        <v>149</v>
      </c>
      <c r="C4" s="128" t="s">
        <v>19</v>
      </c>
      <c r="D4" s="128" t="s">
        <v>62</v>
      </c>
      <c r="E4" s="127" t="s">
        <v>150</v>
      </c>
      <c r="F4" s="128" t="s">
        <v>69</v>
      </c>
      <c r="G4" s="128" t="s">
        <v>62</v>
      </c>
      <c r="H4" s="127" t="s">
        <v>149</v>
      </c>
      <c r="I4" s="128" t="s">
        <v>19</v>
      </c>
      <c r="J4" s="128" t="s">
        <v>62</v>
      </c>
      <c r="K4" s="127" t="s">
        <v>151</v>
      </c>
      <c r="L4" s="128" t="s">
        <v>19</v>
      </c>
      <c r="M4" s="128" t="s">
        <v>62</v>
      </c>
      <c r="N4" s="127" t="s">
        <v>152</v>
      </c>
      <c r="O4" s="128" t="s">
        <v>19</v>
      </c>
      <c r="P4" s="128" t="s">
        <v>153</v>
      </c>
      <c r="Q4" s="129" t="s">
        <v>90</v>
      </c>
      <c r="R4" s="128" t="s">
        <v>31</v>
      </c>
    </row>
    <row r="5" spans="1:18" ht="13.5">
      <c r="A5" s="130" t="s">
        <v>154</v>
      </c>
      <c r="B5" s="131">
        <v>2753.8</v>
      </c>
      <c r="C5" s="132">
        <v>100.982764943161</v>
      </c>
      <c r="D5" s="133">
        <f>B5/2754*100</f>
        <v>99.9927378358751</v>
      </c>
      <c r="E5" s="134">
        <v>795033</v>
      </c>
      <c r="F5" s="133">
        <v>104.340653499729</v>
      </c>
      <c r="G5" s="133">
        <f>E5/795033*100</f>
        <v>100</v>
      </c>
      <c r="H5" s="135">
        <v>4884.9</v>
      </c>
      <c r="I5" s="133">
        <v>103.67595559989</v>
      </c>
      <c r="J5" s="133">
        <f>H5/4885*100</f>
        <v>99.99795291709313</v>
      </c>
      <c r="K5" s="134">
        <v>1474286</v>
      </c>
      <c r="L5" s="133">
        <v>106.831544698952</v>
      </c>
      <c r="M5" s="133">
        <f>K5/1474286*100</f>
        <v>100</v>
      </c>
      <c r="N5" s="136">
        <v>4946.6</v>
      </c>
      <c r="O5" s="133">
        <v>101.558297575297</v>
      </c>
      <c r="P5" s="133">
        <f>N5/4947*100</f>
        <v>99.9919142914898</v>
      </c>
      <c r="Q5" s="137">
        <v>74.3</v>
      </c>
      <c r="R5" s="133">
        <v>53.1</v>
      </c>
    </row>
    <row r="6" spans="1:18" ht="12" customHeight="1">
      <c r="A6" s="138" t="s">
        <v>155</v>
      </c>
      <c r="B6" s="139">
        <v>2464.433333333333</v>
      </c>
      <c r="C6" s="140">
        <v>101.96248793269893</v>
      </c>
      <c r="D6" s="140">
        <v>89.48559670781891</v>
      </c>
      <c r="E6" s="141">
        <v>735131.9166666666</v>
      </c>
      <c r="F6" s="140">
        <v>107.73073565667563</v>
      </c>
      <c r="G6" s="140">
        <v>92.46558528597765</v>
      </c>
      <c r="H6" s="141">
        <v>4706.758333333334</v>
      </c>
      <c r="I6" s="140">
        <v>94.95175173155809</v>
      </c>
      <c r="J6" s="140">
        <v>96.35124530876836</v>
      </c>
      <c r="K6" s="142">
        <v>1342946.0833333333</v>
      </c>
      <c r="L6" s="140">
        <v>98.97345616459388</v>
      </c>
      <c r="M6" s="140">
        <v>91.09128644871709</v>
      </c>
      <c r="N6" s="143">
        <v>6470.85</v>
      </c>
      <c r="O6" s="140">
        <v>99.52703949796972</v>
      </c>
      <c r="P6" s="140">
        <v>130.80351728320196</v>
      </c>
      <c r="Q6" s="144">
        <v>72.775</v>
      </c>
      <c r="R6" s="140">
        <v>52.59166666666666</v>
      </c>
    </row>
    <row r="7" spans="1:18" ht="12" customHeight="1">
      <c r="A7" s="138" t="s">
        <v>156</v>
      </c>
      <c r="B7" s="139">
        <v>2492.4</v>
      </c>
      <c r="C7" s="140">
        <v>101.13481124802189</v>
      </c>
      <c r="D7" s="140">
        <v>90.50108932461875</v>
      </c>
      <c r="E7" s="141">
        <v>746715</v>
      </c>
      <c r="F7" s="140">
        <v>101.57564691053749</v>
      </c>
      <c r="G7" s="140">
        <v>93.92251642384656</v>
      </c>
      <c r="H7" s="141">
        <v>4822.3</v>
      </c>
      <c r="I7" s="140">
        <v>102.4</v>
      </c>
      <c r="J7" s="140">
        <v>98.7164790174002</v>
      </c>
      <c r="K7" s="142">
        <v>1405612</v>
      </c>
      <c r="L7" s="140">
        <v>104.66630175584737</v>
      </c>
      <c r="M7" s="140">
        <v>95.34188074769753</v>
      </c>
      <c r="N7" s="143">
        <v>6522.9</v>
      </c>
      <c r="O7" s="140">
        <v>100.80437655022136</v>
      </c>
      <c r="P7" s="140">
        <v>131.8556701030928</v>
      </c>
      <c r="Q7" s="144">
        <v>73.8</v>
      </c>
      <c r="R7" s="140">
        <v>51.6</v>
      </c>
    </row>
    <row r="8" spans="1:18" ht="12" customHeight="1">
      <c r="A8" s="138" t="s">
        <v>157</v>
      </c>
      <c r="B8" s="139">
        <v>2535.2312726916666</v>
      </c>
      <c r="C8" s="140">
        <v>101.7</v>
      </c>
      <c r="D8" s="140">
        <v>92</v>
      </c>
      <c r="E8" s="141">
        <v>784773.6968983333</v>
      </c>
      <c r="F8" s="140">
        <v>105.1</v>
      </c>
      <c r="G8" s="140">
        <v>98.70957518723542</v>
      </c>
      <c r="H8" s="141">
        <v>4702.893503175</v>
      </c>
      <c r="I8" s="140">
        <v>97.5</v>
      </c>
      <c r="J8" s="140">
        <v>96.27212903121801</v>
      </c>
      <c r="K8" s="142">
        <v>1470211.7803914582</v>
      </c>
      <c r="L8" s="140">
        <v>104.6</v>
      </c>
      <c r="M8" s="140">
        <v>99.7</v>
      </c>
      <c r="N8" s="143">
        <v>6590.828702791666</v>
      </c>
      <c r="O8" s="140">
        <v>101</v>
      </c>
      <c r="P8" s="140">
        <v>133.2287993287177</v>
      </c>
      <c r="Q8" s="144">
        <v>74.20833333333333</v>
      </c>
      <c r="R8" s="140">
        <v>53.99690199148498</v>
      </c>
    </row>
    <row r="9" spans="1:18" ht="12" customHeight="1">
      <c r="A9" s="138" t="s">
        <v>143</v>
      </c>
      <c r="B9" s="139">
        <v>2568.1695657124997</v>
      </c>
      <c r="C9" s="140">
        <v>101.3</v>
      </c>
      <c r="D9" s="140">
        <v>93.2</v>
      </c>
      <c r="E9" s="141">
        <v>789332.0649583332</v>
      </c>
      <c r="F9" s="140">
        <v>100.6</v>
      </c>
      <c r="G9" s="140">
        <v>99.28293101774808</v>
      </c>
      <c r="H9" s="141">
        <v>4795.503007164584</v>
      </c>
      <c r="I9" s="140">
        <v>102</v>
      </c>
      <c r="J9" s="140">
        <v>98.16792235751451</v>
      </c>
      <c r="K9" s="142">
        <v>1579078.7856666667</v>
      </c>
      <c r="L9" s="140">
        <v>107.4</v>
      </c>
      <c r="M9" s="140">
        <v>107.10803640994126</v>
      </c>
      <c r="N9" s="143">
        <v>6782.471259208334</v>
      </c>
      <c r="O9" s="140">
        <v>102.9</v>
      </c>
      <c r="P9" s="140">
        <v>137.1027139520585</v>
      </c>
      <c r="Q9" s="144">
        <v>75.67339318160273</v>
      </c>
      <c r="R9" s="140">
        <v>53.3963846414786</v>
      </c>
    </row>
    <row r="10" spans="1:18" ht="12" customHeight="1">
      <c r="A10" s="138" t="s">
        <v>39</v>
      </c>
      <c r="B10" s="139">
        <v>2553.7</v>
      </c>
      <c r="C10" s="140">
        <v>99.5</v>
      </c>
      <c r="D10" s="140">
        <v>92.7</v>
      </c>
      <c r="E10" s="141">
        <v>800434.6166666667</v>
      </c>
      <c r="F10" s="140">
        <v>101.4</v>
      </c>
      <c r="G10" s="140">
        <v>100.7</v>
      </c>
      <c r="H10" s="141">
        <v>4852</v>
      </c>
      <c r="I10" s="140">
        <v>101.2</v>
      </c>
      <c r="J10" s="140">
        <v>99.3</v>
      </c>
      <c r="K10" s="142">
        <v>1633580.9166666667</v>
      </c>
      <c r="L10" s="140">
        <v>103.5</v>
      </c>
      <c r="M10" s="140">
        <v>110.8</v>
      </c>
      <c r="N10" s="143">
        <v>6978.366666666666</v>
      </c>
      <c r="O10" s="140">
        <v>102.9</v>
      </c>
      <c r="P10" s="140">
        <v>141.1</v>
      </c>
      <c r="Q10" s="144">
        <v>77</v>
      </c>
      <c r="R10" s="140">
        <v>52.60833333333334</v>
      </c>
    </row>
    <row r="11" spans="1:18" ht="12" customHeight="1">
      <c r="A11" s="138" t="s">
        <v>127</v>
      </c>
      <c r="B11" s="139">
        <v>2167</v>
      </c>
      <c r="C11" s="140">
        <v>84.8</v>
      </c>
      <c r="D11" s="140">
        <v>78.7</v>
      </c>
      <c r="E11" s="141">
        <v>761078.9083333332</v>
      </c>
      <c r="F11" s="140">
        <v>95.1</v>
      </c>
      <c r="G11" s="140">
        <v>95.7</v>
      </c>
      <c r="H11" s="141">
        <v>4750</v>
      </c>
      <c r="I11" s="140">
        <v>97.9</v>
      </c>
      <c r="J11" s="140">
        <v>97.2</v>
      </c>
      <c r="K11" s="142">
        <v>1671764.1</v>
      </c>
      <c r="L11" s="140">
        <v>102.3</v>
      </c>
      <c r="M11" s="140">
        <v>113.4</v>
      </c>
      <c r="N11" s="143">
        <v>7138.791666666668</v>
      </c>
      <c r="O11" s="140">
        <v>102.3</v>
      </c>
      <c r="P11" s="140">
        <v>144.3</v>
      </c>
      <c r="Q11" s="144">
        <v>76.6</v>
      </c>
      <c r="R11" s="140">
        <v>46</v>
      </c>
    </row>
    <row r="12" spans="1:18" ht="12" customHeight="1">
      <c r="A12" s="138" t="s">
        <v>158</v>
      </c>
      <c r="B12" s="139">
        <v>2341.0416666666665</v>
      </c>
      <c r="C12" s="140">
        <v>108</v>
      </c>
      <c r="D12" s="140">
        <v>85</v>
      </c>
      <c r="E12" s="141">
        <v>855246.5083333334</v>
      </c>
      <c r="F12" s="140">
        <v>112.4</v>
      </c>
      <c r="G12" s="140">
        <v>107.6</v>
      </c>
      <c r="H12" s="141">
        <v>4693.475</v>
      </c>
      <c r="I12" s="140">
        <v>98.8</v>
      </c>
      <c r="J12" s="140">
        <v>96.1</v>
      </c>
      <c r="K12" s="142">
        <v>1743489.2583333335</v>
      </c>
      <c r="L12" s="140">
        <v>104.3</v>
      </c>
      <c r="M12" s="140">
        <v>118.3</v>
      </c>
      <c r="N12" s="143">
        <v>7126.05</v>
      </c>
      <c r="O12" s="140">
        <v>99.8</v>
      </c>
      <c r="P12" s="140">
        <v>144.1</v>
      </c>
      <c r="Q12" s="144">
        <v>76.52499999999999</v>
      </c>
      <c r="R12" s="140">
        <v>49.75</v>
      </c>
    </row>
    <row r="13" spans="1:18" ht="12" customHeight="1">
      <c r="A13" s="138" t="s">
        <v>159</v>
      </c>
      <c r="B13" s="139">
        <v>2284</v>
      </c>
      <c r="C13" s="140">
        <v>97.6</v>
      </c>
      <c r="D13" s="140">
        <v>82.9</v>
      </c>
      <c r="E13" s="141">
        <v>874831</v>
      </c>
      <c r="F13" s="140">
        <v>102.3</v>
      </c>
      <c r="G13" s="140">
        <v>110</v>
      </c>
      <c r="H13" s="141">
        <v>4591</v>
      </c>
      <c r="I13" s="140">
        <v>97.8</v>
      </c>
      <c r="J13" s="140">
        <v>94</v>
      </c>
      <c r="K13" s="142">
        <v>1882007</v>
      </c>
      <c r="L13" s="140">
        <v>107.9</v>
      </c>
      <c r="M13" s="140">
        <v>127.7</v>
      </c>
      <c r="N13" s="143">
        <v>7019.1</v>
      </c>
      <c r="O13" s="140">
        <v>98.5</v>
      </c>
      <c r="P13" s="140">
        <v>141.9</v>
      </c>
      <c r="Q13" s="144">
        <v>78.1</v>
      </c>
      <c r="R13" s="140">
        <v>49.5</v>
      </c>
    </row>
    <row r="14" spans="1:18" ht="12" customHeight="1">
      <c r="A14" s="138" t="s">
        <v>160</v>
      </c>
      <c r="B14" s="139">
        <v>2266</v>
      </c>
      <c r="C14" s="140">
        <v>99.2</v>
      </c>
      <c r="D14" s="140">
        <v>82.3</v>
      </c>
      <c r="E14" s="141">
        <v>874347</v>
      </c>
      <c r="F14" s="140">
        <v>99.9</v>
      </c>
      <c r="G14" s="140">
        <v>110</v>
      </c>
      <c r="H14" s="141">
        <v>4681</v>
      </c>
      <c r="I14" s="140">
        <v>102.2</v>
      </c>
      <c r="J14" s="140">
        <v>95.8</v>
      </c>
      <c r="K14" s="142">
        <v>2008849</v>
      </c>
      <c r="L14" s="140">
        <v>106.7</v>
      </c>
      <c r="M14" s="140">
        <v>136.3</v>
      </c>
      <c r="N14" s="143">
        <v>7097.1</v>
      </c>
      <c r="O14" s="140">
        <v>101.1</v>
      </c>
      <c r="P14" s="140">
        <v>143.5</v>
      </c>
      <c r="Q14" s="144">
        <v>79</v>
      </c>
      <c r="R14" s="140">
        <v>48.8</v>
      </c>
    </row>
    <row r="15" spans="1:18" ht="12" customHeight="1">
      <c r="A15" s="138" t="s">
        <v>161</v>
      </c>
      <c r="B15" s="139">
        <v>2306.1166666666672</v>
      </c>
      <c r="C15" s="140">
        <v>101.8</v>
      </c>
      <c r="D15" s="140">
        <v>83.7</v>
      </c>
      <c r="E15" s="141">
        <v>951702.8499999997</v>
      </c>
      <c r="F15" s="140">
        <v>108.8</v>
      </c>
      <c r="G15" s="140">
        <v>119.7</v>
      </c>
      <c r="H15" s="141">
        <v>4698.3583333333345</v>
      </c>
      <c r="I15" s="140">
        <v>100.4</v>
      </c>
      <c r="J15" s="140">
        <v>100.375</v>
      </c>
      <c r="K15" s="142">
        <v>2103227.3583333334</v>
      </c>
      <c r="L15" s="140">
        <v>104.7</v>
      </c>
      <c r="M15" s="140">
        <v>142.7</v>
      </c>
      <c r="N15" s="143">
        <v>7168.475000000001</v>
      </c>
      <c r="O15" s="140">
        <v>101</v>
      </c>
      <c r="P15" s="140">
        <v>144.9</v>
      </c>
      <c r="Q15" s="144">
        <v>79.56666666666666</v>
      </c>
      <c r="R15" s="140">
        <v>49.73333333333334</v>
      </c>
    </row>
    <row r="16" spans="1:18" ht="12" customHeight="1">
      <c r="A16" s="138" t="s">
        <v>162</v>
      </c>
      <c r="B16" s="139">
        <v>2369.6583333333333</v>
      </c>
      <c r="C16" s="140">
        <v>102.8</v>
      </c>
      <c r="D16" s="140">
        <v>86.1</v>
      </c>
      <c r="E16" s="141">
        <v>1005767</v>
      </c>
      <c r="F16" s="140">
        <v>105.7</v>
      </c>
      <c r="G16" s="140">
        <v>126.5</v>
      </c>
      <c r="H16" s="141">
        <v>4863</v>
      </c>
      <c r="I16" s="140">
        <v>103.5</v>
      </c>
      <c r="J16" s="140">
        <v>99.5</v>
      </c>
      <c r="K16" s="142">
        <v>2251158</v>
      </c>
      <c r="L16" s="140">
        <v>107</v>
      </c>
      <c r="M16" s="140">
        <v>152.7</v>
      </c>
      <c r="N16" s="145">
        <v>7310</v>
      </c>
      <c r="O16" s="140">
        <v>102</v>
      </c>
      <c r="P16" s="140">
        <v>147.8</v>
      </c>
      <c r="Q16" s="144">
        <v>79.9</v>
      </c>
      <c r="R16" s="140">
        <v>49.2</v>
      </c>
    </row>
    <row r="17" spans="1:18" s="109" customFormat="1" ht="12" customHeight="1">
      <c r="A17" s="138" t="s">
        <v>163</v>
      </c>
      <c r="B17" s="146">
        <v>2256</v>
      </c>
      <c r="C17" s="147">
        <v>95.2</v>
      </c>
      <c r="D17" s="148">
        <f>B17/2754*100</f>
        <v>81.91721132897604</v>
      </c>
      <c r="E17" s="149">
        <v>982965</v>
      </c>
      <c r="F17" s="147">
        <v>97.7</v>
      </c>
      <c r="G17" s="148">
        <f>E17/795033*100</f>
        <v>123.63826407205738</v>
      </c>
      <c r="H17" s="149">
        <v>4994</v>
      </c>
      <c r="I17" s="150">
        <v>102.7</v>
      </c>
      <c r="J17" s="148">
        <f>H17/4885*100</f>
        <v>102.23132036847493</v>
      </c>
      <c r="K17" s="151">
        <v>2189408</v>
      </c>
      <c r="L17" s="147">
        <v>97.3</v>
      </c>
      <c r="M17" s="148">
        <f>K17/1474286*100</f>
        <v>148.5063278088512</v>
      </c>
      <c r="N17" s="152">
        <v>7427.7</v>
      </c>
      <c r="O17" s="147">
        <v>101.6</v>
      </c>
      <c r="P17" s="148">
        <f>N17/4947*100</f>
        <v>150.14554275318375</v>
      </c>
      <c r="Q17" s="148">
        <v>80</v>
      </c>
      <c r="R17" s="147">
        <v>45.8</v>
      </c>
    </row>
    <row r="18" spans="1:18" s="109" customFormat="1" ht="12" customHeight="1">
      <c r="A18" s="138" t="s">
        <v>164</v>
      </c>
      <c r="B18" s="146">
        <v>2230</v>
      </c>
      <c r="C18" s="147">
        <v>98.8</v>
      </c>
      <c r="D18" s="148">
        <f>B18/2754*100</f>
        <v>80.97312999273784</v>
      </c>
      <c r="E18" s="149">
        <v>999059</v>
      </c>
      <c r="F18" s="147">
        <v>101.6</v>
      </c>
      <c r="G18" s="148">
        <f>E18/795033*100</f>
        <v>125.6625825594661</v>
      </c>
      <c r="H18" s="149">
        <v>4862</v>
      </c>
      <c r="I18" s="150">
        <v>97.4</v>
      </c>
      <c r="J18" s="148">
        <f>H18/4885*100</f>
        <v>99.52917093142273</v>
      </c>
      <c r="K18" s="151">
        <v>2234653</v>
      </c>
      <c r="L18" s="147">
        <v>102.1</v>
      </c>
      <c r="M18" s="148">
        <f>K18/1474286*100</f>
        <v>151.57527101254436</v>
      </c>
      <c r="N18" s="152">
        <v>7478.7</v>
      </c>
      <c r="O18" s="147">
        <v>100.7</v>
      </c>
      <c r="P18" s="148">
        <f>N18/4947*100</f>
        <v>151.1764705882353</v>
      </c>
      <c r="Q18" s="148">
        <v>80.1</v>
      </c>
      <c r="R18" s="147">
        <v>46.1</v>
      </c>
    </row>
    <row r="19" spans="1:18" s="109" customFormat="1" ht="12" customHeight="1">
      <c r="A19" s="138" t="s">
        <v>165</v>
      </c>
      <c r="B19" s="146">
        <v>2330</v>
      </c>
      <c r="C19" s="147">
        <v>101</v>
      </c>
      <c r="D19" s="148">
        <f>B19/2754*100</f>
        <v>84.60421205519245</v>
      </c>
      <c r="E19" s="149">
        <v>1045546</v>
      </c>
      <c r="F19" s="147">
        <v>104.7</v>
      </c>
      <c r="G19" s="148">
        <f>E19/795033*100</f>
        <v>131.509761230037</v>
      </c>
      <c r="H19" s="153">
        <v>4825</v>
      </c>
      <c r="I19" s="150">
        <v>99.2</v>
      </c>
      <c r="J19" s="148">
        <f>H19/4885*100</f>
        <v>98.77175025588537</v>
      </c>
      <c r="K19" s="151">
        <v>2310860</v>
      </c>
      <c r="L19" s="147">
        <v>103.4</v>
      </c>
      <c r="M19" s="148">
        <f>K19/1474286*100</f>
        <v>156.74434946814932</v>
      </c>
      <c r="N19" s="152">
        <v>7569.1</v>
      </c>
      <c r="O19" s="147">
        <v>101.2</v>
      </c>
      <c r="P19" s="148">
        <f>N19/4947*100</f>
        <v>153.00384071154235</v>
      </c>
      <c r="Q19" s="148">
        <v>80.5</v>
      </c>
      <c r="R19" s="147">
        <v>48.2</v>
      </c>
    </row>
    <row r="20" spans="1:18" s="109" customFormat="1" ht="12" customHeight="1">
      <c r="A20" s="138" t="s">
        <v>166</v>
      </c>
      <c r="B20" s="146">
        <v>2407.3</v>
      </c>
      <c r="C20" s="147">
        <v>104.5</v>
      </c>
      <c r="D20" s="148">
        <v>87.41103848946987</v>
      </c>
      <c r="E20" s="149">
        <v>1044095</v>
      </c>
      <c r="F20" s="147">
        <v>99.9</v>
      </c>
      <c r="G20" s="148">
        <v>131.32725308257645</v>
      </c>
      <c r="H20" s="153">
        <v>4941.7</v>
      </c>
      <c r="I20" s="150">
        <v>102.4</v>
      </c>
      <c r="J20" s="148">
        <v>101.16069600818834</v>
      </c>
      <c r="K20" s="151">
        <v>2369882</v>
      </c>
      <c r="L20" s="147">
        <v>102.6</v>
      </c>
      <c r="M20" s="148">
        <v>160.74777892484903</v>
      </c>
      <c r="N20" s="152">
        <v>7714</v>
      </c>
      <c r="O20" s="147">
        <v>102</v>
      </c>
      <c r="P20" s="148">
        <v>155.9328886193653</v>
      </c>
      <c r="Q20" s="148">
        <v>80.95</v>
      </c>
      <c r="R20" s="147">
        <v>48.725</v>
      </c>
    </row>
    <row r="21" spans="1:18" s="109" customFormat="1" ht="12" customHeight="1">
      <c r="A21" s="138" t="s">
        <v>25</v>
      </c>
      <c r="B21" s="146">
        <v>2499</v>
      </c>
      <c r="C21" s="147">
        <v>103.8</v>
      </c>
      <c r="D21" s="148">
        <v>90.7407407407407</v>
      </c>
      <c r="E21" s="149">
        <v>1092687</v>
      </c>
      <c r="F21" s="147">
        <v>104.7</v>
      </c>
      <c r="G21" s="148">
        <v>137.4392006369547</v>
      </c>
      <c r="H21" s="153">
        <v>5135</v>
      </c>
      <c r="I21" s="150">
        <v>103.9</v>
      </c>
      <c r="J21" s="148">
        <v>105.11770726714431</v>
      </c>
      <c r="K21" s="151">
        <v>2469268</v>
      </c>
      <c r="L21" s="147">
        <v>104.2</v>
      </c>
      <c r="M21" s="148">
        <v>167.4890760680085</v>
      </c>
      <c r="N21" s="152">
        <v>7798.8</v>
      </c>
      <c r="O21" s="147">
        <v>101.1</v>
      </c>
      <c r="P21" s="148">
        <v>157.64705882352942</v>
      </c>
      <c r="Q21" s="148">
        <v>81.8</v>
      </c>
      <c r="R21" s="147">
        <v>48.9</v>
      </c>
    </row>
    <row r="22" spans="1:18" s="109" customFormat="1" ht="12" customHeight="1">
      <c r="A22" s="138" t="s">
        <v>206</v>
      </c>
      <c r="B22" s="146">
        <v>2404.4333333333334</v>
      </c>
      <c r="C22" s="147">
        <v>96.2</v>
      </c>
      <c r="D22" s="148">
        <v>87.30694747034616</v>
      </c>
      <c r="E22" s="149">
        <v>1000162.5416666669</v>
      </c>
      <c r="F22" s="147">
        <v>91.5</v>
      </c>
      <c r="G22" s="148">
        <v>125.80138707030612</v>
      </c>
      <c r="H22" s="153">
        <v>5299.250000000001</v>
      </c>
      <c r="I22" s="150">
        <v>103.2</v>
      </c>
      <c r="J22" s="148">
        <v>108.48004094165815</v>
      </c>
      <c r="K22" s="151">
        <v>2447117.0083333333</v>
      </c>
      <c r="L22" s="147">
        <v>99.1</v>
      </c>
      <c r="M22" s="148">
        <v>165.98658661435658</v>
      </c>
      <c r="N22" s="152">
        <v>8027.083333333333</v>
      </c>
      <c r="O22" s="147">
        <v>102.9</v>
      </c>
      <c r="P22" s="148">
        <v>162.2616400512095</v>
      </c>
      <c r="Q22" s="148">
        <v>82.15833333333333</v>
      </c>
      <c r="R22" s="147">
        <v>45.7</v>
      </c>
    </row>
    <row r="23" spans="1:18" s="109" customFormat="1" ht="12" customHeight="1">
      <c r="A23" s="138" t="s">
        <v>230</v>
      </c>
      <c r="B23" s="146">
        <v>2381.058833333333</v>
      </c>
      <c r="C23" s="147">
        <v>99.0278582618219</v>
      </c>
      <c r="D23" s="148">
        <v>86.4644793860605</v>
      </c>
      <c r="E23" s="149">
        <v>1060018.9333333333</v>
      </c>
      <c r="F23" s="147">
        <v>105.98466640901407</v>
      </c>
      <c r="G23" s="148">
        <v>133.33018042437652</v>
      </c>
      <c r="H23" s="153">
        <v>5154.301570833333</v>
      </c>
      <c r="I23" s="148">
        <v>97.26473691245616</v>
      </c>
      <c r="J23" s="148">
        <v>105.51498640367937</v>
      </c>
      <c r="K23" s="151">
        <v>2603649.300083333</v>
      </c>
      <c r="L23" s="147">
        <v>106.39660021228859</v>
      </c>
      <c r="M23" s="148">
        <v>176.60408496610108</v>
      </c>
      <c r="N23" s="152">
        <v>8460.525</v>
      </c>
      <c r="O23" s="147">
        <v>105.39974046197769</v>
      </c>
      <c r="P23" s="148">
        <v>171.0371770509036</v>
      </c>
      <c r="Q23" s="148">
        <v>80.42630698652395</v>
      </c>
      <c r="R23" s="147">
        <f>SUM(R103:R114)/12</f>
        <v>46.199999999999996</v>
      </c>
    </row>
    <row r="24" spans="1:18" s="73" customFormat="1" ht="12" customHeight="1">
      <c r="A24" s="253" t="s">
        <v>231</v>
      </c>
      <c r="B24" s="257">
        <v>2359.88333333</v>
      </c>
      <c r="C24" s="258">
        <f>(B24/B23)*100</f>
        <v>99.11066876185967</v>
      </c>
      <c r="D24" s="259">
        <f>B24/B$5*100</f>
        <v>85.69552376098481</v>
      </c>
      <c r="E24" s="260">
        <v>1078396.54166</v>
      </c>
      <c r="F24" s="258">
        <f>(E24/E23)*100</f>
        <v>101.73370566777298</v>
      </c>
      <c r="G24" s="259">
        <f>E24/$E$6*100</f>
        <v>146.69428944805034</v>
      </c>
      <c r="H24" s="261">
        <v>4899.325</v>
      </c>
      <c r="I24" s="258">
        <f>(H24/H23)*100</f>
        <v>95.05313052933941</v>
      </c>
      <c r="J24" s="259">
        <f>H24/$H5*100</f>
        <v>100.29529775430407</v>
      </c>
      <c r="K24" s="262">
        <v>2793849.91666</v>
      </c>
      <c r="L24" s="258">
        <f>(K24/K23)*100</f>
        <v>107.30515498268447</v>
      </c>
      <c r="M24" s="259">
        <f>K24/K$5*100</f>
        <v>189.50528707862654</v>
      </c>
      <c r="N24" s="263">
        <v>9024.26666666</v>
      </c>
      <c r="O24" s="258">
        <f>(N24/N23)*100</f>
        <v>106.66319958465935</v>
      </c>
      <c r="P24" s="259">
        <f>N24/N$5*100</f>
        <v>182.43372552177252</v>
      </c>
      <c r="Q24" s="330">
        <f>SUM(Q115:Q126)/12</f>
        <v>82.35833333333333</v>
      </c>
      <c r="R24" s="330">
        <f>SUM(R115:R126)/12</f>
        <v>44.324999999999996</v>
      </c>
    </row>
    <row r="25" spans="1:18" ht="5.25" customHeight="1">
      <c r="A25" s="154"/>
      <c r="B25" s="155"/>
      <c r="C25" s="156"/>
      <c r="D25" s="156"/>
      <c r="E25" s="157"/>
      <c r="F25" s="156"/>
      <c r="G25" s="156"/>
      <c r="H25" s="158"/>
      <c r="I25" s="156"/>
      <c r="J25" s="156"/>
      <c r="K25" s="159"/>
      <c r="L25" s="156"/>
      <c r="M25" s="156"/>
      <c r="N25" s="160"/>
      <c r="O25" s="156"/>
      <c r="P25" s="156"/>
      <c r="Q25" s="161"/>
      <c r="R25" s="156"/>
    </row>
    <row r="26" spans="1:18" ht="12.75" customHeight="1">
      <c r="A26" s="162" t="s">
        <v>26</v>
      </c>
      <c r="B26" s="163" t="s">
        <v>42</v>
      </c>
      <c r="C26" s="164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s="110" customFormat="1" ht="12.75" customHeight="1">
      <c r="A27" s="165" t="s">
        <v>167</v>
      </c>
      <c r="B27" s="118"/>
      <c r="C27" s="119"/>
      <c r="D27" s="119"/>
      <c r="E27" s="119" t="s">
        <v>168</v>
      </c>
      <c r="F27" s="119"/>
      <c r="G27" s="119"/>
      <c r="H27" s="119"/>
      <c r="I27" s="119"/>
      <c r="J27" s="119"/>
      <c r="K27" s="119"/>
      <c r="L27" s="119"/>
      <c r="M27" s="166"/>
      <c r="N27" s="379" t="s">
        <v>141</v>
      </c>
      <c r="O27" s="380"/>
      <c r="P27" s="380"/>
      <c r="Q27" s="380"/>
      <c r="R27" s="381"/>
    </row>
    <row r="28" spans="1:18" s="110" customFormat="1" ht="12" customHeight="1">
      <c r="A28" s="122"/>
      <c r="B28" s="123" t="s">
        <v>142</v>
      </c>
      <c r="C28" s="121"/>
      <c r="D28" s="125"/>
      <c r="E28" s="123" t="s">
        <v>169</v>
      </c>
      <c r="F28" s="124"/>
      <c r="G28" s="125"/>
      <c r="H28" s="123" t="s">
        <v>145</v>
      </c>
      <c r="I28" s="124"/>
      <c r="J28" s="125"/>
      <c r="K28" s="382" t="s">
        <v>146</v>
      </c>
      <c r="L28" s="383"/>
      <c r="M28" s="125"/>
      <c r="N28" s="123" t="s">
        <v>147</v>
      </c>
      <c r="O28" s="124"/>
      <c r="P28" s="124"/>
      <c r="Q28" s="124"/>
      <c r="R28" s="125"/>
    </row>
    <row r="29" spans="1:18" s="110" customFormat="1" ht="12" customHeight="1">
      <c r="A29" s="167" t="s">
        <v>170</v>
      </c>
      <c r="B29" s="127" t="s">
        <v>149</v>
      </c>
      <c r="C29" s="128" t="s">
        <v>173</v>
      </c>
      <c r="D29" s="128" t="s">
        <v>0</v>
      </c>
      <c r="E29" s="127" t="s">
        <v>150</v>
      </c>
      <c r="F29" s="128" t="s">
        <v>173</v>
      </c>
      <c r="G29" s="128" t="s">
        <v>0</v>
      </c>
      <c r="H29" s="127" t="s">
        <v>149</v>
      </c>
      <c r="I29" s="128" t="s">
        <v>173</v>
      </c>
      <c r="J29" s="128" t="s">
        <v>0</v>
      </c>
      <c r="K29" s="127" t="s">
        <v>151</v>
      </c>
      <c r="L29" s="128" t="s">
        <v>173</v>
      </c>
      <c r="M29" s="128" t="s">
        <v>0</v>
      </c>
      <c r="N29" s="127" t="s">
        <v>152</v>
      </c>
      <c r="O29" s="128" t="s">
        <v>173</v>
      </c>
      <c r="P29" s="128" t="s">
        <v>0</v>
      </c>
      <c r="Q29" s="128" t="s">
        <v>174</v>
      </c>
      <c r="R29" s="128" t="s">
        <v>31</v>
      </c>
    </row>
    <row r="30" spans="1:18" s="110" customFormat="1" ht="204" customHeight="1" hidden="1">
      <c r="A30" s="168" t="s">
        <v>176</v>
      </c>
      <c r="B30" s="169">
        <v>2559.3</v>
      </c>
      <c r="C30" s="170">
        <v>102.9</v>
      </c>
      <c r="D30" s="171">
        <v>106.3</v>
      </c>
      <c r="E30" s="172">
        <v>773046</v>
      </c>
      <c r="F30" s="171">
        <v>102.9</v>
      </c>
      <c r="G30" s="171">
        <v>107.6</v>
      </c>
      <c r="H30" s="169">
        <v>4705.5</v>
      </c>
      <c r="I30" s="171">
        <v>100.6</v>
      </c>
      <c r="J30" s="171">
        <v>98.3</v>
      </c>
      <c r="K30" s="172">
        <v>1363270</v>
      </c>
      <c r="L30" s="171">
        <v>100.4</v>
      </c>
      <c r="M30" s="170">
        <v>100</v>
      </c>
      <c r="N30" s="169">
        <v>6504.6</v>
      </c>
      <c r="O30" s="171">
        <v>100.6</v>
      </c>
      <c r="P30" s="171">
        <v>100.5</v>
      </c>
      <c r="Q30" s="171">
        <v>73.7</v>
      </c>
      <c r="R30" s="170">
        <v>54.5</v>
      </c>
    </row>
    <row r="31" spans="1:18" s="110" customFormat="1" ht="12" customHeight="1">
      <c r="A31" s="168" t="s">
        <v>7</v>
      </c>
      <c r="B31" s="140">
        <v>2195.6</v>
      </c>
      <c r="C31" s="140">
        <v>91.4</v>
      </c>
      <c r="D31" s="140">
        <v>94.7</v>
      </c>
      <c r="E31" s="173">
        <v>954337.1</v>
      </c>
      <c r="F31" s="174">
        <v>93.4</v>
      </c>
      <c r="G31" s="174">
        <v>98.6</v>
      </c>
      <c r="H31" s="174">
        <v>5023</v>
      </c>
      <c r="I31" s="174">
        <v>103.6</v>
      </c>
      <c r="J31" s="174">
        <v>105.2</v>
      </c>
      <c r="K31" s="173">
        <v>2228941.4</v>
      </c>
      <c r="L31" s="174">
        <v>103.2</v>
      </c>
      <c r="M31" s="175">
        <v>97.3</v>
      </c>
      <c r="N31" s="140">
        <v>7394.8</v>
      </c>
      <c r="O31" s="140">
        <v>100.4</v>
      </c>
      <c r="P31" s="140">
        <v>102.2</v>
      </c>
      <c r="Q31" s="140">
        <v>79.6</v>
      </c>
      <c r="R31" s="176">
        <v>43.3</v>
      </c>
    </row>
    <row r="32" spans="1:18" s="110" customFormat="1" ht="12" customHeight="1">
      <c r="A32" s="168" t="s">
        <v>175</v>
      </c>
      <c r="B32" s="140">
        <v>2170.1</v>
      </c>
      <c r="C32" s="140">
        <v>98.8</v>
      </c>
      <c r="D32" s="140">
        <v>94.6</v>
      </c>
      <c r="E32" s="173">
        <v>957657.9</v>
      </c>
      <c r="F32" s="174">
        <v>100.3</v>
      </c>
      <c r="G32" s="174">
        <v>103.2</v>
      </c>
      <c r="H32" s="174">
        <v>5113.9</v>
      </c>
      <c r="I32" s="174">
        <v>101.8</v>
      </c>
      <c r="J32" s="174">
        <v>107.7</v>
      </c>
      <c r="K32" s="173">
        <v>2243586.6</v>
      </c>
      <c r="L32" s="174">
        <v>100.7</v>
      </c>
      <c r="M32" s="175">
        <v>99.9</v>
      </c>
      <c r="N32" s="140">
        <v>7360.7</v>
      </c>
      <c r="O32" s="140">
        <v>99.5</v>
      </c>
      <c r="P32" s="140">
        <v>102.1</v>
      </c>
      <c r="Q32" s="174">
        <v>79.9</v>
      </c>
      <c r="R32" s="177">
        <v>42.4</v>
      </c>
    </row>
    <row r="33" spans="1:18" s="110" customFormat="1" ht="12" customHeight="1">
      <c r="A33" s="168" t="s">
        <v>6</v>
      </c>
      <c r="B33" s="140">
        <v>2304.8</v>
      </c>
      <c r="C33" s="140">
        <v>106.2</v>
      </c>
      <c r="D33" s="140">
        <v>89.7</v>
      </c>
      <c r="E33" s="173">
        <v>1004197.3</v>
      </c>
      <c r="F33" s="174">
        <v>104.9</v>
      </c>
      <c r="G33" s="174">
        <v>95.4</v>
      </c>
      <c r="H33" s="174">
        <v>5036.1</v>
      </c>
      <c r="I33" s="174">
        <v>98.5</v>
      </c>
      <c r="J33" s="174">
        <v>109.8</v>
      </c>
      <c r="K33" s="173">
        <v>2104326.9</v>
      </c>
      <c r="L33" s="174">
        <v>93.8</v>
      </c>
      <c r="M33" s="175">
        <v>98.8</v>
      </c>
      <c r="N33" s="140">
        <v>7359.7</v>
      </c>
      <c r="O33" s="140">
        <v>100</v>
      </c>
      <c r="P33" s="140">
        <v>102</v>
      </c>
      <c r="Q33" s="174">
        <v>80.1</v>
      </c>
      <c r="R33" s="177">
        <v>46.7</v>
      </c>
    </row>
    <row r="34" spans="1:18" s="111" customFormat="1" ht="12" customHeight="1">
      <c r="A34" s="178" t="s">
        <v>172</v>
      </c>
      <c r="B34" s="175">
        <v>2360.6</v>
      </c>
      <c r="C34" s="175">
        <v>102.4</v>
      </c>
      <c r="D34" s="175">
        <v>95.5</v>
      </c>
      <c r="E34" s="151">
        <v>996107.3</v>
      </c>
      <c r="F34" s="147">
        <v>99.2</v>
      </c>
      <c r="G34" s="147">
        <v>98.7</v>
      </c>
      <c r="H34" s="147">
        <v>5027.6</v>
      </c>
      <c r="I34" s="147">
        <v>99.8</v>
      </c>
      <c r="J34" s="147">
        <v>107</v>
      </c>
      <c r="K34" s="151">
        <v>2099823.6</v>
      </c>
      <c r="L34" s="147">
        <v>99.8</v>
      </c>
      <c r="M34" s="175">
        <v>96.5</v>
      </c>
      <c r="N34" s="175">
        <v>7390.4</v>
      </c>
      <c r="O34" s="175">
        <v>100.4</v>
      </c>
      <c r="P34" s="175">
        <v>102</v>
      </c>
      <c r="Q34" s="147">
        <v>79.8</v>
      </c>
      <c r="R34" s="179">
        <v>47.7</v>
      </c>
    </row>
    <row r="35" spans="1:18" s="111" customFormat="1" ht="12" customHeight="1">
      <c r="A35" s="178" t="s">
        <v>16</v>
      </c>
      <c r="B35" s="175">
        <v>2146.6</v>
      </c>
      <c r="C35" s="175">
        <v>90.9</v>
      </c>
      <c r="D35" s="175">
        <v>89.3</v>
      </c>
      <c r="E35" s="151">
        <v>886014.8</v>
      </c>
      <c r="F35" s="147">
        <v>88.9</v>
      </c>
      <c r="G35" s="147">
        <v>87.3</v>
      </c>
      <c r="H35" s="147">
        <v>5119.8</v>
      </c>
      <c r="I35" s="147">
        <v>101.8</v>
      </c>
      <c r="J35" s="147">
        <v>105</v>
      </c>
      <c r="K35" s="151">
        <v>2135666.6</v>
      </c>
      <c r="L35" s="147">
        <v>101.7</v>
      </c>
      <c r="M35" s="175">
        <v>94.1</v>
      </c>
      <c r="N35" s="175">
        <v>7384</v>
      </c>
      <c r="O35" s="175">
        <v>99.9</v>
      </c>
      <c r="P35" s="175">
        <v>99.9</v>
      </c>
      <c r="Q35" s="147">
        <v>79.9</v>
      </c>
      <c r="R35" s="179">
        <v>41.9</v>
      </c>
    </row>
    <row r="36" spans="1:18" s="111" customFormat="1" ht="12" customHeight="1">
      <c r="A36" s="178" t="s">
        <v>177</v>
      </c>
      <c r="B36" s="175">
        <v>2314.9</v>
      </c>
      <c r="C36" s="175">
        <v>107.8</v>
      </c>
      <c r="D36" s="175">
        <v>97.7</v>
      </c>
      <c r="E36" s="151">
        <v>1026607.8</v>
      </c>
      <c r="F36" s="147">
        <v>115.9</v>
      </c>
      <c r="G36" s="147">
        <v>100.6</v>
      </c>
      <c r="H36" s="147">
        <v>5031.8</v>
      </c>
      <c r="I36" s="147">
        <v>98.3</v>
      </c>
      <c r="J36" s="147">
        <v>101.9</v>
      </c>
      <c r="K36" s="151">
        <v>2179521.8</v>
      </c>
      <c r="L36" s="147">
        <v>102.1</v>
      </c>
      <c r="M36" s="175">
        <v>94.8</v>
      </c>
      <c r="N36" s="175">
        <v>7407.1</v>
      </c>
      <c r="O36" s="175">
        <v>100.3</v>
      </c>
      <c r="P36" s="175">
        <v>100.8</v>
      </c>
      <c r="Q36" s="147">
        <v>80.3</v>
      </c>
      <c r="R36" s="179">
        <v>47.4</v>
      </c>
    </row>
    <row r="37" spans="1:18" s="111" customFormat="1" ht="12" customHeight="1">
      <c r="A37" s="178" t="s">
        <v>178</v>
      </c>
      <c r="B37" s="175">
        <v>2416.6</v>
      </c>
      <c r="C37" s="175">
        <v>104.4</v>
      </c>
      <c r="D37" s="175">
        <v>96.5</v>
      </c>
      <c r="E37" s="151">
        <v>1063096.1</v>
      </c>
      <c r="F37" s="147">
        <v>103.6</v>
      </c>
      <c r="G37" s="147">
        <v>104.2</v>
      </c>
      <c r="H37" s="147">
        <v>5018.8</v>
      </c>
      <c r="I37" s="147">
        <v>99.7</v>
      </c>
      <c r="J37" s="147">
        <v>100.5</v>
      </c>
      <c r="K37" s="151">
        <v>2242680.9</v>
      </c>
      <c r="L37" s="147">
        <v>102.9</v>
      </c>
      <c r="M37" s="175">
        <v>96.4</v>
      </c>
      <c r="N37" s="175">
        <v>7366.9</v>
      </c>
      <c r="O37" s="175">
        <v>99.5</v>
      </c>
      <c r="P37" s="175">
        <v>100.4</v>
      </c>
      <c r="Q37" s="147">
        <v>80.2</v>
      </c>
      <c r="R37" s="179">
        <v>48.9</v>
      </c>
    </row>
    <row r="38" spans="1:18" s="111" customFormat="1" ht="12" customHeight="1">
      <c r="A38" s="178" t="s">
        <v>179</v>
      </c>
      <c r="B38" s="175">
        <v>2190.7</v>
      </c>
      <c r="C38" s="175">
        <v>90.6</v>
      </c>
      <c r="D38" s="175">
        <v>98.5</v>
      </c>
      <c r="E38" s="151">
        <v>907181.3</v>
      </c>
      <c r="F38" s="147">
        <v>85.3</v>
      </c>
      <c r="G38" s="147">
        <v>97.3</v>
      </c>
      <c r="H38" s="147">
        <v>5027.2</v>
      </c>
      <c r="I38" s="147">
        <v>100.2</v>
      </c>
      <c r="J38" s="147">
        <v>99.7</v>
      </c>
      <c r="K38" s="151">
        <v>2232606.1</v>
      </c>
      <c r="L38" s="147">
        <v>99.6</v>
      </c>
      <c r="M38" s="175">
        <v>95.7</v>
      </c>
      <c r="N38" s="175">
        <v>7478.1</v>
      </c>
      <c r="O38" s="175">
        <v>101.5</v>
      </c>
      <c r="P38" s="175">
        <v>101.9</v>
      </c>
      <c r="Q38" s="147">
        <v>80.2</v>
      </c>
      <c r="R38" s="179">
        <v>44.4</v>
      </c>
    </row>
    <row r="39" spans="1:18" s="111" customFormat="1" ht="12" customHeight="1">
      <c r="A39" s="178" t="s">
        <v>45</v>
      </c>
      <c r="B39" s="175">
        <v>2161.7</v>
      </c>
      <c r="C39" s="175">
        <v>98.7</v>
      </c>
      <c r="D39" s="175">
        <v>91.6</v>
      </c>
      <c r="E39" s="151">
        <v>975717.4</v>
      </c>
      <c r="F39" s="147">
        <v>107.6</v>
      </c>
      <c r="G39" s="147">
        <v>91</v>
      </c>
      <c r="H39" s="147">
        <v>4902.2</v>
      </c>
      <c r="I39" s="147">
        <v>97.5</v>
      </c>
      <c r="J39" s="147">
        <v>98</v>
      </c>
      <c r="K39" s="151">
        <v>2199019.2</v>
      </c>
      <c r="L39" s="147">
        <v>98.5</v>
      </c>
      <c r="M39" s="175">
        <v>95.8</v>
      </c>
      <c r="N39" s="175">
        <v>7496.3</v>
      </c>
      <c r="O39" s="175">
        <v>100.2</v>
      </c>
      <c r="P39" s="175">
        <v>102</v>
      </c>
      <c r="Q39" s="147">
        <v>79.7</v>
      </c>
      <c r="R39" s="179">
        <v>45.8</v>
      </c>
    </row>
    <row r="40" spans="1:18" s="111" customFormat="1" ht="12" customHeight="1">
      <c r="A40" s="178" t="s">
        <v>180</v>
      </c>
      <c r="B40" s="175">
        <v>2316.4</v>
      </c>
      <c r="C40" s="175">
        <v>107.2</v>
      </c>
      <c r="D40" s="175">
        <v>97.3</v>
      </c>
      <c r="E40" s="151">
        <v>1002537</v>
      </c>
      <c r="F40" s="147">
        <v>102.7</v>
      </c>
      <c r="G40" s="147">
        <v>93.1</v>
      </c>
      <c r="H40" s="147">
        <v>4886.6</v>
      </c>
      <c r="I40" s="147">
        <v>99.7</v>
      </c>
      <c r="J40" s="147">
        <v>99.4</v>
      </c>
      <c r="K40" s="151">
        <v>2190518.6</v>
      </c>
      <c r="L40" s="147">
        <v>99.6</v>
      </c>
      <c r="M40" s="175">
        <v>96.8</v>
      </c>
      <c r="N40" s="175">
        <v>7498.8</v>
      </c>
      <c r="O40" s="175">
        <v>100</v>
      </c>
      <c r="P40" s="175">
        <v>102</v>
      </c>
      <c r="Q40" s="147">
        <v>80</v>
      </c>
      <c r="R40" s="179">
        <v>47.9</v>
      </c>
    </row>
    <row r="41" spans="1:18" s="111" customFormat="1" ht="12" customHeight="1">
      <c r="A41" s="178" t="s">
        <v>181</v>
      </c>
      <c r="B41" s="175">
        <v>2159.2</v>
      </c>
      <c r="C41" s="175">
        <v>93.2</v>
      </c>
      <c r="D41" s="175">
        <v>101.1</v>
      </c>
      <c r="E41" s="151">
        <v>992711.8</v>
      </c>
      <c r="F41" s="147">
        <v>99</v>
      </c>
      <c r="G41" s="147">
        <v>104.2</v>
      </c>
      <c r="H41" s="147">
        <v>4892.8</v>
      </c>
      <c r="I41" s="147">
        <v>100.1</v>
      </c>
      <c r="J41" s="147">
        <v>99.6</v>
      </c>
      <c r="K41" s="151">
        <v>2227421.8</v>
      </c>
      <c r="L41" s="147">
        <v>101.7</v>
      </c>
      <c r="M41" s="175">
        <v>100.1</v>
      </c>
      <c r="N41" s="175">
        <v>7495.5</v>
      </c>
      <c r="O41" s="175">
        <v>100</v>
      </c>
      <c r="P41" s="175">
        <v>102.3</v>
      </c>
      <c r="Q41" s="147">
        <v>80.1</v>
      </c>
      <c r="R41" s="179">
        <v>44.5</v>
      </c>
    </row>
    <row r="42" spans="1:18" s="111" customFormat="1" ht="12" customHeight="1">
      <c r="A42" s="178" t="s">
        <v>183</v>
      </c>
      <c r="B42" s="175">
        <v>2353.2</v>
      </c>
      <c r="C42" s="175">
        <v>109</v>
      </c>
      <c r="D42" s="175">
        <v>97.9</v>
      </c>
      <c r="E42" s="151">
        <v>1029419.5</v>
      </c>
      <c r="F42" s="147">
        <v>103.7</v>
      </c>
      <c r="G42" s="147">
        <v>100.8</v>
      </c>
      <c r="H42" s="147">
        <v>4847.3</v>
      </c>
      <c r="I42" s="147">
        <v>99.1</v>
      </c>
      <c r="J42" s="147">
        <v>99.9</v>
      </c>
      <c r="K42" s="151">
        <v>2188779.4</v>
      </c>
      <c r="L42" s="147">
        <v>98.3</v>
      </c>
      <c r="M42" s="175">
        <v>101.3</v>
      </c>
      <c r="N42" s="175">
        <v>7500.4</v>
      </c>
      <c r="O42" s="175">
        <v>100.1</v>
      </c>
      <c r="P42" s="175">
        <v>101.8</v>
      </c>
      <c r="Q42" s="147">
        <v>79.8</v>
      </c>
      <c r="R42" s="179">
        <v>49.1</v>
      </c>
    </row>
    <row r="43" spans="1:18" s="110" customFormat="1" ht="12" customHeight="1">
      <c r="A43" s="180" t="s">
        <v>184</v>
      </c>
      <c r="B43" s="181">
        <v>1956.7</v>
      </c>
      <c r="C43" s="181">
        <v>83.2</v>
      </c>
      <c r="D43" s="181">
        <v>89.1</v>
      </c>
      <c r="E43" s="182">
        <v>867662.6</v>
      </c>
      <c r="F43" s="183">
        <v>84.3</v>
      </c>
      <c r="G43" s="183">
        <v>90.9</v>
      </c>
      <c r="H43" s="183">
        <v>4912</v>
      </c>
      <c r="I43" s="183">
        <v>101.3</v>
      </c>
      <c r="J43" s="183">
        <v>97.8</v>
      </c>
      <c r="K43" s="182">
        <v>2204263</v>
      </c>
      <c r="L43" s="183">
        <v>100.7</v>
      </c>
      <c r="M43" s="184">
        <v>98.9</v>
      </c>
      <c r="N43" s="181">
        <v>7452.3</v>
      </c>
      <c r="O43" s="181">
        <v>99.4</v>
      </c>
      <c r="P43" s="181">
        <v>100.8</v>
      </c>
      <c r="Q43" s="181">
        <v>79.8</v>
      </c>
      <c r="R43" s="185">
        <v>39.8</v>
      </c>
    </row>
    <row r="44" spans="1:18" s="110" customFormat="1" ht="12" customHeight="1">
      <c r="A44" s="168" t="s">
        <v>185</v>
      </c>
      <c r="B44" s="140">
        <v>2147.2</v>
      </c>
      <c r="C44" s="140">
        <v>109.7</v>
      </c>
      <c r="D44" s="140">
        <v>98.9</v>
      </c>
      <c r="E44" s="173">
        <v>957420</v>
      </c>
      <c r="F44" s="174">
        <v>110.3</v>
      </c>
      <c r="G44" s="174">
        <v>100</v>
      </c>
      <c r="H44" s="174">
        <v>4939.3</v>
      </c>
      <c r="I44" s="174">
        <v>100.6</v>
      </c>
      <c r="J44" s="174">
        <v>96.6</v>
      </c>
      <c r="K44" s="173">
        <v>2227504.9</v>
      </c>
      <c r="L44" s="174">
        <v>101.1</v>
      </c>
      <c r="M44" s="175">
        <v>99.3</v>
      </c>
      <c r="N44" s="140">
        <v>7445.8</v>
      </c>
      <c r="O44" s="140">
        <v>99.9</v>
      </c>
      <c r="P44" s="140">
        <v>101.2</v>
      </c>
      <c r="Q44" s="140">
        <v>80.2</v>
      </c>
      <c r="R44" s="176">
        <v>43.3</v>
      </c>
    </row>
    <row r="45" spans="1:18" s="110" customFormat="1" ht="12" customHeight="1">
      <c r="A45" s="168" t="s">
        <v>186</v>
      </c>
      <c r="B45" s="140">
        <v>2327.8</v>
      </c>
      <c r="C45" s="140">
        <v>108.4</v>
      </c>
      <c r="D45" s="140">
        <v>101</v>
      </c>
      <c r="E45" s="173">
        <v>1043553.4</v>
      </c>
      <c r="F45" s="174">
        <v>109</v>
      </c>
      <c r="G45" s="174">
        <v>103.9</v>
      </c>
      <c r="H45" s="174">
        <v>4863.1</v>
      </c>
      <c r="I45" s="174">
        <v>98.5</v>
      </c>
      <c r="J45" s="174">
        <v>96.6</v>
      </c>
      <c r="K45" s="173">
        <v>2179741</v>
      </c>
      <c r="L45" s="174">
        <v>97.9</v>
      </c>
      <c r="M45" s="175">
        <v>103.6</v>
      </c>
      <c r="N45" s="140">
        <v>7456.3</v>
      </c>
      <c r="O45" s="140">
        <v>100.1</v>
      </c>
      <c r="P45" s="140">
        <v>101.3</v>
      </c>
      <c r="Q45" s="140">
        <v>80</v>
      </c>
      <c r="R45" s="176">
        <v>48.2</v>
      </c>
    </row>
    <row r="46" spans="1:18" s="110" customFormat="1" ht="12" customHeight="1">
      <c r="A46" s="178" t="s">
        <v>172</v>
      </c>
      <c r="B46" s="140">
        <v>2313.4</v>
      </c>
      <c r="C46" s="140">
        <v>99.4</v>
      </c>
      <c r="D46" s="140">
        <v>98</v>
      </c>
      <c r="E46" s="173">
        <v>985878.5</v>
      </c>
      <c r="F46" s="174">
        <v>94.5</v>
      </c>
      <c r="G46" s="174">
        <v>99</v>
      </c>
      <c r="H46" s="174">
        <v>4898.5</v>
      </c>
      <c r="I46" s="174">
        <v>100.7</v>
      </c>
      <c r="J46" s="174">
        <v>97.4</v>
      </c>
      <c r="K46" s="173">
        <v>2186291.9</v>
      </c>
      <c r="L46" s="174">
        <v>100.3</v>
      </c>
      <c r="M46" s="175">
        <v>104.1</v>
      </c>
      <c r="N46" s="140">
        <v>7430.1</v>
      </c>
      <c r="O46" s="140">
        <v>99.6</v>
      </c>
      <c r="P46" s="140">
        <v>100.5</v>
      </c>
      <c r="Q46" s="140">
        <v>80</v>
      </c>
      <c r="R46" s="176">
        <v>47.1</v>
      </c>
    </row>
    <row r="47" spans="1:18" s="110" customFormat="1" ht="12" customHeight="1">
      <c r="A47" s="168" t="s">
        <v>98</v>
      </c>
      <c r="B47" s="140">
        <v>2200.7</v>
      </c>
      <c r="C47" s="140">
        <v>95.1</v>
      </c>
      <c r="D47" s="140">
        <v>102.5</v>
      </c>
      <c r="E47" s="173">
        <v>960380.7</v>
      </c>
      <c r="F47" s="174">
        <v>97.4</v>
      </c>
      <c r="G47" s="174">
        <v>108.4</v>
      </c>
      <c r="H47" s="174">
        <v>4904.7</v>
      </c>
      <c r="I47" s="174">
        <v>100.1</v>
      </c>
      <c r="J47" s="174">
        <v>95.8</v>
      </c>
      <c r="K47" s="173">
        <v>2232087.1</v>
      </c>
      <c r="L47" s="174">
        <v>102.1</v>
      </c>
      <c r="M47" s="175">
        <v>104.5</v>
      </c>
      <c r="N47" s="140">
        <v>7478.3</v>
      </c>
      <c r="O47" s="140">
        <v>100.6</v>
      </c>
      <c r="P47" s="140">
        <v>101.3</v>
      </c>
      <c r="Q47" s="140">
        <v>80.2</v>
      </c>
      <c r="R47" s="176">
        <v>44.8</v>
      </c>
    </row>
    <row r="48" spans="1:18" s="110" customFormat="1" ht="12" customHeight="1">
      <c r="A48" s="168" t="s">
        <v>187</v>
      </c>
      <c r="B48" s="140">
        <v>2330.3</v>
      </c>
      <c r="C48" s="140">
        <v>105.9</v>
      </c>
      <c r="D48" s="140">
        <v>100.7</v>
      </c>
      <c r="E48" s="173">
        <v>1071042.4</v>
      </c>
      <c r="F48" s="174">
        <v>111.5</v>
      </c>
      <c r="G48" s="174">
        <v>104.3</v>
      </c>
      <c r="H48" s="174">
        <v>4923</v>
      </c>
      <c r="I48" s="174">
        <v>100.4</v>
      </c>
      <c r="J48" s="174">
        <v>97.8</v>
      </c>
      <c r="K48" s="173">
        <v>2267573.5</v>
      </c>
      <c r="L48" s="174">
        <v>101.6</v>
      </c>
      <c r="M48" s="175">
        <v>104</v>
      </c>
      <c r="N48" s="140">
        <v>7480.5</v>
      </c>
      <c r="O48" s="140">
        <v>100</v>
      </c>
      <c r="P48" s="140">
        <v>101</v>
      </c>
      <c r="Q48" s="140">
        <v>80.3</v>
      </c>
      <c r="R48" s="176">
        <v>47.3</v>
      </c>
    </row>
    <row r="49" spans="1:18" s="110" customFormat="1" ht="12" customHeight="1">
      <c r="A49" s="168" t="s">
        <v>188</v>
      </c>
      <c r="B49" s="140">
        <v>2212.9</v>
      </c>
      <c r="C49" s="140">
        <v>95</v>
      </c>
      <c r="D49" s="140">
        <v>91.6</v>
      </c>
      <c r="E49" s="173">
        <v>1039697.3</v>
      </c>
      <c r="F49" s="174">
        <v>97.1</v>
      </c>
      <c r="G49" s="174">
        <v>97.8</v>
      </c>
      <c r="H49" s="174">
        <v>4898.5</v>
      </c>
      <c r="I49" s="174">
        <v>99.5</v>
      </c>
      <c r="J49" s="174">
        <v>97.6</v>
      </c>
      <c r="K49" s="173">
        <v>2339929.1</v>
      </c>
      <c r="L49" s="174">
        <v>103.2</v>
      </c>
      <c r="M49" s="175">
        <v>104.3</v>
      </c>
      <c r="N49" s="140">
        <v>7506.8</v>
      </c>
      <c r="O49" s="140">
        <v>100.4</v>
      </c>
      <c r="P49" s="140">
        <v>101.9</v>
      </c>
      <c r="Q49" s="140">
        <v>80.1</v>
      </c>
      <c r="R49" s="176">
        <v>45.4</v>
      </c>
    </row>
    <row r="50" spans="1:18" s="110" customFormat="1" ht="12" customHeight="1">
      <c r="A50" s="168" t="s">
        <v>189</v>
      </c>
      <c r="B50" s="140">
        <v>2170.4</v>
      </c>
      <c r="C50" s="140">
        <v>98.1</v>
      </c>
      <c r="D50" s="140">
        <v>99.1</v>
      </c>
      <c r="E50" s="173">
        <v>995425.1</v>
      </c>
      <c r="F50" s="174">
        <v>95.7</v>
      </c>
      <c r="G50" s="174">
        <v>109.7</v>
      </c>
      <c r="H50" s="174">
        <v>4872.9</v>
      </c>
      <c r="I50" s="174">
        <v>99.5</v>
      </c>
      <c r="J50" s="174">
        <v>96.9</v>
      </c>
      <c r="K50" s="173">
        <v>2279966.8</v>
      </c>
      <c r="L50" s="174">
        <v>97.4</v>
      </c>
      <c r="M50" s="175">
        <v>102.1</v>
      </c>
      <c r="N50" s="140">
        <v>7465.8</v>
      </c>
      <c r="O50" s="140">
        <v>99.5</v>
      </c>
      <c r="P50" s="140">
        <v>99.8</v>
      </c>
      <c r="Q50" s="140">
        <v>80.2</v>
      </c>
      <c r="R50" s="176">
        <v>44.9</v>
      </c>
    </row>
    <row r="51" spans="1:18" s="110" customFormat="1" ht="12" customHeight="1">
      <c r="A51" s="168" t="s">
        <v>45</v>
      </c>
      <c r="B51" s="140">
        <v>2180.5</v>
      </c>
      <c r="C51" s="140">
        <v>100.5</v>
      </c>
      <c r="D51" s="140">
        <v>100.9</v>
      </c>
      <c r="E51" s="173">
        <v>986861.3</v>
      </c>
      <c r="F51" s="174">
        <v>99.1</v>
      </c>
      <c r="G51" s="174">
        <v>101.1</v>
      </c>
      <c r="H51" s="174">
        <v>4783.6</v>
      </c>
      <c r="I51" s="174">
        <v>98.2</v>
      </c>
      <c r="J51" s="174">
        <v>97.6</v>
      </c>
      <c r="K51" s="173">
        <v>2235572.7</v>
      </c>
      <c r="L51" s="174">
        <v>98.1</v>
      </c>
      <c r="M51" s="175">
        <v>101.7</v>
      </c>
      <c r="N51" s="140">
        <v>7508.9</v>
      </c>
      <c r="O51" s="140">
        <v>100.6</v>
      </c>
      <c r="P51" s="140">
        <v>100.2</v>
      </c>
      <c r="Q51" s="140">
        <v>80.1</v>
      </c>
      <c r="R51" s="176">
        <v>46.4</v>
      </c>
    </row>
    <row r="52" spans="1:18" s="110" customFormat="1" ht="12" customHeight="1">
      <c r="A52" s="168" t="s">
        <v>180</v>
      </c>
      <c r="B52" s="140">
        <v>2308.1</v>
      </c>
      <c r="C52" s="140">
        <v>105.9</v>
      </c>
      <c r="D52" s="140">
        <v>99.6</v>
      </c>
      <c r="E52" s="173">
        <v>1020920.6</v>
      </c>
      <c r="F52" s="174">
        <v>103.5</v>
      </c>
      <c r="G52" s="174">
        <v>101.8</v>
      </c>
      <c r="H52" s="174">
        <v>4870.3</v>
      </c>
      <c r="I52" s="174">
        <v>101.8</v>
      </c>
      <c r="J52" s="174">
        <v>99.7</v>
      </c>
      <c r="K52" s="173">
        <v>2232261.7</v>
      </c>
      <c r="L52" s="174">
        <v>99.9</v>
      </c>
      <c r="M52" s="175">
        <v>101.9</v>
      </c>
      <c r="N52" s="140">
        <v>7509.4</v>
      </c>
      <c r="O52" s="140">
        <v>100</v>
      </c>
      <c r="P52" s="140">
        <v>100.1</v>
      </c>
      <c r="Q52" s="140">
        <v>79.9</v>
      </c>
      <c r="R52" s="176">
        <v>47.2</v>
      </c>
    </row>
    <row r="53" spans="1:18" s="110" customFormat="1" ht="12" customHeight="1">
      <c r="A53" s="168" t="s">
        <v>181</v>
      </c>
      <c r="B53" s="140">
        <v>2305.4</v>
      </c>
      <c r="C53" s="140">
        <v>99.9</v>
      </c>
      <c r="D53" s="140">
        <v>106.8</v>
      </c>
      <c r="E53" s="173">
        <v>1016283.4</v>
      </c>
      <c r="F53" s="174">
        <v>99.5</v>
      </c>
      <c r="G53" s="174">
        <v>102.4</v>
      </c>
      <c r="H53" s="174">
        <v>4782.7</v>
      </c>
      <c r="I53" s="174">
        <v>98.2</v>
      </c>
      <c r="J53" s="174">
        <v>97.7</v>
      </c>
      <c r="K53" s="173">
        <v>2222269.5</v>
      </c>
      <c r="L53" s="174">
        <v>99.6</v>
      </c>
      <c r="M53" s="175">
        <v>99.8</v>
      </c>
      <c r="N53" s="140">
        <v>7512.4</v>
      </c>
      <c r="O53" s="140">
        <v>100</v>
      </c>
      <c r="P53" s="140">
        <v>100.2</v>
      </c>
      <c r="Q53" s="140">
        <v>80.3</v>
      </c>
      <c r="R53" s="176">
        <v>48.6</v>
      </c>
    </row>
    <row r="54" spans="1:18" s="110" customFormat="1" ht="12" customHeight="1">
      <c r="A54" s="168" t="s">
        <v>183</v>
      </c>
      <c r="B54" s="140">
        <v>2304.1</v>
      </c>
      <c r="C54" s="140">
        <v>99.9</v>
      </c>
      <c r="D54" s="140">
        <v>97.9</v>
      </c>
      <c r="E54" s="173">
        <v>1043586.9</v>
      </c>
      <c r="F54" s="174">
        <v>102.7</v>
      </c>
      <c r="G54" s="174">
        <v>101.4</v>
      </c>
      <c r="H54" s="174">
        <v>4689.1</v>
      </c>
      <c r="I54" s="174">
        <v>98</v>
      </c>
      <c r="J54" s="174">
        <v>96.7</v>
      </c>
      <c r="K54" s="173">
        <v>2208373.6</v>
      </c>
      <c r="L54" s="174">
        <v>99.4</v>
      </c>
      <c r="M54" s="175">
        <v>100.9</v>
      </c>
      <c r="N54" s="140">
        <v>7497.9</v>
      </c>
      <c r="O54" s="140">
        <v>99.8</v>
      </c>
      <c r="P54" s="140">
        <v>100</v>
      </c>
      <c r="Q54" s="140">
        <v>80</v>
      </c>
      <c r="R54" s="176">
        <v>49.7</v>
      </c>
    </row>
    <row r="55" spans="1:18" s="110" customFormat="1" ht="12" customHeight="1">
      <c r="A55" s="180" t="s">
        <v>191</v>
      </c>
      <c r="B55" s="181">
        <v>2030.1</v>
      </c>
      <c r="C55" s="181">
        <v>88.1</v>
      </c>
      <c r="D55" s="181">
        <v>103.8</v>
      </c>
      <c r="E55" s="182">
        <v>935718.9</v>
      </c>
      <c r="F55" s="183">
        <v>89.7</v>
      </c>
      <c r="G55" s="183">
        <v>107.8</v>
      </c>
      <c r="H55" s="183">
        <v>4804.2</v>
      </c>
      <c r="I55" s="183">
        <v>102.5</v>
      </c>
      <c r="J55" s="183">
        <v>97.8</v>
      </c>
      <c r="K55" s="182">
        <v>2252951.6</v>
      </c>
      <c r="L55" s="183">
        <v>102</v>
      </c>
      <c r="M55" s="184">
        <v>102.2</v>
      </c>
      <c r="N55" s="181">
        <v>7503.4</v>
      </c>
      <c r="O55" s="181">
        <v>100.1</v>
      </c>
      <c r="P55" s="181">
        <v>100.7</v>
      </c>
      <c r="Q55" s="181">
        <v>80.1</v>
      </c>
      <c r="R55" s="185">
        <v>41.5</v>
      </c>
    </row>
    <row r="56" spans="1:18" s="110" customFormat="1" ht="12" customHeight="1">
      <c r="A56" s="168" t="s">
        <v>175</v>
      </c>
      <c r="B56" s="140">
        <v>2079.9</v>
      </c>
      <c r="C56" s="140">
        <v>102.5</v>
      </c>
      <c r="D56" s="140">
        <v>96.9</v>
      </c>
      <c r="E56" s="173">
        <v>997449.6</v>
      </c>
      <c r="F56" s="174">
        <v>106.6</v>
      </c>
      <c r="G56" s="174">
        <v>104.2</v>
      </c>
      <c r="H56" s="174">
        <v>4811.7</v>
      </c>
      <c r="I56" s="174">
        <v>100.2</v>
      </c>
      <c r="J56" s="174">
        <v>97.4</v>
      </c>
      <c r="K56" s="173">
        <v>2268703.9</v>
      </c>
      <c r="L56" s="174">
        <v>100.7</v>
      </c>
      <c r="M56" s="175">
        <v>101.8</v>
      </c>
      <c r="N56" s="140">
        <v>7521.2</v>
      </c>
      <c r="O56" s="140">
        <v>100.2</v>
      </c>
      <c r="P56" s="140">
        <v>101</v>
      </c>
      <c r="Q56" s="140">
        <v>80.3</v>
      </c>
      <c r="R56" s="176">
        <v>43.2</v>
      </c>
    </row>
    <row r="57" spans="1:18" s="110" customFormat="1" ht="12" customHeight="1">
      <c r="A57" s="168" t="s">
        <v>6</v>
      </c>
      <c r="B57" s="140">
        <v>2433.4</v>
      </c>
      <c r="C57" s="140">
        <v>117</v>
      </c>
      <c r="D57" s="140">
        <v>104.5</v>
      </c>
      <c r="E57" s="173">
        <v>1099242.5</v>
      </c>
      <c r="F57" s="174">
        <v>110.2</v>
      </c>
      <c r="G57" s="174">
        <v>105.3</v>
      </c>
      <c r="H57" s="174">
        <v>4744.1</v>
      </c>
      <c r="I57" s="174">
        <v>98.6</v>
      </c>
      <c r="J57" s="174">
        <v>97.6</v>
      </c>
      <c r="K57" s="173">
        <v>2225015</v>
      </c>
      <c r="L57" s="174">
        <v>98.1</v>
      </c>
      <c r="M57" s="175">
        <v>102.1</v>
      </c>
      <c r="N57" s="140">
        <v>7513.6</v>
      </c>
      <c r="O57" s="140">
        <v>99.9</v>
      </c>
      <c r="P57" s="140">
        <v>100.8</v>
      </c>
      <c r="Q57" s="140">
        <v>80.1</v>
      </c>
      <c r="R57" s="176">
        <v>51.6</v>
      </c>
    </row>
    <row r="58" spans="1:18" ht="13.5">
      <c r="A58" s="168" t="s">
        <v>172</v>
      </c>
      <c r="B58" s="186">
        <v>2287.1</v>
      </c>
      <c r="C58" s="186">
        <v>94</v>
      </c>
      <c r="D58" s="186">
        <v>98.9</v>
      </c>
      <c r="E58" s="186">
        <v>1038470.9</v>
      </c>
      <c r="F58" s="186">
        <v>94.5</v>
      </c>
      <c r="G58" s="186">
        <v>105.3</v>
      </c>
      <c r="H58" s="186">
        <v>4686.1</v>
      </c>
      <c r="I58" s="186">
        <v>98.8</v>
      </c>
      <c r="J58" s="186">
        <v>95.7</v>
      </c>
      <c r="K58" s="187">
        <v>2217144.8</v>
      </c>
      <c r="L58" s="186">
        <v>99.6</v>
      </c>
      <c r="M58" s="186">
        <v>101.4</v>
      </c>
      <c r="N58" s="186">
        <v>7523</v>
      </c>
      <c r="O58" s="186">
        <v>100.1</v>
      </c>
      <c r="P58" s="186">
        <v>101.3</v>
      </c>
      <c r="Q58" s="186">
        <v>80.1</v>
      </c>
      <c r="R58" s="186">
        <v>49.1</v>
      </c>
    </row>
    <row r="59" spans="1:18" ht="13.5">
      <c r="A59" s="168" t="s">
        <v>16</v>
      </c>
      <c r="B59" s="186">
        <v>2315.2</v>
      </c>
      <c r="C59" s="186">
        <v>101.2</v>
      </c>
      <c r="D59" s="186">
        <v>105.2</v>
      </c>
      <c r="E59" s="186">
        <v>994051.7</v>
      </c>
      <c r="F59" s="186">
        <v>95.7</v>
      </c>
      <c r="G59" s="186">
        <v>103.5</v>
      </c>
      <c r="H59" s="186">
        <v>4811.4</v>
      </c>
      <c r="I59" s="186">
        <v>102.7</v>
      </c>
      <c r="J59" s="186">
        <v>98.1</v>
      </c>
      <c r="K59" s="187">
        <v>2269107.9</v>
      </c>
      <c r="L59" s="186">
        <v>102.3</v>
      </c>
      <c r="M59" s="186">
        <v>101.7</v>
      </c>
      <c r="N59" s="186">
        <v>7534.8</v>
      </c>
      <c r="O59" s="186">
        <v>100.2</v>
      </c>
      <c r="P59" s="186">
        <v>100.8</v>
      </c>
      <c r="Q59" s="186">
        <v>80.6</v>
      </c>
      <c r="R59" s="186">
        <v>47.2</v>
      </c>
    </row>
    <row r="60" spans="1:18" ht="13.5">
      <c r="A60" s="168" t="s">
        <v>177</v>
      </c>
      <c r="B60" s="186">
        <v>2567.5</v>
      </c>
      <c r="C60" s="186">
        <v>110.9</v>
      </c>
      <c r="D60" s="186">
        <v>110.2</v>
      </c>
      <c r="E60" s="186">
        <v>1068402.5</v>
      </c>
      <c r="F60" s="186">
        <v>107.5</v>
      </c>
      <c r="G60" s="186">
        <v>99.8</v>
      </c>
      <c r="H60" s="186">
        <v>4939.2</v>
      </c>
      <c r="I60" s="186">
        <v>102.7</v>
      </c>
      <c r="J60" s="186">
        <v>100.3</v>
      </c>
      <c r="K60" s="187">
        <v>2293883.1</v>
      </c>
      <c r="L60" s="186">
        <v>101.1</v>
      </c>
      <c r="M60" s="186">
        <v>101.2</v>
      </c>
      <c r="N60" s="186">
        <v>7589.7</v>
      </c>
      <c r="O60" s="186">
        <v>100.7</v>
      </c>
      <c r="P60" s="186">
        <v>101.5</v>
      </c>
      <c r="Q60" s="186">
        <v>80.5</v>
      </c>
      <c r="R60" s="186">
        <v>51.4</v>
      </c>
    </row>
    <row r="61" spans="1:18" ht="13.5">
      <c r="A61" s="188" t="s">
        <v>178</v>
      </c>
      <c r="B61" s="186">
        <v>2479.3</v>
      </c>
      <c r="C61" s="186">
        <v>96.6</v>
      </c>
      <c r="D61" s="186">
        <v>112</v>
      </c>
      <c r="E61" s="186">
        <v>1131506.5</v>
      </c>
      <c r="F61" s="186">
        <v>105.9</v>
      </c>
      <c r="G61" s="186">
        <v>108.8</v>
      </c>
      <c r="H61" s="186">
        <v>4929.7</v>
      </c>
      <c r="I61" s="186">
        <v>99.8</v>
      </c>
      <c r="J61" s="186">
        <v>100.6</v>
      </c>
      <c r="K61" s="187">
        <v>2406364.6</v>
      </c>
      <c r="L61" s="186">
        <v>104.9</v>
      </c>
      <c r="M61" s="186">
        <v>102.8</v>
      </c>
      <c r="N61" s="186">
        <v>7607</v>
      </c>
      <c r="O61" s="186">
        <v>100.2</v>
      </c>
      <c r="P61" s="186">
        <v>101.3</v>
      </c>
      <c r="Q61" s="186">
        <v>80.5</v>
      </c>
      <c r="R61" s="189">
        <v>50.2</v>
      </c>
    </row>
    <row r="62" spans="1:18" ht="13.5">
      <c r="A62" s="188" t="s">
        <v>179</v>
      </c>
      <c r="B62" s="186">
        <v>2357.8</v>
      </c>
      <c r="C62" s="186">
        <v>95.1</v>
      </c>
      <c r="D62" s="186">
        <v>108.6</v>
      </c>
      <c r="E62" s="186">
        <v>1024942.8</v>
      </c>
      <c r="F62" s="186">
        <v>90.6</v>
      </c>
      <c r="G62" s="186">
        <v>103</v>
      </c>
      <c r="H62" s="186">
        <v>4876.6</v>
      </c>
      <c r="I62" s="186">
        <v>98.9</v>
      </c>
      <c r="J62" s="186">
        <v>100.1</v>
      </c>
      <c r="K62" s="187">
        <v>2416947.3</v>
      </c>
      <c r="L62" s="186">
        <v>100.4</v>
      </c>
      <c r="M62" s="186">
        <v>106</v>
      </c>
      <c r="N62" s="186">
        <v>7601</v>
      </c>
      <c r="O62" s="186">
        <v>99.9</v>
      </c>
      <c r="P62" s="186">
        <v>101.8</v>
      </c>
      <c r="Q62" s="186">
        <v>80.8</v>
      </c>
      <c r="R62" s="189">
        <v>48.7</v>
      </c>
    </row>
    <row r="63" spans="1:18" ht="13.5">
      <c r="A63" s="168" t="s">
        <v>45</v>
      </c>
      <c r="B63" s="186">
        <v>2351.9</v>
      </c>
      <c r="C63" s="186">
        <v>99.7</v>
      </c>
      <c r="D63" s="186">
        <v>107.9</v>
      </c>
      <c r="E63" s="186">
        <v>1080325.9</v>
      </c>
      <c r="F63" s="186">
        <v>105.4</v>
      </c>
      <c r="G63" s="186">
        <v>109.5</v>
      </c>
      <c r="H63" s="186">
        <v>4881.5</v>
      </c>
      <c r="I63" s="186">
        <v>100.1</v>
      </c>
      <c r="J63" s="186">
        <v>102</v>
      </c>
      <c r="K63" s="187">
        <v>2442424.8</v>
      </c>
      <c r="L63" s="186">
        <v>101.1</v>
      </c>
      <c r="M63" s="186">
        <v>109.3</v>
      </c>
      <c r="N63" s="186">
        <v>7510.4</v>
      </c>
      <c r="O63" s="186">
        <v>98.8</v>
      </c>
      <c r="P63" s="186">
        <v>100</v>
      </c>
      <c r="Q63" s="186">
        <v>81.5</v>
      </c>
      <c r="R63" s="186">
        <v>48</v>
      </c>
    </row>
    <row r="64" spans="1:18" ht="13.5">
      <c r="A64" s="188" t="s">
        <v>180</v>
      </c>
      <c r="B64" s="186">
        <v>2295.3</v>
      </c>
      <c r="C64" s="186">
        <v>97.6</v>
      </c>
      <c r="D64" s="186">
        <v>99.4</v>
      </c>
      <c r="E64" s="186">
        <v>1036269</v>
      </c>
      <c r="F64" s="186">
        <v>95.9</v>
      </c>
      <c r="G64" s="186">
        <v>101.5</v>
      </c>
      <c r="H64" s="186">
        <v>4816.3</v>
      </c>
      <c r="I64" s="186">
        <v>98.7</v>
      </c>
      <c r="J64" s="186">
        <v>98.9</v>
      </c>
      <c r="K64" s="187">
        <v>2330608.4</v>
      </c>
      <c r="L64" s="186">
        <v>95.4</v>
      </c>
      <c r="M64" s="186">
        <v>104.4</v>
      </c>
      <c r="N64" s="186">
        <v>7623.6</v>
      </c>
      <c r="O64" s="186">
        <v>101.5</v>
      </c>
      <c r="P64" s="186">
        <v>101.5</v>
      </c>
      <c r="Q64" s="186">
        <v>80.2</v>
      </c>
      <c r="R64" s="189">
        <v>48.1</v>
      </c>
    </row>
    <row r="65" spans="1:18" ht="13.5">
      <c r="A65" s="168" t="s">
        <v>171</v>
      </c>
      <c r="B65" s="186">
        <v>2359.1</v>
      </c>
      <c r="C65" s="186">
        <v>102.8</v>
      </c>
      <c r="D65" s="186">
        <v>102.3</v>
      </c>
      <c r="E65" s="186">
        <v>1051440.5</v>
      </c>
      <c r="F65" s="186">
        <v>101.5</v>
      </c>
      <c r="G65" s="186">
        <v>103.5</v>
      </c>
      <c r="H65" s="186">
        <v>4859</v>
      </c>
      <c r="I65" s="186">
        <v>100.9</v>
      </c>
      <c r="J65" s="186">
        <v>101.6</v>
      </c>
      <c r="K65" s="187">
        <v>2326379.7</v>
      </c>
      <c r="L65" s="186">
        <v>99.8</v>
      </c>
      <c r="M65" s="186">
        <v>104.7</v>
      </c>
      <c r="N65" s="186">
        <v>7640.4</v>
      </c>
      <c r="O65" s="186">
        <v>100.2</v>
      </c>
      <c r="P65" s="186">
        <v>101.7</v>
      </c>
      <c r="Q65" s="186">
        <v>80.3</v>
      </c>
      <c r="R65" s="186">
        <v>48.2</v>
      </c>
    </row>
    <row r="66" spans="1:18" ht="13.5">
      <c r="A66" s="190" t="s">
        <v>183</v>
      </c>
      <c r="B66" s="186">
        <v>2400.1</v>
      </c>
      <c r="C66" s="191">
        <v>101.7</v>
      </c>
      <c r="D66" s="191">
        <v>104.2</v>
      </c>
      <c r="E66" s="191">
        <v>1088729.9</v>
      </c>
      <c r="F66" s="191">
        <v>103.5</v>
      </c>
      <c r="G66" s="191">
        <v>104.3</v>
      </c>
      <c r="H66" s="186">
        <v>4739</v>
      </c>
      <c r="I66" s="191">
        <v>97.5</v>
      </c>
      <c r="J66" s="191">
        <v>101.1</v>
      </c>
      <c r="K66" s="187">
        <v>2280785.4</v>
      </c>
      <c r="L66" s="186">
        <v>98</v>
      </c>
      <c r="M66" s="191">
        <v>103.3</v>
      </c>
      <c r="N66" s="186">
        <v>7661.1</v>
      </c>
      <c r="O66" s="191">
        <v>100.5</v>
      </c>
      <c r="P66" s="191">
        <v>102.2</v>
      </c>
      <c r="Q66" s="191">
        <v>80.6</v>
      </c>
      <c r="R66" s="191">
        <v>51.4</v>
      </c>
    </row>
    <row r="67" spans="1:18" s="24" customFormat="1" ht="13.5">
      <c r="A67" s="192" t="s">
        <v>182</v>
      </c>
      <c r="B67" s="193">
        <v>2160.1</v>
      </c>
      <c r="C67" s="193">
        <v>90</v>
      </c>
      <c r="D67" s="194">
        <v>106.4</v>
      </c>
      <c r="E67" s="194">
        <v>975025.9</v>
      </c>
      <c r="F67" s="194">
        <v>89.6</v>
      </c>
      <c r="G67" s="194">
        <v>104.2</v>
      </c>
      <c r="H67" s="194">
        <v>4940.6</v>
      </c>
      <c r="I67" s="194">
        <v>104.3</v>
      </c>
      <c r="J67" s="194">
        <v>102.8</v>
      </c>
      <c r="K67" s="195">
        <v>2348866</v>
      </c>
      <c r="L67" s="193">
        <v>103</v>
      </c>
      <c r="M67" s="194">
        <v>104.3</v>
      </c>
      <c r="N67" s="194">
        <v>7670.2</v>
      </c>
      <c r="O67" s="194">
        <v>100.1</v>
      </c>
      <c r="P67" s="194">
        <v>102.2</v>
      </c>
      <c r="Q67" s="194">
        <v>80.9</v>
      </c>
      <c r="R67" s="194">
        <v>42.2</v>
      </c>
    </row>
    <row r="68" spans="1:18" ht="13.5">
      <c r="A68" s="196" t="s">
        <v>175</v>
      </c>
      <c r="B68" s="186">
        <v>2216.6</v>
      </c>
      <c r="C68" s="197">
        <v>102.6</v>
      </c>
      <c r="D68" s="197">
        <v>106.6</v>
      </c>
      <c r="E68" s="186">
        <v>1025523.6</v>
      </c>
      <c r="F68" s="197">
        <v>105.2</v>
      </c>
      <c r="G68" s="197">
        <v>102.8</v>
      </c>
      <c r="H68" s="197">
        <v>5003.1</v>
      </c>
      <c r="I68" s="197">
        <v>101.3</v>
      </c>
      <c r="J68" s="197">
        <v>104</v>
      </c>
      <c r="K68" s="187">
        <v>2353316.7</v>
      </c>
      <c r="L68" s="197">
        <v>100.2</v>
      </c>
      <c r="M68" s="197">
        <v>103.7</v>
      </c>
      <c r="N68" s="197">
        <v>7681.3</v>
      </c>
      <c r="O68" s="197">
        <v>100.3</v>
      </c>
      <c r="P68" s="197">
        <v>102.1</v>
      </c>
      <c r="Q68" s="191">
        <v>81.3</v>
      </c>
      <c r="R68" s="198">
        <v>43.7</v>
      </c>
    </row>
    <row r="69" spans="1:18" ht="13.5">
      <c r="A69" s="190" t="s">
        <v>6</v>
      </c>
      <c r="B69" s="186">
        <v>2454.9</v>
      </c>
      <c r="C69" s="197">
        <v>110.7</v>
      </c>
      <c r="D69" s="197">
        <v>100.9</v>
      </c>
      <c r="E69" s="186">
        <v>1083325.6</v>
      </c>
      <c r="F69" s="197">
        <v>105.6</v>
      </c>
      <c r="G69" s="197">
        <v>98.6</v>
      </c>
      <c r="H69" s="197">
        <v>4915.9</v>
      </c>
      <c r="I69" s="197">
        <v>98.3</v>
      </c>
      <c r="J69" s="197">
        <v>103.6</v>
      </c>
      <c r="K69" s="187">
        <v>2294288.5</v>
      </c>
      <c r="L69" s="197">
        <v>97.5</v>
      </c>
      <c r="M69" s="197">
        <v>103.1</v>
      </c>
      <c r="N69" s="197">
        <v>7698.8</v>
      </c>
      <c r="O69" s="197">
        <v>100.2</v>
      </c>
      <c r="P69" s="197">
        <v>102.5</v>
      </c>
      <c r="Q69" s="191">
        <v>80.8</v>
      </c>
      <c r="R69" s="197">
        <v>50.4</v>
      </c>
    </row>
    <row r="70" spans="1:18" ht="13.5">
      <c r="A70" s="199" t="s">
        <v>172</v>
      </c>
      <c r="B70" s="186">
        <v>2422.3</v>
      </c>
      <c r="C70" s="197">
        <v>98.7</v>
      </c>
      <c r="D70" s="197">
        <v>105.9</v>
      </c>
      <c r="E70" s="186">
        <v>1032693.9</v>
      </c>
      <c r="F70" s="197">
        <v>95.3</v>
      </c>
      <c r="G70" s="197">
        <v>99.4</v>
      </c>
      <c r="H70" s="197">
        <v>4904.3</v>
      </c>
      <c r="I70" s="197">
        <v>99.8</v>
      </c>
      <c r="J70" s="197">
        <v>104.7</v>
      </c>
      <c r="K70" s="187">
        <v>2302506.8</v>
      </c>
      <c r="L70" s="197">
        <v>100.4</v>
      </c>
      <c r="M70" s="197">
        <v>103.9</v>
      </c>
      <c r="N70" s="197">
        <v>7709.5</v>
      </c>
      <c r="O70" s="197">
        <v>100.1</v>
      </c>
      <c r="P70" s="197">
        <v>102.5</v>
      </c>
      <c r="Q70" s="191">
        <v>80.5</v>
      </c>
      <c r="R70" s="197">
        <v>49.2</v>
      </c>
    </row>
    <row r="71" spans="1:18" ht="13.5">
      <c r="A71" s="190" t="s">
        <v>16</v>
      </c>
      <c r="B71" s="186">
        <v>2381</v>
      </c>
      <c r="C71" s="191">
        <v>98.3</v>
      </c>
      <c r="D71" s="191">
        <v>102.8</v>
      </c>
      <c r="E71" s="186">
        <v>1046260.7</v>
      </c>
      <c r="F71" s="191">
        <v>101.3</v>
      </c>
      <c r="G71" s="191">
        <v>105.3</v>
      </c>
      <c r="H71" s="191">
        <v>5046.8</v>
      </c>
      <c r="I71" s="191">
        <v>102.9</v>
      </c>
      <c r="J71" s="191">
        <v>104.9</v>
      </c>
      <c r="K71" s="187">
        <v>2344650.5</v>
      </c>
      <c r="L71" s="191">
        <v>101.8</v>
      </c>
      <c r="M71" s="191">
        <v>103.3</v>
      </c>
      <c r="N71" s="191">
        <v>7722.5</v>
      </c>
      <c r="O71" s="191">
        <v>100.2</v>
      </c>
      <c r="P71" s="191">
        <v>102.5</v>
      </c>
      <c r="Q71" s="191">
        <v>80.7</v>
      </c>
      <c r="R71" s="191">
        <v>46.6</v>
      </c>
    </row>
    <row r="72" spans="1:18" ht="13.5">
      <c r="A72" s="190" t="s">
        <v>192</v>
      </c>
      <c r="B72" s="186">
        <v>2380.7</v>
      </c>
      <c r="C72" s="191">
        <v>100</v>
      </c>
      <c r="D72" s="191">
        <v>92.7</v>
      </c>
      <c r="E72" s="186">
        <v>1075025</v>
      </c>
      <c r="F72" s="191">
        <v>102.7</v>
      </c>
      <c r="G72" s="191">
        <v>100.6</v>
      </c>
      <c r="H72" s="191">
        <v>4984.3</v>
      </c>
      <c r="I72" s="191">
        <v>98.8</v>
      </c>
      <c r="J72" s="191">
        <v>100.9</v>
      </c>
      <c r="K72" s="187">
        <v>2397207.9</v>
      </c>
      <c r="L72" s="191">
        <v>102.2</v>
      </c>
      <c r="M72" s="191">
        <v>104.5</v>
      </c>
      <c r="N72" s="191">
        <v>7721.5</v>
      </c>
      <c r="O72" s="191">
        <v>100</v>
      </c>
      <c r="P72" s="191">
        <v>101.7</v>
      </c>
      <c r="Q72" s="191">
        <v>80.8</v>
      </c>
      <c r="R72" s="191">
        <v>47.9</v>
      </c>
    </row>
    <row r="73" spans="1:18" ht="13.5">
      <c r="A73" s="196" t="s">
        <v>178</v>
      </c>
      <c r="B73" s="186">
        <v>2460.2</v>
      </c>
      <c r="C73" s="197">
        <v>103.3</v>
      </c>
      <c r="D73" s="197">
        <v>99.2</v>
      </c>
      <c r="E73" s="186">
        <v>1073250.4</v>
      </c>
      <c r="F73" s="197">
        <v>99.8</v>
      </c>
      <c r="G73" s="197">
        <v>94.9</v>
      </c>
      <c r="H73" s="197">
        <v>4941.6</v>
      </c>
      <c r="I73" s="197">
        <v>99.1</v>
      </c>
      <c r="J73" s="197">
        <v>100.2</v>
      </c>
      <c r="K73" s="187">
        <v>2396223.8</v>
      </c>
      <c r="L73" s="197">
        <v>100</v>
      </c>
      <c r="M73" s="197">
        <v>99.6</v>
      </c>
      <c r="N73" s="197">
        <v>7721.5</v>
      </c>
      <c r="O73" s="197">
        <v>100</v>
      </c>
      <c r="P73" s="197">
        <v>101.5</v>
      </c>
      <c r="Q73" s="191">
        <v>80.5</v>
      </c>
      <c r="R73" s="197">
        <v>50.1</v>
      </c>
    </row>
    <row r="74" spans="1:18" ht="13.5">
      <c r="A74" s="199" t="s">
        <v>179</v>
      </c>
      <c r="B74" s="186">
        <v>2400</v>
      </c>
      <c r="C74" s="197">
        <v>97.6</v>
      </c>
      <c r="D74" s="197">
        <v>101.8</v>
      </c>
      <c r="E74" s="186">
        <v>1030736.1</v>
      </c>
      <c r="F74" s="197">
        <v>96</v>
      </c>
      <c r="G74" s="197">
        <v>100.6</v>
      </c>
      <c r="H74" s="197">
        <v>4912.6</v>
      </c>
      <c r="I74" s="197">
        <v>99.4</v>
      </c>
      <c r="J74" s="197">
        <v>100.7</v>
      </c>
      <c r="K74" s="187">
        <v>2404893.5</v>
      </c>
      <c r="L74" s="197">
        <v>100.4</v>
      </c>
      <c r="M74" s="197">
        <v>99.5</v>
      </c>
      <c r="N74" s="197">
        <v>7720.2</v>
      </c>
      <c r="O74" s="197">
        <v>100</v>
      </c>
      <c r="P74" s="197">
        <v>101.6</v>
      </c>
      <c r="Q74" s="191">
        <v>80.8</v>
      </c>
      <c r="R74" s="197">
        <v>49.2</v>
      </c>
    </row>
    <row r="75" spans="1:18" ht="13.5">
      <c r="A75" s="199" t="s">
        <v>45</v>
      </c>
      <c r="B75" s="186">
        <v>2227.8</v>
      </c>
      <c r="C75" s="197">
        <v>92.8</v>
      </c>
      <c r="D75" s="197">
        <v>94.7</v>
      </c>
      <c r="E75" s="186">
        <v>954072.6</v>
      </c>
      <c r="F75" s="197">
        <v>92.6</v>
      </c>
      <c r="G75" s="197">
        <v>88.3</v>
      </c>
      <c r="H75" s="197">
        <v>4841.4</v>
      </c>
      <c r="I75" s="197">
        <v>98.6</v>
      </c>
      <c r="J75" s="197">
        <v>99.2</v>
      </c>
      <c r="K75" s="187">
        <v>2388810.6</v>
      </c>
      <c r="L75" s="197">
        <v>99.3</v>
      </c>
      <c r="M75" s="197">
        <v>97.8</v>
      </c>
      <c r="N75" s="197">
        <v>7720.3</v>
      </c>
      <c r="O75" s="197">
        <v>100</v>
      </c>
      <c r="P75" s="197">
        <v>102.8</v>
      </c>
      <c r="Q75" s="200">
        <v>81</v>
      </c>
      <c r="R75" s="197">
        <v>46.8</v>
      </c>
    </row>
    <row r="76" spans="1:18" ht="13.5">
      <c r="A76" s="199" t="s">
        <v>180</v>
      </c>
      <c r="B76" s="186">
        <v>2536.4</v>
      </c>
      <c r="C76" s="197">
        <v>113.9</v>
      </c>
      <c r="D76" s="197">
        <v>110.5</v>
      </c>
      <c r="E76" s="186">
        <v>1081752.9</v>
      </c>
      <c r="F76" s="197">
        <v>113.4</v>
      </c>
      <c r="G76" s="197">
        <v>104.4</v>
      </c>
      <c r="H76" s="197">
        <v>4900</v>
      </c>
      <c r="I76" s="197">
        <v>101.2</v>
      </c>
      <c r="J76" s="197">
        <v>101.7</v>
      </c>
      <c r="K76" s="187">
        <v>2407671</v>
      </c>
      <c r="L76" s="197">
        <v>100.8</v>
      </c>
      <c r="M76" s="197">
        <v>103.3</v>
      </c>
      <c r="N76" s="197">
        <v>7717.9</v>
      </c>
      <c r="O76" s="197">
        <v>100</v>
      </c>
      <c r="P76" s="197">
        <v>101.2</v>
      </c>
      <c r="Q76" s="197">
        <v>81.3</v>
      </c>
      <c r="R76" s="197">
        <v>51.6</v>
      </c>
    </row>
    <row r="77" spans="1:18" ht="13.5">
      <c r="A77" s="190" t="s">
        <v>181</v>
      </c>
      <c r="B77" s="186">
        <v>2777.9</v>
      </c>
      <c r="C77" s="197">
        <v>109.5</v>
      </c>
      <c r="D77" s="197">
        <v>117.7</v>
      </c>
      <c r="E77" s="201">
        <v>1078117.6</v>
      </c>
      <c r="F77" s="197">
        <v>99.7</v>
      </c>
      <c r="G77" s="197">
        <v>102.5</v>
      </c>
      <c r="H77" s="197">
        <v>4989.4</v>
      </c>
      <c r="I77" s="197">
        <v>101.8</v>
      </c>
      <c r="J77" s="197">
        <v>102.7</v>
      </c>
      <c r="K77" s="187">
        <v>2412677</v>
      </c>
      <c r="L77" s="197">
        <v>100.2</v>
      </c>
      <c r="M77" s="197">
        <v>103.7</v>
      </c>
      <c r="N77" s="197">
        <v>7735.4</v>
      </c>
      <c r="O77" s="197">
        <v>100.2</v>
      </c>
      <c r="P77" s="197">
        <v>101.5</v>
      </c>
      <c r="Q77" s="197">
        <v>81.4</v>
      </c>
      <c r="R77" s="197">
        <v>55.9</v>
      </c>
    </row>
    <row r="78" spans="1:18" ht="13.5">
      <c r="A78" s="190" t="s">
        <v>183</v>
      </c>
      <c r="B78" s="186">
        <v>2470.1</v>
      </c>
      <c r="C78" s="197">
        <v>88.9</v>
      </c>
      <c r="D78" s="197">
        <v>102.9</v>
      </c>
      <c r="E78" s="186">
        <v>1073360</v>
      </c>
      <c r="F78" s="197">
        <v>99.6</v>
      </c>
      <c r="G78" s="197">
        <v>98.6</v>
      </c>
      <c r="H78" s="197">
        <v>4920.4</v>
      </c>
      <c r="I78" s="197">
        <v>98.6</v>
      </c>
      <c r="J78" s="197">
        <v>103.8</v>
      </c>
      <c r="K78" s="187">
        <v>2387476.3</v>
      </c>
      <c r="L78" s="202">
        <v>99</v>
      </c>
      <c r="M78" s="197">
        <v>104.7</v>
      </c>
      <c r="N78" s="197">
        <v>7749</v>
      </c>
      <c r="O78" s="197">
        <v>100.2</v>
      </c>
      <c r="P78" s="197">
        <v>101.1</v>
      </c>
      <c r="Q78" s="197">
        <v>81.4</v>
      </c>
      <c r="R78" s="197">
        <v>51.1</v>
      </c>
    </row>
    <row r="79" spans="1:18" ht="13.5">
      <c r="A79" s="192" t="s">
        <v>193</v>
      </c>
      <c r="B79" s="193">
        <v>2318.7</v>
      </c>
      <c r="C79" s="203">
        <v>93.9</v>
      </c>
      <c r="D79" s="203">
        <v>107.3</v>
      </c>
      <c r="E79" s="193">
        <v>994923.2</v>
      </c>
      <c r="F79" s="203">
        <v>92.7</v>
      </c>
      <c r="G79" s="203">
        <v>102</v>
      </c>
      <c r="H79" s="203">
        <v>5155.7</v>
      </c>
      <c r="I79" s="203">
        <v>104.8</v>
      </c>
      <c r="J79" s="203">
        <v>104.4</v>
      </c>
      <c r="K79" s="195">
        <v>2459421.3</v>
      </c>
      <c r="L79" s="204">
        <v>103</v>
      </c>
      <c r="M79" s="203">
        <v>104.7</v>
      </c>
      <c r="N79" s="203">
        <v>7754.2</v>
      </c>
      <c r="O79" s="203">
        <v>100.1</v>
      </c>
      <c r="P79" s="203">
        <v>101.1</v>
      </c>
      <c r="Q79" s="203">
        <v>82.1</v>
      </c>
      <c r="R79" s="204">
        <v>44</v>
      </c>
    </row>
    <row r="80" spans="1:18" ht="13.5">
      <c r="A80" s="205" t="s">
        <v>194</v>
      </c>
      <c r="B80" s="186">
        <v>2194.5</v>
      </c>
      <c r="C80" s="206">
        <v>94.6</v>
      </c>
      <c r="D80" s="207">
        <v>99</v>
      </c>
      <c r="E80" s="208">
        <v>1021500.4</v>
      </c>
      <c r="F80" s="207">
        <v>102.7</v>
      </c>
      <c r="G80" s="206">
        <v>99.6</v>
      </c>
      <c r="H80" s="207">
        <v>5195.9</v>
      </c>
      <c r="I80" s="206">
        <v>100.8</v>
      </c>
      <c r="J80" s="207">
        <v>103.9</v>
      </c>
      <c r="K80" s="209">
        <v>2486393.7</v>
      </c>
      <c r="L80" s="202">
        <v>101.1</v>
      </c>
      <c r="M80" s="206">
        <v>105.7</v>
      </c>
      <c r="N80" s="197">
        <v>7744.1</v>
      </c>
      <c r="O80" s="206">
        <v>99.9</v>
      </c>
      <c r="P80" s="197">
        <v>100.8</v>
      </c>
      <c r="Q80" s="206">
        <v>82</v>
      </c>
      <c r="R80" s="202">
        <v>42.4</v>
      </c>
    </row>
    <row r="81" spans="1:18" ht="13.5">
      <c r="A81" s="205" t="s">
        <v>195</v>
      </c>
      <c r="B81" s="186">
        <v>2355.4</v>
      </c>
      <c r="C81" s="206">
        <v>107.3</v>
      </c>
      <c r="D81" s="207">
        <v>95.9</v>
      </c>
      <c r="E81" s="208">
        <v>1055396.5</v>
      </c>
      <c r="F81" s="207">
        <v>103.31826595466825</v>
      </c>
      <c r="G81" s="206">
        <v>97.42191082717883</v>
      </c>
      <c r="H81" s="207">
        <v>4713.4</v>
      </c>
      <c r="I81" s="206">
        <v>90.71383205989336</v>
      </c>
      <c r="J81" s="207">
        <v>95.88071360279909</v>
      </c>
      <c r="K81" s="209">
        <v>2330693.2</v>
      </c>
      <c r="L81" s="202">
        <v>93.73789838672772</v>
      </c>
      <c r="M81" s="206">
        <v>101.58675336602177</v>
      </c>
      <c r="N81" s="197">
        <v>7765.3</v>
      </c>
      <c r="O81" s="206">
        <v>100.3</v>
      </c>
      <c r="P81" s="197">
        <v>100.9</v>
      </c>
      <c r="Q81" s="206">
        <v>79.3</v>
      </c>
      <c r="R81" s="202">
        <v>52.8</v>
      </c>
    </row>
    <row r="82" spans="1:18" ht="13.5">
      <c r="A82" s="205" t="s">
        <v>55</v>
      </c>
      <c r="B82" s="186">
        <v>2565.2</v>
      </c>
      <c r="C82" s="206">
        <v>108.9</v>
      </c>
      <c r="D82" s="207">
        <v>105.9</v>
      </c>
      <c r="E82" s="208">
        <v>1412534</v>
      </c>
      <c r="F82" s="207">
        <v>133.8</v>
      </c>
      <c r="G82" s="206">
        <v>136.8</v>
      </c>
      <c r="H82" s="207">
        <v>5058.9</v>
      </c>
      <c r="I82" s="206">
        <v>107.3</v>
      </c>
      <c r="J82" s="207">
        <v>103.2</v>
      </c>
      <c r="K82" s="209">
        <v>2791705.1</v>
      </c>
      <c r="L82" s="202">
        <v>119.8</v>
      </c>
      <c r="M82" s="206">
        <v>121.2</v>
      </c>
      <c r="N82" s="197">
        <v>7787.7</v>
      </c>
      <c r="O82" s="206">
        <v>100.3</v>
      </c>
      <c r="P82" s="197">
        <v>101</v>
      </c>
      <c r="Q82" s="206">
        <v>80.5</v>
      </c>
      <c r="R82" s="202">
        <v>49.2</v>
      </c>
    </row>
    <row r="83" spans="1:18" ht="13.5">
      <c r="A83" s="210" t="s">
        <v>196</v>
      </c>
      <c r="B83" s="211">
        <v>2404</v>
      </c>
      <c r="C83" s="212">
        <v>93.7</v>
      </c>
      <c r="D83" s="213">
        <v>101</v>
      </c>
      <c r="E83" s="214">
        <v>1056397.5</v>
      </c>
      <c r="F83" s="215">
        <v>74.8</v>
      </c>
      <c r="G83" s="213">
        <v>101</v>
      </c>
      <c r="H83" s="215">
        <v>5181.4</v>
      </c>
      <c r="I83" s="212">
        <v>102.4</v>
      </c>
      <c r="J83" s="215">
        <v>102.7</v>
      </c>
      <c r="K83" s="216">
        <v>2513977</v>
      </c>
      <c r="L83" s="217">
        <v>90.1</v>
      </c>
      <c r="M83" s="212">
        <v>107.2</v>
      </c>
      <c r="N83" s="218">
        <v>7786.5</v>
      </c>
      <c r="O83" s="219">
        <v>100</v>
      </c>
      <c r="P83" s="218">
        <v>100.8</v>
      </c>
      <c r="Q83" s="219">
        <v>82.6</v>
      </c>
      <c r="R83" s="220">
        <v>45.9</v>
      </c>
    </row>
    <row r="84" spans="1:18" ht="13.5">
      <c r="A84" s="210" t="s">
        <v>197</v>
      </c>
      <c r="B84" s="211">
        <v>2777.4</v>
      </c>
      <c r="C84" s="212">
        <v>115.5</v>
      </c>
      <c r="D84" s="213">
        <v>116.7</v>
      </c>
      <c r="E84" s="214">
        <v>1126024.4</v>
      </c>
      <c r="F84" s="215">
        <v>106.6</v>
      </c>
      <c r="G84" s="213">
        <v>104.7</v>
      </c>
      <c r="H84" s="215">
        <v>5199.3</v>
      </c>
      <c r="I84" s="212">
        <v>100.3</v>
      </c>
      <c r="J84" s="215">
        <v>104.3</v>
      </c>
      <c r="K84" s="216">
        <v>2520101.1</v>
      </c>
      <c r="L84" s="217">
        <v>100.2</v>
      </c>
      <c r="M84" s="212">
        <v>105.1</v>
      </c>
      <c r="N84" s="218">
        <v>7819.3</v>
      </c>
      <c r="O84" s="219">
        <v>100.4</v>
      </c>
      <c r="P84" s="218">
        <v>101.3</v>
      </c>
      <c r="Q84" s="219">
        <v>82.6</v>
      </c>
      <c r="R84" s="220">
        <v>53.8</v>
      </c>
    </row>
    <row r="85" spans="1:18" ht="13.5">
      <c r="A85" s="210" t="s">
        <v>46</v>
      </c>
      <c r="B85" s="211">
        <v>2637.7</v>
      </c>
      <c r="C85" s="212">
        <v>95</v>
      </c>
      <c r="D85" s="213">
        <v>107.2</v>
      </c>
      <c r="E85" s="214">
        <v>1145364.4</v>
      </c>
      <c r="F85" s="215">
        <v>101.7</v>
      </c>
      <c r="G85" s="213">
        <v>106.7</v>
      </c>
      <c r="H85" s="215">
        <v>5167.8</v>
      </c>
      <c r="I85" s="212">
        <v>99.4</v>
      </c>
      <c r="J85" s="215">
        <v>104.6</v>
      </c>
      <c r="K85" s="216">
        <v>2500035.9</v>
      </c>
      <c r="L85" s="217">
        <v>99.2</v>
      </c>
      <c r="M85" s="212">
        <v>104.3</v>
      </c>
      <c r="N85" s="218">
        <v>7814.7</v>
      </c>
      <c r="O85" s="219">
        <v>99.9</v>
      </c>
      <c r="P85" s="218">
        <v>101.2</v>
      </c>
      <c r="Q85" s="219">
        <v>81</v>
      </c>
      <c r="R85" s="220">
        <v>51.6</v>
      </c>
    </row>
    <row r="86" spans="1:18" ht="13.5">
      <c r="A86" s="210" t="s">
        <v>198</v>
      </c>
      <c r="B86" s="211">
        <v>2328</v>
      </c>
      <c r="C86" s="212">
        <v>88.3</v>
      </c>
      <c r="D86" s="213">
        <v>97</v>
      </c>
      <c r="E86" s="214">
        <v>1066056.2</v>
      </c>
      <c r="F86" s="215">
        <v>93.1</v>
      </c>
      <c r="G86" s="213">
        <v>103.4</v>
      </c>
      <c r="H86" s="215">
        <v>5227.1</v>
      </c>
      <c r="I86" s="212">
        <v>101.1</v>
      </c>
      <c r="J86" s="215">
        <v>106.4</v>
      </c>
      <c r="K86" s="216">
        <v>2578251.1</v>
      </c>
      <c r="L86" s="217">
        <v>103.1</v>
      </c>
      <c r="M86" s="212">
        <v>107.2</v>
      </c>
      <c r="N86" s="218">
        <v>7799.8</v>
      </c>
      <c r="O86" s="219">
        <v>99.8</v>
      </c>
      <c r="P86" s="218">
        <v>101</v>
      </c>
      <c r="Q86" s="219">
        <v>83</v>
      </c>
      <c r="R86" s="220">
        <v>44.5</v>
      </c>
    </row>
    <row r="87" spans="1:18" ht="13.5">
      <c r="A87" s="210" t="s">
        <v>93</v>
      </c>
      <c r="B87" s="211">
        <v>2420.8</v>
      </c>
      <c r="C87" s="212">
        <v>104</v>
      </c>
      <c r="D87" s="213">
        <v>108.7</v>
      </c>
      <c r="E87" s="214">
        <v>1073429.8</v>
      </c>
      <c r="F87" s="215">
        <v>100.7</v>
      </c>
      <c r="G87" s="213">
        <v>112.5</v>
      </c>
      <c r="H87" s="215">
        <v>5159.3</v>
      </c>
      <c r="I87" s="212">
        <v>98.7</v>
      </c>
      <c r="J87" s="215">
        <v>106.6</v>
      </c>
      <c r="K87" s="216">
        <v>2529312.4</v>
      </c>
      <c r="L87" s="217">
        <v>98.1</v>
      </c>
      <c r="M87" s="212">
        <v>105.9</v>
      </c>
      <c r="N87" s="218">
        <v>7804.5</v>
      </c>
      <c r="O87" s="219">
        <v>96.6</v>
      </c>
      <c r="P87" s="218">
        <v>97.6</v>
      </c>
      <c r="Q87" s="219">
        <v>82.2</v>
      </c>
      <c r="R87" s="220">
        <v>47.1</v>
      </c>
    </row>
    <row r="88" spans="1:18" ht="13.5">
      <c r="A88" s="210" t="s">
        <v>139</v>
      </c>
      <c r="B88" s="211">
        <v>2728.6</v>
      </c>
      <c r="C88" s="212">
        <v>112.7</v>
      </c>
      <c r="D88" s="213">
        <v>107.6</v>
      </c>
      <c r="E88" s="214">
        <v>1087496.4</v>
      </c>
      <c r="F88" s="215">
        <v>101.3</v>
      </c>
      <c r="G88" s="213">
        <v>100.5</v>
      </c>
      <c r="H88" s="215">
        <v>5168.3</v>
      </c>
      <c r="I88" s="212">
        <v>100.2</v>
      </c>
      <c r="J88" s="215">
        <v>105.5</v>
      </c>
      <c r="K88" s="216">
        <v>2313401.8</v>
      </c>
      <c r="L88" s="217">
        <v>91.5</v>
      </c>
      <c r="M88" s="212">
        <v>96.1</v>
      </c>
      <c r="N88" s="218">
        <v>7815.1</v>
      </c>
      <c r="O88" s="219">
        <v>100.1</v>
      </c>
      <c r="P88" s="218">
        <v>101.3</v>
      </c>
      <c r="Q88" s="219">
        <v>82.3</v>
      </c>
      <c r="R88" s="220">
        <v>53.2</v>
      </c>
    </row>
    <row r="89" spans="1:18" ht="13.5">
      <c r="A89" s="210" t="s">
        <v>171</v>
      </c>
      <c r="B89" s="211">
        <v>2607.2</v>
      </c>
      <c r="C89" s="212">
        <v>95.6</v>
      </c>
      <c r="D89" s="213">
        <v>93.9</v>
      </c>
      <c r="E89" s="214">
        <v>1010460.2</v>
      </c>
      <c r="F89" s="215">
        <v>92.9</v>
      </c>
      <c r="G89" s="213">
        <v>93.7</v>
      </c>
      <c r="H89" s="215">
        <v>5225.1</v>
      </c>
      <c r="I89" s="212">
        <v>101.1</v>
      </c>
      <c r="J89" s="215">
        <v>104.7</v>
      </c>
      <c r="K89" s="216">
        <v>2318696.9</v>
      </c>
      <c r="L89" s="217">
        <v>100.2</v>
      </c>
      <c r="M89" s="212">
        <v>96.1</v>
      </c>
      <c r="N89" s="218">
        <v>7818.5</v>
      </c>
      <c r="O89" s="219">
        <v>100</v>
      </c>
      <c r="P89" s="218">
        <v>101.1</v>
      </c>
      <c r="Q89" s="219">
        <v>82.2</v>
      </c>
      <c r="R89" s="220">
        <v>49.9</v>
      </c>
    </row>
    <row r="90" spans="1:18" ht="13.5">
      <c r="A90" s="210" t="s">
        <v>199</v>
      </c>
      <c r="B90" s="211">
        <v>2655.9</v>
      </c>
      <c r="C90" s="212">
        <v>101.9</v>
      </c>
      <c r="D90" s="213">
        <v>107.5</v>
      </c>
      <c r="E90" s="214">
        <v>1062656.5</v>
      </c>
      <c r="F90" s="215">
        <v>105.2</v>
      </c>
      <c r="G90" s="213">
        <v>99</v>
      </c>
      <c r="H90" s="215">
        <v>5172.6</v>
      </c>
      <c r="I90" s="212">
        <v>99</v>
      </c>
      <c r="J90" s="215">
        <v>105.1</v>
      </c>
      <c r="K90" s="216">
        <v>2289228.5</v>
      </c>
      <c r="L90" s="217">
        <v>98.7</v>
      </c>
      <c r="M90" s="212">
        <v>95.9</v>
      </c>
      <c r="N90" s="218">
        <v>7875.3</v>
      </c>
      <c r="O90" s="219">
        <v>100.7</v>
      </c>
      <c r="P90" s="218">
        <v>101.6</v>
      </c>
      <c r="Q90" s="219">
        <v>81.7</v>
      </c>
      <c r="R90" s="220">
        <v>52.2</v>
      </c>
    </row>
    <row r="91" spans="1:18" ht="13.5">
      <c r="A91" s="210" t="s">
        <v>207</v>
      </c>
      <c r="B91" s="211">
        <v>2429.8</v>
      </c>
      <c r="C91" s="212">
        <v>91.5</v>
      </c>
      <c r="D91" s="213">
        <v>104.8</v>
      </c>
      <c r="E91" s="214">
        <v>912765.7</v>
      </c>
      <c r="F91" s="215">
        <v>85.9</v>
      </c>
      <c r="G91" s="213">
        <v>91.7</v>
      </c>
      <c r="H91" s="215">
        <v>5254.2</v>
      </c>
      <c r="I91" s="212">
        <v>101.6</v>
      </c>
      <c r="J91" s="215">
        <v>101.9</v>
      </c>
      <c r="K91" s="216">
        <v>2323589.7</v>
      </c>
      <c r="L91" s="217">
        <v>101.5</v>
      </c>
      <c r="M91" s="212">
        <v>94.5</v>
      </c>
      <c r="N91" s="218">
        <v>7904.3</v>
      </c>
      <c r="O91" s="219">
        <v>100.4</v>
      </c>
      <c r="P91" s="218">
        <v>101.9</v>
      </c>
      <c r="Q91" s="219">
        <v>82.2</v>
      </c>
      <c r="R91" s="220">
        <v>46.2</v>
      </c>
    </row>
    <row r="92" spans="1:18" ht="13.5">
      <c r="A92" s="210" t="s">
        <v>96</v>
      </c>
      <c r="B92" s="211">
        <v>2243.2</v>
      </c>
      <c r="C92" s="212">
        <v>92.3</v>
      </c>
      <c r="D92" s="213">
        <v>102.2</v>
      </c>
      <c r="E92" s="214">
        <v>938087.6</v>
      </c>
      <c r="F92" s="215">
        <v>102.8</v>
      </c>
      <c r="G92" s="213">
        <v>91.8</v>
      </c>
      <c r="H92" s="215">
        <v>5210.6</v>
      </c>
      <c r="I92" s="212">
        <v>99.2</v>
      </c>
      <c r="J92" s="215">
        <v>100.3</v>
      </c>
      <c r="K92" s="216">
        <v>2332677.5</v>
      </c>
      <c r="L92" s="217">
        <v>100.4</v>
      </c>
      <c r="M92" s="212">
        <v>93.8</v>
      </c>
      <c r="N92" s="218">
        <v>7933</v>
      </c>
      <c r="O92" s="219">
        <v>100.4</v>
      </c>
      <c r="P92" s="218">
        <v>102.4</v>
      </c>
      <c r="Q92" s="219">
        <v>81.8</v>
      </c>
      <c r="R92" s="220">
        <v>43.4</v>
      </c>
    </row>
    <row r="93" spans="1:18" ht="13.5">
      <c r="A93" s="210" t="s">
        <v>200</v>
      </c>
      <c r="B93" s="211">
        <v>2520.2</v>
      </c>
      <c r="C93" s="212">
        <v>112.3</v>
      </c>
      <c r="D93" s="213">
        <v>107</v>
      </c>
      <c r="E93" s="214">
        <v>1012888.6</v>
      </c>
      <c r="F93" s="215">
        <v>108</v>
      </c>
      <c r="G93" s="213">
        <v>96</v>
      </c>
      <c r="H93" s="215">
        <v>5158.5</v>
      </c>
      <c r="I93" s="212">
        <v>99</v>
      </c>
      <c r="J93" s="215">
        <v>109.4</v>
      </c>
      <c r="K93" s="216">
        <v>2304132.5</v>
      </c>
      <c r="L93" s="217">
        <v>98.8</v>
      </c>
      <c r="M93" s="212">
        <v>98.9</v>
      </c>
      <c r="N93" s="218">
        <v>7949.1</v>
      </c>
      <c r="O93" s="219">
        <v>100.2</v>
      </c>
      <c r="P93" s="218">
        <v>102.4</v>
      </c>
      <c r="Q93" s="219">
        <v>81.5</v>
      </c>
      <c r="R93" s="220">
        <v>49.4</v>
      </c>
    </row>
    <row r="94" spans="1:18" s="276" customFormat="1" ht="13.5">
      <c r="A94" s="272" t="s">
        <v>172</v>
      </c>
      <c r="B94" s="280">
        <v>2455.2</v>
      </c>
      <c r="C94" s="273">
        <v>97.4</v>
      </c>
      <c r="D94" s="282">
        <v>95.7</v>
      </c>
      <c r="E94" s="274">
        <v>1095367</v>
      </c>
      <c r="F94" s="284">
        <v>108.1</v>
      </c>
      <c r="G94" s="282">
        <v>77.5</v>
      </c>
      <c r="H94" s="284">
        <v>5252.4</v>
      </c>
      <c r="I94" s="273">
        <v>101.8</v>
      </c>
      <c r="J94" s="284">
        <v>103.8</v>
      </c>
      <c r="K94" s="275">
        <v>2446309.7</v>
      </c>
      <c r="L94" s="286">
        <v>106.2</v>
      </c>
      <c r="M94" s="273">
        <v>87.6</v>
      </c>
      <c r="N94" s="284">
        <v>7972.7</v>
      </c>
      <c r="O94" s="273">
        <v>100.3</v>
      </c>
      <c r="P94" s="284">
        <v>102.4</v>
      </c>
      <c r="Q94" s="273">
        <v>82</v>
      </c>
      <c r="R94" s="286">
        <v>46.5</v>
      </c>
    </row>
    <row r="95" spans="1:18" s="109" customFormat="1" ht="13.5">
      <c r="A95" s="288" t="s">
        <v>212</v>
      </c>
      <c r="B95" s="289">
        <v>2150.3</v>
      </c>
      <c r="C95" s="290">
        <v>87.6</v>
      </c>
      <c r="D95" s="174">
        <v>89.4</v>
      </c>
      <c r="E95" s="291">
        <v>1004440.6</v>
      </c>
      <c r="F95" s="292">
        <v>91.7</v>
      </c>
      <c r="G95" s="174">
        <v>95.1</v>
      </c>
      <c r="H95" s="292">
        <v>5503</v>
      </c>
      <c r="I95" s="290">
        <v>104.8</v>
      </c>
      <c r="J95" s="292">
        <v>106.2</v>
      </c>
      <c r="K95" s="293">
        <v>2654523</v>
      </c>
      <c r="L95" s="294">
        <v>108.5</v>
      </c>
      <c r="M95" s="290">
        <v>105.6</v>
      </c>
      <c r="N95" s="292">
        <v>7965.9</v>
      </c>
      <c r="O95" s="290">
        <v>99.9</v>
      </c>
      <c r="P95" s="292">
        <v>102.3</v>
      </c>
      <c r="Q95" s="290">
        <v>82.5</v>
      </c>
      <c r="R95" s="294">
        <v>37.8</v>
      </c>
    </row>
    <row r="96" spans="1:18" s="276" customFormat="1" ht="13.5">
      <c r="A96" s="272" t="s">
        <v>177</v>
      </c>
      <c r="B96" s="280">
        <v>2365</v>
      </c>
      <c r="C96" s="273">
        <v>110</v>
      </c>
      <c r="D96" s="282">
        <v>85.2</v>
      </c>
      <c r="E96" s="274">
        <v>945965.7</v>
      </c>
      <c r="F96" s="284">
        <v>94.2</v>
      </c>
      <c r="G96" s="282">
        <v>84</v>
      </c>
      <c r="H96" s="284">
        <v>5479.3</v>
      </c>
      <c r="I96" s="273">
        <v>99.6</v>
      </c>
      <c r="J96" s="284">
        <v>105.4</v>
      </c>
      <c r="K96" s="275">
        <v>2610752.8</v>
      </c>
      <c r="L96" s="286">
        <v>98.4</v>
      </c>
      <c r="M96" s="273">
        <v>103.6</v>
      </c>
      <c r="N96" s="284">
        <v>7950.2</v>
      </c>
      <c r="O96" s="273">
        <v>99.8</v>
      </c>
      <c r="P96" s="284">
        <v>101.7</v>
      </c>
      <c r="Q96" s="273">
        <v>82.5</v>
      </c>
      <c r="R96" s="286">
        <v>43.7</v>
      </c>
    </row>
    <row r="97" spans="1:18" ht="13.5">
      <c r="A97" s="210" t="s">
        <v>178</v>
      </c>
      <c r="B97" s="211">
        <v>2475.9</v>
      </c>
      <c r="C97" s="212">
        <v>104.7</v>
      </c>
      <c r="D97" s="213">
        <v>93.9</v>
      </c>
      <c r="E97" s="214">
        <v>1046709.1</v>
      </c>
      <c r="F97" s="215">
        <v>110.6</v>
      </c>
      <c r="G97" s="213">
        <v>91.4</v>
      </c>
      <c r="H97" s="215">
        <v>5384.5</v>
      </c>
      <c r="I97" s="212">
        <v>98.3</v>
      </c>
      <c r="J97" s="215">
        <v>104.2</v>
      </c>
      <c r="K97" s="216">
        <v>2587394</v>
      </c>
      <c r="L97" s="217">
        <v>99.1</v>
      </c>
      <c r="M97" s="212">
        <v>103.5</v>
      </c>
      <c r="N97" s="218">
        <v>8008.4</v>
      </c>
      <c r="O97" s="219">
        <v>100.7</v>
      </c>
      <c r="P97" s="218">
        <v>102.5</v>
      </c>
      <c r="Q97" s="219">
        <v>86</v>
      </c>
      <c r="R97" s="220">
        <v>46.8</v>
      </c>
    </row>
    <row r="98" spans="1:18" ht="13.5">
      <c r="A98" s="210" t="s">
        <v>179</v>
      </c>
      <c r="B98" s="211">
        <v>2253.2</v>
      </c>
      <c r="C98" s="212">
        <v>91</v>
      </c>
      <c r="D98" s="213">
        <v>96.8</v>
      </c>
      <c r="E98" s="214">
        <v>910015</v>
      </c>
      <c r="F98" s="215">
        <v>86.9</v>
      </c>
      <c r="G98" s="213">
        <v>85.4</v>
      </c>
      <c r="H98" s="215">
        <v>5341.8</v>
      </c>
      <c r="I98" s="212">
        <v>99.2</v>
      </c>
      <c r="J98" s="215">
        <v>102.2</v>
      </c>
      <c r="K98" s="216">
        <v>2486472.3</v>
      </c>
      <c r="L98" s="217">
        <v>96.1</v>
      </c>
      <c r="M98" s="212">
        <v>96.4</v>
      </c>
      <c r="N98" s="218">
        <v>8022.3</v>
      </c>
      <c r="O98" s="219">
        <v>100.2</v>
      </c>
      <c r="P98" s="218">
        <v>102.9</v>
      </c>
      <c r="Q98" s="219">
        <v>82.2</v>
      </c>
      <c r="R98" s="220">
        <v>42.9</v>
      </c>
    </row>
    <row r="99" spans="1:18" ht="13.5">
      <c r="A99" s="210" t="s">
        <v>45</v>
      </c>
      <c r="B99" s="211">
        <v>2509.7</v>
      </c>
      <c r="C99" s="212">
        <v>111.4</v>
      </c>
      <c r="D99" s="213">
        <v>103.7</v>
      </c>
      <c r="E99" s="214">
        <v>995971.5</v>
      </c>
      <c r="F99" s="215">
        <v>109.4</v>
      </c>
      <c r="G99" s="213">
        <v>92.8</v>
      </c>
      <c r="H99" s="215">
        <v>5325.9</v>
      </c>
      <c r="I99" s="212">
        <v>99.7</v>
      </c>
      <c r="J99" s="215">
        <v>103.2</v>
      </c>
      <c r="K99" s="216">
        <v>2422589.4</v>
      </c>
      <c r="L99" s="217">
        <v>97.4</v>
      </c>
      <c r="M99" s="212">
        <v>95.8</v>
      </c>
      <c r="N99" s="218">
        <v>8066.3</v>
      </c>
      <c r="O99" s="219">
        <v>100.5</v>
      </c>
      <c r="P99" s="218">
        <v>107</v>
      </c>
      <c r="Q99" s="219">
        <v>82.1</v>
      </c>
      <c r="R99" s="220">
        <v>47.7</v>
      </c>
    </row>
    <row r="100" spans="1:18" ht="13.5">
      <c r="A100" s="210" t="s">
        <v>180</v>
      </c>
      <c r="B100" s="211">
        <v>2579.6</v>
      </c>
      <c r="C100" s="212">
        <v>102.8</v>
      </c>
      <c r="D100" s="213">
        <v>94.5</v>
      </c>
      <c r="E100" s="214">
        <v>1059997.1</v>
      </c>
      <c r="F100" s="215">
        <v>106.4</v>
      </c>
      <c r="G100" s="213">
        <v>97.5</v>
      </c>
      <c r="H100" s="215">
        <v>5334.2</v>
      </c>
      <c r="I100" s="212">
        <v>100.2</v>
      </c>
      <c r="J100" s="215">
        <v>103.2</v>
      </c>
      <c r="K100" s="216">
        <v>2415864.6</v>
      </c>
      <c r="L100" s="217">
        <v>99.7</v>
      </c>
      <c r="M100" s="212">
        <v>104.4</v>
      </c>
      <c r="N100" s="218">
        <v>8085.2</v>
      </c>
      <c r="O100" s="219">
        <v>100.2</v>
      </c>
      <c r="P100" s="218">
        <v>103.5</v>
      </c>
      <c r="Q100" s="219">
        <v>81.8</v>
      </c>
      <c r="R100" s="220">
        <v>48.6</v>
      </c>
    </row>
    <row r="101" spans="1:18" ht="13.5">
      <c r="A101" s="210" t="s">
        <v>181</v>
      </c>
      <c r="B101" s="211">
        <v>2318</v>
      </c>
      <c r="C101" s="221">
        <v>89.9</v>
      </c>
      <c r="D101" s="213">
        <v>88.9</v>
      </c>
      <c r="E101" s="222">
        <v>984548.8</v>
      </c>
      <c r="F101" s="215">
        <v>92.9</v>
      </c>
      <c r="G101" s="213">
        <v>97.4</v>
      </c>
      <c r="H101" s="215">
        <v>5206.8</v>
      </c>
      <c r="I101" s="221">
        <v>97.6</v>
      </c>
      <c r="J101" s="215">
        <v>99.6</v>
      </c>
      <c r="K101" s="223">
        <v>2399314.6</v>
      </c>
      <c r="L101" s="217">
        <v>99.3</v>
      </c>
      <c r="M101" s="221">
        <v>103.5</v>
      </c>
      <c r="N101" s="218">
        <v>8226.1</v>
      </c>
      <c r="O101" s="110">
        <v>101.7</v>
      </c>
      <c r="P101" s="218">
        <v>105.2</v>
      </c>
      <c r="Q101" s="110">
        <v>81</v>
      </c>
      <c r="R101" s="220">
        <v>45.3</v>
      </c>
    </row>
    <row r="102" spans="1:18" ht="13.5">
      <c r="A102" s="210" t="s">
        <v>183</v>
      </c>
      <c r="B102" s="211">
        <v>2553.1</v>
      </c>
      <c r="C102" s="221">
        <v>110.1</v>
      </c>
      <c r="D102" s="213">
        <v>96.1</v>
      </c>
      <c r="E102" s="222">
        <v>1095193.8</v>
      </c>
      <c r="F102" s="215">
        <v>111.2</v>
      </c>
      <c r="G102" s="213">
        <v>103.1</v>
      </c>
      <c r="H102" s="215">
        <v>5139.8</v>
      </c>
      <c r="I102" s="221">
        <v>98.7</v>
      </c>
      <c r="J102" s="215">
        <v>99.4</v>
      </c>
      <c r="K102" s="223">
        <v>2381784.2</v>
      </c>
      <c r="L102" s="217">
        <v>99.3</v>
      </c>
      <c r="M102" s="221">
        <v>104</v>
      </c>
      <c r="N102" s="218">
        <v>8598.2</v>
      </c>
      <c r="O102" s="110">
        <v>104.5</v>
      </c>
      <c r="P102" s="218">
        <v>109.2</v>
      </c>
      <c r="Q102" s="110">
        <v>77</v>
      </c>
      <c r="R102" s="220">
        <v>50.1</v>
      </c>
    </row>
    <row r="103" spans="1:18" ht="13.5">
      <c r="A103" s="210" t="s">
        <v>228</v>
      </c>
      <c r="B103" s="264">
        <v>2200.3</v>
      </c>
      <c r="C103" s="265">
        <v>86.2</v>
      </c>
      <c r="D103" s="266">
        <v>90.6</v>
      </c>
      <c r="E103" s="267">
        <v>938183.1</v>
      </c>
      <c r="F103" s="268">
        <v>85.7</v>
      </c>
      <c r="G103" s="266">
        <v>102.8</v>
      </c>
      <c r="H103" s="268">
        <v>5276.3</v>
      </c>
      <c r="I103" s="265">
        <v>102.7</v>
      </c>
      <c r="J103" s="268">
        <v>100.4</v>
      </c>
      <c r="K103" s="269">
        <v>2411572</v>
      </c>
      <c r="L103" s="270">
        <v>101.3</v>
      </c>
      <c r="M103" s="265">
        <v>103.8</v>
      </c>
      <c r="N103" s="268">
        <v>8638.9</v>
      </c>
      <c r="O103" s="110">
        <v>100.5</v>
      </c>
      <c r="P103" s="218">
        <v>105.2</v>
      </c>
      <c r="Q103" s="110">
        <v>76.7</v>
      </c>
      <c r="R103" s="220">
        <v>41</v>
      </c>
    </row>
    <row r="104" spans="1:18" ht="13.5">
      <c r="A104" s="210" t="s">
        <v>208</v>
      </c>
      <c r="B104" s="264">
        <v>2200.9</v>
      </c>
      <c r="C104" s="265">
        <v>100</v>
      </c>
      <c r="D104" s="266">
        <v>98.1</v>
      </c>
      <c r="E104" s="267">
        <v>984282.1</v>
      </c>
      <c r="F104" s="268">
        <v>104.9</v>
      </c>
      <c r="G104" s="266">
        <v>104.9</v>
      </c>
      <c r="H104" s="268">
        <v>5198.4</v>
      </c>
      <c r="I104" s="265">
        <v>98.5</v>
      </c>
      <c r="J104" s="268">
        <v>99.8</v>
      </c>
      <c r="K104" s="269">
        <v>2451777.2</v>
      </c>
      <c r="L104" s="270">
        <v>101.7</v>
      </c>
      <c r="M104" s="265">
        <v>105.1</v>
      </c>
      <c r="N104" s="268">
        <v>8611.8</v>
      </c>
      <c r="O104" s="110">
        <v>99.7</v>
      </c>
      <c r="P104" s="218">
        <v>104.5</v>
      </c>
      <c r="Q104" s="110">
        <v>77.8</v>
      </c>
      <c r="R104" s="220">
        <v>42.9</v>
      </c>
    </row>
    <row r="105" spans="1:18" ht="13.5">
      <c r="A105" s="210" t="s">
        <v>209</v>
      </c>
      <c r="B105" s="264">
        <v>2577</v>
      </c>
      <c r="C105" s="265">
        <v>117.1</v>
      </c>
      <c r="D105" s="266">
        <v>102.3</v>
      </c>
      <c r="E105" s="267">
        <v>1241889</v>
      </c>
      <c r="F105" s="268">
        <v>126.2</v>
      </c>
      <c r="G105" s="266">
        <v>122.6</v>
      </c>
      <c r="H105" s="268">
        <v>5103.5</v>
      </c>
      <c r="I105" s="265">
        <v>98.2</v>
      </c>
      <c r="J105" s="268">
        <v>98.9</v>
      </c>
      <c r="K105" s="269">
        <v>2531341</v>
      </c>
      <c r="L105" s="270">
        <v>103.2</v>
      </c>
      <c r="M105" s="265">
        <v>109.9</v>
      </c>
      <c r="N105" s="268">
        <v>8665.9</v>
      </c>
      <c r="O105" s="110">
        <v>100.6</v>
      </c>
      <c r="P105" s="218">
        <v>104.6</v>
      </c>
      <c r="Q105" s="110">
        <v>77.2</v>
      </c>
      <c r="R105" s="220">
        <v>50.6</v>
      </c>
    </row>
    <row r="106" spans="1:18" ht="13.5">
      <c r="A106" s="272" t="s">
        <v>210</v>
      </c>
      <c r="B106" s="280">
        <v>2459.2</v>
      </c>
      <c r="C106" s="281">
        <v>95.4</v>
      </c>
      <c r="D106" s="282">
        <v>100.2</v>
      </c>
      <c r="E106" s="283">
        <v>1100927</v>
      </c>
      <c r="F106" s="284">
        <v>88.6</v>
      </c>
      <c r="G106" s="282">
        <v>109.6</v>
      </c>
      <c r="H106" s="284">
        <v>5046</v>
      </c>
      <c r="I106" s="281">
        <v>98.9</v>
      </c>
      <c r="J106" s="284">
        <v>98.9</v>
      </c>
      <c r="K106" s="285">
        <v>2567226</v>
      </c>
      <c r="L106" s="286">
        <v>98.6</v>
      </c>
      <c r="M106" s="281">
        <v>104.9</v>
      </c>
      <c r="N106" s="284">
        <v>8480.3</v>
      </c>
      <c r="O106" s="110">
        <v>97.9</v>
      </c>
      <c r="P106" s="218">
        <v>101.6</v>
      </c>
      <c r="Q106" s="110">
        <v>79.9</v>
      </c>
      <c r="R106" s="220">
        <v>48.9</v>
      </c>
    </row>
    <row r="107" spans="1:18" ht="13.5">
      <c r="A107" s="210" t="s">
        <v>211</v>
      </c>
      <c r="B107" s="211">
        <v>2266.3</v>
      </c>
      <c r="C107" s="212">
        <v>92.1</v>
      </c>
      <c r="D107" s="213">
        <v>110.2</v>
      </c>
      <c r="E107" s="214">
        <v>967472.3</v>
      </c>
      <c r="F107" s="215">
        <v>87.9</v>
      </c>
      <c r="G107" s="213">
        <v>96.3</v>
      </c>
      <c r="H107" s="215">
        <v>5118</v>
      </c>
      <c r="I107" s="212">
        <v>101.4</v>
      </c>
      <c r="J107" s="215">
        <v>94.6</v>
      </c>
      <c r="K107" s="216">
        <v>2601335.3</v>
      </c>
      <c r="L107" s="217">
        <v>101.3</v>
      </c>
      <c r="M107" s="215">
        <v>98</v>
      </c>
      <c r="N107" s="218">
        <v>8731.1</v>
      </c>
      <c r="O107" s="212">
        <v>103</v>
      </c>
      <c r="P107" s="218">
        <v>103.9</v>
      </c>
      <c r="Q107" s="219">
        <v>78.1</v>
      </c>
      <c r="R107" s="220">
        <v>43.6</v>
      </c>
    </row>
    <row r="108" spans="1:18" ht="13.5">
      <c r="A108" s="210" t="s">
        <v>213</v>
      </c>
      <c r="B108" s="211">
        <v>2534</v>
      </c>
      <c r="C108" s="212">
        <v>111.8</v>
      </c>
      <c r="D108" s="213">
        <v>107.1</v>
      </c>
      <c r="E108" s="214">
        <v>1129614.3</v>
      </c>
      <c r="F108" s="215">
        <v>116.8</v>
      </c>
      <c r="G108" s="213">
        <v>119.4</v>
      </c>
      <c r="H108" s="215">
        <v>5127.6</v>
      </c>
      <c r="I108" s="212">
        <v>100.2</v>
      </c>
      <c r="J108" s="215">
        <v>93.6</v>
      </c>
      <c r="K108" s="216">
        <v>2645458</v>
      </c>
      <c r="L108" s="217">
        <v>101.7</v>
      </c>
      <c r="M108" s="212">
        <v>101.3</v>
      </c>
      <c r="N108" s="218">
        <v>8772</v>
      </c>
      <c r="O108" s="212">
        <v>100.5</v>
      </c>
      <c r="P108" s="218">
        <v>106.1</v>
      </c>
      <c r="Q108" s="219">
        <v>78.1</v>
      </c>
      <c r="R108" s="220">
        <v>49.4</v>
      </c>
    </row>
    <row r="109" spans="1:18" ht="13.5">
      <c r="A109" s="210" t="s">
        <v>214</v>
      </c>
      <c r="B109" s="329">
        <v>2488.606</v>
      </c>
      <c r="C109" s="313">
        <v>98.20771161114165</v>
      </c>
      <c r="D109" s="325">
        <v>100.51127911865643</v>
      </c>
      <c r="E109" s="328">
        <v>1099086.4</v>
      </c>
      <c r="F109" s="315">
        <v>97.29749640377129</v>
      </c>
      <c r="G109" s="325">
        <v>105.00399445735991</v>
      </c>
      <c r="H109" s="315">
        <v>5101.61885</v>
      </c>
      <c r="I109" s="313">
        <v>99.49307785455719</v>
      </c>
      <c r="J109" s="315">
        <v>94.74566243420422</v>
      </c>
      <c r="K109" s="327">
        <v>2656053.301</v>
      </c>
      <c r="L109" s="315">
        <v>100.40050252681357</v>
      </c>
      <c r="M109" s="313">
        <v>102.65360989041406</v>
      </c>
      <c r="N109" s="317">
        <v>8422.6</v>
      </c>
      <c r="O109" s="313">
        <v>96</v>
      </c>
      <c r="P109" s="317">
        <v>101.4</v>
      </c>
      <c r="Q109" s="326">
        <v>81.3</v>
      </c>
      <c r="R109" s="220">
        <v>48.9</v>
      </c>
    </row>
    <row r="110" spans="1:18" ht="13.5">
      <c r="A110" s="210" t="s">
        <v>215</v>
      </c>
      <c r="B110" s="211">
        <v>2281.3</v>
      </c>
      <c r="C110" s="212">
        <v>91.7</v>
      </c>
      <c r="D110" s="213">
        <v>101.2</v>
      </c>
      <c r="E110" s="214">
        <v>1026559.8</v>
      </c>
      <c r="F110" s="215">
        <v>93.4</v>
      </c>
      <c r="G110" s="213">
        <v>112.8</v>
      </c>
      <c r="H110" s="215">
        <v>5183.9</v>
      </c>
      <c r="I110" s="212">
        <v>101.6</v>
      </c>
      <c r="J110" s="215">
        <v>97</v>
      </c>
      <c r="K110" s="216">
        <v>2685194.5</v>
      </c>
      <c r="L110" s="217">
        <v>101.1</v>
      </c>
      <c r="M110" s="212">
        <v>108</v>
      </c>
      <c r="N110" s="218">
        <v>8878.5</v>
      </c>
      <c r="O110" s="212">
        <v>105.4</v>
      </c>
      <c r="P110" s="218">
        <v>106.4</v>
      </c>
      <c r="Q110" s="219">
        <v>77.6</v>
      </c>
      <c r="R110" s="220">
        <v>43.5</v>
      </c>
    </row>
    <row r="111" spans="1:18" ht="13.5">
      <c r="A111" s="314" t="s">
        <v>216</v>
      </c>
      <c r="B111" s="211">
        <v>2341.5</v>
      </c>
      <c r="C111" s="212">
        <v>102.6</v>
      </c>
      <c r="D111" s="213">
        <v>93.3</v>
      </c>
      <c r="E111" s="214">
        <v>1042629.3</v>
      </c>
      <c r="F111" s="215">
        <v>101.6</v>
      </c>
      <c r="G111" s="213">
        <v>104.7</v>
      </c>
      <c r="H111" s="215">
        <v>5216.1</v>
      </c>
      <c r="I111" s="212">
        <v>100.6</v>
      </c>
      <c r="J111" s="215">
        <v>97.9</v>
      </c>
      <c r="K111" s="216">
        <v>2686077.5</v>
      </c>
      <c r="L111" s="217">
        <v>100</v>
      </c>
      <c r="M111" s="212">
        <v>110.9</v>
      </c>
      <c r="N111" s="218">
        <v>8972.3</v>
      </c>
      <c r="O111" s="212">
        <v>101.1</v>
      </c>
      <c r="P111" s="218">
        <v>105.7</v>
      </c>
      <c r="Q111" s="219">
        <v>77.1</v>
      </c>
      <c r="R111" s="220">
        <v>44.5</v>
      </c>
    </row>
    <row r="112" spans="1:18" ht="13.5">
      <c r="A112" s="288" t="s">
        <v>217</v>
      </c>
      <c r="B112" s="211">
        <v>2298.3</v>
      </c>
      <c r="C112" s="315">
        <v>98.2</v>
      </c>
      <c r="D112" s="213">
        <v>89.1</v>
      </c>
      <c r="E112" s="211">
        <v>1012596.2</v>
      </c>
      <c r="F112" s="315">
        <v>97.1</v>
      </c>
      <c r="G112" s="213">
        <v>95.5</v>
      </c>
      <c r="H112" s="315">
        <v>5189.1</v>
      </c>
      <c r="I112" s="315">
        <v>99.5</v>
      </c>
      <c r="J112" s="315">
        <v>97.4</v>
      </c>
      <c r="K112" s="316">
        <v>2663758</v>
      </c>
      <c r="L112" s="217">
        <v>99.2</v>
      </c>
      <c r="M112" s="313">
        <v>110</v>
      </c>
      <c r="N112" s="218">
        <v>8902.7</v>
      </c>
      <c r="O112" s="315">
        <v>99.2</v>
      </c>
      <c r="P112" s="317">
        <v>104.6</v>
      </c>
      <c r="Q112" s="317">
        <v>77.5</v>
      </c>
      <c r="R112" s="220">
        <v>44.6</v>
      </c>
    </row>
    <row r="113" spans="1:18" ht="13.5">
      <c r="A113" s="288" t="s">
        <v>219</v>
      </c>
      <c r="B113" s="211">
        <v>2440.5</v>
      </c>
      <c r="C113" s="315">
        <v>106.2</v>
      </c>
      <c r="D113" s="213">
        <v>105.3</v>
      </c>
      <c r="E113" s="211">
        <v>1030851.9</v>
      </c>
      <c r="F113" s="315">
        <v>101.8</v>
      </c>
      <c r="G113" s="213">
        <v>104.7</v>
      </c>
      <c r="H113" s="315">
        <v>5215.9</v>
      </c>
      <c r="I113" s="315">
        <v>100.5</v>
      </c>
      <c r="J113" s="315">
        <v>100.2</v>
      </c>
      <c r="K113" s="316">
        <v>2657631.6</v>
      </c>
      <c r="L113" s="217">
        <v>99.8</v>
      </c>
      <c r="M113" s="313">
        <v>110.8</v>
      </c>
      <c r="N113" s="218">
        <v>8907</v>
      </c>
      <c r="O113" s="315">
        <v>100</v>
      </c>
      <c r="P113" s="317">
        <v>103.9</v>
      </c>
      <c r="Q113" s="317">
        <v>77.7</v>
      </c>
      <c r="R113" s="220">
        <v>46.8</v>
      </c>
    </row>
    <row r="114" spans="1:18" ht="13.5">
      <c r="A114" s="288" t="s">
        <v>220</v>
      </c>
      <c r="B114" s="211">
        <v>2484.8</v>
      </c>
      <c r="C114" s="315">
        <v>101.8</v>
      </c>
      <c r="D114" s="213">
        <v>97.3</v>
      </c>
      <c r="E114" s="211">
        <v>1146135.8</v>
      </c>
      <c r="F114" s="315">
        <v>111.2</v>
      </c>
      <c r="G114" s="213">
        <v>104.7</v>
      </c>
      <c r="H114" s="315">
        <v>5075.2</v>
      </c>
      <c r="I114" s="315">
        <v>97.3</v>
      </c>
      <c r="J114" s="315">
        <v>98.7</v>
      </c>
      <c r="K114" s="316">
        <v>2686367.2</v>
      </c>
      <c r="L114" s="217">
        <v>101.1</v>
      </c>
      <c r="M114" s="313">
        <v>112.8</v>
      </c>
      <c r="N114" s="218">
        <v>8945.9</v>
      </c>
      <c r="O114" s="315">
        <v>100.4</v>
      </c>
      <c r="P114" s="317">
        <v>104</v>
      </c>
      <c r="Q114" s="317">
        <v>77.5</v>
      </c>
      <c r="R114" s="220">
        <v>49.7</v>
      </c>
    </row>
    <row r="115" spans="1:18" ht="13.5">
      <c r="A115" s="272" t="s">
        <v>221</v>
      </c>
      <c r="B115" s="280">
        <v>2158</v>
      </c>
      <c r="C115" s="339">
        <v>86.8</v>
      </c>
      <c r="D115" s="282">
        <v>98.1</v>
      </c>
      <c r="E115" s="280">
        <v>958820.3</v>
      </c>
      <c r="F115" s="339">
        <v>83.7</v>
      </c>
      <c r="G115" s="282">
        <v>102.2</v>
      </c>
      <c r="H115" s="339">
        <v>5187.1</v>
      </c>
      <c r="I115" s="339">
        <v>102.2</v>
      </c>
      <c r="J115" s="339">
        <v>98.3</v>
      </c>
      <c r="K115" s="340">
        <v>2697646.2</v>
      </c>
      <c r="L115" s="286">
        <v>100.4</v>
      </c>
      <c r="M115" s="341">
        <v>111.9</v>
      </c>
      <c r="N115" s="284">
        <v>8985.3</v>
      </c>
      <c r="O115" s="339">
        <v>100.4</v>
      </c>
      <c r="P115" s="339">
        <v>104</v>
      </c>
      <c r="Q115" s="339">
        <v>82.9</v>
      </c>
      <c r="R115" s="286">
        <v>41</v>
      </c>
    </row>
    <row r="116" spans="1:18" ht="13.5">
      <c r="A116" s="272" t="s">
        <v>222</v>
      </c>
      <c r="B116" s="280">
        <v>2119.6</v>
      </c>
      <c r="C116" s="339">
        <v>98.2</v>
      </c>
      <c r="D116" s="282">
        <v>96.3</v>
      </c>
      <c r="E116" s="280">
        <v>973913.8</v>
      </c>
      <c r="F116" s="339">
        <v>101.6</v>
      </c>
      <c r="G116" s="282">
        <v>98.9</v>
      </c>
      <c r="H116" s="339">
        <v>5233.2</v>
      </c>
      <c r="I116" s="339">
        <v>100.9</v>
      </c>
      <c r="J116" s="339">
        <v>100.7</v>
      </c>
      <c r="K116" s="340">
        <v>2740095</v>
      </c>
      <c r="L116" s="286">
        <v>101.6</v>
      </c>
      <c r="M116" s="341">
        <v>111.8</v>
      </c>
      <c r="N116" s="284">
        <v>9085.2</v>
      </c>
      <c r="O116" s="339">
        <v>103.7</v>
      </c>
      <c r="P116" s="339">
        <v>105.5</v>
      </c>
      <c r="Q116" s="339">
        <v>81.7</v>
      </c>
      <c r="R116" s="286">
        <v>40.3</v>
      </c>
    </row>
    <row r="117" spans="1:18" ht="13.5">
      <c r="A117" s="272" t="s">
        <v>224</v>
      </c>
      <c r="B117" s="280">
        <v>2489.4</v>
      </c>
      <c r="C117" s="339">
        <v>117.4</v>
      </c>
      <c r="D117" s="282">
        <v>96.6</v>
      </c>
      <c r="E117" s="280">
        <v>1118126.4</v>
      </c>
      <c r="F117" s="339">
        <v>114.8</v>
      </c>
      <c r="G117" s="282">
        <v>90</v>
      </c>
      <c r="H117" s="339">
        <v>5199.6</v>
      </c>
      <c r="I117" s="339">
        <v>99.4</v>
      </c>
      <c r="J117" s="339">
        <v>101.9</v>
      </c>
      <c r="K117" s="340">
        <v>2695411.1</v>
      </c>
      <c r="L117" s="286">
        <v>98.4</v>
      </c>
      <c r="M117" s="341">
        <v>106.5</v>
      </c>
      <c r="N117" s="284">
        <v>8986.6</v>
      </c>
      <c r="O117" s="339">
        <v>100</v>
      </c>
      <c r="P117" s="339">
        <v>103.7</v>
      </c>
      <c r="Q117" s="339">
        <v>82.2</v>
      </c>
      <c r="R117" s="286">
        <v>48.1</v>
      </c>
    </row>
    <row r="118" spans="1:18" ht="13.5">
      <c r="A118" s="272" t="s">
        <v>225</v>
      </c>
      <c r="B118" s="280">
        <v>2417.3</v>
      </c>
      <c r="C118" s="339">
        <v>97.1</v>
      </c>
      <c r="D118" s="282">
        <v>98.3</v>
      </c>
      <c r="E118" s="280">
        <v>1101801.2</v>
      </c>
      <c r="F118" s="339">
        <v>98.5</v>
      </c>
      <c r="G118" s="282">
        <v>100.1</v>
      </c>
      <c r="H118" s="339">
        <v>5182.3</v>
      </c>
      <c r="I118" s="339">
        <v>99.7</v>
      </c>
      <c r="J118" s="339">
        <v>102.7</v>
      </c>
      <c r="K118" s="340">
        <v>2718162.6</v>
      </c>
      <c r="L118" s="286">
        <v>100.8</v>
      </c>
      <c r="M118" s="341">
        <v>105.9</v>
      </c>
      <c r="N118" s="284">
        <v>8962.6</v>
      </c>
      <c r="O118" s="339">
        <v>99.7</v>
      </c>
      <c r="P118" s="339">
        <v>105.7</v>
      </c>
      <c r="Q118" s="339">
        <v>82.3</v>
      </c>
      <c r="R118" s="286">
        <v>47.3</v>
      </c>
    </row>
    <row r="119" spans="1:18" ht="13.5">
      <c r="A119" s="272" t="s">
        <v>212</v>
      </c>
      <c r="B119" s="280">
        <v>2197</v>
      </c>
      <c r="C119" s="339">
        <v>90.9</v>
      </c>
      <c r="D119" s="282">
        <v>96.5</v>
      </c>
      <c r="E119" s="280">
        <v>1016405.7</v>
      </c>
      <c r="F119" s="339">
        <v>92.2</v>
      </c>
      <c r="G119" s="282">
        <v>104.3</v>
      </c>
      <c r="H119" s="339">
        <v>5263.4</v>
      </c>
      <c r="I119" s="339">
        <v>101.6</v>
      </c>
      <c r="J119" s="339">
        <v>102.5</v>
      </c>
      <c r="K119" s="340">
        <v>2705974.3</v>
      </c>
      <c r="L119" s="286">
        <v>99.6</v>
      </c>
      <c r="M119" s="341">
        <v>103.7</v>
      </c>
      <c r="N119" s="284">
        <v>8964.4</v>
      </c>
      <c r="O119" s="339">
        <v>100</v>
      </c>
      <c r="P119" s="339">
        <v>102.7</v>
      </c>
      <c r="Q119" s="339">
        <v>82.8</v>
      </c>
      <c r="R119" s="286">
        <v>41.9</v>
      </c>
    </row>
    <row r="120" spans="1:18" ht="13.5">
      <c r="A120" s="272" t="s">
        <v>192</v>
      </c>
      <c r="B120" s="280">
        <v>2486.6</v>
      </c>
      <c r="C120" s="339">
        <v>113.2</v>
      </c>
      <c r="D120" s="282">
        <v>98.1</v>
      </c>
      <c r="E120" s="280">
        <v>1146621.5</v>
      </c>
      <c r="F120" s="339">
        <v>112.8</v>
      </c>
      <c r="G120" s="282">
        <v>101.5</v>
      </c>
      <c r="H120" s="339">
        <v>5308</v>
      </c>
      <c r="I120" s="339">
        <v>100.8</v>
      </c>
      <c r="J120" s="339">
        <v>103.5</v>
      </c>
      <c r="K120" s="340">
        <v>2793382.4</v>
      </c>
      <c r="L120" s="286">
        <v>103.2</v>
      </c>
      <c r="M120" s="341">
        <v>105.6</v>
      </c>
      <c r="N120" s="284">
        <v>9027.1</v>
      </c>
      <c r="O120" s="339">
        <v>100.7</v>
      </c>
      <c r="P120" s="339">
        <v>102.9</v>
      </c>
      <c r="Q120" s="339">
        <v>82.1</v>
      </c>
      <c r="R120" s="286">
        <v>47.2</v>
      </c>
    </row>
    <row r="121" spans="1:18" s="109" customFormat="1" ht="13.5">
      <c r="A121" s="272" t="s">
        <v>226</v>
      </c>
      <c r="B121" s="280">
        <v>2592.4</v>
      </c>
      <c r="C121" s="339">
        <v>104.3</v>
      </c>
      <c r="D121" s="282">
        <v>104.2</v>
      </c>
      <c r="E121" s="280">
        <v>1080098.3</v>
      </c>
      <c r="F121" s="339">
        <v>94.2</v>
      </c>
      <c r="G121" s="282">
        <v>98.3</v>
      </c>
      <c r="H121" s="339">
        <v>5463.4</v>
      </c>
      <c r="I121" s="339">
        <v>102.9</v>
      </c>
      <c r="J121" s="339">
        <v>107.1</v>
      </c>
      <c r="K121" s="340">
        <v>2797242.5</v>
      </c>
      <c r="L121" s="286">
        <v>100.1</v>
      </c>
      <c r="M121" s="339">
        <v>105.3</v>
      </c>
      <c r="N121" s="284">
        <v>8980.6</v>
      </c>
      <c r="O121" s="339">
        <v>99.5</v>
      </c>
      <c r="P121" s="339">
        <v>106.6</v>
      </c>
      <c r="Q121" s="339">
        <v>82.8</v>
      </c>
      <c r="R121" s="286">
        <v>47.4</v>
      </c>
    </row>
    <row r="122" spans="1:18" s="109" customFormat="1" ht="13.5">
      <c r="A122" s="272" t="s">
        <v>198</v>
      </c>
      <c r="B122" s="280">
        <v>2468.6</v>
      </c>
      <c r="C122" s="339">
        <v>95.2</v>
      </c>
      <c r="D122" s="282">
        <v>108.2</v>
      </c>
      <c r="E122" s="280">
        <v>1134203.5</v>
      </c>
      <c r="F122" s="339">
        <v>81.3</v>
      </c>
      <c r="G122" s="282">
        <v>110.5</v>
      </c>
      <c r="H122" s="339">
        <v>5518</v>
      </c>
      <c r="I122" s="339">
        <v>101</v>
      </c>
      <c r="J122" s="339">
        <v>106.4</v>
      </c>
      <c r="K122" s="340">
        <v>2896582.1</v>
      </c>
      <c r="L122" s="286">
        <v>103.6</v>
      </c>
      <c r="M122" s="339">
        <v>107.9</v>
      </c>
      <c r="N122" s="284">
        <v>9016</v>
      </c>
      <c r="O122" s="339">
        <v>100.4</v>
      </c>
      <c r="P122" s="339">
        <v>106.8</v>
      </c>
      <c r="Q122" s="339">
        <v>82.6</v>
      </c>
      <c r="R122" s="286">
        <v>45.2</v>
      </c>
    </row>
    <row r="123" spans="1:18" s="109" customFormat="1" ht="13.5">
      <c r="A123" s="272" t="s">
        <v>93</v>
      </c>
      <c r="B123" s="280">
        <v>2395.8</v>
      </c>
      <c r="C123" s="339">
        <v>97.1</v>
      </c>
      <c r="D123" s="282">
        <v>102.3</v>
      </c>
      <c r="E123" s="280">
        <v>1113730.1</v>
      </c>
      <c r="F123" s="339">
        <v>98.2</v>
      </c>
      <c r="G123" s="282">
        <v>106.8</v>
      </c>
      <c r="H123" s="339">
        <v>5509.4</v>
      </c>
      <c r="I123" s="339">
        <v>99.8</v>
      </c>
      <c r="J123" s="339">
        <v>105.6</v>
      </c>
      <c r="K123" s="340">
        <v>2880412.8</v>
      </c>
      <c r="L123" s="286">
        <v>99.4</v>
      </c>
      <c r="M123" s="339">
        <v>107.2</v>
      </c>
      <c r="N123" s="284">
        <v>9036.8</v>
      </c>
      <c r="O123" s="339">
        <v>100.6</v>
      </c>
      <c r="P123" s="339">
        <v>100.7</v>
      </c>
      <c r="Q123" s="339">
        <v>80.8</v>
      </c>
      <c r="R123" s="286">
        <v>44.3</v>
      </c>
    </row>
    <row r="124" spans="1:256" s="109" customFormat="1" ht="13.5">
      <c r="A124" s="272" t="s">
        <v>139</v>
      </c>
      <c r="B124" s="280">
        <v>2311.2</v>
      </c>
      <c r="C124" s="339">
        <v>96.5</v>
      </c>
      <c r="D124" s="282">
        <v>100.6</v>
      </c>
      <c r="E124" s="280">
        <v>1071787.3</v>
      </c>
      <c r="F124" s="339">
        <v>96.2</v>
      </c>
      <c r="G124" s="282">
        <v>105.8</v>
      </c>
      <c r="H124" s="339">
        <v>5512.4</v>
      </c>
      <c r="I124" s="339">
        <v>100.1</v>
      </c>
      <c r="J124" s="339">
        <v>106.2</v>
      </c>
      <c r="K124" s="340">
        <v>2865115.4</v>
      </c>
      <c r="L124" s="286">
        <v>99.5</v>
      </c>
      <c r="M124" s="339">
        <v>107.6</v>
      </c>
      <c r="N124" s="284">
        <v>9049</v>
      </c>
      <c r="O124" s="339">
        <v>100.1</v>
      </c>
      <c r="P124" s="339">
        <v>106.9</v>
      </c>
      <c r="Q124" s="339">
        <v>82.5</v>
      </c>
      <c r="R124" s="286">
        <v>42.3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09" customFormat="1" ht="13.5">
      <c r="A125" s="272" t="s">
        <v>171</v>
      </c>
      <c r="B125" s="280">
        <v>2324.6</v>
      </c>
      <c r="C125" s="339">
        <v>100.6</v>
      </c>
      <c r="D125" s="282">
        <v>95.2</v>
      </c>
      <c r="E125" s="280">
        <v>1079621.6</v>
      </c>
      <c r="F125" s="339">
        <v>100.7</v>
      </c>
      <c r="G125" s="282">
        <v>104.7</v>
      </c>
      <c r="H125" s="339">
        <v>5512</v>
      </c>
      <c r="I125" s="339">
        <v>100</v>
      </c>
      <c r="J125" s="339">
        <v>105.7</v>
      </c>
      <c r="K125" s="340">
        <v>2865688.7</v>
      </c>
      <c r="L125" s="286">
        <v>100</v>
      </c>
      <c r="M125" s="339">
        <v>107.8</v>
      </c>
      <c r="N125" s="284">
        <v>9067.8</v>
      </c>
      <c r="O125" s="339">
        <v>100.2</v>
      </c>
      <c r="P125" s="339">
        <v>101.8</v>
      </c>
      <c r="Q125" s="339">
        <v>83.2</v>
      </c>
      <c r="R125" s="286">
        <v>42.7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18" s="324" customFormat="1" ht="13.5">
      <c r="A126" s="272" t="s">
        <v>199</v>
      </c>
      <c r="B126" s="280">
        <v>2358.1</v>
      </c>
      <c r="C126" s="339">
        <v>101.4</v>
      </c>
      <c r="D126" s="282">
        <v>94.9</v>
      </c>
      <c r="E126" s="280">
        <v>1145628.8</v>
      </c>
      <c r="F126" s="339">
        <v>106.1</v>
      </c>
      <c r="G126" s="282">
        <v>100</v>
      </c>
      <c r="H126" s="339">
        <v>5415.5</v>
      </c>
      <c r="I126" s="339">
        <v>98.2</v>
      </c>
      <c r="J126" s="339">
        <v>106.7</v>
      </c>
      <c r="K126" s="340">
        <v>2870485.6</v>
      </c>
      <c r="L126" s="286">
        <v>100.2</v>
      </c>
      <c r="M126" s="339">
        <v>106.9</v>
      </c>
      <c r="N126" s="284">
        <v>9129.8</v>
      </c>
      <c r="O126" s="339">
        <v>100.7</v>
      </c>
      <c r="P126" s="339">
        <v>102.1</v>
      </c>
      <c r="Q126" s="339">
        <v>82.4</v>
      </c>
      <c r="R126" s="286">
        <v>44.2</v>
      </c>
    </row>
    <row r="127" spans="1:18" s="324" customFormat="1" ht="13.5">
      <c r="A127" s="272" t="s">
        <v>227</v>
      </c>
      <c r="B127" s="280">
        <v>2000</v>
      </c>
      <c r="C127" s="339">
        <v>84.8</v>
      </c>
      <c r="D127" s="282">
        <v>92.7</v>
      </c>
      <c r="E127" s="280">
        <v>933058.4</v>
      </c>
      <c r="F127" s="339">
        <v>81.4</v>
      </c>
      <c r="G127" s="282">
        <v>97.3</v>
      </c>
      <c r="H127" s="339">
        <v>5516.1</v>
      </c>
      <c r="I127" s="339">
        <v>101.9</v>
      </c>
      <c r="J127" s="339">
        <v>106.3</v>
      </c>
      <c r="K127" s="340">
        <v>2893391.8</v>
      </c>
      <c r="L127" s="286">
        <v>100.8</v>
      </c>
      <c r="M127" s="339">
        <v>107.3</v>
      </c>
      <c r="N127" s="284">
        <v>9157.9</v>
      </c>
      <c r="O127" s="339">
        <v>100.3</v>
      </c>
      <c r="P127" s="339">
        <v>101.9</v>
      </c>
      <c r="Q127" s="339">
        <v>83.2</v>
      </c>
      <c r="R127" s="286">
        <v>35.9</v>
      </c>
    </row>
    <row r="128" spans="1:18" s="276" customFormat="1" ht="13.5">
      <c r="A128" s="342" t="s">
        <v>185</v>
      </c>
      <c r="B128" s="343">
        <v>2139.1</v>
      </c>
      <c r="C128" s="344">
        <v>107</v>
      </c>
      <c r="D128" s="258">
        <v>100.9</v>
      </c>
      <c r="E128" s="343">
        <v>981560.5</v>
      </c>
      <c r="F128" s="344">
        <v>105.2</v>
      </c>
      <c r="G128" s="258">
        <v>100.8</v>
      </c>
      <c r="H128" s="344">
        <v>5525.4</v>
      </c>
      <c r="I128" s="344">
        <v>100.2</v>
      </c>
      <c r="J128" s="344">
        <v>105.6</v>
      </c>
      <c r="K128" s="345">
        <v>2908251.9</v>
      </c>
      <c r="L128" s="346">
        <v>100.5</v>
      </c>
      <c r="M128" s="344">
        <v>106.1</v>
      </c>
      <c r="N128" s="347">
        <v>9190.1</v>
      </c>
      <c r="O128" s="344">
        <v>100.7</v>
      </c>
      <c r="P128" s="344">
        <v>102.3</v>
      </c>
      <c r="Q128" s="344">
        <v>83.5</v>
      </c>
      <c r="R128" s="346">
        <v>38.9</v>
      </c>
    </row>
    <row r="129" spans="1:18" s="355" customFormat="1" ht="13.5">
      <c r="A129" s="348" t="s">
        <v>186</v>
      </c>
      <c r="B129" s="349">
        <v>2429.8</v>
      </c>
      <c r="C129" s="350">
        <v>113.6</v>
      </c>
      <c r="D129" s="351">
        <v>97.6</v>
      </c>
      <c r="E129" s="349">
        <v>1139927.3</v>
      </c>
      <c r="F129" s="350">
        <v>116.1</v>
      </c>
      <c r="G129" s="351">
        <v>101.9</v>
      </c>
      <c r="H129" s="350">
        <v>5455.3</v>
      </c>
      <c r="I129" s="350">
        <v>98.7</v>
      </c>
      <c r="J129" s="350">
        <v>104.9</v>
      </c>
      <c r="K129" s="352">
        <v>2872383.9</v>
      </c>
      <c r="L129" s="353">
        <v>98.8</v>
      </c>
      <c r="M129" s="350">
        <v>106.6</v>
      </c>
      <c r="N129" s="354">
        <v>9235.2</v>
      </c>
      <c r="O129" s="350">
        <v>100.5</v>
      </c>
      <c r="P129" s="350">
        <v>102.8</v>
      </c>
      <c r="Q129" s="350">
        <v>82.3</v>
      </c>
      <c r="R129" s="353">
        <v>45.2</v>
      </c>
    </row>
    <row r="130" spans="1:18" s="355" customFormat="1" ht="13.5">
      <c r="A130" s="348" t="s">
        <v>232</v>
      </c>
      <c r="B130" s="349">
        <v>2285.7</v>
      </c>
      <c r="C130" s="350">
        <v>94.1</v>
      </c>
      <c r="D130" s="351">
        <v>94.6</v>
      </c>
      <c r="E130" s="349">
        <v>1020421.5</v>
      </c>
      <c r="F130" s="350">
        <v>89.5</v>
      </c>
      <c r="G130" s="351">
        <v>92.6</v>
      </c>
      <c r="H130" s="350">
        <v>5397</v>
      </c>
      <c r="I130" s="350">
        <v>98.9</v>
      </c>
      <c r="J130" s="350">
        <v>104.1</v>
      </c>
      <c r="K130" s="352">
        <v>2830145</v>
      </c>
      <c r="L130" s="353">
        <v>98.5</v>
      </c>
      <c r="M130" s="350">
        <v>104.1</v>
      </c>
      <c r="N130" s="354">
        <v>9269.5</v>
      </c>
      <c r="O130" s="350">
        <v>100.4</v>
      </c>
      <c r="P130" s="350">
        <v>103.4</v>
      </c>
      <c r="Q130" s="350">
        <v>82.4</v>
      </c>
      <c r="R130" s="353">
        <v>42.9</v>
      </c>
    </row>
    <row r="131" spans="1:18" s="355" customFormat="1" ht="13.5">
      <c r="A131" s="348" t="s">
        <v>98</v>
      </c>
      <c r="B131" s="349">
        <v>2200.1</v>
      </c>
      <c r="C131" s="350">
        <v>96.3</v>
      </c>
      <c r="D131" s="351">
        <v>100.1</v>
      </c>
      <c r="E131" s="349">
        <v>984801.9</v>
      </c>
      <c r="F131" s="350">
        <v>96.5</v>
      </c>
      <c r="G131" s="351">
        <v>96.9</v>
      </c>
      <c r="H131" s="350">
        <v>5444.9</v>
      </c>
      <c r="I131" s="350">
        <v>100.9</v>
      </c>
      <c r="J131" s="350">
        <v>103.4</v>
      </c>
      <c r="K131" s="352">
        <v>2811507.9</v>
      </c>
      <c r="L131" s="353">
        <v>99.3</v>
      </c>
      <c r="M131" s="350">
        <v>103.9</v>
      </c>
      <c r="N131" s="354">
        <v>9296.8</v>
      </c>
      <c r="O131" s="350">
        <v>100.3</v>
      </c>
      <c r="P131" s="350">
        <v>103.7</v>
      </c>
      <c r="Q131" s="350">
        <v>83.2</v>
      </c>
      <c r="R131" s="353">
        <v>40</v>
      </c>
    </row>
    <row r="132" spans="1:18" s="276" customFormat="1" ht="13.5">
      <c r="A132" s="342" t="s">
        <v>187</v>
      </c>
      <c r="B132" s="343">
        <v>2374.3</v>
      </c>
      <c r="C132" s="344">
        <v>107.9</v>
      </c>
      <c r="D132" s="258">
        <v>95.5</v>
      </c>
      <c r="E132" s="343">
        <v>1096219.1</v>
      </c>
      <c r="F132" s="344">
        <v>111.3</v>
      </c>
      <c r="G132" s="258">
        <v>95.6</v>
      </c>
      <c r="H132" s="344">
        <v>5354.9</v>
      </c>
      <c r="I132" s="344">
        <v>98.3</v>
      </c>
      <c r="J132" s="344">
        <v>100.9</v>
      </c>
      <c r="K132" s="345">
        <v>2846006.1</v>
      </c>
      <c r="L132" s="346">
        <v>101.2</v>
      </c>
      <c r="M132" s="344">
        <v>101.9</v>
      </c>
      <c r="N132" s="347">
        <v>9294.2</v>
      </c>
      <c r="O132" s="344">
        <v>100</v>
      </c>
      <c r="P132" s="344">
        <v>103</v>
      </c>
      <c r="Q132" s="344">
        <v>82.9</v>
      </c>
      <c r="R132" s="346">
        <v>44.9</v>
      </c>
    </row>
    <row r="133" spans="1:18" s="276" customFormat="1" ht="13.5">
      <c r="A133" s="342" t="s">
        <v>188</v>
      </c>
      <c r="B133" s="343">
        <v>2560.4</v>
      </c>
      <c r="C133" s="344">
        <v>107.8</v>
      </c>
      <c r="D133" s="258">
        <v>98.8</v>
      </c>
      <c r="E133" s="343">
        <v>1125014.5</v>
      </c>
      <c r="F133" s="344">
        <v>102.6</v>
      </c>
      <c r="G133" s="258">
        <v>104.2</v>
      </c>
      <c r="H133" s="344">
        <v>5391.7</v>
      </c>
      <c r="I133" s="344">
        <v>100.7</v>
      </c>
      <c r="J133" s="344">
        <v>98.7</v>
      </c>
      <c r="K133" s="345">
        <v>2918740.9</v>
      </c>
      <c r="L133" s="346">
        <v>102.6</v>
      </c>
      <c r="M133" s="344">
        <v>104.3</v>
      </c>
      <c r="N133" s="347">
        <v>9301.8</v>
      </c>
      <c r="O133" s="344">
        <v>100.1</v>
      </c>
      <c r="P133" s="344">
        <v>102</v>
      </c>
      <c r="Q133" s="344">
        <v>82.7</v>
      </c>
      <c r="R133" s="346">
        <v>47.9</v>
      </c>
    </row>
    <row r="134" spans="1:18" ht="13.5">
      <c r="A134" s="296" t="s">
        <v>189</v>
      </c>
      <c r="B134" s="318">
        <v>2224.6</v>
      </c>
      <c r="C134" s="319">
        <v>86.9</v>
      </c>
      <c r="D134" s="320">
        <v>90.1</v>
      </c>
      <c r="E134" s="318">
        <v>1018378.7</v>
      </c>
      <c r="F134" s="319">
        <v>90.5</v>
      </c>
      <c r="G134" s="320">
        <v>89.8</v>
      </c>
      <c r="H134" s="319">
        <v>5293.2</v>
      </c>
      <c r="I134" s="319">
        <v>98.2</v>
      </c>
      <c r="J134" s="319">
        <v>95.9</v>
      </c>
      <c r="K134" s="321">
        <v>2884054.4</v>
      </c>
      <c r="L134" s="322">
        <v>99.5</v>
      </c>
      <c r="M134" s="319">
        <v>99.6</v>
      </c>
      <c r="N134" s="323">
        <v>9298.4</v>
      </c>
      <c r="O134" s="319">
        <v>100</v>
      </c>
      <c r="P134" s="319">
        <v>103.1</v>
      </c>
      <c r="Q134" s="319">
        <v>82.7</v>
      </c>
      <c r="R134" s="322">
        <v>42.9</v>
      </c>
    </row>
    <row r="135" spans="1:18" ht="13.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338"/>
    </row>
    <row r="136" spans="1:18" ht="13.5">
      <c r="A136" s="335"/>
      <c r="B136" s="291"/>
      <c r="C136" s="336"/>
      <c r="D136" s="337"/>
      <c r="E136" s="291"/>
      <c r="F136" s="336"/>
      <c r="G136" s="337"/>
      <c r="H136" s="336"/>
      <c r="I136" s="336"/>
      <c r="J136" s="336"/>
      <c r="K136" s="293"/>
      <c r="L136" s="338"/>
      <c r="M136" s="336"/>
      <c r="N136" s="290"/>
      <c r="O136" s="336"/>
      <c r="P136" s="336"/>
      <c r="Q136" s="336"/>
      <c r="R136" s="224"/>
    </row>
    <row r="137" spans="2:17" ht="13.5">
      <c r="B137" s="280"/>
      <c r="E137" s="224"/>
      <c r="K137" s="225"/>
      <c r="P137" s="226"/>
      <c r="Q137" s="224"/>
    </row>
    <row r="138" ht="13.5">
      <c r="S138" s="287"/>
    </row>
    <row r="142" ht="13.5">
      <c r="D142" s="287"/>
    </row>
    <row r="146" spans="1:18" s="112" customFormat="1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ht="13.5">
      <c r="C147" s="287"/>
    </row>
    <row r="149" spans="1:18" ht="13.5">
      <c r="A149" s="112"/>
      <c r="R149" s="227"/>
    </row>
    <row r="150" spans="2:17" ht="13.5"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</row>
  </sheetData>
  <sheetProtection/>
  <mergeCells count="4">
    <mergeCell ref="N2:R2"/>
    <mergeCell ref="K3:L3"/>
    <mergeCell ref="N27:R27"/>
    <mergeCell ref="K28:L28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431" t="s">
        <v>201</v>
      </c>
      <c r="C3" s="228"/>
      <c r="D3" s="229" t="str">
        <f>'ＡＢ表 '!D4</f>
        <v>令和5年8月</v>
      </c>
      <c r="E3" s="228"/>
      <c r="F3" s="230"/>
    </row>
    <row r="4" spans="2:6" ht="13.5">
      <c r="B4" s="231" t="s">
        <v>84</v>
      </c>
      <c r="C4" s="232" t="s">
        <v>202</v>
      </c>
      <c r="D4" s="233"/>
      <c r="E4" s="232" t="s">
        <v>86</v>
      </c>
      <c r="F4" s="234"/>
    </row>
    <row r="5" spans="2:6" ht="13.5">
      <c r="B5" s="235" t="s">
        <v>203</v>
      </c>
      <c r="C5" s="236" t="s">
        <v>87</v>
      </c>
      <c r="D5" s="236" t="s">
        <v>92</v>
      </c>
      <c r="E5" s="236" t="s">
        <v>87</v>
      </c>
      <c r="F5" s="237" t="s">
        <v>92</v>
      </c>
    </row>
    <row r="6" spans="2:6" ht="18.75" customHeight="1">
      <c r="B6" s="238" t="s">
        <v>102</v>
      </c>
      <c r="C6" s="239">
        <v>20511</v>
      </c>
      <c r="D6" s="239">
        <v>4218984</v>
      </c>
      <c r="E6" s="239">
        <v>124085</v>
      </c>
      <c r="F6" s="240">
        <v>29777757</v>
      </c>
    </row>
    <row r="7" spans="2:6" ht="18" customHeight="1">
      <c r="B7" s="241" t="s">
        <v>103</v>
      </c>
      <c r="C7" s="242">
        <v>6417</v>
      </c>
      <c r="D7" s="242">
        <v>526858</v>
      </c>
      <c r="E7" s="242">
        <v>52181</v>
      </c>
      <c r="F7" s="243">
        <v>4294702</v>
      </c>
    </row>
    <row r="8" spans="2:6" ht="18" customHeight="1">
      <c r="B8" s="241" t="s">
        <v>104</v>
      </c>
      <c r="C8" s="242">
        <v>9316</v>
      </c>
      <c r="D8" s="242">
        <v>317621</v>
      </c>
      <c r="E8" s="242">
        <v>21571</v>
      </c>
      <c r="F8" s="243">
        <v>1411128</v>
      </c>
    </row>
    <row r="9" spans="2:6" ht="18" customHeight="1">
      <c r="B9" s="241" t="s">
        <v>105</v>
      </c>
      <c r="C9" s="242">
        <v>11360</v>
      </c>
      <c r="D9" s="242">
        <v>1982717</v>
      </c>
      <c r="E9" s="242">
        <v>78218</v>
      </c>
      <c r="F9" s="243">
        <v>13091976</v>
      </c>
    </row>
    <row r="10" spans="2:6" ht="18" customHeight="1">
      <c r="B10" s="241" t="s">
        <v>11</v>
      </c>
      <c r="C10" s="242">
        <v>1851</v>
      </c>
      <c r="D10" s="242">
        <v>1402624</v>
      </c>
      <c r="E10" s="242">
        <v>5746</v>
      </c>
      <c r="F10" s="243">
        <v>6835590</v>
      </c>
    </row>
    <row r="11" spans="2:6" ht="18" customHeight="1">
      <c r="B11" s="241" t="s">
        <v>108</v>
      </c>
      <c r="C11" s="242">
        <v>88</v>
      </c>
      <c r="D11" s="242">
        <v>36054</v>
      </c>
      <c r="E11" s="242">
        <v>2279</v>
      </c>
      <c r="F11" s="243">
        <v>476108</v>
      </c>
    </row>
    <row r="12" spans="2:6" ht="18" customHeight="1">
      <c r="B12" s="241" t="s">
        <v>109</v>
      </c>
      <c r="C12" s="242">
        <v>14568</v>
      </c>
      <c r="D12" s="242">
        <v>1635627</v>
      </c>
      <c r="E12" s="242">
        <v>47666</v>
      </c>
      <c r="F12" s="243">
        <v>8128198</v>
      </c>
    </row>
    <row r="13" spans="2:6" ht="18" customHeight="1">
      <c r="B13" s="241" t="s">
        <v>110</v>
      </c>
      <c r="C13" s="242">
        <v>9198</v>
      </c>
      <c r="D13" s="242">
        <v>9263866</v>
      </c>
      <c r="E13" s="242">
        <v>19144</v>
      </c>
      <c r="F13" s="243">
        <v>13890310</v>
      </c>
    </row>
    <row r="14" spans="2:6" ht="18" customHeight="1">
      <c r="B14" s="241" t="s">
        <v>67</v>
      </c>
      <c r="C14" s="242">
        <v>50406</v>
      </c>
      <c r="D14" s="242">
        <v>17899093</v>
      </c>
      <c r="E14" s="242">
        <v>134456</v>
      </c>
      <c r="F14" s="243">
        <v>74378239</v>
      </c>
    </row>
    <row r="15" spans="2:6" ht="18" customHeight="1">
      <c r="B15" s="241" t="s">
        <v>111</v>
      </c>
      <c r="C15" s="242">
        <v>460</v>
      </c>
      <c r="D15" s="242">
        <v>109328</v>
      </c>
      <c r="E15" s="242">
        <v>5353</v>
      </c>
      <c r="F15" s="243">
        <v>1390733</v>
      </c>
    </row>
    <row r="16" spans="2:6" ht="18" customHeight="1">
      <c r="B16" s="241" t="s">
        <v>112</v>
      </c>
      <c r="C16" s="242">
        <v>18847</v>
      </c>
      <c r="D16" s="242">
        <v>906656</v>
      </c>
      <c r="E16" s="242">
        <v>27962</v>
      </c>
      <c r="F16" s="243">
        <v>2005907</v>
      </c>
    </row>
    <row r="17" spans="2:6" ht="18" customHeight="1">
      <c r="B17" s="244" t="s">
        <v>60</v>
      </c>
      <c r="C17" s="242">
        <v>38341</v>
      </c>
      <c r="D17" s="242">
        <v>15459247</v>
      </c>
      <c r="E17" s="242">
        <v>117224</v>
      </c>
      <c r="F17" s="243">
        <v>49174267</v>
      </c>
    </row>
    <row r="18" spans="2:6" ht="18" customHeight="1">
      <c r="B18" s="244" t="s">
        <v>204</v>
      </c>
      <c r="C18" s="242">
        <v>10470</v>
      </c>
      <c r="D18" s="242">
        <v>1860574</v>
      </c>
      <c r="E18" s="242">
        <v>17691</v>
      </c>
      <c r="F18" s="243">
        <v>3771070</v>
      </c>
    </row>
    <row r="19" spans="2:6" ht="18" customHeight="1">
      <c r="B19" s="244" t="s">
        <v>114</v>
      </c>
      <c r="C19" s="242">
        <v>51888</v>
      </c>
      <c r="D19" s="242">
        <v>60654759</v>
      </c>
      <c r="E19" s="242">
        <v>163419</v>
      </c>
      <c r="F19" s="243">
        <v>142517866</v>
      </c>
    </row>
    <row r="20" spans="2:6" ht="18" customHeight="1">
      <c r="B20" s="244" t="s">
        <v>115</v>
      </c>
      <c r="C20" s="242">
        <v>42648</v>
      </c>
      <c r="D20" s="242">
        <v>26796497</v>
      </c>
      <c r="E20" s="242">
        <v>74366</v>
      </c>
      <c r="F20" s="243">
        <v>67232109</v>
      </c>
    </row>
    <row r="21" spans="2:6" ht="18" customHeight="1">
      <c r="B21" s="244" t="s">
        <v>117</v>
      </c>
      <c r="C21" s="242">
        <v>130179</v>
      </c>
      <c r="D21" s="242">
        <v>80902166</v>
      </c>
      <c r="E21" s="242">
        <v>323257</v>
      </c>
      <c r="F21" s="243">
        <v>237871675</v>
      </c>
    </row>
    <row r="22" spans="2:6" ht="18" customHeight="1">
      <c r="B22" s="244" t="s">
        <v>73</v>
      </c>
      <c r="C22" s="242">
        <v>228675</v>
      </c>
      <c r="D22" s="242">
        <v>115594813</v>
      </c>
      <c r="E22" s="242">
        <v>307955</v>
      </c>
      <c r="F22" s="243">
        <v>295379828</v>
      </c>
    </row>
    <row r="23" spans="2:6" ht="18" customHeight="1">
      <c r="B23" s="244" t="s">
        <v>88</v>
      </c>
      <c r="C23" s="242">
        <v>2219</v>
      </c>
      <c r="D23" s="242">
        <v>1518716</v>
      </c>
      <c r="E23" s="242">
        <v>6155</v>
      </c>
      <c r="F23" s="243">
        <v>4986725</v>
      </c>
    </row>
    <row r="24" spans="2:6" ht="18" customHeight="1">
      <c r="B24" s="244" t="s">
        <v>49</v>
      </c>
      <c r="C24" s="242">
        <v>3227</v>
      </c>
      <c r="D24" s="242">
        <v>4816931</v>
      </c>
      <c r="E24" s="242">
        <v>22772</v>
      </c>
      <c r="F24" s="243">
        <v>5993702</v>
      </c>
    </row>
    <row r="25" spans="2:6" ht="18" customHeight="1">
      <c r="B25" s="244" t="s">
        <v>118</v>
      </c>
      <c r="C25" s="242">
        <v>1322</v>
      </c>
      <c r="D25" s="242">
        <v>741890</v>
      </c>
      <c r="E25" s="242">
        <v>3401</v>
      </c>
      <c r="F25" s="243">
        <v>2741458</v>
      </c>
    </row>
    <row r="26" spans="2:6" ht="18" customHeight="1">
      <c r="B26" s="244" t="s">
        <v>119</v>
      </c>
      <c r="C26" s="242">
        <v>27088</v>
      </c>
      <c r="D26" s="242">
        <v>38751522</v>
      </c>
      <c r="E26" s="242">
        <v>59752</v>
      </c>
      <c r="F26" s="243">
        <v>86045946</v>
      </c>
    </row>
    <row r="27" spans="2:6" ht="18" customHeight="1">
      <c r="B27" s="244" t="s">
        <v>120</v>
      </c>
      <c r="C27" s="242">
        <v>8554</v>
      </c>
      <c r="D27" s="242">
        <v>634394</v>
      </c>
      <c r="E27" s="242">
        <v>45594</v>
      </c>
      <c r="F27" s="243">
        <v>4850944</v>
      </c>
    </row>
    <row r="28" spans="2:6" ht="18" customHeight="1">
      <c r="B28" s="244" t="s">
        <v>29</v>
      </c>
      <c r="C28" s="242">
        <v>8758</v>
      </c>
      <c r="D28" s="242">
        <v>2580571</v>
      </c>
      <c r="E28" s="242">
        <v>114174</v>
      </c>
      <c r="F28" s="243">
        <v>18032870</v>
      </c>
    </row>
    <row r="29" spans="2:6" ht="18" customHeight="1">
      <c r="B29" s="244" t="s">
        <v>121</v>
      </c>
      <c r="C29" s="242">
        <v>151801</v>
      </c>
      <c r="D29" s="242">
        <v>45104272</v>
      </c>
      <c r="E29" s="242">
        <v>329088</v>
      </c>
      <c r="F29" s="243">
        <v>118833413</v>
      </c>
    </row>
    <row r="30" spans="2:6" ht="18" customHeight="1">
      <c r="B30" s="244" t="s">
        <v>106</v>
      </c>
      <c r="C30" s="242">
        <v>165873</v>
      </c>
      <c r="D30" s="242">
        <v>137690668</v>
      </c>
      <c r="E30" s="242">
        <v>363532</v>
      </c>
      <c r="F30" s="243">
        <v>472354620</v>
      </c>
    </row>
    <row r="31" spans="2:6" ht="18" customHeight="1">
      <c r="B31" s="244" t="s">
        <v>123</v>
      </c>
      <c r="C31" s="242">
        <v>68418</v>
      </c>
      <c r="D31" s="242">
        <v>12045124</v>
      </c>
      <c r="E31" s="242">
        <v>170250</v>
      </c>
      <c r="F31" s="243">
        <v>35810777</v>
      </c>
    </row>
    <row r="32" spans="2:6" ht="18" customHeight="1">
      <c r="B32" s="244" t="s">
        <v>124</v>
      </c>
      <c r="C32" s="242">
        <v>20464</v>
      </c>
      <c r="D32" s="242">
        <v>3836855</v>
      </c>
      <c r="E32" s="242">
        <v>60242</v>
      </c>
      <c r="F32" s="243">
        <v>15334503</v>
      </c>
    </row>
    <row r="33" spans="2:6" ht="18" customHeight="1">
      <c r="B33" s="244" t="s">
        <v>125</v>
      </c>
      <c r="C33" s="242">
        <v>747</v>
      </c>
      <c r="D33" s="242">
        <v>331555</v>
      </c>
      <c r="E33" s="242">
        <v>3473</v>
      </c>
      <c r="F33" s="243">
        <v>1599282</v>
      </c>
    </row>
    <row r="34" spans="2:6" ht="18" customHeight="1">
      <c r="B34" s="244" t="s">
        <v>126</v>
      </c>
      <c r="C34" s="242">
        <v>11671</v>
      </c>
      <c r="D34" s="242">
        <v>11076060</v>
      </c>
      <c r="E34" s="242">
        <v>65469</v>
      </c>
      <c r="F34" s="243">
        <v>89328430</v>
      </c>
    </row>
    <row r="35" spans="2:6" ht="18" customHeight="1">
      <c r="B35" s="244" t="s">
        <v>128</v>
      </c>
      <c r="C35" s="242">
        <v>1078</v>
      </c>
      <c r="D35" s="242">
        <v>1404333</v>
      </c>
      <c r="E35" s="242">
        <v>11225</v>
      </c>
      <c r="F35" s="243">
        <v>10843052</v>
      </c>
    </row>
    <row r="36" spans="2:6" ht="18" customHeight="1">
      <c r="B36" s="244" t="s">
        <v>129</v>
      </c>
      <c r="C36" s="242">
        <v>5331</v>
      </c>
      <c r="D36" s="242">
        <v>1285729</v>
      </c>
      <c r="E36" s="242">
        <v>17197</v>
      </c>
      <c r="F36" s="243">
        <v>6556394</v>
      </c>
    </row>
    <row r="37" spans="2:6" ht="18" customHeight="1">
      <c r="B37" s="244" t="s">
        <v>130</v>
      </c>
      <c r="C37" s="242">
        <v>7176</v>
      </c>
      <c r="D37" s="242">
        <v>1563967</v>
      </c>
      <c r="E37" s="242">
        <v>47050</v>
      </c>
      <c r="F37" s="243">
        <v>10245270</v>
      </c>
    </row>
    <row r="38" spans="2:6" ht="18" customHeight="1">
      <c r="B38" s="244" t="s">
        <v>131</v>
      </c>
      <c r="C38" s="242">
        <v>404081</v>
      </c>
      <c r="D38" s="242">
        <v>126279689</v>
      </c>
      <c r="E38" s="242">
        <v>349284</v>
      </c>
      <c r="F38" s="243">
        <v>138294665</v>
      </c>
    </row>
    <row r="39" spans="2:6" ht="18" customHeight="1">
      <c r="B39" s="244" t="s">
        <v>100</v>
      </c>
      <c r="C39" s="242">
        <v>321718</v>
      </c>
      <c r="D39" s="242">
        <v>111761179</v>
      </c>
      <c r="E39" s="242">
        <v>518015</v>
      </c>
      <c r="F39" s="243">
        <v>202903853</v>
      </c>
    </row>
    <row r="40" spans="2:6" ht="18" customHeight="1">
      <c r="B40" s="244" t="s">
        <v>43</v>
      </c>
      <c r="C40" s="242">
        <v>7641</v>
      </c>
      <c r="D40" s="242">
        <v>8922598</v>
      </c>
      <c r="E40" s="242">
        <v>23561</v>
      </c>
      <c r="F40" s="243">
        <v>26862545</v>
      </c>
    </row>
    <row r="41" spans="2:6" ht="18" customHeight="1">
      <c r="B41" s="244" t="s">
        <v>72</v>
      </c>
      <c r="C41" s="242">
        <v>144285</v>
      </c>
      <c r="D41" s="242">
        <v>62164265</v>
      </c>
      <c r="E41" s="242">
        <v>479273</v>
      </c>
      <c r="F41" s="243">
        <v>208186234</v>
      </c>
    </row>
    <row r="42" spans="2:6" ht="18" customHeight="1">
      <c r="B42" s="244" t="s">
        <v>133</v>
      </c>
      <c r="C42" s="242">
        <v>8817</v>
      </c>
      <c r="D42" s="242">
        <v>3348951</v>
      </c>
      <c r="E42" s="242">
        <v>31304</v>
      </c>
      <c r="F42" s="243">
        <v>15448759</v>
      </c>
    </row>
    <row r="43" spans="2:6" ht="18" customHeight="1">
      <c r="B43" s="244" t="s">
        <v>190</v>
      </c>
      <c r="C43" s="242">
        <v>62394</v>
      </c>
      <c r="D43" s="242">
        <v>53210485</v>
      </c>
      <c r="E43" s="242">
        <v>149331</v>
      </c>
      <c r="F43" s="243">
        <v>114192671</v>
      </c>
    </row>
    <row r="44" spans="2:6" ht="18" customHeight="1">
      <c r="B44" s="245" t="s">
        <v>205</v>
      </c>
      <c r="C44" s="242">
        <v>13149</v>
      </c>
      <c r="D44" s="242">
        <v>2917834</v>
      </c>
      <c r="E44" s="242">
        <v>40766</v>
      </c>
      <c r="F44" s="243">
        <v>8475224</v>
      </c>
    </row>
    <row r="45" spans="2:6" ht="18" customHeight="1">
      <c r="B45" s="246" t="s">
        <v>134</v>
      </c>
      <c r="C45" s="247">
        <v>133556</v>
      </c>
      <c r="D45" s="247">
        <v>46823666</v>
      </c>
      <c r="E45" s="247">
        <v>859712</v>
      </c>
      <c r="F45" s="248">
        <v>334505588</v>
      </c>
    </row>
    <row r="46" spans="2:6" ht="18" customHeight="1">
      <c r="B46" s="249" t="s">
        <v>135</v>
      </c>
      <c r="C46" s="250">
        <v>2224591</v>
      </c>
      <c r="D46" s="250">
        <v>1018378738</v>
      </c>
      <c r="E46" s="250">
        <v>5293193</v>
      </c>
      <c r="F46" s="250">
        <v>2884054388</v>
      </c>
    </row>
    <row r="47" ht="19.5" customHeight="1"/>
    <row r="49" ht="13.5">
      <c r="R49" s="25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tabSelected="1"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384" t="s">
        <v>238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2023-10-23T06:58:39Z</dcterms:modified>
  <cp:category/>
  <cp:version/>
  <cp:contentType/>
  <cp:contentStatus/>
</cp:coreProperties>
</file>