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整理用）01_重要文書フォルダ（保存期間１年以上）\03_施工企画関係\0303 施工企画\R08\★宇宙無人建設革新技術開発\★01_公募～選定\01_決裁\"/>
    </mc:Choice>
  </mc:AlternateContent>
  <xr:revisionPtr revIDLastSave="0" documentId="13_ncr:1_{DA38C5AB-2EE5-4D40-B202-0E39C560FCBD}" xr6:coauthVersionLast="47" xr6:coauthVersionMax="47" xr10:uidLastSave="{00000000-0000-0000-0000-000000000000}"/>
  <bookViews>
    <workbookView xWindow="-120" yWindow="-120" windowWidth="29040" windowHeight="15720" xr2:uid="{00000000-000D-0000-FFFF-FFFF00000000}"/>
  </bookViews>
  <sheets>
    <sheet name="様式3" sheetId="1" r:id="rId1"/>
  </sheets>
  <definedNames>
    <definedName name="_Hlk525734933" localSheetId="0">様式3!$A$33</definedName>
    <definedName name="_Hlk526932040" localSheetId="0">様式3!$A$34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3" i="1"/>
  <c r="O22" i="1"/>
  <c r="O21" i="1"/>
  <c r="O20" i="1"/>
  <c r="O19" i="1"/>
  <c r="O18" i="1"/>
  <c r="O17" i="1"/>
  <c r="O15" i="1"/>
  <c r="O14" i="1"/>
  <c r="O12" i="1"/>
  <c r="O10" i="1"/>
  <c r="O9" i="1"/>
  <c r="I11" i="1"/>
  <c r="O11" i="1" s="1"/>
  <c r="L16" i="1"/>
  <c r="L13" i="1"/>
  <c r="L11" i="1"/>
  <c r="L8" i="1"/>
  <c r="L7" i="1" s="1"/>
  <c r="I31" i="1"/>
  <c r="F31" i="1"/>
  <c r="I16" i="1"/>
  <c r="F16" i="1"/>
  <c r="I13" i="1"/>
  <c r="F13" i="1"/>
  <c r="O13" i="1" s="1"/>
  <c r="F11" i="1"/>
  <c r="I8" i="1"/>
  <c r="F8" i="1"/>
  <c r="O31" i="1" l="1"/>
  <c r="O8" i="1"/>
  <c r="O16" i="1"/>
  <c r="L24" i="1"/>
  <c r="L25" i="1" s="1"/>
  <c r="F7" i="1"/>
  <c r="I7" i="1"/>
  <c r="I24" i="1" s="1"/>
  <c r="I25" i="1" s="1"/>
  <c r="O7" i="1" l="1"/>
  <c r="F24" i="1"/>
  <c r="F25" i="1" s="1"/>
  <c r="O25" i="1" s="1"/>
  <c r="L26" i="1"/>
  <c r="L27" i="1" s="1"/>
  <c r="L32" i="1" s="1"/>
  <c r="I26" i="1"/>
  <c r="I27" i="1" s="1"/>
  <c r="I32" i="1" s="1"/>
  <c r="F26" i="1" l="1"/>
  <c r="O26" i="1" s="1"/>
  <c r="O24" i="1"/>
  <c r="F27" i="1" l="1"/>
  <c r="F32" i="1" l="1"/>
  <c r="O32" i="1" s="1"/>
  <c r="O27" i="1"/>
</calcChain>
</file>

<file path=xl/sharedStrings.xml><?xml version="1.0" encoding="utf-8"?>
<sst xmlns="http://schemas.openxmlformats.org/spreadsheetml/2006/main" count="46" uniqueCount="44">
  <si>
    <t>提案技術名</t>
    <rPh sb="0" eb="2">
      <t>テイアン</t>
    </rPh>
    <rPh sb="2" eb="4">
      <t>ギジュツ</t>
    </rPh>
    <rPh sb="4" eb="5">
      <t>メイ</t>
    </rPh>
    <phoneticPr fontId="4"/>
  </si>
  <si>
    <t>合計
（見込）</t>
    <rPh sb="0" eb="2">
      <t>ゴウケイ</t>
    </rPh>
    <phoneticPr fontId="4"/>
  </si>
  <si>
    <t>委託契約希望額</t>
    <rPh sb="0" eb="2">
      <t>イタク</t>
    </rPh>
    <rPh sb="2" eb="4">
      <t>ケイヤク</t>
    </rPh>
    <rPh sb="4" eb="7">
      <t>キボウガク</t>
    </rPh>
    <phoneticPr fontId="4"/>
  </si>
  <si>
    <t>直接経費</t>
    <rPh sb="0" eb="2">
      <t>チョクセツ</t>
    </rPh>
    <rPh sb="2" eb="4">
      <t>ケイヒ</t>
    </rPh>
    <phoneticPr fontId="4"/>
  </si>
  <si>
    <t>　　・人件費（○○相当）</t>
    <rPh sb="3" eb="6">
      <t>ジンケンヒ</t>
    </rPh>
    <rPh sb="9" eb="11">
      <t>ソウトウ</t>
    </rPh>
    <phoneticPr fontId="4"/>
  </si>
  <si>
    <t>　　・謝金</t>
    <rPh sb="3" eb="5">
      <t>シャキン</t>
    </rPh>
    <phoneticPr fontId="4"/>
  </si>
  <si>
    <t>　　・旅費</t>
    <rPh sb="3" eb="5">
      <t>リョヒ</t>
    </rPh>
    <phoneticPr fontId="4"/>
  </si>
  <si>
    <t>　　・交通費</t>
    <rPh sb="3" eb="6">
      <t>コウツウヒ</t>
    </rPh>
    <phoneticPr fontId="4"/>
  </si>
  <si>
    <t>　④庁費</t>
    <rPh sb="2" eb="4">
      <t>チョウヒ</t>
    </rPh>
    <phoneticPr fontId="4"/>
  </si>
  <si>
    <t>　　・備品費</t>
    <rPh sb="3" eb="6">
      <t>ビヒンヒ</t>
    </rPh>
    <phoneticPr fontId="4"/>
  </si>
  <si>
    <t>　　・借料及び損料</t>
    <rPh sb="3" eb="5">
      <t>シャクリョウ</t>
    </rPh>
    <rPh sb="5" eb="6">
      <t>オヨ</t>
    </rPh>
    <rPh sb="7" eb="9">
      <t>ソンリョウ</t>
    </rPh>
    <phoneticPr fontId="4"/>
  </si>
  <si>
    <t>　　・賃金</t>
    <rPh sb="3" eb="5">
      <t>チンギン</t>
    </rPh>
    <phoneticPr fontId="4"/>
  </si>
  <si>
    <t>　　・会議費</t>
    <rPh sb="3" eb="6">
      <t>カイギヒ</t>
    </rPh>
    <phoneticPr fontId="4"/>
  </si>
  <si>
    <t>諸経費（直接経費の</t>
    <rPh sb="0" eb="1">
      <t>ショ</t>
    </rPh>
    <rPh sb="1" eb="3">
      <t>ケイヒ</t>
    </rPh>
    <rPh sb="4" eb="6">
      <t>チョクセツ</t>
    </rPh>
    <rPh sb="6" eb="8">
      <t>ケイヒ</t>
    </rPh>
    <phoneticPr fontId="4"/>
  </si>
  <si>
    <t>%）</t>
  </si>
  <si>
    <t>小計</t>
    <rPh sb="0" eb="2">
      <t>ショウケイ</t>
    </rPh>
    <phoneticPr fontId="4"/>
  </si>
  <si>
    <t>消費税相当額</t>
    <rPh sb="0" eb="3">
      <t>ショウヒゼイ</t>
    </rPh>
    <rPh sb="3" eb="6">
      <t>ソウトウガク</t>
    </rPh>
    <phoneticPr fontId="4"/>
  </si>
  <si>
    <t>合計①</t>
    <rPh sb="0" eb="2">
      <t>ゴウケイ</t>
    </rPh>
    <phoneticPr fontId="4"/>
  </si>
  <si>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4"/>
  </si>
  <si>
    <t>◯◯◯◯</t>
  </si>
  <si>
    <t>合計②</t>
    <rPh sb="0" eb="2">
      <t>ゴウケイ</t>
    </rPh>
    <phoneticPr fontId="4"/>
  </si>
  <si>
    <t>総計（合計①+合計②）</t>
    <rPh sb="0" eb="2">
      <t>ソウケイ</t>
    </rPh>
    <rPh sb="3" eb="5">
      <t>ゴウケイ</t>
    </rPh>
    <rPh sb="7" eb="9">
      <t>ゴウケイ</t>
    </rPh>
    <phoneticPr fontId="4"/>
  </si>
  <si>
    <t>記入欄は適宜追加・削除して下さい。</t>
    <rPh sb="0" eb="3">
      <t>キニュウラン</t>
    </rPh>
    <rPh sb="4" eb="6">
      <t>テキギ</t>
    </rPh>
    <rPh sb="6" eb="8">
      <t>ツイカ</t>
    </rPh>
    <rPh sb="9" eb="11">
      <t>サクジョ</t>
    </rPh>
    <rPh sb="13" eb="14">
      <t>クダ</t>
    </rPh>
    <phoneticPr fontId="4"/>
  </si>
  <si>
    <t>※１　必要な経費の概算額を｢委託研究開発処理科目区分表｣に定める科目区分に従って、記載してください。</t>
    <rPh sb="18" eb="20">
      <t>カイハツ</t>
    </rPh>
    <phoneticPr fontId="4"/>
  </si>
  <si>
    <t>例）○○株式会社</t>
  </si>
  <si>
    <t>例）○○技術</t>
  </si>
  <si>
    <t>（単位：円）</t>
    <rPh sb="1" eb="3">
      <t>タンイ</t>
    </rPh>
    <rPh sb="4" eb="5">
      <t>エン</t>
    </rPh>
    <phoneticPr fontId="4"/>
  </si>
  <si>
    <t>実施計画書
（実現可能性の検証又は技術研究開発を実施するための概算経費内訳）</t>
    <rPh sb="0" eb="2">
      <t>ジッシ</t>
    </rPh>
    <rPh sb="2" eb="5">
      <t>ケイカクショ</t>
    </rPh>
    <rPh sb="7" eb="9">
      <t>ジツゲン</t>
    </rPh>
    <rPh sb="9" eb="12">
      <t>カノウセイ</t>
    </rPh>
    <rPh sb="13" eb="15">
      <t>ケンショウ</t>
    </rPh>
    <rPh sb="15" eb="16">
      <t>マタ</t>
    </rPh>
    <rPh sb="19" eb="21">
      <t>ケンキュウ</t>
    </rPh>
    <rPh sb="21" eb="23">
      <t>カイハツ</t>
    </rPh>
    <rPh sb="24" eb="26">
      <t>ジッシ</t>
    </rPh>
    <rPh sb="31" eb="33">
      <t>ガイサン</t>
    </rPh>
    <rPh sb="33" eb="35">
      <t>ケイヒ</t>
    </rPh>
    <rPh sb="35" eb="37">
      <t>ウチワケ</t>
    </rPh>
    <phoneticPr fontId="4"/>
  </si>
  <si>
    <t>代表法人</t>
    <rPh sb="0" eb="2">
      <t>ダイヒョウ</t>
    </rPh>
    <rPh sb="2" eb="4">
      <t>ホウジン</t>
    </rPh>
    <phoneticPr fontId="4"/>
  </si>
  <si>
    <t>※２　選定された提案については、必要経費について詳細な内訳の提出を求める場合があります。</t>
    <rPh sb="33" eb="34">
      <t>モト</t>
    </rPh>
    <rPh sb="36" eb="38">
      <t>バアイ</t>
    </rPh>
    <phoneticPr fontId="4"/>
  </si>
  <si>
    <t>　　・雑役務費</t>
    <rPh sb="3" eb="7">
      <t>ザツエキムヒ</t>
    </rPh>
    <phoneticPr fontId="4"/>
  </si>
  <si>
    <t>　　・その他</t>
    <rPh sb="5" eb="6">
      <t>タ</t>
    </rPh>
    <phoneticPr fontId="4"/>
  </si>
  <si>
    <t>　⑤再委託費</t>
    <rPh sb="2" eb="3">
      <t>サイ</t>
    </rPh>
    <rPh sb="3" eb="5">
      <t>イタク</t>
    </rPh>
    <rPh sb="5" eb="6">
      <t>ヒ</t>
    </rPh>
    <phoneticPr fontId="4"/>
  </si>
  <si>
    <t>　①直接人件費</t>
    <rPh sb="2" eb="4">
      <t>チョクセツ</t>
    </rPh>
    <rPh sb="4" eb="7">
      <t>ジンケンヒ</t>
    </rPh>
    <phoneticPr fontId="4"/>
  </si>
  <si>
    <t>　②謝金</t>
    <rPh sb="2" eb="4">
      <t>シャキン</t>
    </rPh>
    <phoneticPr fontId="4"/>
  </si>
  <si>
    <t>　③旅費</t>
    <rPh sb="2" eb="4">
      <t>リョヒ</t>
    </rPh>
    <phoneticPr fontId="4"/>
  </si>
  <si>
    <t>様式3</t>
    <rPh sb="0" eb="2">
      <t>ヨウシキ</t>
    </rPh>
    <phoneticPr fontId="4"/>
  </si>
  <si>
    <t>2024年度
(実績)</t>
    <rPh sb="4" eb="5">
      <t>ネン</t>
    </rPh>
    <rPh sb="5" eb="6">
      <t>ド</t>
    </rPh>
    <rPh sb="8" eb="10">
      <t>ジッセキ</t>
    </rPh>
    <phoneticPr fontId="4"/>
  </si>
  <si>
    <t>2026年度
（希望）</t>
    <rPh sb="4" eb="5">
      <t>ネン</t>
    </rPh>
    <rPh sb="5" eb="6">
      <t>ド</t>
    </rPh>
    <rPh sb="8" eb="10">
      <t>キボウ</t>
    </rPh>
    <phoneticPr fontId="4"/>
  </si>
  <si>
    <t>2025年度
(実績・予定)</t>
    <rPh sb="4" eb="5">
      <t>ネン</t>
    </rPh>
    <rPh sb="5" eb="6">
      <t>ド</t>
    </rPh>
    <rPh sb="8" eb="10">
      <t>ジッセキ</t>
    </rPh>
    <rPh sb="11" eb="13">
      <t>ヨテイ</t>
    </rPh>
    <phoneticPr fontId="4"/>
  </si>
  <si>
    <t>26年度は18百万円を上限に概算額を記入※３</t>
    <rPh sb="2" eb="4">
      <t>ネンド</t>
    </rPh>
    <rPh sb="7" eb="9">
      <t>ヒャクマン</t>
    </rPh>
    <rPh sb="9" eb="10">
      <t>エン</t>
    </rPh>
    <rPh sb="11" eb="13">
      <t>ジョウゲン</t>
    </rPh>
    <rPh sb="14" eb="17">
      <t>ガイサンガク</t>
    </rPh>
    <rPh sb="18" eb="20">
      <t>キニュウ</t>
    </rPh>
    <phoneticPr fontId="4"/>
  </si>
  <si>
    <t>※３　上限額は、本プロジェクトに係る全体予算の都合上、変更の可能性があります。</t>
    <phoneticPr fontId="4"/>
  </si>
  <si>
    <t>※４　上記希望額に増額される場合、許容できる増額分（円）を右の欄に記載して下さい。</t>
    <rPh sb="3" eb="5">
      <t>ジョウキ</t>
    </rPh>
    <rPh sb="5" eb="7">
      <t>キボウ</t>
    </rPh>
    <rPh sb="7" eb="8">
      <t>ガク</t>
    </rPh>
    <rPh sb="9" eb="11">
      <t>ゾウガク</t>
    </rPh>
    <rPh sb="14" eb="16">
      <t>バアイ</t>
    </rPh>
    <rPh sb="17" eb="19">
      <t>キョヨウ</t>
    </rPh>
    <rPh sb="22" eb="24">
      <t>ゾウガク</t>
    </rPh>
    <rPh sb="24" eb="25">
      <t>ブン</t>
    </rPh>
    <rPh sb="26" eb="27">
      <t>エン</t>
    </rPh>
    <rPh sb="29" eb="30">
      <t>ミギ</t>
    </rPh>
    <rPh sb="31" eb="32">
      <t>ラン</t>
    </rPh>
    <rPh sb="33" eb="35">
      <t>キサイ</t>
    </rPh>
    <rPh sb="37" eb="38">
      <t>クダ</t>
    </rPh>
    <phoneticPr fontId="3"/>
  </si>
  <si>
    <t>　　　　増額が許容できない場合は「増額不可」と記載して下さい。</t>
    <rPh sb="4" eb="6">
      <t>ゾウガク</t>
    </rPh>
    <rPh sb="7" eb="9">
      <t>キョヨウ</t>
    </rPh>
    <rPh sb="13" eb="15">
      <t>バアイ</t>
    </rPh>
    <rPh sb="17" eb="19">
      <t>ゾウガク</t>
    </rPh>
    <rPh sb="19" eb="21">
      <t>フカ</t>
    </rPh>
    <rPh sb="23" eb="25">
      <t>キサイ</t>
    </rPh>
    <rPh sb="27" eb="28">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</si>
</sst>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11"/>
      <color theme="1"/>
      <name val="游ゴシック"/>
      <family val="3"/>
      <scheme val="minor"/>
    </font>
    <font>
      <sz val="11"/>
      <name val="Meiryo UI"/>
      <family val="3"/>
    </font>
    <font>
      <sz val="6"/>
      <name val="游ゴシック"/>
      <family val="3"/>
      <charset val="128"/>
      <scheme val="minor"/>
    </font>
    <font>
      <sz val="6"/>
      <name val="游ゴシック"/>
      <family val="3"/>
      <scheme val="minor"/>
    </font>
    <font>
      <sz val="14"/>
      <name val="Meiryo UI"/>
      <family val="3"/>
    </font>
    <font>
      <sz val="11"/>
      <color theme="0" tint="-0.249977111117893"/>
      <name val="Meiryo UI"/>
      <family val="3"/>
    </font>
    <font>
      <sz val="11"/>
      <color theme="1"/>
      <name val="Meiryo UI"/>
      <family val="3"/>
    </font>
    <font>
      <b/>
      <sz val="11"/>
      <color theme="0"/>
      <name val="Meiryo UI"/>
      <family val="3"/>
    </font>
    <font>
      <sz val="11"/>
      <color theme="1"/>
      <name val="Meiryo UI"/>
      <family val="3"/>
      <charset val="128"/>
    </font>
    <font>
      <sz val="11"/>
      <color rgb="FFFF0000"/>
      <name val="Meiryo UI"/>
      <family val="3"/>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66">
    <xf numFmtId="0" fontId="0" fillId="0" borderId="0" xfId="0"/>
    <xf numFmtId="0" fontId="2" fillId="0" borderId="0" xfId="0" applyFont="1" applyAlignment="1">
      <alignment vertical="center"/>
    </xf>
    <xf numFmtId="38" fontId="2" fillId="0" borderId="0" xfId="1" applyFont="1" applyAlignment="1">
      <alignment vertical="center"/>
    </xf>
    <xf numFmtId="38" fontId="2" fillId="0" borderId="0" xfId="1" applyFont="1" applyBorder="1" applyAlignment="1">
      <alignment horizontal="center" vertical="center" wrapText="1"/>
    </xf>
    <xf numFmtId="38" fontId="2" fillId="0" borderId="0" xfId="1" applyFont="1" applyBorder="1" applyAlignment="1">
      <alignment horizontal="right" vertical="center"/>
    </xf>
    <xf numFmtId="0" fontId="8" fillId="4" borderId="2" xfId="0" applyFont="1" applyFill="1" applyBorder="1" applyAlignment="1">
      <alignment vertical="center"/>
    </xf>
    <xf numFmtId="0" fontId="9" fillId="0" borderId="0" xfId="0" applyFont="1" applyAlignment="1">
      <alignment vertical="top"/>
    </xf>
    <xf numFmtId="0" fontId="8" fillId="4" borderId="4" xfId="0" applyFont="1" applyFill="1" applyBorder="1" applyAlignment="1">
      <alignment vertical="center"/>
    </xf>
    <xf numFmtId="38" fontId="6" fillId="0" borderId="12" xfId="1" applyFont="1" applyBorder="1" applyAlignment="1">
      <alignment vertical="center"/>
    </xf>
    <xf numFmtId="0" fontId="8" fillId="5" borderId="12" xfId="0" applyFont="1" applyFill="1" applyBorder="1" applyAlignment="1">
      <alignment vertical="center" wrapText="1"/>
    </xf>
    <xf numFmtId="38" fontId="8" fillId="5" borderId="12" xfId="1" applyFont="1" applyFill="1" applyBorder="1" applyAlignment="1">
      <alignment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38" fontId="2" fillId="2" borderId="22" xfId="1" applyFont="1" applyFill="1" applyBorder="1" applyAlignment="1">
      <alignment horizontal="center" vertical="center" wrapText="1"/>
    </xf>
    <xf numFmtId="38" fontId="2" fillId="2" borderId="22" xfId="1" applyFont="1" applyFill="1" applyBorder="1" applyAlignment="1">
      <alignment horizontal="center" vertical="center"/>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6" fillId="0" borderId="3" xfId="0" applyFont="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38" fontId="2" fillId="2" borderId="5" xfId="1" applyFont="1" applyFill="1" applyBorder="1" applyAlignment="1">
      <alignment horizontal="center" vertical="center" wrapText="1"/>
    </xf>
    <xf numFmtId="38" fontId="2" fillId="2" borderId="6" xfId="1"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8" fillId="4" borderId="11" xfId="0" applyFont="1" applyFill="1" applyBorder="1" applyAlignment="1">
      <alignment vertical="center" wrapText="1"/>
    </xf>
    <xf numFmtId="38" fontId="8" fillId="4" borderId="11" xfId="1" applyFont="1" applyFill="1" applyBorder="1" applyAlignment="1">
      <alignment vertical="center"/>
    </xf>
    <xf numFmtId="38" fontId="8" fillId="4" borderId="23" xfId="1" applyFont="1" applyFill="1" applyBorder="1" applyAlignment="1">
      <alignment vertical="center"/>
    </xf>
    <xf numFmtId="0" fontId="6" fillId="0" borderId="12" xfId="0" applyFont="1" applyFill="1" applyBorder="1" applyAlignment="1">
      <alignment vertical="center" wrapText="1"/>
    </xf>
    <xf numFmtId="0" fontId="8" fillId="5" borderId="12" xfId="0" applyFont="1" applyFill="1" applyBorder="1" applyAlignment="1">
      <alignment vertical="center"/>
    </xf>
    <xf numFmtId="0" fontId="6" fillId="0" borderId="12" xfId="0" applyFont="1" applyBorder="1" applyAlignment="1">
      <alignment vertical="center"/>
    </xf>
    <xf numFmtId="0" fontId="6" fillId="0" borderId="20" xfId="0" applyFont="1" applyBorder="1" applyAlignment="1">
      <alignment vertical="center"/>
    </xf>
    <xf numFmtId="0" fontId="6" fillId="0" borderId="0" xfId="0" applyFont="1" applyBorder="1" applyAlignment="1">
      <alignment vertical="center"/>
    </xf>
    <xf numFmtId="0" fontId="6" fillId="0" borderId="21" xfId="0" applyFont="1" applyBorder="1" applyAlignment="1">
      <alignment vertical="center"/>
    </xf>
    <xf numFmtId="0" fontId="8" fillId="4" borderId="1" xfId="0" applyFont="1" applyFill="1" applyBorder="1" applyAlignment="1">
      <alignment vertical="center"/>
    </xf>
    <xf numFmtId="0" fontId="8" fillId="4" borderId="4" xfId="0" applyFont="1" applyFill="1" applyBorder="1" applyAlignment="1">
      <alignment vertical="center"/>
    </xf>
    <xf numFmtId="38" fontId="8" fillId="4" borderId="1" xfId="1" applyFont="1" applyFill="1" applyBorder="1" applyAlignment="1">
      <alignment vertical="center"/>
    </xf>
    <xf numFmtId="38" fontId="8" fillId="4" borderId="4" xfId="1" applyFont="1" applyFill="1" applyBorder="1" applyAlignment="1">
      <alignment vertical="center"/>
    </xf>
    <xf numFmtId="38" fontId="8" fillId="4" borderId="2" xfId="1" applyFont="1" applyFill="1" applyBorder="1" applyAlignment="1">
      <alignment vertical="center"/>
    </xf>
    <xf numFmtId="38" fontId="6" fillId="0" borderId="24" xfId="1" applyFont="1" applyBorder="1" applyAlignment="1">
      <alignment vertical="center"/>
    </xf>
    <xf numFmtId="38" fontId="6" fillId="0" borderId="25" xfId="1" applyFont="1" applyBorder="1" applyAlignment="1">
      <alignment vertical="center"/>
    </xf>
    <xf numFmtId="0" fontId="8" fillId="4" borderId="1" xfId="0" applyFont="1" applyFill="1" applyBorder="1" applyAlignment="1">
      <alignment horizontal="left" vertical="center"/>
    </xf>
    <xf numFmtId="0" fontId="8" fillId="4" borderId="4" xfId="0" applyFont="1" applyFill="1" applyBorder="1" applyAlignment="1">
      <alignment horizontal="left" vertical="center"/>
    </xf>
    <xf numFmtId="0" fontId="8" fillId="4" borderId="2" xfId="0" applyFont="1" applyFill="1" applyBorder="1" applyAlignment="1">
      <alignment horizontal="left" vertical="center"/>
    </xf>
    <xf numFmtId="0" fontId="8" fillId="4" borderId="13" xfId="0" applyFont="1" applyFill="1" applyBorder="1" applyAlignment="1">
      <alignment vertical="center"/>
    </xf>
    <xf numFmtId="0" fontId="8" fillId="4" borderId="14" xfId="0" applyFont="1" applyFill="1" applyBorder="1" applyAlignment="1">
      <alignment vertical="center"/>
    </xf>
    <xf numFmtId="0" fontId="8" fillId="4" borderId="15" xfId="0" applyFont="1" applyFill="1" applyBorder="1" applyAlignment="1">
      <alignment vertical="center"/>
    </xf>
    <xf numFmtId="38" fontId="8" fillId="4" borderId="13" xfId="1" applyFont="1" applyFill="1" applyBorder="1" applyAlignment="1">
      <alignment vertical="center"/>
    </xf>
    <xf numFmtId="38" fontId="8" fillId="4" borderId="14" xfId="1" applyFont="1" applyFill="1" applyBorder="1" applyAlignment="1">
      <alignment vertical="center"/>
    </xf>
    <xf numFmtId="38" fontId="8" fillId="4" borderId="15" xfId="1" applyFont="1" applyFill="1" applyBorder="1" applyAlignment="1">
      <alignment vertical="center"/>
    </xf>
    <xf numFmtId="0" fontId="8" fillId="6" borderId="16" xfId="0" applyFont="1" applyFill="1" applyBorder="1" applyAlignment="1">
      <alignment vertical="center"/>
    </xf>
    <xf numFmtId="38" fontId="8" fillId="6" borderId="16" xfId="1" applyFont="1" applyFill="1" applyBorder="1" applyAlignment="1">
      <alignment vertical="center"/>
    </xf>
    <xf numFmtId="38" fontId="8" fillId="6" borderId="17" xfId="1" applyFont="1" applyFill="1" applyBorder="1" applyAlignment="1">
      <alignment vertical="center"/>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8" fillId="7" borderId="16" xfId="0" applyFont="1" applyFill="1" applyBorder="1" applyAlignment="1">
      <alignment vertical="center"/>
    </xf>
    <xf numFmtId="38" fontId="8" fillId="7" borderId="16" xfId="1" applyFont="1" applyFill="1" applyBorder="1" applyAlignment="1">
      <alignment vertical="center"/>
    </xf>
    <xf numFmtId="38" fontId="6" fillId="0" borderId="20" xfId="1" applyFont="1" applyBorder="1" applyAlignment="1">
      <alignment vertical="center"/>
    </xf>
    <xf numFmtId="0" fontId="10" fillId="0" borderId="0" xfId="0" applyFont="1" applyAlignment="1">
      <alignment vertical="center"/>
    </xf>
    <xf numFmtId="38" fontId="10" fillId="8" borderId="3"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abSelected="1" topLeftCell="A7" zoomScale="85" zoomScaleNormal="85" workbookViewId="0">
      <selection activeCell="R37" sqref="R37"/>
    </sheetView>
  </sheetViews>
  <sheetFormatPr defaultRowHeight="15.75" x14ac:dyDescent="0.4"/>
  <cols>
    <col min="1" max="5" width="7" style="1" customWidth="1"/>
    <col min="6" max="17" width="5" style="2" customWidth="1"/>
    <col min="18" max="18" width="9" style="1" customWidth="1"/>
    <col min="19" max="16384" width="9" style="1"/>
  </cols>
  <sheetData>
    <row r="1" spans="1:17" x14ac:dyDescent="0.4">
      <c r="P1" s="11" t="s">
        <v>36</v>
      </c>
      <c r="Q1" s="12"/>
    </row>
    <row r="2" spans="1:17" ht="36.75" customHeight="1" x14ac:dyDescent="0.4">
      <c r="A2" s="13" t="s">
        <v>27</v>
      </c>
      <c r="B2" s="14"/>
      <c r="C2" s="14"/>
      <c r="D2" s="14"/>
      <c r="E2" s="14"/>
      <c r="F2" s="14"/>
      <c r="G2" s="14"/>
      <c r="H2" s="14"/>
      <c r="I2" s="14"/>
      <c r="J2" s="14"/>
      <c r="K2" s="14"/>
      <c r="L2" s="14"/>
      <c r="M2" s="14"/>
      <c r="N2" s="14"/>
      <c r="O2" s="14"/>
      <c r="P2" s="14"/>
      <c r="Q2" s="14"/>
    </row>
    <row r="3" spans="1:17" x14ac:dyDescent="0.4">
      <c r="A3" s="15" t="s">
        <v>28</v>
      </c>
      <c r="B3" s="15"/>
      <c r="C3" s="23" t="s">
        <v>24</v>
      </c>
      <c r="D3" s="23"/>
      <c r="E3" s="23"/>
      <c r="F3" s="23"/>
      <c r="G3" s="23"/>
      <c r="H3" s="23"/>
      <c r="I3" s="3"/>
      <c r="J3" s="3"/>
      <c r="K3" s="3"/>
      <c r="L3" s="3"/>
      <c r="M3" s="3"/>
      <c r="N3" s="3"/>
      <c r="O3" s="3"/>
      <c r="P3" s="3"/>
      <c r="Q3" s="4" t="s">
        <v>26</v>
      </c>
    </row>
    <row r="4" spans="1:17" x14ac:dyDescent="0.4">
      <c r="A4" s="16" t="s">
        <v>0</v>
      </c>
      <c r="B4" s="17"/>
      <c r="C4" s="23" t="s">
        <v>25</v>
      </c>
      <c r="D4" s="23"/>
      <c r="E4" s="23"/>
      <c r="F4" s="23"/>
      <c r="G4" s="23"/>
      <c r="H4" s="23"/>
      <c r="I4" s="29" t="s">
        <v>40</v>
      </c>
      <c r="J4" s="29"/>
      <c r="K4" s="29"/>
      <c r="L4" s="29"/>
      <c r="M4" s="29"/>
      <c r="N4" s="29"/>
      <c r="O4" s="29"/>
      <c r="P4" s="29"/>
      <c r="Q4" s="29"/>
    </row>
    <row r="5" spans="1:17" ht="31.5" customHeight="1" thickBot="1" x14ac:dyDescent="0.45">
      <c r="A5" s="24"/>
      <c r="B5" s="25"/>
      <c r="C5" s="25"/>
      <c r="D5" s="25"/>
      <c r="E5" s="26"/>
      <c r="F5" s="27" t="s">
        <v>37</v>
      </c>
      <c r="G5" s="28"/>
      <c r="H5" s="28"/>
      <c r="I5" s="27" t="s">
        <v>39</v>
      </c>
      <c r="J5" s="28"/>
      <c r="K5" s="28"/>
      <c r="L5" s="27" t="s">
        <v>38</v>
      </c>
      <c r="M5" s="28"/>
      <c r="N5" s="28"/>
      <c r="O5" s="18" t="s">
        <v>1</v>
      </c>
      <c r="P5" s="19"/>
      <c r="Q5" s="19"/>
    </row>
    <row r="6" spans="1:17" ht="20.100000000000001" customHeight="1" thickTop="1" x14ac:dyDescent="0.4">
      <c r="A6" s="20" t="s">
        <v>2</v>
      </c>
      <c r="B6" s="21"/>
      <c r="C6" s="21"/>
      <c r="D6" s="21"/>
      <c r="E6" s="21"/>
      <c r="F6" s="21"/>
      <c r="G6" s="21"/>
      <c r="H6" s="21"/>
      <c r="I6" s="21"/>
      <c r="J6" s="21"/>
      <c r="K6" s="21"/>
      <c r="L6" s="21"/>
      <c r="M6" s="21"/>
      <c r="N6" s="21"/>
      <c r="O6" s="21"/>
      <c r="P6" s="21"/>
      <c r="Q6" s="22"/>
    </row>
    <row r="7" spans="1:17" ht="15.75" customHeight="1" x14ac:dyDescent="0.4">
      <c r="A7" s="30" t="s">
        <v>3</v>
      </c>
      <c r="B7" s="30"/>
      <c r="C7" s="30"/>
      <c r="D7" s="30"/>
      <c r="E7" s="30"/>
      <c r="F7" s="31">
        <f>SUM(F8,F11,F13,F16,F23)</f>
        <v>31460000</v>
      </c>
      <c r="G7" s="31"/>
      <c r="H7" s="31"/>
      <c r="I7" s="31">
        <f>SUM(I8,I11,I13,I16,I23)</f>
        <v>18876000</v>
      </c>
      <c r="J7" s="31"/>
      <c r="K7" s="31"/>
      <c r="L7" s="32">
        <f>SUM(L8,L11,L13,L16,L23)</f>
        <v>12584000</v>
      </c>
      <c r="M7" s="32"/>
      <c r="N7" s="32"/>
      <c r="O7" s="32">
        <f>SUM(F7:N7)</f>
        <v>62920000</v>
      </c>
      <c r="P7" s="32"/>
      <c r="Q7" s="32"/>
    </row>
    <row r="8" spans="1:17" ht="15.75" customHeight="1" x14ac:dyDescent="0.4">
      <c r="A8" s="9" t="s">
        <v>33</v>
      </c>
      <c r="B8" s="9"/>
      <c r="C8" s="9"/>
      <c r="D8" s="9"/>
      <c r="E8" s="9"/>
      <c r="F8" s="10">
        <f>SUM(F9:H10)</f>
        <v>23000000</v>
      </c>
      <c r="G8" s="10"/>
      <c r="H8" s="10"/>
      <c r="I8" s="10">
        <f>SUM(I9:K10)</f>
        <v>13800000</v>
      </c>
      <c r="J8" s="10"/>
      <c r="K8" s="10"/>
      <c r="L8" s="10">
        <f>SUM(L9:N10)</f>
        <v>9200000</v>
      </c>
      <c r="M8" s="10"/>
      <c r="N8" s="10"/>
      <c r="O8" s="10">
        <f t="shared" ref="O8:O26" si="0">SUM(F8:N8)</f>
        <v>46000000</v>
      </c>
      <c r="P8" s="10"/>
      <c r="Q8" s="10"/>
    </row>
    <row r="9" spans="1:17" ht="15.75" customHeight="1" x14ac:dyDescent="0.4">
      <c r="A9" s="33" t="s">
        <v>4</v>
      </c>
      <c r="B9" s="33"/>
      <c r="C9" s="33"/>
      <c r="D9" s="33"/>
      <c r="E9" s="33"/>
      <c r="F9" s="8">
        <v>10000000</v>
      </c>
      <c r="G9" s="8"/>
      <c r="H9" s="8"/>
      <c r="I9" s="8">
        <v>6000000</v>
      </c>
      <c r="J9" s="8"/>
      <c r="K9" s="8"/>
      <c r="L9" s="8">
        <v>4000000</v>
      </c>
      <c r="M9" s="8"/>
      <c r="N9" s="8"/>
      <c r="O9" s="8">
        <f t="shared" si="0"/>
        <v>20000000</v>
      </c>
      <c r="P9" s="8"/>
      <c r="Q9" s="8"/>
    </row>
    <row r="10" spans="1:17" x14ac:dyDescent="0.4">
      <c r="A10" s="35" t="s">
        <v>4</v>
      </c>
      <c r="B10" s="35"/>
      <c r="C10" s="35"/>
      <c r="D10" s="35"/>
      <c r="E10" s="35"/>
      <c r="F10" s="8">
        <v>13000000</v>
      </c>
      <c r="G10" s="8"/>
      <c r="H10" s="8"/>
      <c r="I10" s="8">
        <v>7800000</v>
      </c>
      <c r="J10" s="8"/>
      <c r="K10" s="8"/>
      <c r="L10" s="8">
        <v>5200000</v>
      </c>
      <c r="M10" s="8"/>
      <c r="N10" s="8"/>
      <c r="O10" s="8">
        <f t="shared" si="0"/>
        <v>26000000</v>
      </c>
      <c r="P10" s="8"/>
      <c r="Q10" s="8"/>
    </row>
    <row r="11" spans="1:17" x14ac:dyDescent="0.4">
      <c r="A11" s="34" t="s">
        <v>34</v>
      </c>
      <c r="B11" s="34"/>
      <c r="C11" s="34"/>
      <c r="D11" s="34"/>
      <c r="E11" s="34"/>
      <c r="F11" s="10">
        <f>SUM(F12:H12)</f>
        <v>300000</v>
      </c>
      <c r="G11" s="10"/>
      <c r="H11" s="10"/>
      <c r="I11" s="10">
        <f>SUM(I12:K12)</f>
        <v>180000</v>
      </c>
      <c r="J11" s="10"/>
      <c r="K11" s="10"/>
      <c r="L11" s="10">
        <f>SUM(L12:N12)</f>
        <v>120000</v>
      </c>
      <c r="M11" s="10"/>
      <c r="N11" s="10"/>
      <c r="O11" s="10">
        <f t="shared" si="0"/>
        <v>600000</v>
      </c>
      <c r="P11" s="10"/>
      <c r="Q11" s="10"/>
    </row>
    <row r="12" spans="1:17" x14ac:dyDescent="0.4">
      <c r="A12" s="35" t="s">
        <v>5</v>
      </c>
      <c r="B12" s="35"/>
      <c r="C12" s="35"/>
      <c r="D12" s="35"/>
      <c r="E12" s="35"/>
      <c r="F12" s="8">
        <v>300000</v>
      </c>
      <c r="G12" s="8"/>
      <c r="H12" s="8"/>
      <c r="I12" s="8">
        <v>180000</v>
      </c>
      <c r="J12" s="8"/>
      <c r="K12" s="8"/>
      <c r="L12" s="8">
        <v>120000</v>
      </c>
      <c r="M12" s="8"/>
      <c r="N12" s="8"/>
      <c r="O12" s="8">
        <f t="shared" si="0"/>
        <v>600000</v>
      </c>
      <c r="P12" s="8"/>
      <c r="Q12" s="8"/>
    </row>
    <row r="13" spans="1:17" x14ac:dyDescent="0.4">
      <c r="A13" s="34" t="s">
        <v>35</v>
      </c>
      <c r="B13" s="34"/>
      <c r="C13" s="34"/>
      <c r="D13" s="34"/>
      <c r="E13" s="34"/>
      <c r="F13" s="10">
        <f>SUM(F14:H15)</f>
        <v>680000</v>
      </c>
      <c r="G13" s="10"/>
      <c r="H13" s="10"/>
      <c r="I13" s="10">
        <f>SUM(I14:K15)</f>
        <v>408000</v>
      </c>
      <c r="J13" s="10"/>
      <c r="K13" s="10"/>
      <c r="L13" s="10">
        <f>SUM(L14:N15)</f>
        <v>272000</v>
      </c>
      <c r="M13" s="10"/>
      <c r="N13" s="10"/>
      <c r="O13" s="10">
        <f t="shared" si="0"/>
        <v>1360000</v>
      </c>
      <c r="P13" s="10"/>
      <c r="Q13" s="10"/>
    </row>
    <row r="14" spans="1:17" x14ac:dyDescent="0.4">
      <c r="A14" s="35" t="s">
        <v>6</v>
      </c>
      <c r="B14" s="35"/>
      <c r="C14" s="35"/>
      <c r="D14" s="35"/>
      <c r="E14" s="35"/>
      <c r="F14" s="8">
        <v>80000</v>
      </c>
      <c r="G14" s="8"/>
      <c r="H14" s="8"/>
      <c r="I14" s="8">
        <v>48000</v>
      </c>
      <c r="J14" s="8"/>
      <c r="K14" s="8"/>
      <c r="L14" s="8">
        <v>32000</v>
      </c>
      <c r="M14" s="8"/>
      <c r="N14" s="8"/>
      <c r="O14" s="8">
        <f t="shared" si="0"/>
        <v>160000</v>
      </c>
      <c r="P14" s="8"/>
      <c r="Q14" s="8"/>
    </row>
    <row r="15" spans="1:17" x14ac:dyDescent="0.4">
      <c r="A15" s="35" t="s">
        <v>7</v>
      </c>
      <c r="B15" s="35"/>
      <c r="C15" s="35"/>
      <c r="D15" s="35"/>
      <c r="E15" s="35"/>
      <c r="F15" s="8">
        <v>600000</v>
      </c>
      <c r="G15" s="8"/>
      <c r="H15" s="8"/>
      <c r="I15" s="8">
        <v>360000</v>
      </c>
      <c r="J15" s="8"/>
      <c r="K15" s="8"/>
      <c r="L15" s="8">
        <v>240000</v>
      </c>
      <c r="M15" s="8"/>
      <c r="N15" s="8"/>
      <c r="O15" s="8">
        <f t="shared" si="0"/>
        <v>1200000</v>
      </c>
      <c r="P15" s="8"/>
      <c r="Q15" s="8"/>
    </row>
    <row r="16" spans="1:17" x14ac:dyDescent="0.4">
      <c r="A16" s="34" t="s">
        <v>8</v>
      </c>
      <c r="B16" s="34"/>
      <c r="C16" s="34"/>
      <c r="D16" s="34"/>
      <c r="E16" s="34"/>
      <c r="F16" s="10">
        <f>SUM(F17:H22)</f>
        <v>5480000</v>
      </c>
      <c r="G16" s="10"/>
      <c r="H16" s="10"/>
      <c r="I16" s="10">
        <f>SUM(I17:K22)</f>
        <v>3288000</v>
      </c>
      <c r="J16" s="10"/>
      <c r="K16" s="10"/>
      <c r="L16" s="10">
        <f>SUM(L17:N22)</f>
        <v>2192000</v>
      </c>
      <c r="M16" s="10"/>
      <c r="N16" s="10"/>
      <c r="O16" s="10">
        <f t="shared" si="0"/>
        <v>10960000</v>
      </c>
      <c r="P16" s="10"/>
      <c r="Q16" s="10"/>
    </row>
    <row r="17" spans="1:17" x14ac:dyDescent="0.4">
      <c r="A17" s="35" t="s">
        <v>9</v>
      </c>
      <c r="B17" s="35"/>
      <c r="C17" s="35"/>
      <c r="D17" s="35"/>
      <c r="E17" s="35"/>
      <c r="F17" s="8">
        <v>500000</v>
      </c>
      <c r="G17" s="8"/>
      <c r="H17" s="8"/>
      <c r="I17" s="8">
        <v>300000</v>
      </c>
      <c r="J17" s="8"/>
      <c r="K17" s="8"/>
      <c r="L17" s="8">
        <v>200000</v>
      </c>
      <c r="M17" s="8"/>
      <c r="N17" s="8"/>
      <c r="O17" s="8">
        <f t="shared" si="0"/>
        <v>1000000</v>
      </c>
      <c r="P17" s="8"/>
      <c r="Q17" s="8"/>
    </row>
    <row r="18" spans="1:17" x14ac:dyDescent="0.4">
      <c r="A18" s="35" t="s">
        <v>10</v>
      </c>
      <c r="B18" s="35"/>
      <c r="C18" s="35"/>
      <c r="D18" s="35"/>
      <c r="E18" s="35"/>
      <c r="F18" s="8">
        <v>1800000</v>
      </c>
      <c r="G18" s="8"/>
      <c r="H18" s="8"/>
      <c r="I18" s="8">
        <v>1080000</v>
      </c>
      <c r="J18" s="8"/>
      <c r="K18" s="8"/>
      <c r="L18" s="8">
        <v>720000</v>
      </c>
      <c r="M18" s="8"/>
      <c r="N18" s="8"/>
      <c r="O18" s="8">
        <f t="shared" si="0"/>
        <v>3600000</v>
      </c>
      <c r="P18" s="8"/>
      <c r="Q18" s="8"/>
    </row>
    <row r="19" spans="1:17" x14ac:dyDescent="0.4">
      <c r="A19" s="35" t="s">
        <v>11</v>
      </c>
      <c r="B19" s="35"/>
      <c r="C19" s="35"/>
      <c r="D19" s="35"/>
      <c r="E19" s="35"/>
      <c r="F19" s="8">
        <v>400000</v>
      </c>
      <c r="G19" s="8"/>
      <c r="H19" s="8"/>
      <c r="I19" s="8">
        <v>240000</v>
      </c>
      <c r="J19" s="8"/>
      <c r="K19" s="8"/>
      <c r="L19" s="8">
        <v>160000</v>
      </c>
      <c r="M19" s="8"/>
      <c r="N19" s="8"/>
      <c r="O19" s="8">
        <f t="shared" si="0"/>
        <v>800000</v>
      </c>
      <c r="P19" s="8"/>
      <c r="Q19" s="8"/>
    </row>
    <row r="20" spans="1:17" x14ac:dyDescent="0.4">
      <c r="A20" s="36" t="s">
        <v>30</v>
      </c>
      <c r="B20" s="37"/>
      <c r="C20" s="37"/>
      <c r="D20" s="37"/>
      <c r="E20" s="38"/>
      <c r="F20" s="8">
        <v>2000000</v>
      </c>
      <c r="G20" s="8"/>
      <c r="H20" s="8"/>
      <c r="I20" s="8">
        <v>1200000</v>
      </c>
      <c r="J20" s="8"/>
      <c r="K20" s="8"/>
      <c r="L20" s="8">
        <v>800000</v>
      </c>
      <c r="M20" s="8"/>
      <c r="N20" s="8"/>
      <c r="O20" s="8">
        <f t="shared" si="0"/>
        <v>4000000</v>
      </c>
      <c r="P20" s="8"/>
      <c r="Q20" s="8"/>
    </row>
    <row r="21" spans="1:17" x14ac:dyDescent="0.4">
      <c r="A21" s="35" t="s">
        <v>12</v>
      </c>
      <c r="B21" s="35"/>
      <c r="C21" s="35"/>
      <c r="D21" s="35"/>
      <c r="E21" s="35"/>
      <c r="F21" s="8">
        <v>480000</v>
      </c>
      <c r="G21" s="8"/>
      <c r="H21" s="8"/>
      <c r="I21" s="8">
        <v>288000</v>
      </c>
      <c r="J21" s="8"/>
      <c r="K21" s="8"/>
      <c r="L21" s="8">
        <v>192000</v>
      </c>
      <c r="M21" s="8"/>
      <c r="N21" s="8"/>
      <c r="O21" s="8">
        <f t="shared" si="0"/>
        <v>960000</v>
      </c>
      <c r="P21" s="8"/>
      <c r="Q21" s="8"/>
    </row>
    <row r="22" spans="1:17" x14ac:dyDescent="0.4">
      <c r="A22" s="35" t="s">
        <v>31</v>
      </c>
      <c r="B22" s="35"/>
      <c r="C22" s="35"/>
      <c r="D22" s="35"/>
      <c r="E22" s="35"/>
      <c r="F22" s="8">
        <v>300000</v>
      </c>
      <c r="G22" s="8"/>
      <c r="H22" s="8"/>
      <c r="I22" s="8">
        <v>180000</v>
      </c>
      <c r="J22" s="8"/>
      <c r="K22" s="8"/>
      <c r="L22" s="8">
        <v>120000</v>
      </c>
      <c r="M22" s="8"/>
      <c r="N22" s="8"/>
      <c r="O22" s="8">
        <f t="shared" si="0"/>
        <v>600000</v>
      </c>
      <c r="P22" s="8"/>
      <c r="Q22" s="8"/>
    </row>
    <row r="23" spans="1:17" x14ac:dyDescent="0.4">
      <c r="A23" s="34" t="s">
        <v>32</v>
      </c>
      <c r="B23" s="34"/>
      <c r="C23" s="34"/>
      <c r="D23" s="34"/>
      <c r="E23" s="34"/>
      <c r="F23" s="10">
        <v>2000000</v>
      </c>
      <c r="G23" s="10"/>
      <c r="H23" s="10"/>
      <c r="I23" s="10">
        <v>1200000</v>
      </c>
      <c r="J23" s="10"/>
      <c r="K23" s="10"/>
      <c r="L23" s="10">
        <v>800000</v>
      </c>
      <c r="M23" s="10"/>
      <c r="N23" s="10"/>
      <c r="O23" s="10">
        <f t="shared" si="0"/>
        <v>4000000</v>
      </c>
      <c r="P23" s="10"/>
      <c r="Q23" s="10"/>
    </row>
    <row r="24" spans="1:17" x14ac:dyDescent="0.4">
      <c r="A24" s="39" t="s">
        <v>13</v>
      </c>
      <c r="B24" s="40"/>
      <c r="C24" s="40"/>
      <c r="D24" s="7">
        <v>30</v>
      </c>
      <c r="E24" s="5" t="s">
        <v>14</v>
      </c>
      <c r="F24" s="41">
        <f>ROUNDDOWN(F7*$D$24/100,)</f>
        <v>9438000</v>
      </c>
      <c r="G24" s="42"/>
      <c r="H24" s="42"/>
      <c r="I24" s="41">
        <f>ROUNDDOWN(I7*$D$24/100,)</f>
        <v>5662800</v>
      </c>
      <c r="J24" s="42"/>
      <c r="K24" s="42"/>
      <c r="L24" s="41">
        <f>ROUNDDOWN(L7*$D$24/100,)</f>
        <v>3775200</v>
      </c>
      <c r="M24" s="42"/>
      <c r="N24" s="43"/>
      <c r="O24" s="41">
        <f t="shared" si="0"/>
        <v>18876000</v>
      </c>
      <c r="P24" s="42"/>
      <c r="Q24" s="43"/>
    </row>
    <row r="25" spans="1:17" x14ac:dyDescent="0.4">
      <c r="A25" s="46" t="s">
        <v>15</v>
      </c>
      <c r="B25" s="47"/>
      <c r="C25" s="47"/>
      <c r="D25" s="47"/>
      <c r="E25" s="48"/>
      <c r="F25" s="41">
        <f>F7+F24</f>
        <v>40898000</v>
      </c>
      <c r="G25" s="42"/>
      <c r="H25" s="42"/>
      <c r="I25" s="41">
        <f>I7+I24</f>
        <v>24538800</v>
      </c>
      <c r="J25" s="42"/>
      <c r="K25" s="42"/>
      <c r="L25" s="41">
        <f>L7+L24</f>
        <v>16359200</v>
      </c>
      <c r="M25" s="42"/>
      <c r="N25" s="43"/>
      <c r="O25" s="41">
        <f t="shared" si="0"/>
        <v>81796000</v>
      </c>
      <c r="P25" s="42"/>
      <c r="Q25" s="43"/>
    </row>
    <row r="26" spans="1:17" ht="20.100000000000001" customHeight="1" thickBot="1" x14ac:dyDescent="0.45">
      <c r="A26" s="49" t="s">
        <v>16</v>
      </c>
      <c r="B26" s="50"/>
      <c r="C26" s="50"/>
      <c r="D26" s="50"/>
      <c r="E26" s="51"/>
      <c r="F26" s="52">
        <f>(F7+F24)*0.1</f>
        <v>4089800</v>
      </c>
      <c r="G26" s="53"/>
      <c r="H26" s="53"/>
      <c r="I26" s="52">
        <f>(I7+I24)*0.1</f>
        <v>2453880</v>
      </c>
      <c r="J26" s="53"/>
      <c r="K26" s="53"/>
      <c r="L26" s="52">
        <f>(L7+L24)*0.1</f>
        <v>1635920</v>
      </c>
      <c r="M26" s="53"/>
      <c r="N26" s="54"/>
      <c r="O26" s="52">
        <f t="shared" si="0"/>
        <v>8179600</v>
      </c>
      <c r="P26" s="53"/>
      <c r="Q26" s="54"/>
    </row>
    <row r="27" spans="1:17" ht="16.5" customHeight="1" thickBot="1" x14ac:dyDescent="0.45">
      <c r="A27" s="55" t="s">
        <v>17</v>
      </c>
      <c r="B27" s="55"/>
      <c r="C27" s="55"/>
      <c r="D27" s="55"/>
      <c r="E27" s="55"/>
      <c r="F27" s="56">
        <f>SUM(F7,F24,F26)</f>
        <v>44987800</v>
      </c>
      <c r="G27" s="56"/>
      <c r="H27" s="56"/>
      <c r="I27" s="56">
        <f>SUM(I7,I24,I26)</f>
        <v>26992680</v>
      </c>
      <c r="J27" s="56"/>
      <c r="K27" s="56"/>
      <c r="L27" s="56">
        <f>SUM(L7,L24,L26)</f>
        <v>17995120</v>
      </c>
      <c r="M27" s="56"/>
      <c r="N27" s="57"/>
      <c r="O27" s="56">
        <f>SUM(F27:N27)</f>
        <v>89975600</v>
      </c>
      <c r="P27" s="56"/>
      <c r="Q27" s="56"/>
    </row>
    <row r="28" spans="1:17" ht="16.5" thickTop="1" x14ac:dyDescent="0.4">
      <c r="A28" s="58" t="s">
        <v>18</v>
      </c>
      <c r="B28" s="59"/>
      <c r="C28" s="59"/>
      <c r="D28" s="59"/>
      <c r="E28" s="59"/>
      <c r="F28" s="59"/>
      <c r="G28" s="59"/>
      <c r="H28" s="59"/>
      <c r="I28" s="59"/>
      <c r="J28" s="59"/>
      <c r="K28" s="59"/>
      <c r="L28" s="59"/>
      <c r="M28" s="59"/>
      <c r="N28" s="59"/>
      <c r="O28" s="59"/>
      <c r="P28" s="59"/>
      <c r="Q28" s="60"/>
    </row>
    <row r="29" spans="1:17" x14ac:dyDescent="0.4">
      <c r="A29" s="35" t="s">
        <v>19</v>
      </c>
      <c r="B29" s="35"/>
      <c r="C29" s="35"/>
      <c r="D29" s="35"/>
      <c r="E29" s="35"/>
      <c r="F29" s="8">
        <v>1000000</v>
      </c>
      <c r="G29" s="8"/>
      <c r="H29" s="8"/>
      <c r="I29" s="8">
        <v>1000000</v>
      </c>
      <c r="J29" s="8"/>
      <c r="K29" s="8"/>
      <c r="L29" s="44">
        <v>0</v>
      </c>
      <c r="M29" s="44"/>
      <c r="N29" s="45"/>
      <c r="O29" s="44">
        <f>SUM(F29:N29)</f>
        <v>2000000</v>
      </c>
      <c r="P29" s="44"/>
      <c r="Q29" s="44"/>
    </row>
    <row r="30" spans="1:17" ht="23.25" customHeight="1" x14ac:dyDescent="0.4">
      <c r="A30" s="35" t="s">
        <v>19</v>
      </c>
      <c r="B30" s="35"/>
      <c r="C30" s="35"/>
      <c r="D30" s="35"/>
      <c r="E30" s="35"/>
      <c r="F30" s="8">
        <v>1000000</v>
      </c>
      <c r="G30" s="8"/>
      <c r="H30" s="8"/>
      <c r="I30" s="8">
        <v>1000000</v>
      </c>
      <c r="J30" s="8"/>
      <c r="K30" s="8"/>
      <c r="L30" s="8">
        <v>0</v>
      </c>
      <c r="M30" s="8"/>
      <c r="N30" s="63"/>
      <c r="O30" s="8">
        <f>SUM(F30:N30)</f>
        <v>2000000</v>
      </c>
      <c r="P30" s="8"/>
      <c r="Q30" s="8"/>
    </row>
    <row r="31" spans="1:17" x14ac:dyDescent="0.4">
      <c r="A31" s="55" t="s">
        <v>20</v>
      </c>
      <c r="B31" s="55"/>
      <c r="C31" s="55"/>
      <c r="D31" s="55"/>
      <c r="E31" s="55"/>
      <c r="F31" s="56">
        <f>SUM(F29:H30)</f>
        <v>2000000</v>
      </c>
      <c r="G31" s="56"/>
      <c r="H31" s="56"/>
      <c r="I31" s="56">
        <f>SUM(I29:K30)</f>
        <v>2000000</v>
      </c>
      <c r="J31" s="56"/>
      <c r="K31" s="56"/>
      <c r="L31" s="56">
        <v>0</v>
      </c>
      <c r="M31" s="56"/>
      <c r="N31" s="56"/>
      <c r="O31" s="56">
        <f>SUM(F31:N31)</f>
        <v>4000000</v>
      </c>
      <c r="P31" s="56"/>
      <c r="Q31" s="56"/>
    </row>
    <row r="32" spans="1:17" x14ac:dyDescent="0.4">
      <c r="A32" s="61" t="s">
        <v>21</v>
      </c>
      <c r="B32" s="61"/>
      <c r="C32" s="61"/>
      <c r="D32" s="61"/>
      <c r="E32" s="61"/>
      <c r="F32" s="62">
        <f>SUM(F27,F31)</f>
        <v>46987800</v>
      </c>
      <c r="G32" s="62"/>
      <c r="H32" s="62"/>
      <c r="I32" s="62">
        <f t="shared" ref="I32" si="1">SUM(I27,I31)</f>
        <v>28992680</v>
      </c>
      <c r="J32" s="62"/>
      <c r="K32" s="62"/>
      <c r="L32" s="62">
        <f t="shared" ref="L32" si="2">SUM(L27,L31)</f>
        <v>17995120</v>
      </c>
      <c r="M32" s="62"/>
      <c r="N32" s="62"/>
      <c r="O32" s="62">
        <f>SUM(F32:N32)</f>
        <v>93975600</v>
      </c>
      <c r="P32" s="62"/>
      <c r="Q32" s="62"/>
    </row>
    <row r="33" spans="1:17" x14ac:dyDescent="0.4">
      <c r="A33" s="1" t="s">
        <v>22</v>
      </c>
      <c r="F33" s="1"/>
    </row>
    <row r="34" spans="1:17" x14ac:dyDescent="0.4">
      <c r="A34" s="1" t="s">
        <v>23</v>
      </c>
    </row>
    <row r="35" spans="1:17" x14ac:dyDescent="0.4">
      <c r="A35" s="6" t="s">
        <v>29</v>
      </c>
    </row>
    <row r="36" spans="1:17" x14ac:dyDescent="0.4">
      <c r="A36" s="6" t="s">
        <v>41</v>
      </c>
    </row>
    <row r="37" spans="1:17" x14ac:dyDescent="0.4">
      <c r="A37" s="64" t="s">
        <v>42</v>
      </c>
      <c r="N37" s="1"/>
      <c r="O37" s="65">
        <v>2000000</v>
      </c>
      <c r="P37" s="65"/>
      <c r="Q37" s="65"/>
    </row>
    <row r="38" spans="1:17" x14ac:dyDescent="0.4">
      <c r="A38" s="64" t="s">
        <v>43</v>
      </c>
    </row>
  </sheetData>
  <mergeCells count="140">
    <mergeCell ref="O30:Q30"/>
    <mergeCell ref="A30:E30"/>
    <mergeCell ref="F30:H30"/>
    <mergeCell ref="I30:K30"/>
    <mergeCell ref="L30:N30"/>
    <mergeCell ref="A29:E29"/>
    <mergeCell ref="F29:H29"/>
    <mergeCell ref="O37:Q37"/>
    <mergeCell ref="A32:E32"/>
    <mergeCell ref="F32:H32"/>
    <mergeCell ref="I32:K32"/>
    <mergeCell ref="L32:N32"/>
    <mergeCell ref="O32:Q32"/>
    <mergeCell ref="A31:E31"/>
    <mergeCell ref="F31:H31"/>
    <mergeCell ref="I31:K31"/>
    <mergeCell ref="L31:N31"/>
    <mergeCell ref="O31:Q31"/>
    <mergeCell ref="I29:K29"/>
    <mergeCell ref="L29:N29"/>
    <mergeCell ref="O29:Q29"/>
    <mergeCell ref="A25:E25"/>
    <mergeCell ref="F25:H25"/>
    <mergeCell ref="I25:K25"/>
    <mergeCell ref="L25:N25"/>
    <mergeCell ref="O25:Q25"/>
    <mergeCell ref="F24:H24"/>
    <mergeCell ref="I24:K24"/>
    <mergeCell ref="L24:N24"/>
    <mergeCell ref="A26:E26"/>
    <mergeCell ref="F26:H26"/>
    <mergeCell ref="I26:K26"/>
    <mergeCell ref="L26:N26"/>
    <mergeCell ref="A27:E27"/>
    <mergeCell ref="O26:Q26"/>
    <mergeCell ref="F27:H27"/>
    <mergeCell ref="I27:K27"/>
    <mergeCell ref="L27:N27"/>
    <mergeCell ref="O27:Q27"/>
    <mergeCell ref="A28:Q28"/>
    <mergeCell ref="A23:E23"/>
    <mergeCell ref="A24:C24"/>
    <mergeCell ref="F23:H23"/>
    <mergeCell ref="I23:K23"/>
    <mergeCell ref="L23:N23"/>
    <mergeCell ref="O23:Q23"/>
    <mergeCell ref="O22:Q22"/>
    <mergeCell ref="A22:E22"/>
    <mergeCell ref="F22:H22"/>
    <mergeCell ref="I22:K22"/>
    <mergeCell ref="L22:N22"/>
    <mergeCell ref="O24:Q24"/>
    <mergeCell ref="O20:Q20"/>
    <mergeCell ref="A21:E21"/>
    <mergeCell ref="F21:H21"/>
    <mergeCell ref="I21:K21"/>
    <mergeCell ref="L21:N21"/>
    <mergeCell ref="O21:Q21"/>
    <mergeCell ref="A20:E20"/>
    <mergeCell ref="F20:H20"/>
    <mergeCell ref="I20:K20"/>
    <mergeCell ref="L20:N20"/>
    <mergeCell ref="O18:Q18"/>
    <mergeCell ref="A19:E19"/>
    <mergeCell ref="F19:H19"/>
    <mergeCell ref="I19:K19"/>
    <mergeCell ref="L19:N19"/>
    <mergeCell ref="O19:Q19"/>
    <mergeCell ref="A18:E18"/>
    <mergeCell ref="F18:H18"/>
    <mergeCell ref="I18:K18"/>
    <mergeCell ref="L18:N18"/>
    <mergeCell ref="O16:Q16"/>
    <mergeCell ref="A17:E17"/>
    <mergeCell ref="F17:H17"/>
    <mergeCell ref="I17:K17"/>
    <mergeCell ref="L17:N17"/>
    <mergeCell ref="O17:Q17"/>
    <mergeCell ref="A16:E16"/>
    <mergeCell ref="F16:H16"/>
    <mergeCell ref="I16:K16"/>
    <mergeCell ref="L16:N16"/>
    <mergeCell ref="O14:Q14"/>
    <mergeCell ref="A15:E15"/>
    <mergeCell ref="F15:H15"/>
    <mergeCell ref="I15:K15"/>
    <mergeCell ref="L15:N15"/>
    <mergeCell ref="O15:Q15"/>
    <mergeCell ref="A14:E14"/>
    <mergeCell ref="F14:H14"/>
    <mergeCell ref="I14:K14"/>
    <mergeCell ref="L14:N14"/>
    <mergeCell ref="A9:E9"/>
    <mergeCell ref="F9:H9"/>
    <mergeCell ref="I9:K9"/>
    <mergeCell ref="L9:N9"/>
    <mergeCell ref="O12:Q12"/>
    <mergeCell ref="A13:E13"/>
    <mergeCell ref="F13:H13"/>
    <mergeCell ref="I13:K13"/>
    <mergeCell ref="L13:N13"/>
    <mergeCell ref="O13:Q13"/>
    <mergeCell ref="A12:E12"/>
    <mergeCell ref="F12:H12"/>
    <mergeCell ref="I12:K12"/>
    <mergeCell ref="L12:N12"/>
    <mergeCell ref="O10:Q10"/>
    <mergeCell ref="A11:E11"/>
    <mergeCell ref="F11:H11"/>
    <mergeCell ref="I11:K11"/>
    <mergeCell ref="L11:N11"/>
    <mergeCell ref="O11:Q11"/>
    <mergeCell ref="A10:E10"/>
    <mergeCell ref="F10:H10"/>
    <mergeCell ref="I10:K10"/>
    <mergeCell ref="L10:N10"/>
    <mergeCell ref="O9:Q9"/>
    <mergeCell ref="A8:E8"/>
    <mergeCell ref="F8:H8"/>
    <mergeCell ref="I8:K8"/>
    <mergeCell ref="L8:N8"/>
    <mergeCell ref="P1:Q1"/>
    <mergeCell ref="A2:Q2"/>
    <mergeCell ref="A3:B3"/>
    <mergeCell ref="A4:B4"/>
    <mergeCell ref="O5:Q5"/>
    <mergeCell ref="A6:Q6"/>
    <mergeCell ref="C3:H3"/>
    <mergeCell ref="C4:H4"/>
    <mergeCell ref="A5:E5"/>
    <mergeCell ref="F5:H5"/>
    <mergeCell ref="I5:K5"/>
    <mergeCell ref="L5:N5"/>
    <mergeCell ref="I4:Q4"/>
    <mergeCell ref="A7:E7"/>
    <mergeCell ref="F7:H7"/>
    <mergeCell ref="I7:K7"/>
    <mergeCell ref="L7:N7"/>
    <mergeCell ref="O7:Q7"/>
    <mergeCell ref="O8:Q8"/>
  </mergeCells>
  <phoneticPr fontId="3"/>
  <printOptions horizontalCentered="1" verticalCentered="1"/>
  <pageMargins left="0.59055118110236227" right="0.59055118110236227" top="0.35433070866141736" bottom="0.15748031496062992" header="0.31496062992125984" footer="0.31496062992125984"/>
  <pageSetup paperSize="9" scale="88" fitToWidth="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様式3!_Hlk525734933</vt:lpstr>
      <vt:lpstr>様式3!_Hlk526932040</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