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U:\☆☆新フォルダ整理☆☆\03_鑑定評価指導室\R6電子申請受付\e-Gov掲載依頼\"/>
    </mc:Choice>
  </mc:AlternateContent>
  <xr:revisionPtr revIDLastSave="0" documentId="13_ncr:1_{2FD8A23E-06A7-43D6-BBFD-5C896B2246DD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電子申請受験願書" sheetId="6" r:id="rId1"/>
    <sheet name="【記入例】" sheetId="2" r:id="rId2"/>
  </sheets>
  <definedNames>
    <definedName name="_xlnm.Print_Area" localSheetId="1">【記入例】!$C$4:$AK$54</definedName>
    <definedName name="_xlnm.Print_Area" localSheetId="0">電子申請受験願書!$C$4:$AK$54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54" i="2" l="1"/>
  <c r="AR54" i="2" s="1"/>
  <c r="AQ53" i="2"/>
  <c r="AR53" i="2" s="1"/>
  <c r="AR52" i="2"/>
  <c r="AP48" i="2"/>
  <c r="AQ47" i="2" s="1"/>
  <c r="AP47" i="2"/>
  <c r="AP46" i="2"/>
  <c r="AP45" i="2"/>
  <c r="AQ46" i="2" s="1"/>
  <c r="AP42" i="2"/>
  <c r="AP41" i="2"/>
  <c r="AR40" i="2" s="1"/>
  <c r="AQ40" i="2"/>
  <c r="AP37" i="2"/>
  <c r="AP36" i="2"/>
  <c r="AP35" i="2"/>
  <c r="AO35" i="2"/>
  <c r="AN35" i="2"/>
  <c r="AP34" i="2"/>
  <c r="AQ34" i="2" s="1"/>
  <c r="AR34" i="2" s="1"/>
  <c r="AO34" i="2"/>
  <c r="AN34" i="2"/>
  <c r="AP33" i="2"/>
  <c r="AO33" i="2"/>
  <c r="AN33" i="2"/>
  <c r="AQ32" i="2"/>
  <c r="AR32" i="2" s="1"/>
  <c r="AP32" i="2"/>
  <c r="AP30" i="2"/>
  <c r="AP29" i="2"/>
  <c r="AP25" i="2"/>
  <c r="AP24" i="2"/>
  <c r="AQ23" i="2"/>
  <c r="AR23" i="2" s="1"/>
  <c r="AP23" i="2"/>
  <c r="AR21" i="2"/>
  <c r="AQ21" i="2"/>
  <c r="AQ16" i="2"/>
  <c r="AR16" i="2" s="1"/>
  <c r="P16" i="2"/>
  <c r="AP15" i="2"/>
  <c r="AQ15" i="2" s="1"/>
  <c r="AR15" i="2" s="1"/>
  <c r="AP13" i="2"/>
  <c r="AP12" i="2"/>
  <c r="AP11" i="2"/>
  <c r="AQ10" i="2"/>
  <c r="AR10" i="2" s="1"/>
  <c r="AP10" i="2"/>
  <c r="Y8" i="2"/>
  <c r="AP7" i="2"/>
  <c r="AQ7" i="2" s="1"/>
  <c r="AR7" i="2" s="1"/>
  <c r="E4" i="2"/>
  <c r="AQ54" i="6"/>
  <c r="AR54" i="6" s="1"/>
  <c r="AQ53" i="6"/>
  <c r="AR53" i="6" s="1"/>
  <c r="AR52" i="6"/>
  <c r="AP48" i="6"/>
  <c r="AQ47" i="6" s="1"/>
  <c r="AP47" i="6"/>
  <c r="AP46" i="6"/>
  <c r="AP45" i="6"/>
  <c r="AP42" i="6"/>
  <c r="AP41" i="6"/>
  <c r="AQ40" i="6"/>
  <c r="AP37" i="6"/>
  <c r="AP36" i="6"/>
  <c r="AP35" i="6"/>
  <c r="AQ36" i="6" s="1"/>
  <c r="AR36" i="6" s="1"/>
  <c r="AO35" i="6"/>
  <c r="AN35" i="6"/>
  <c r="AP34" i="6"/>
  <c r="AO34" i="6"/>
  <c r="AN34" i="6"/>
  <c r="AP33" i="6"/>
  <c r="AQ33" i="6" s="1"/>
  <c r="AR33" i="6" s="1"/>
  <c r="AO33" i="6"/>
  <c r="AN33" i="6"/>
  <c r="AQ32" i="6"/>
  <c r="AR32" i="6" s="1"/>
  <c r="AP32" i="6"/>
  <c r="AP30" i="6"/>
  <c r="AP29" i="6"/>
  <c r="AQ29" i="6" s="1"/>
  <c r="AR29" i="6" s="1"/>
  <c r="AP25" i="6"/>
  <c r="AP24" i="6"/>
  <c r="AQ23" i="6"/>
  <c r="AR23" i="6" s="1"/>
  <c r="AP23" i="6"/>
  <c r="AQ21" i="6"/>
  <c r="AR21" i="6" s="1"/>
  <c r="AQ16" i="6"/>
  <c r="AR16" i="6" s="1"/>
  <c r="P16" i="6"/>
  <c r="AP15" i="6"/>
  <c r="AQ15" i="6" s="1"/>
  <c r="AR15" i="6" s="1"/>
  <c r="AP13" i="6"/>
  <c r="AP12" i="6"/>
  <c r="AP11" i="6"/>
  <c r="AQ10" i="6"/>
  <c r="AR10" i="6" s="1"/>
  <c r="AP10" i="6"/>
  <c r="Y8" i="6"/>
  <c r="AP7" i="6"/>
  <c r="AQ7" i="6" s="1"/>
  <c r="AR7" i="6" s="1"/>
  <c r="E4" i="6"/>
  <c r="AQ34" i="6" l="1"/>
  <c r="AR34" i="6" s="1"/>
  <c r="AQ33" i="2"/>
  <c r="AR33" i="2" s="1"/>
  <c r="AQ46" i="6"/>
  <c r="AR46" i="6" s="1"/>
  <c r="AQ29" i="2"/>
  <c r="AR29" i="2" s="1"/>
  <c r="AQ36" i="2"/>
  <c r="AR36" i="2" s="1"/>
  <c r="AQ35" i="6"/>
  <c r="AR35" i="6" s="1"/>
  <c r="AR46" i="2"/>
  <c r="AQ35" i="2"/>
  <c r="AR35" i="2" s="1"/>
  <c r="AR5" i="2" s="1"/>
  <c r="AS5" i="2" s="1"/>
  <c r="AR40" i="6"/>
  <c r="AR5" i="6" l="1"/>
  <c r="AS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行政情報化推進課</author>
    <author>ㅤ</author>
  </authors>
  <commentList>
    <comment ref="F7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入力方法は「年/月/日」　　※年と月と日の間はスラッシュ</t>
        </r>
      </text>
    </comment>
    <comment ref="G12" authorId="0" shapeId="0" xr:uid="{00000000-0006-0000-0000-000002000000}">
      <text>
        <r>
          <rPr>
            <sz val="8"/>
            <color indexed="81"/>
            <rFont val="ＭＳ Ｐゴシック"/>
            <family val="3"/>
            <charset val="128"/>
          </rPr>
          <t>フリガナはカタカナで記入</t>
        </r>
      </text>
    </comment>
    <comment ref="G16" authorId="0" shapeId="0" xr:uid="{00000000-0006-0000-0000-000003000000}">
      <text>
        <r>
          <rPr>
            <sz val="8"/>
            <color indexed="81"/>
            <rFont val="ＭＳ Ｐゴシック"/>
            <family val="3"/>
            <charset val="128"/>
          </rPr>
          <t>入力方法「S・Ｈ年/月/日」
※年、月、日の間はスラッシュ</t>
        </r>
      </text>
    </comment>
    <comment ref="G19" authorId="0" shapeId="0" xr:uid="{00000000-0006-0000-0000-000004000000}">
      <text>
        <r>
          <rPr>
            <sz val="8"/>
            <color indexed="81"/>
            <rFont val="ＭＳ Ｐゴシック"/>
            <family val="3"/>
            <charset val="128"/>
          </rPr>
          <t>該当する○をチェックしてください</t>
        </r>
      </text>
    </comment>
    <comment ref="H23" authorId="0" shapeId="0" xr:uid="{00000000-0006-0000-0000-000005000000}">
      <text>
        <r>
          <rPr>
            <sz val="8"/>
            <color indexed="81"/>
            <rFont val="ＭＳ Ｐゴシック"/>
            <family val="3"/>
            <charset val="128"/>
          </rPr>
          <t>「-」を入れる</t>
        </r>
      </text>
    </comment>
    <comment ref="L35" authorId="0" shapeId="0" xr:uid="{00000000-0006-0000-0000-000006000000}">
      <text>
        <r>
          <rPr>
            <sz val="8"/>
            <color indexed="81"/>
            <rFont val="ＭＳ Ｐゴシック"/>
            <family val="3"/>
            <charset val="128"/>
          </rPr>
          <t>連絡がとれる電話番号があれば記入（任意） (例）勤務先</t>
        </r>
      </text>
    </comment>
    <comment ref="G39" authorId="1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該当する〇をチェックしてください。</t>
        </r>
      </text>
    </comment>
    <comment ref="G45" authorId="1" shapeId="0" xr:uid="{00000000-0006-0000-0000-000008000000}">
      <text>
        <r>
          <rPr>
            <b/>
            <sz val="9"/>
            <color indexed="81"/>
            <rFont val="Malgun Gothic Semilight"/>
            <family val="3"/>
            <charset val="129"/>
          </rPr>
          <t>該当する〇をチェックしてください</t>
        </r>
      </text>
    </comment>
    <comment ref="X46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（例）
・司法試験
・公認会計士試験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行政情報化推進課</author>
  </authors>
  <commentList>
    <comment ref="F7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入力方法は「年/月/日」　※年と月と日の間はスラッシュ</t>
        </r>
      </text>
    </comment>
  </commentList>
</comments>
</file>

<file path=xl/sharedStrings.xml><?xml version="1.0" encoding="utf-8"?>
<sst xmlns="http://schemas.openxmlformats.org/spreadsheetml/2006/main" count="200" uniqueCount="105">
  <si>
    <r>
      <t>※ 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 xml:space="preserve">してください。
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1"/>
  </si>
  <si>
    <t>フドウ</t>
  </si>
  <si>
    <t>※短答式
受験番号</t>
    <rPh sb="1" eb="4">
      <t>タントウシキ</t>
    </rPh>
    <rPh sb="5" eb="7">
      <t>ジュケン</t>
    </rPh>
    <rPh sb="7" eb="9">
      <t>バンゴウ</t>
    </rPh>
    <phoneticPr fontId="1"/>
  </si>
  <si>
    <t>記入に漏れ又は誤りがあります。提出できません。
※この文字は記入漏れ等を修正すると消えます。</t>
    <rPh sb="0" eb="2">
      <t>キニュウ</t>
    </rPh>
    <rPh sb="3" eb="4">
      <t>モ</t>
    </rPh>
    <rPh sb="5" eb="6">
      <t>マタ</t>
    </rPh>
    <rPh sb="7" eb="8">
      <t>アヤマ</t>
    </rPh>
    <rPh sb="15" eb="17">
      <t>テイシュツ</t>
    </rPh>
    <rPh sb="27" eb="29">
      <t>モジ</t>
    </rPh>
    <rPh sb="30" eb="32">
      <t>キニュウ</t>
    </rPh>
    <rPh sb="32" eb="33">
      <t>モ</t>
    </rPh>
    <rPh sb="34" eb="35">
      <t>トウ</t>
    </rPh>
    <rPh sb="36" eb="38">
      <t>シュウセイ</t>
    </rPh>
    <rPh sb="41" eb="42">
      <t>キ</t>
    </rPh>
    <phoneticPr fontId="1"/>
  </si>
  <si>
    <t>大阪府</t>
    <rPh sb="0" eb="3">
      <t>オオサカフ</t>
    </rPh>
    <phoneticPr fontId="1"/>
  </si>
  <si>
    <t>※論文式
受験番号</t>
    <rPh sb="1" eb="4">
      <t>ロンブンシキ</t>
    </rPh>
    <rPh sb="5" eb="7">
      <t>ジュケン</t>
    </rPh>
    <rPh sb="7" eb="9">
      <t>バンゴウ</t>
    </rPh>
    <phoneticPr fontId="1"/>
  </si>
  <si>
    <t>氏　　名</t>
    <rPh sb="0" eb="1">
      <t>シ</t>
    </rPh>
    <rPh sb="3" eb="4">
      <t>メイ</t>
    </rPh>
    <phoneticPr fontId="1"/>
  </si>
  <si>
    <t>論文式試験</t>
    <rPh sb="0" eb="2">
      <t>ロンブン</t>
    </rPh>
    <rPh sb="2" eb="3">
      <t>シキ</t>
    </rPh>
    <rPh sb="3" eb="5">
      <t>シケン</t>
    </rPh>
    <phoneticPr fontId="1"/>
  </si>
  <si>
    <t>〒</t>
  </si>
  <si>
    <t>選択してください</t>
    <rPh sb="0" eb="2">
      <t>センタク</t>
    </rPh>
    <phoneticPr fontId="1"/>
  </si>
  <si>
    <t>　 私は、不動産鑑定士試験を受験したいので、以下に記載した内容が真実でかつ正確であることを確認の上、申し込みます。</t>
    <rPh sb="2" eb="3">
      <t>ワタシ</t>
    </rPh>
    <rPh sb="5" eb="8">
      <t>フドウサン</t>
    </rPh>
    <rPh sb="8" eb="11">
      <t>カンテイシ</t>
    </rPh>
    <rPh sb="11" eb="13">
      <t>シケン</t>
    </rPh>
    <rPh sb="14" eb="16">
      <t>ジュケン</t>
    </rPh>
    <rPh sb="22" eb="24">
      <t>イカ</t>
    </rPh>
    <rPh sb="25" eb="27">
      <t>キサイ</t>
    </rPh>
    <rPh sb="29" eb="31">
      <t>ナイヨウ</t>
    </rPh>
    <rPh sb="32" eb="34">
      <t>シンジツ</t>
    </rPh>
    <rPh sb="37" eb="39">
      <t>セイカク</t>
    </rPh>
    <rPh sb="45" eb="47">
      <t>カクニン</t>
    </rPh>
    <rPh sb="48" eb="49">
      <t>ウエ</t>
    </rPh>
    <rPh sb="50" eb="51">
      <t>モウ</t>
    </rPh>
    <rPh sb="52" eb="53">
      <t>コ</t>
    </rPh>
    <phoneticPr fontId="1"/>
  </si>
  <si>
    <t>公務員</t>
    <rPh sb="0" eb="3">
      <t>コウムイン</t>
    </rPh>
    <phoneticPr fontId="1"/>
  </si>
  <si>
    <t>【申込日】</t>
    <rPh sb="1" eb="3">
      <t>モウシコミ</t>
    </rPh>
    <rPh sb="3" eb="4">
      <t>ビ</t>
    </rPh>
    <phoneticPr fontId="1"/>
  </si>
  <si>
    <t>短答式試験</t>
    <rPh sb="0" eb="2">
      <t>タントウ</t>
    </rPh>
    <rPh sb="2" eb="3">
      <t>シキ</t>
    </rPh>
    <rPh sb="3" eb="5">
      <t>シケン</t>
    </rPh>
    <phoneticPr fontId="1"/>
  </si>
  <si>
    <t>)</t>
  </si>
  <si>
    <t>名</t>
    <rPh sb="0" eb="1">
      <t>ナ</t>
    </rPh>
    <phoneticPr fontId="1"/>
  </si>
  <si>
    <t>専門学校生</t>
    <rPh sb="0" eb="2">
      <t>センモン</t>
    </rPh>
    <rPh sb="2" eb="5">
      <t>ガッコウセイ</t>
    </rPh>
    <phoneticPr fontId="1"/>
  </si>
  <si>
    <t>※ここに記入した住所に受験票を送付します。</t>
    <rPh sb="4" eb="6">
      <t>キニュウ</t>
    </rPh>
    <rPh sb="8" eb="10">
      <t>ジュウショ</t>
    </rPh>
    <rPh sb="11" eb="14">
      <t>ジュケンヒョウ</t>
    </rPh>
    <rPh sb="15" eb="17">
      <t>ソウフ</t>
    </rPh>
    <phoneticPr fontId="1"/>
  </si>
  <si>
    <t>土地鑑定委員会委員長　　殿</t>
    <rPh sb="0" eb="2">
      <t>トチ</t>
    </rPh>
    <rPh sb="2" eb="4">
      <t>カンテイ</t>
    </rPh>
    <rPh sb="4" eb="7">
      <t>イインカイ</t>
    </rPh>
    <rPh sb="7" eb="10">
      <t>イインチョウ</t>
    </rPh>
    <rPh sb="12" eb="13">
      <t>トノ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</si>
  <si>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</si>
  <si>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姓</t>
    <rPh sb="0" eb="1">
      <t>セイ</t>
    </rPh>
    <phoneticPr fontId="1"/>
  </si>
  <si>
    <t>(フリガナ)　</t>
  </si>
  <si>
    <t>会計学</t>
    <rPh sb="0" eb="3">
      <t>カイケイガク</t>
    </rPh>
    <phoneticPr fontId="1"/>
  </si>
  <si>
    <t>職業区分</t>
    <rPh sb="0" eb="1">
      <t>ショク</t>
    </rPh>
    <rPh sb="1" eb="2">
      <t>ギョウ</t>
    </rPh>
    <rPh sb="2" eb="4">
      <t>クブン</t>
    </rPh>
    <phoneticPr fontId="1"/>
  </si>
  <si>
    <t>生年月日</t>
    <rPh sb="0" eb="2">
      <t>セイネン</t>
    </rPh>
    <rPh sb="2" eb="4">
      <t>ガッピ</t>
    </rPh>
    <phoneticPr fontId="1"/>
  </si>
  <si>
    <t>(</t>
  </si>
  <si>
    <t>年齢</t>
    <rPh sb="0" eb="2">
      <t>ネンレイ</t>
    </rPh>
    <phoneticPr fontId="1"/>
  </si>
  <si>
    <t>ちか</t>
  </si>
  <si>
    <t>東京都</t>
    <rPh sb="0" eb="3">
      <t>トウキョウト</t>
    </rPh>
    <phoneticPr fontId="1"/>
  </si>
  <si>
    <t>性　　別</t>
    <rPh sb="0" eb="1">
      <t>セイ</t>
    </rPh>
    <rPh sb="3" eb="4">
      <t>ベツ</t>
    </rPh>
    <phoneticPr fontId="1"/>
  </si>
  <si>
    <t>123</t>
  </si>
  <si>
    <t>大学院生</t>
    <rPh sb="0" eb="4">
      <t>ダイガクインセイ</t>
    </rPh>
    <phoneticPr fontId="1"/>
  </si>
  <si>
    <t>無職</t>
    <rPh sb="0" eb="2">
      <t>ムショク</t>
    </rPh>
    <phoneticPr fontId="1"/>
  </si>
  <si>
    <t>住　　　　所</t>
    <rPh sb="0" eb="1">
      <t>ジュウ</t>
    </rPh>
    <rPh sb="5" eb="6">
      <t>ショ</t>
    </rPh>
    <phoneticPr fontId="1"/>
  </si>
  <si>
    <t>※フリガナはカタカナで記入</t>
    <rPh sb="11" eb="13">
      <t>キニュウ</t>
    </rPh>
    <phoneticPr fontId="1"/>
  </si>
  <si>
    <t>100-8918</t>
  </si>
  <si>
    <t>公認会計士試験</t>
    <rPh sb="0" eb="2">
      <t>コウニン</t>
    </rPh>
    <rPh sb="2" eb="5">
      <t>カイケイシ</t>
    </rPh>
    <rPh sb="5" eb="7">
      <t>シケン</t>
    </rPh>
    <phoneticPr fontId="1"/>
  </si>
  <si>
    <t>大学生（短大を含む）</t>
    <rPh sb="0" eb="3">
      <t>ダイガクセイ</t>
    </rPh>
    <rPh sb="4" eb="6">
      <t>タンダイ</t>
    </rPh>
    <rPh sb="7" eb="8">
      <t>フク</t>
    </rPh>
    <phoneticPr fontId="1"/>
  </si>
  <si>
    <r>
      <t>※　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>してください。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1"/>
  </si>
  <si>
    <t>免除科目に関して合格した試験等</t>
    <rPh sb="0" eb="2">
      <t>メンジョ</t>
    </rPh>
    <rPh sb="2" eb="4">
      <t>カモク</t>
    </rPh>
    <rPh sb="5" eb="6">
      <t>カン</t>
    </rPh>
    <rPh sb="8" eb="10">
      <t>ゴウカク</t>
    </rPh>
    <rPh sb="12" eb="14">
      <t>シケン</t>
    </rPh>
    <rPh sb="14" eb="15">
      <t>トウ</t>
    </rPh>
    <phoneticPr fontId="1"/>
  </si>
  <si>
    <t>中学生又は高校生</t>
    <rPh sb="0" eb="3">
      <t>チュウガクセイ</t>
    </rPh>
    <rPh sb="3" eb="4">
      <t>マタ</t>
    </rPh>
    <rPh sb="5" eb="8">
      <t>コウコウセイ</t>
    </rPh>
    <phoneticPr fontId="1"/>
  </si>
  <si>
    <t>鑑定事務所職員</t>
    <rPh sb="0" eb="2">
      <t>カンテイ</t>
    </rPh>
    <rPh sb="2" eb="5">
      <t>ジムショ</t>
    </rPh>
    <rPh sb="5" eb="7">
      <t>ショクイン</t>
    </rPh>
    <phoneticPr fontId="1"/>
  </si>
  <si>
    <t>会社員（鑑定事務所職員以外）</t>
    <rPh sb="0" eb="3">
      <t>カイシャイン</t>
    </rPh>
    <rPh sb="4" eb="6">
      <t>カンテイ</t>
    </rPh>
    <rPh sb="6" eb="9">
      <t>ジムショ</t>
    </rPh>
    <rPh sb="9" eb="11">
      <t>ショクイン</t>
    </rPh>
    <rPh sb="11" eb="13">
      <t>イガイ</t>
    </rPh>
    <phoneticPr fontId="1"/>
  </si>
  <si>
    <t>住民票の住所</t>
    <rPh sb="0" eb="3">
      <t>ジュウミンヒョウ</t>
    </rPh>
    <rPh sb="4" eb="6">
      <t>ジュウショ</t>
    </rPh>
    <phoneticPr fontId="1"/>
  </si>
  <si>
    <t>チカ</t>
  </si>
  <si>
    <t>連 絡 先</t>
    <rPh sb="0" eb="1">
      <t>レン</t>
    </rPh>
    <rPh sb="2" eb="3">
      <t>ラク</t>
    </rPh>
    <rPh sb="4" eb="5">
      <t>サキ</t>
    </rPh>
    <phoneticPr fontId="1"/>
  </si>
  <si>
    <t>その他の
連絡先名称</t>
    <rPh sb="2" eb="3">
      <t>タ</t>
    </rPh>
    <rPh sb="5" eb="8">
      <t>レンラクサキ</t>
    </rPh>
    <rPh sb="8" eb="10">
      <t>メイショウ</t>
    </rPh>
    <phoneticPr fontId="1"/>
  </si>
  <si>
    <t>香川県</t>
    <rPh sb="0" eb="3">
      <t>カガワケン</t>
    </rPh>
    <phoneticPr fontId="1"/>
  </si>
  <si>
    <t>免除</t>
    <rPh sb="0" eb="2">
      <t>メンジョ</t>
    </rPh>
    <phoneticPr fontId="1"/>
  </si>
  <si>
    <t>メールアドレス</t>
  </si>
  <si>
    <t>短答式試験の免除申請　　　</t>
    <rPh sb="0" eb="2">
      <t>タントウ</t>
    </rPh>
    <rPh sb="2" eb="3">
      <t>シキ</t>
    </rPh>
    <rPh sb="3" eb="5">
      <t>シケン</t>
    </rPh>
    <rPh sb="6" eb="8">
      <t>メンジョ</t>
    </rPh>
    <rPh sb="8" eb="10">
      <t>シンセイ</t>
    </rPh>
    <phoneticPr fontId="1"/>
  </si>
  <si>
    <t>北海道</t>
    <rPh sb="0" eb="3">
      <t>ホッカイドウ</t>
    </rPh>
    <phoneticPr fontId="1"/>
  </si>
  <si>
    <t>短答式試験の合格年及び受験番号</t>
    <rPh sb="0" eb="3">
      <t>タントウシキ</t>
    </rPh>
    <rPh sb="3" eb="5">
      <t>シケン</t>
    </rPh>
    <rPh sb="6" eb="8">
      <t>ゴウカク</t>
    </rPh>
    <rPh sb="8" eb="9">
      <t>ネン</t>
    </rPh>
    <rPh sb="9" eb="10">
      <t>オヨ</t>
    </rPh>
    <rPh sb="11" eb="13">
      <t>ジュケン</t>
    </rPh>
    <rPh sb="13" eb="15">
      <t>バンゴウ</t>
    </rPh>
    <phoneticPr fontId="1"/>
  </si>
  <si>
    <t>宮城県</t>
    <rPh sb="0" eb="3">
      <t>ミヤギケン</t>
    </rPh>
    <phoneticPr fontId="1"/>
  </si>
  <si>
    <t>年</t>
    <rPh sb="0" eb="1">
      <t>ネン</t>
    </rPh>
    <phoneticPr fontId="1"/>
  </si>
  <si>
    <t>番</t>
    <rPh sb="0" eb="1">
      <t>バン</t>
    </rPh>
    <phoneticPr fontId="1"/>
  </si>
  <si>
    <t>※免除しようとする者のみ記入</t>
    <rPh sb="1" eb="3">
      <t>メンジョ</t>
    </rPh>
    <rPh sb="9" eb="10">
      <t>シャ</t>
    </rPh>
    <rPh sb="12" eb="14">
      <t>キニュウ</t>
    </rPh>
    <phoneticPr fontId="1"/>
  </si>
  <si>
    <t>新潟県</t>
    <rPh sb="0" eb="3">
      <t>ニイガタケン</t>
    </rPh>
    <phoneticPr fontId="1"/>
  </si>
  <si>
    <r>
      <t>論文式試験の科目の一部免除申請　</t>
    </r>
    <r>
      <rPr>
        <sz val="9"/>
        <rFont val="ＭＳ Ｐゴシック"/>
        <family val="3"/>
        <charset val="128"/>
      </rPr>
      <t>※免除申請の資格を有する者のみ入力(証明書類の提出が必要）　</t>
    </r>
    <rPh sb="0" eb="2">
      <t>ロンブン</t>
    </rPh>
    <rPh sb="2" eb="3">
      <t>シキ</t>
    </rPh>
    <rPh sb="3" eb="5">
      <t>シケン</t>
    </rPh>
    <rPh sb="6" eb="8">
      <t>カモク</t>
    </rPh>
    <rPh sb="9" eb="11">
      <t>イチブ</t>
    </rPh>
    <rPh sb="11" eb="13">
      <t>メンジョ</t>
    </rPh>
    <rPh sb="13" eb="15">
      <t>シンセイ</t>
    </rPh>
    <rPh sb="31" eb="33">
      <t>ニュウリョク</t>
    </rPh>
    <rPh sb="34" eb="37">
      <t>ショウメイショ</t>
    </rPh>
    <rPh sb="37" eb="38">
      <t>ルイ</t>
    </rPh>
    <rPh sb="39" eb="41">
      <t>テイシュツ</t>
    </rPh>
    <rPh sb="42" eb="44">
      <t>ヒツヨウ</t>
    </rPh>
    <phoneticPr fontId="1"/>
  </si>
  <si>
    <t>愛知県</t>
    <rPh sb="0" eb="3">
      <t>アイチケン</t>
    </rPh>
    <phoneticPr fontId="1"/>
  </si>
  <si>
    <t>広島県</t>
    <rPh sb="0" eb="3">
      <t>ヒロシマケン</t>
    </rPh>
    <phoneticPr fontId="1"/>
  </si>
  <si>
    <t>免除申請科目</t>
    <rPh sb="0" eb="2">
      <t>メンジョ</t>
    </rPh>
    <rPh sb="2" eb="4">
      <t>シンセイ</t>
    </rPh>
    <rPh sb="4" eb="6">
      <t>カモク</t>
    </rPh>
    <phoneticPr fontId="1"/>
  </si>
  <si>
    <t>※戸籍に記載されている氏名を記入</t>
    <rPh sb="1" eb="3">
      <t>コセキ</t>
    </rPh>
    <rPh sb="4" eb="6">
      <t>キサイ</t>
    </rPh>
    <rPh sb="11" eb="13">
      <t>シメイ</t>
    </rPh>
    <rPh sb="14" eb="16">
      <t>キニュウ</t>
    </rPh>
    <phoneticPr fontId="1"/>
  </si>
  <si>
    <t>福岡県</t>
    <rPh sb="0" eb="3">
      <t>フクオカケン</t>
    </rPh>
    <phoneticPr fontId="1"/>
  </si>
  <si>
    <t>　</t>
  </si>
  <si>
    <t>沖縄県</t>
    <rPh sb="0" eb="3">
      <t>オキナワケン</t>
    </rPh>
    <phoneticPr fontId="1"/>
  </si>
  <si>
    <t>不動</t>
    <rPh sb="0" eb="2">
      <t>フドウ</t>
    </rPh>
    <phoneticPr fontId="1"/>
  </si>
  <si>
    <t>民法</t>
    <rPh sb="0" eb="2">
      <t>ミンポウ</t>
    </rPh>
    <phoneticPr fontId="1"/>
  </si>
  <si>
    <t>marubatu@marubatu.go.jp</t>
  </si>
  <si>
    <t>456</t>
  </si>
  <si>
    <t>12</t>
  </si>
  <si>
    <t>3456</t>
  </si>
  <si>
    <t>7890</t>
  </si>
  <si>
    <t>東京都千代田区○△□１－１－１地価マンション１１１</t>
    <rPh sb="0" eb="3">
      <t>トウキョウト</t>
    </rPh>
    <rPh sb="3" eb="7">
      <t>チヨダク</t>
    </rPh>
    <rPh sb="15" eb="17">
      <t>チカ</t>
    </rPh>
    <phoneticPr fontId="1"/>
  </si>
  <si>
    <t>埼玉県さいたま市○△□１－１－１地価タワー３３３３</t>
    <rPh sb="0" eb="3">
      <t>サイタマケン</t>
    </rPh>
    <rPh sb="7" eb="8">
      <t>シ</t>
    </rPh>
    <rPh sb="16" eb="18">
      <t>チカ</t>
    </rPh>
    <phoneticPr fontId="1"/>
  </si>
  <si>
    <t>サイタマケンサイタマシマルサンカクシカク１－１－１チカタワー３３３３</t>
  </si>
  <si>
    <t>※都道府県名から入力。文字間のスペースは不要。アパート等の建物名、室番号、同居先まで正確に記入</t>
    <rPh sb="1" eb="5">
      <t>トドウフケン</t>
    </rPh>
    <rPh sb="5" eb="6">
      <t>メイ</t>
    </rPh>
    <rPh sb="8" eb="10">
      <t>ニュウリョク</t>
    </rPh>
    <rPh sb="11" eb="13">
      <t>モジ</t>
    </rPh>
    <rPh sb="13" eb="14">
      <t>カン</t>
    </rPh>
    <rPh sb="20" eb="22">
      <t>フヨウ</t>
    </rPh>
    <rPh sb="27" eb="28">
      <t>トウ</t>
    </rPh>
    <rPh sb="29" eb="31">
      <t>タテモノ</t>
    </rPh>
    <rPh sb="31" eb="32">
      <t>メイ</t>
    </rPh>
    <rPh sb="33" eb="34">
      <t>シツ</t>
    </rPh>
    <rPh sb="34" eb="36">
      <t>バンゴウ</t>
    </rPh>
    <rPh sb="37" eb="39">
      <t>ドウキョ</t>
    </rPh>
    <rPh sb="39" eb="40">
      <t>サキ</t>
    </rPh>
    <rPh sb="42" eb="44">
      <t>セイカク</t>
    </rPh>
    <rPh sb="45" eb="47">
      <t>キニュウ</t>
    </rPh>
    <phoneticPr fontId="1"/>
  </si>
  <si>
    <r>
      <rPr>
        <sz val="9"/>
        <rFont val="ＭＳ Ｐゴシック"/>
        <family val="3"/>
        <charset val="128"/>
      </rPr>
      <t>※住民票の住所が上記と異なる場合のみ記入。</t>
    </r>
    <r>
      <rPr>
        <sz val="8"/>
        <color indexed="10"/>
        <rFont val="ＭＳ Ｐゴシック"/>
        <family val="3"/>
        <charset val="128"/>
      </rPr>
      <t>都道府県名から記入</t>
    </r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rPh sb="21" eb="25">
      <t>トドウフケン</t>
    </rPh>
    <rPh sb="25" eb="26">
      <t>メイ</t>
    </rPh>
    <rPh sb="28" eb="30">
      <t>キニュウ</t>
    </rPh>
    <phoneticPr fontId="1"/>
  </si>
  <si>
    <t>※該当する○にチェック</t>
  </si>
  <si>
    <t>※入力方法「S55/5/5」</t>
    <rPh sb="1" eb="3">
      <t>ニュウリョク</t>
    </rPh>
    <rPh sb="3" eb="5">
      <t>ホウホウ</t>
    </rPh>
    <phoneticPr fontId="1"/>
  </si>
  <si>
    <t>※「-」を入れる</t>
    <rPh sb="5" eb="6">
      <t>イ</t>
    </rPh>
    <phoneticPr fontId="1"/>
  </si>
  <si>
    <t>※（例）民法、経済学、会計学</t>
    <rPh sb="2" eb="3">
      <t>レイ</t>
    </rPh>
    <rPh sb="4" eb="6">
      <t>ミンポウ</t>
    </rPh>
    <rPh sb="7" eb="10">
      <t>ケイザイガク</t>
    </rPh>
    <rPh sb="11" eb="14">
      <t>カイケイガク</t>
    </rPh>
    <phoneticPr fontId="1"/>
  </si>
  <si>
    <t>※（例）公認会計士試験、司法試験</t>
    <rPh sb="2" eb="3">
      <t>レイ</t>
    </rPh>
    <rPh sb="4" eb="6">
      <t>コウニン</t>
    </rPh>
    <rPh sb="6" eb="9">
      <t>カイケイシ</t>
    </rPh>
    <rPh sb="9" eb="11">
      <t>シケン</t>
    </rPh>
    <rPh sb="12" eb="14">
      <t>シホウ</t>
    </rPh>
    <rPh sb="14" eb="16">
      <t>シケン</t>
    </rPh>
    <phoneticPr fontId="1"/>
  </si>
  <si>
    <t>4567</t>
  </si>
  <si>
    <t>電話（自宅）</t>
    <rPh sb="0" eb="1">
      <t>デン</t>
    </rPh>
    <rPh sb="1" eb="2">
      <t>ハナシ</t>
    </rPh>
    <rPh sb="3" eb="5">
      <t>ジタク</t>
    </rPh>
    <phoneticPr fontId="1"/>
  </si>
  <si>
    <t>電話（携帯）</t>
    <rPh sb="0" eb="2">
      <t>デンワ</t>
    </rPh>
    <rPh sb="3" eb="5">
      <t>ケイタイ</t>
    </rPh>
    <phoneticPr fontId="1"/>
  </si>
  <si>
    <t>電話（その他）</t>
    <rPh sb="0" eb="2">
      <t>デンワ</t>
    </rPh>
    <rPh sb="5" eb="6">
      <t>タ</t>
    </rPh>
    <phoneticPr fontId="1"/>
  </si>
  <si>
    <t>　　　※連絡可能な電話番号を必ず１以上記入</t>
  </si>
  <si>
    <t>令和</t>
    <rPh sb="0" eb="2">
      <t>レイワ</t>
    </rPh>
    <phoneticPr fontId="1"/>
  </si>
  <si>
    <t>トウキョウトチヨダクマルサンカクシカク１－１－１チカマンション１１１</t>
  </si>
  <si>
    <t>※住民票の住所が上記と異なる場合のみ記入。</t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phoneticPr fontId="1"/>
  </si>
  <si>
    <t>年不動産鑑定士試験受験願書</t>
  </si>
  <si>
    <t>↑ 短答式試験を免除申請された方は、「免除」 を選択してください</t>
    <rPh sb="5" eb="7">
      <t>シケン</t>
    </rPh>
    <rPh sb="15" eb="16">
      <t>カタ</t>
    </rPh>
    <phoneticPr fontId="1"/>
  </si>
  <si>
    <t>※メールアドレスは、メールでの連絡が可能な方のみ記入</t>
    <phoneticPr fontId="1"/>
  </si>
  <si>
    <r>
      <t>希望する試験地　　</t>
    </r>
    <r>
      <rPr>
        <sz val="10"/>
        <rFont val="ＭＳ Ｐゴシック"/>
        <family val="3"/>
        <charset val="128"/>
      </rPr>
      <t>※それぞれ一つ選択してください。(必須)</t>
    </r>
    <rPh sb="0" eb="2">
      <t>キボウ</t>
    </rPh>
    <rPh sb="4" eb="6">
      <t>シケン</t>
    </rPh>
    <rPh sb="6" eb="7">
      <t>チ</t>
    </rPh>
    <rPh sb="14" eb="15">
      <t>ヒト</t>
    </rPh>
    <rPh sb="16" eb="18">
      <t>センタク</t>
    </rPh>
    <rPh sb="26" eb="28">
      <t>ヒッス</t>
    </rPh>
    <phoneticPr fontId="1"/>
  </si>
  <si>
    <t>※入力方法は「年／月／日」　入力例「2022/3/3」</t>
    <rPh sb="1" eb="3">
      <t>ニュウリョク</t>
    </rPh>
    <rPh sb="3" eb="5">
      <t>ホウホウ</t>
    </rPh>
    <rPh sb="7" eb="8">
      <t>トシ</t>
    </rPh>
    <rPh sb="9" eb="10">
      <t>ツキ</t>
    </rPh>
    <rPh sb="11" eb="12">
      <t>ヒ</t>
    </rPh>
    <rPh sb="14" eb="16">
      <t>ニュウリョク</t>
    </rPh>
    <rPh sb="16" eb="17">
      <t>レイ</t>
    </rPh>
    <phoneticPr fontId="1"/>
  </si>
  <si>
    <r>
      <t>希望する試験地　　</t>
    </r>
    <r>
      <rPr>
        <sz val="10"/>
        <rFont val="ＭＳ Ｐゴシック"/>
        <family val="3"/>
        <charset val="128"/>
      </rPr>
      <t>※それぞれ一つ選択してください。(必須）</t>
    </r>
    <rPh sb="0" eb="2">
      <t>キボウ</t>
    </rPh>
    <rPh sb="4" eb="6">
      <t>シケン</t>
    </rPh>
    <rPh sb="6" eb="7">
      <t>チ</t>
    </rPh>
    <rPh sb="14" eb="15">
      <t>ヒト</t>
    </rPh>
    <rPh sb="16" eb="18">
      <t>センタク</t>
    </rPh>
    <rPh sb="26" eb="28">
      <t>ヒッス</t>
    </rPh>
    <phoneticPr fontId="1"/>
  </si>
  <si>
    <r>
      <t xml:space="preserve">※その他は、連絡がとれる電話番号があれば記入(任意）　(例）勤務先
</t>
    </r>
    <r>
      <rPr>
        <sz val="10"/>
        <rFont val="ＭＳ Ｐゴシック"/>
        <family val="3"/>
        <charset val="128"/>
      </rPr>
      <t>※メールアドレスは、メールでの連絡が可能な方のみ記入。</t>
    </r>
    <r>
      <rPr>
        <sz val="8"/>
        <color indexed="10"/>
        <rFont val="ＭＳ Ｐゴシック"/>
        <family val="3"/>
        <charset val="128"/>
      </rPr>
      <t>必ず半角で記入</t>
    </r>
    <rPh sb="3" eb="4">
      <t>タ</t>
    </rPh>
    <rPh sb="6" eb="8">
      <t>レンラク</t>
    </rPh>
    <rPh sb="12" eb="14">
      <t>デンワ</t>
    </rPh>
    <rPh sb="14" eb="16">
      <t>バンゴウ</t>
    </rPh>
    <rPh sb="20" eb="22">
      <t>キニュウ</t>
    </rPh>
    <rPh sb="23" eb="25">
      <t>ニンイ</t>
    </rPh>
    <rPh sb="28" eb="29">
      <t>レイ</t>
    </rPh>
    <rPh sb="30" eb="33">
      <t>キンムサキ</t>
    </rPh>
    <rPh sb="61" eb="62">
      <t>カナラ</t>
    </rPh>
    <rPh sb="63" eb="65">
      <t>ハンカク</t>
    </rPh>
    <rPh sb="66" eb="68">
      <t>キニュウ</t>
    </rPh>
    <phoneticPr fontId="1"/>
  </si>
  <si>
    <t>〇〇株式会社</t>
    <rPh sb="2" eb="6">
      <t>カブシキガイシャ</t>
    </rPh>
    <phoneticPr fontId="1"/>
  </si>
  <si>
    <t>令和５</t>
  </si>
  <si>
    <t>※　写真も必ず提出してください！（提出期限内必着）</t>
    <rPh sb="2" eb="4">
      <t>シャシン</t>
    </rPh>
    <rPh sb="5" eb="6">
      <t>カナラ</t>
    </rPh>
    <rPh sb="7" eb="9">
      <t>テイシュツ</t>
    </rPh>
    <rPh sb="17" eb="22">
      <t>テイシュツキゲンナイ</t>
    </rPh>
    <rPh sb="22" eb="24">
      <t>ヒッチャク</t>
    </rPh>
    <phoneticPr fontId="1"/>
  </si>
  <si>
    <t>電子申請による受験願書の受付期間は、2/8(木）～3/8(金）24:00です。（提出期限内必着）
※上記期限までに、受験願書がe-Govに到着するよう提出してください。</t>
    <rPh sb="0" eb="2">
      <t>デンシ</t>
    </rPh>
    <rPh sb="2" eb="4">
      <t>シンセイ</t>
    </rPh>
    <rPh sb="7" eb="9">
      <t>ジュケン</t>
    </rPh>
    <rPh sb="9" eb="11">
      <t>ガンショ</t>
    </rPh>
    <rPh sb="12" eb="14">
      <t>ウケツケ</t>
    </rPh>
    <rPh sb="14" eb="16">
      <t>キカン</t>
    </rPh>
    <rPh sb="22" eb="23">
      <t>モク</t>
    </rPh>
    <rPh sb="29" eb="30">
      <t>キン</t>
    </rPh>
    <rPh sb="40" eb="42">
      <t>テイシュツ</t>
    </rPh>
    <rPh sb="42" eb="44">
      <t>キゲン</t>
    </rPh>
    <rPh sb="44" eb="45">
      <t>ウチ</t>
    </rPh>
    <rPh sb="45" eb="47">
      <t>ヒッチャク</t>
    </rPh>
    <rPh sb="50" eb="52">
      <t>ジョウキ</t>
    </rPh>
    <rPh sb="52" eb="54">
      <t>キゲン</t>
    </rPh>
    <rPh sb="58" eb="60">
      <t>ジュケン</t>
    </rPh>
    <rPh sb="60" eb="62">
      <t>ガンショ</t>
    </rPh>
    <rPh sb="69" eb="71">
      <t>トウチャク</t>
    </rPh>
    <rPh sb="75" eb="77">
      <t>テイシュツ</t>
    </rPh>
    <phoneticPr fontId="1"/>
  </si>
  <si>
    <t>※免除申請しようとする者のみ記入</t>
    <rPh sb="1" eb="3">
      <t>メンジョ</t>
    </rPh>
    <rPh sb="3" eb="5">
      <t>シンセイ</t>
    </rPh>
    <rPh sb="11" eb="12">
      <t>シャ</t>
    </rPh>
    <rPh sb="14" eb="16">
      <t>キニュウ</t>
    </rPh>
    <phoneticPr fontId="1"/>
  </si>
  <si>
    <t>論文式試験の科目の一部免除申請</t>
    <rPh sb="0" eb="2">
      <t>ロンブン</t>
    </rPh>
    <rPh sb="2" eb="3">
      <t>シキ</t>
    </rPh>
    <rPh sb="3" eb="5">
      <t>シケン</t>
    </rPh>
    <rPh sb="6" eb="8">
      <t>カモク</t>
    </rPh>
    <rPh sb="9" eb="11">
      <t>イチブ</t>
    </rPh>
    <rPh sb="11" eb="13">
      <t>メンジョ</t>
    </rPh>
    <rPh sb="13" eb="15">
      <t>シンセイ</t>
    </rPh>
    <phoneticPr fontId="1"/>
  </si>
  <si>
    <t>※免除申請の資格を有する者のみ入力(証明書類の提出が必要）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</si>
</sst>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&quot;歳&quot;"/>
    <numFmt numFmtId="177" formatCode="#,##0_ "/>
    <numFmt numFmtId="178" formatCode="0###\ "/>
    <numFmt numFmtId="179" formatCode="0.0_ "/>
    <numFmt numFmtId="180" formatCode="e"/>
  </numFmts>
  <fonts count="43"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4"/>
      <name val="ＤＦ平成ゴシック体W5"/>
      <family val="3"/>
    </font>
    <font>
      <sz val="18"/>
      <name val="ＭＳ Ｐ明朝"/>
      <family val="1"/>
    </font>
    <font>
      <sz val="11"/>
      <color rgb="FFFF0000"/>
      <name val="ＭＳ Ｐゴシック"/>
      <family val="3"/>
      <scheme val="major"/>
    </font>
    <font>
      <sz val="16"/>
      <name val="ＭＳ Ｐゴシック"/>
      <family val="3"/>
      <scheme val="minor"/>
    </font>
    <font>
      <sz val="10"/>
      <name val="ＭＳ Ｐゴシック"/>
      <family val="3"/>
    </font>
    <font>
      <b/>
      <sz val="10"/>
      <name val="ＭＳ Ｐゴシック"/>
      <family val="3"/>
      <scheme val="minor"/>
    </font>
    <font>
      <sz val="8"/>
      <color rgb="FFFF0000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8"/>
      <name val="ＭＳ Ｐゴシック"/>
      <family val="3"/>
      <scheme val="minor"/>
    </font>
    <font>
      <sz val="9"/>
      <name val="ＭＳ Ｐゴシック"/>
      <family val="3"/>
    </font>
    <font>
      <sz val="10"/>
      <color rgb="FF0070C0"/>
      <name val="ＭＳ Ｐゴシック"/>
      <family val="3"/>
      <scheme val="minor"/>
    </font>
    <font>
      <sz val="9"/>
      <color rgb="FFFF0000"/>
      <name val="ＭＳ Ｐゴシック"/>
      <family val="3"/>
      <scheme val="minor"/>
    </font>
    <font>
      <sz val="14"/>
      <color rgb="FF0070C0"/>
      <name val="ＭＳ Ｐゴシック"/>
      <family val="3"/>
      <scheme val="minor"/>
    </font>
    <font>
      <sz val="11"/>
      <color rgb="FF0070C0"/>
      <name val="ＭＳ Ｐゴシック"/>
      <family val="3"/>
      <scheme val="minor"/>
    </font>
    <font>
      <sz val="12"/>
      <name val="ＭＳ Ｐゴシック"/>
      <family val="3"/>
      <scheme val="minor"/>
    </font>
    <font>
      <sz val="14"/>
      <name val="ＭＳ Ｐゴシック"/>
      <family val="3"/>
      <scheme val="minor"/>
    </font>
    <font>
      <sz val="9"/>
      <color rgb="FF0070C0"/>
      <name val="ＭＳ Ｐゴシック"/>
      <family val="3"/>
      <scheme val="minor"/>
    </font>
    <font>
      <sz val="10"/>
      <color rgb="FFFF0000"/>
      <name val="ＭＳ Ｐゴシック"/>
      <family val="3"/>
      <scheme val="minor"/>
    </font>
    <font>
      <u/>
      <sz val="11"/>
      <color indexed="12"/>
      <name val="ＭＳ Ｐゴシック"/>
      <family val="3"/>
    </font>
    <font>
      <u/>
      <sz val="11"/>
      <color rgb="FF0070C0"/>
      <name val="ＭＳ Ｐゴシック"/>
      <family val="3"/>
    </font>
    <font>
      <sz val="10"/>
      <color theme="0" tint="-0.14999847407452621"/>
      <name val="ＤＦ特太ゴシック体"/>
      <family val="3"/>
    </font>
    <font>
      <sz val="10"/>
      <color rgb="FF0070C0"/>
      <name val="ＭＳ Ｐ明朝"/>
      <family val="1"/>
    </font>
    <font>
      <sz val="11"/>
      <color rgb="FF0070C0"/>
      <name val="ＭＳ Ｐ明朝"/>
      <family val="1"/>
    </font>
    <font>
      <sz val="10"/>
      <color theme="9" tint="-0.249977111117893"/>
      <name val="ＭＳ Ｐ明朝"/>
      <family val="1"/>
    </font>
    <font>
      <sz val="10"/>
      <color rgb="FFFF0000"/>
      <name val="ＭＳ Ｐ明朝"/>
      <family val="1"/>
    </font>
    <font>
      <sz val="8"/>
      <name val="ＭＳ Ｐ明朝"/>
      <family val="1"/>
    </font>
    <font>
      <b/>
      <sz val="16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8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6"/>
      <color theme="0" tint="-0.14999847407452621"/>
      <name val="ＤＦ特太ゴシック体"/>
      <family val="3"/>
    </font>
    <font>
      <b/>
      <sz val="9"/>
      <color indexed="81"/>
      <name val="MS P ゴシック"/>
      <family val="3"/>
      <charset val="128"/>
    </font>
    <font>
      <b/>
      <sz val="9"/>
      <color indexed="81"/>
      <name val="Malgun Gothic Semilight"/>
      <family val="3"/>
      <charset val="129"/>
    </font>
    <font>
      <sz val="8"/>
      <name val="ＭＳ Ｐ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41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79" fontId="3" fillId="0" borderId="0" xfId="0" applyNumberFormat="1" applyFont="1"/>
    <xf numFmtId="177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top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0" xfId="0" applyFont="1" applyFill="1"/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9" fillId="3" borderId="4" xfId="0" applyFont="1" applyFill="1" applyBorder="1"/>
    <xf numFmtId="0" fontId="10" fillId="3" borderId="4" xfId="0" applyFont="1" applyFill="1" applyBorder="1" applyAlignment="1">
      <alignment vertical="center"/>
    </xf>
    <xf numFmtId="0" fontId="10" fillId="3" borderId="6" xfId="0" applyFont="1" applyFill="1" applyBorder="1" applyAlignment="1">
      <alignment vertical="top"/>
    </xf>
    <xf numFmtId="49" fontId="12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/>
    </xf>
    <xf numFmtId="0" fontId="0" fillId="3" borderId="8" xfId="0" applyFill="1" applyBorder="1" applyAlignment="1">
      <alignment vertical="center"/>
    </xf>
    <xf numFmtId="0" fontId="9" fillId="3" borderId="0" xfId="0" applyFont="1" applyFill="1"/>
    <xf numFmtId="0" fontId="12" fillId="3" borderId="0" xfId="0" applyFont="1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9" fillId="3" borderId="0" xfId="0" applyFont="1" applyFill="1" applyAlignment="1">
      <alignment vertical="top"/>
    </xf>
    <xf numFmtId="0" fontId="12" fillId="3" borderId="0" xfId="0" applyFont="1" applyFill="1" applyAlignment="1">
      <alignment vertical="center"/>
    </xf>
    <xf numFmtId="0" fontId="9" fillId="3" borderId="2" xfId="0" applyFont="1" applyFill="1" applyBorder="1" applyAlignment="1">
      <alignment vertical="top"/>
    </xf>
    <xf numFmtId="180" fontId="8" fillId="3" borderId="2" xfId="0" applyNumberFormat="1" applyFont="1" applyFill="1" applyBorder="1" applyAlignment="1">
      <alignment horizontal="center" vertical="center"/>
    </xf>
    <xf numFmtId="180" fontId="8" fillId="3" borderId="2" xfId="0" applyNumberFormat="1" applyFont="1" applyFill="1" applyBorder="1" applyAlignment="1">
      <alignment vertical="center"/>
    </xf>
    <xf numFmtId="0" fontId="11" fillId="3" borderId="0" xfId="0" applyFont="1" applyFill="1"/>
    <xf numFmtId="0" fontId="1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176" fontId="19" fillId="3" borderId="0" xfId="0" applyNumberFormat="1" applyFont="1" applyFill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top"/>
    </xf>
    <xf numFmtId="0" fontId="14" fillId="3" borderId="2" xfId="0" applyFont="1" applyFill="1" applyBorder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13" fillId="3" borderId="0" xfId="0" applyFont="1" applyFill="1"/>
    <xf numFmtId="0" fontId="9" fillId="3" borderId="2" xfId="0" applyFont="1" applyFill="1" applyBorder="1" applyAlignment="1">
      <alignment horizontal="center" vertical="top"/>
    </xf>
    <xf numFmtId="0" fontId="0" fillId="3" borderId="0" xfId="0" applyFill="1"/>
    <xf numFmtId="179" fontId="9" fillId="3" borderId="0" xfId="0" applyNumberFormat="1" applyFont="1" applyFill="1" applyAlignment="1">
      <alignment vertical="center"/>
    </xf>
    <xf numFmtId="0" fontId="22" fillId="3" borderId="0" xfId="0" applyFont="1" applyFill="1"/>
    <xf numFmtId="179" fontId="0" fillId="3" borderId="8" xfId="0" applyNumberFormat="1" applyFill="1" applyBorder="1" applyAlignment="1">
      <alignment vertical="center"/>
    </xf>
    <xf numFmtId="179" fontId="0" fillId="3" borderId="0" xfId="0" applyNumberFormat="1" applyFill="1" applyAlignment="1">
      <alignment vertical="center"/>
    </xf>
    <xf numFmtId="0" fontId="4" fillId="3" borderId="0" xfId="0" applyFont="1" applyFill="1"/>
    <xf numFmtId="179" fontId="22" fillId="3" borderId="0" xfId="0" applyNumberFormat="1" applyFont="1" applyFill="1" applyAlignment="1">
      <alignment vertical="center"/>
    </xf>
    <xf numFmtId="177" fontId="9" fillId="3" borderId="0" xfId="0" applyNumberFormat="1" applyFont="1" applyFill="1" applyAlignment="1">
      <alignment vertical="center"/>
    </xf>
    <xf numFmtId="177" fontId="0" fillId="3" borderId="8" xfId="0" applyNumberFormat="1" applyFill="1" applyBorder="1" applyAlignment="1">
      <alignment vertical="center"/>
    </xf>
    <xf numFmtId="177" fontId="0" fillId="3" borderId="0" xfId="0" applyNumberFormat="1" applyFill="1" applyAlignment="1">
      <alignment vertical="center"/>
    </xf>
    <xf numFmtId="177" fontId="9" fillId="3" borderId="0" xfId="0" applyNumberFormat="1" applyFont="1" applyFill="1" applyAlignment="1">
      <alignment horizontal="right"/>
    </xf>
    <xf numFmtId="177" fontId="9" fillId="3" borderId="0" xfId="0" applyNumberFormat="1" applyFont="1" applyFill="1" applyAlignment="1">
      <alignment horizontal="right" vertical="top"/>
    </xf>
    <xf numFmtId="177" fontId="9" fillId="3" borderId="2" xfId="0" applyNumberFormat="1" applyFont="1" applyFill="1" applyBorder="1" applyAlignment="1">
      <alignment horizontal="right" vertical="top"/>
    </xf>
    <xf numFmtId="0" fontId="22" fillId="3" borderId="0" xfId="0" applyFont="1" applyFill="1" applyAlignment="1">
      <alignment vertical="center"/>
    </xf>
    <xf numFmtId="0" fontId="4" fillId="3" borderId="2" xfId="0" applyFont="1" applyFill="1" applyBorder="1" applyAlignment="1">
      <alignment vertical="top"/>
    </xf>
    <xf numFmtId="0" fontId="4" fillId="3" borderId="35" xfId="0" applyFont="1" applyFill="1" applyBorder="1" applyAlignment="1">
      <alignment horizontal="center" vertical="center" textRotation="255"/>
    </xf>
    <xf numFmtId="178" fontId="15" fillId="3" borderId="17" xfId="0" applyNumberFormat="1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177" fontId="16" fillId="3" borderId="0" xfId="0" applyNumberFormat="1" applyFont="1" applyFill="1" applyAlignment="1">
      <alignment vertical="center"/>
    </xf>
    <xf numFmtId="0" fontId="9" fillId="3" borderId="2" xfId="0" applyFont="1" applyFill="1" applyBorder="1" applyAlignment="1">
      <alignment vertical="center"/>
    </xf>
    <xf numFmtId="177" fontId="14" fillId="3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179" fontId="14" fillId="3" borderId="0" xfId="0" applyNumberFormat="1" applyFont="1" applyFill="1" applyAlignment="1">
      <alignment vertical="center"/>
    </xf>
    <xf numFmtId="0" fontId="8" fillId="3" borderId="38" xfId="0" applyFont="1" applyFill="1" applyBorder="1" applyAlignment="1">
      <alignment vertical="center"/>
    </xf>
    <xf numFmtId="0" fontId="0" fillId="3" borderId="8" xfId="0" applyFill="1" applyBorder="1"/>
    <xf numFmtId="179" fontId="9" fillId="3" borderId="0" xfId="0" applyNumberFormat="1" applyFont="1" applyFill="1" applyAlignment="1">
      <alignment vertical="top"/>
    </xf>
    <xf numFmtId="0" fontId="9" fillId="3" borderId="8" xfId="0" applyFont="1" applyFill="1" applyBorder="1"/>
    <xf numFmtId="0" fontId="9" fillId="3" borderId="0" xfId="0" applyFont="1" applyFill="1" applyAlignment="1">
      <alignment horizontal="left" vertical="top"/>
    </xf>
    <xf numFmtId="179" fontId="9" fillId="3" borderId="26" xfId="0" applyNumberFormat="1" applyFont="1" applyFill="1" applyBorder="1" applyAlignment="1">
      <alignment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0" fillId="3" borderId="19" xfId="0" applyFill="1" applyBorder="1" applyAlignment="1">
      <alignment vertical="center"/>
    </xf>
    <xf numFmtId="0" fontId="0" fillId="3" borderId="47" xfId="0" applyFill="1" applyBorder="1" applyAlignment="1">
      <alignment vertical="center"/>
    </xf>
    <xf numFmtId="179" fontId="9" fillId="3" borderId="0" xfId="0" applyNumberFormat="1" applyFont="1" applyFill="1"/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0" fillId="3" borderId="48" xfId="0" applyFill="1" applyBorder="1"/>
    <xf numFmtId="0" fontId="0" fillId="3" borderId="1" xfId="0" applyFill="1" applyBorder="1"/>
    <xf numFmtId="0" fontId="9" fillId="3" borderId="26" xfId="0" applyFont="1" applyFill="1" applyBorder="1" applyAlignment="1">
      <alignment vertical="top"/>
    </xf>
    <xf numFmtId="0" fontId="4" fillId="6" borderId="0" xfId="0" applyFont="1" applyFill="1"/>
    <xf numFmtId="0" fontId="26" fillId="0" borderId="0" xfId="0" applyFont="1"/>
    <xf numFmtId="0" fontId="27" fillId="0" borderId="0" xfId="0" applyFont="1"/>
    <xf numFmtId="0" fontId="26" fillId="6" borderId="0" xfId="0" applyFont="1" applyFill="1"/>
    <xf numFmtId="0" fontId="28" fillId="0" borderId="0" xfId="0" applyFont="1"/>
    <xf numFmtId="0" fontId="26" fillId="7" borderId="0" xfId="0" applyFont="1" applyFill="1"/>
    <xf numFmtId="0" fontId="26" fillId="0" borderId="0" xfId="0" applyFont="1" applyAlignment="1">
      <alignment vertical="top"/>
    </xf>
    <xf numFmtId="0" fontId="29" fillId="0" borderId="0" xfId="0" applyFon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/>
    </xf>
    <xf numFmtId="180" fontId="8" fillId="3" borderId="2" xfId="0" applyNumberFormat="1" applyFont="1" applyFill="1" applyBorder="1" applyAlignment="1">
      <alignment horizontal="left" vertical="center"/>
    </xf>
    <xf numFmtId="0" fontId="11" fillId="3" borderId="2" xfId="0" applyFont="1" applyFill="1" applyBorder="1"/>
    <xf numFmtId="179" fontId="3" fillId="2" borderId="0" xfId="0" applyNumberFormat="1" applyFont="1" applyFill="1"/>
    <xf numFmtId="177" fontId="3" fillId="2" borderId="0" xfId="0" applyNumberFormat="1" applyFont="1" applyFill="1"/>
    <xf numFmtId="0" fontId="30" fillId="0" borderId="0" xfId="0" applyFont="1"/>
    <xf numFmtId="0" fontId="3" fillId="2" borderId="0" xfId="0" applyFont="1" applyFill="1" applyAlignment="1">
      <alignment vertical="center"/>
    </xf>
    <xf numFmtId="0" fontId="14" fillId="4" borderId="0" xfId="0" applyFont="1" applyFill="1" applyAlignment="1">
      <alignment vertical="center" wrapText="1"/>
    </xf>
    <xf numFmtId="0" fontId="9" fillId="3" borderId="0" xfId="0" applyFont="1" applyFill="1" applyProtection="1">
      <protection locked="0"/>
    </xf>
    <xf numFmtId="0" fontId="9" fillId="3" borderId="0" xfId="0" applyFont="1" applyFill="1" applyAlignment="1" applyProtection="1">
      <alignment horizontal="center"/>
      <protection locked="0"/>
    </xf>
    <xf numFmtId="179" fontId="9" fillId="3" borderId="0" xfId="0" applyNumberFormat="1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top"/>
      <protection locked="0"/>
    </xf>
    <xf numFmtId="0" fontId="9" fillId="3" borderId="1" xfId="0" applyFont="1" applyFill="1" applyBorder="1" applyProtection="1">
      <protection locked="0"/>
    </xf>
    <xf numFmtId="0" fontId="9" fillId="3" borderId="0" xfId="0" applyFont="1" applyFill="1" applyAlignment="1" applyProtection="1">
      <alignment vertical="top"/>
      <protection locked="0"/>
    </xf>
    <xf numFmtId="0" fontId="4" fillId="3" borderId="0" xfId="0" applyFont="1" applyFill="1" applyProtection="1">
      <protection locked="0"/>
    </xf>
    <xf numFmtId="176" fontId="19" fillId="3" borderId="0" xfId="0" applyNumberFormat="1" applyFont="1" applyFill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11" fillId="3" borderId="0" xfId="0" applyFont="1" applyFill="1" applyProtection="1">
      <protection locked="0"/>
    </xf>
    <xf numFmtId="0" fontId="13" fillId="3" borderId="0" xfId="0" applyFont="1" applyFill="1" applyProtection="1">
      <protection locked="0"/>
    </xf>
    <xf numFmtId="177" fontId="9" fillId="3" borderId="0" xfId="0" applyNumberFormat="1" applyFont="1" applyFill="1" applyAlignment="1" applyProtection="1">
      <alignment vertical="center"/>
      <protection locked="0"/>
    </xf>
    <xf numFmtId="179" fontId="14" fillId="3" borderId="0" xfId="0" applyNumberFormat="1" applyFont="1" applyFill="1" applyAlignment="1" applyProtection="1">
      <alignment vertical="center"/>
      <protection locked="0"/>
    </xf>
    <xf numFmtId="179" fontId="9" fillId="3" borderId="0" xfId="0" applyNumberFormat="1" applyFont="1" applyFill="1" applyAlignment="1" applyProtection="1">
      <alignment vertical="top"/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11" fillId="3" borderId="0" xfId="0" applyFont="1" applyFill="1" applyAlignment="1" applyProtection="1">
      <alignment vertical="top"/>
      <protection locked="0"/>
    </xf>
    <xf numFmtId="178" fontId="15" fillId="3" borderId="17" xfId="0" applyNumberFormat="1" applyFont="1" applyFill="1" applyBorder="1" applyAlignment="1" applyProtection="1">
      <alignment vertical="center"/>
      <protection locked="0"/>
    </xf>
    <xf numFmtId="0" fontId="15" fillId="3" borderId="19" xfId="0" applyFont="1" applyFill="1" applyBorder="1" applyAlignment="1" applyProtection="1">
      <alignment vertical="center"/>
      <protection locked="0"/>
    </xf>
    <xf numFmtId="0" fontId="15" fillId="3" borderId="17" xfId="0" applyFont="1" applyFill="1" applyBorder="1" applyAlignment="1" applyProtection="1">
      <alignment vertical="center"/>
      <protection locked="0"/>
    </xf>
    <xf numFmtId="0" fontId="22" fillId="3" borderId="0" xfId="0" applyFont="1" applyFill="1" applyProtection="1">
      <protection locked="0"/>
    </xf>
    <xf numFmtId="179" fontId="22" fillId="3" borderId="0" xfId="0" applyNumberFormat="1" applyFont="1" applyFill="1" applyAlignment="1" applyProtection="1">
      <alignment vertical="center"/>
      <protection locked="0"/>
    </xf>
    <xf numFmtId="0" fontId="22" fillId="3" borderId="0" xfId="0" applyFont="1" applyFill="1" applyAlignment="1" applyProtection="1">
      <alignment vertical="center"/>
      <protection locked="0"/>
    </xf>
    <xf numFmtId="177" fontId="16" fillId="3" borderId="0" xfId="0" applyNumberFormat="1" applyFont="1" applyFill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179" fontId="9" fillId="3" borderId="26" xfId="0" applyNumberFormat="1" applyFont="1" applyFill="1" applyBorder="1" applyAlignment="1" applyProtection="1">
      <alignment vertical="center"/>
      <protection locked="0"/>
    </xf>
    <xf numFmtId="177" fontId="14" fillId="3" borderId="0" xfId="0" applyNumberFormat="1" applyFont="1" applyFill="1" applyAlignment="1" applyProtection="1">
      <alignment vertical="center"/>
      <protection locked="0"/>
    </xf>
    <xf numFmtId="177" fontId="9" fillId="3" borderId="0" xfId="0" applyNumberFormat="1" applyFont="1" applyFill="1" applyAlignment="1" applyProtection="1">
      <alignment horizontal="right"/>
      <protection locked="0"/>
    </xf>
    <xf numFmtId="0" fontId="9" fillId="4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179" fontId="9" fillId="3" borderId="0" xfId="0" applyNumberFormat="1" applyFont="1" applyFill="1" applyProtection="1">
      <protection locked="0"/>
    </xf>
    <xf numFmtId="177" fontId="9" fillId="3" borderId="0" xfId="0" applyNumberFormat="1" applyFont="1" applyFill="1" applyAlignment="1" applyProtection="1">
      <alignment horizontal="right" vertical="top"/>
      <protection locked="0"/>
    </xf>
    <xf numFmtId="0" fontId="4" fillId="3" borderId="35" xfId="0" applyFont="1" applyFill="1" applyBorder="1" applyAlignment="1" applyProtection="1">
      <alignment horizontal="center" vertical="center" textRotation="255"/>
    </xf>
    <xf numFmtId="0" fontId="13" fillId="3" borderId="0" xfId="0" applyFont="1" applyFill="1" applyAlignment="1">
      <alignment horizontal="right" vertical="top"/>
    </xf>
    <xf numFmtId="0" fontId="4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6" fillId="7" borderId="0" xfId="0" applyFont="1" applyFill="1" applyProtection="1">
      <protection locked="0"/>
    </xf>
    <xf numFmtId="0" fontId="26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39" fillId="0" borderId="0" xfId="0" applyFont="1" applyFill="1" applyAlignment="1">
      <alignment vertical="center" wrapText="1"/>
    </xf>
    <xf numFmtId="0" fontId="9" fillId="3" borderId="0" xfId="0" applyFont="1" applyFill="1" applyAlignment="1" applyProtection="1">
      <alignment vertical="center"/>
    </xf>
    <xf numFmtId="0" fontId="14" fillId="3" borderId="2" xfId="0" applyFont="1" applyFill="1" applyBorder="1" applyProtection="1"/>
    <xf numFmtId="0" fontId="10" fillId="3" borderId="14" xfId="0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vertical="center"/>
      <protection locked="0"/>
    </xf>
    <xf numFmtId="179" fontId="42" fillId="3" borderId="0" xfId="0" applyNumberFormat="1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horizontal="left" vertical="top"/>
      <protection locked="0"/>
    </xf>
    <xf numFmtId="0" fontId="11" fillId="3" borderId="4" xfId="0" applyFont="1" applyFill="1" applyBorder="1" applyAlignment="1" applyProtection="1">
      <alignment horizontal="left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 vertical="top" wrapText="1"/>
      <protection locked="0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10" fillId="3" borderId="15" xfId="0" applyFont="1" applyFill="1" applyBorder="1" applyAlignment="1" applyProtection="1">
      <alignment horizontal="distributed" vertical="center"/>
    </xf>
    <xf numFmtId="0" fontId="10" fillId="3" borderId="21" xfId="0" applyFont="1" applyFill="1" applyBorder="1" applyAlignment="1" applyProtection="1">
      <alignment horizontal="distributed" vertical="center"/>
    </xf>
    <xf numFmtId="0" fontId="10" fillId="3" borderId="24" xfId="0" applyFont="1" applyFill="1" applyBorder="1" applyAlignment="1" applyProtection="1">
      <alignment horizontal="distributed" vertical="center"/>
    </xf>
    <xf numFmtId="49" fontId="15" fillId="4" borderId="9" xfId="0" applyNumberFormat="1" applyFont="1" applyFill="1" applyBorder="1" applyAlignment="1" applyProtection="1">
      <alignment horizontal="center" vertical="center"/>
      <protection locked="0"/>
    </xf>
    <xf numFmtId="49" fontId="15" fillId="4" borderId="17" xfId="0" applyNumberFormat="1" applyFont="1" applyFill="1" applyBorder="1" applyAlignment="1" applyProtection="1">
      <alignment horizontal="center" vertical="center"/>
      <protection locked="0"/>
    </xf>
    <xf numFmtId="49" fontId="15" fillId="4" borderId="17" xfId="0" quotePrefix="1" applyNumberFormat="1" applyFont="1" applyFill="1" applyBorder="1" applyAlignment="1" applyProtection="1">
      <alignment horizontal="center" vertical="center"/>
      <protection locked="0"/>
    </xf>
    <xf numFmtId="49" fontId="15" fillId="4" borderId="42" xfId="0" applyNumberFormat="1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distributed" vertical="center" shrinkToFit="1"/>
    </xf>
    <xf numFmtId="0" fontId="10" fillId="3" borderId="2" xfId="0" applyFont="1" applyFill="1" applyBorder="1" applyAlignment="1" applyProtection="1">
      <alignment horizontal="distributed" vertical="center" shrinkToFit="1"/>
    </xf>
    <xf numFmtId="0" fontId="10" fillId="3" borderId="26" xfId="0" applyFont="1" applyFill="1" applyBorder="1" applyAlignment="1" applyProtection="1">
      <alignment horizontal="distributed" vertical="center" shrinkToFit="1"/>
    </xf>
    <xf numFmtId="177" fontId="23" fillId="4" borderId="28" xfId="1" applyNumberFormat="1" applyFill="1" applyBorder="1" applyAlignment="1" applyProtection="1">
      <alignment horizontal="left" vertical="center"/>
      <protection locked="0"/>
    </xf>
    <xf numFmtId="177" fontId="24" fillId="4" borderId="28" xfId="1" applyNumberFormat="1" applyFont="1" applyFill="1" applyBorder="1" applyAlignment="1" applyProtection="1">
      <alignment horizontal="left" vertical="center"/>
      <protection locked="0"/>
    </xf>
    <xf numFmtId="177" fontId="24" fillId="4" borderId="43" xfId="1" applyNumberFormat="1" applyFont="1" applyFill="1" applyBorder="1" applyAlignment="1" applyProtection="1">
      <alignment horizontal="left" vertical="center"/>
      <protection locked="0"/>
    </xf>
    <xf numFmtId="0" fontId="14" fillId="3" borderId="44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39" fillId="3" borderId="0" xfId="0" applyFont="1" applyFill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49" fontId="14" fillId="4" borderId="0" xfId="0" applyNumberFormat="1" applyFont="1" applyFill="1" applyAlignment="1">
      <alignment vertical="center" wrapText="1"/>
    </xf>
    <xf numFmtId="179" fontId="15" fillId="4" borderId="29" xfId="0" applyNumberFormat="1" applyFont="1" applyFill="1" applyBorder="1" applyAlignment="1" applyProtection="1">
      <alignment horizontal="left" vertical="center"/>
      <protection locked="0"/>
    </xf>
    <xf numFmtId="179" fontId="15" fillId="4" borderId="28" xfId="0" applyNumberFormat="1" applyFont="1" applyFill="1" applyBorder="1" applyAlignment="1" applyProtection="1">
      <alignment horizontal="left" vertical="center"/>
      <protection locked="0"/>
    </xf>
    <xf numFmtId="179" fontId="15" fillId="4" borderId="43" xfId="0" applyNumberFormat="1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5" fillId="0" borderId="29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5" fillId="4" borderId="37" xfId="0" applyFont="1" applyFill="1" applyBorder="1" applyAlignment="1" applyProtection="1">
      <alignment horizontal="center" vertical="center"/>
      <protection locked="0"/>
    </xf>
    <xf numFmtId="0" fontId="15" fillId="4" borderId="28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7" xfId="0" applyFont="1" applyFill="1" applyBorder="1" applyAlignment="1" applyProtection="1">
      <alignment horizontal="center" vertical="center"/>
      <protection locked="0"/>
    </xf>
    <xf numFmtId="0" fontId="14" fillId="3" borderId="39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4" fillId="3" borderId="39" xfId="0" applyFont="1" applyFill="1" applyBorder="1" applyAlignment="1" applyProtection="1">
      <alignment horizontal="center" vertical="center"/>
    </xf>
    <xf numFmtId="49" fontId="15" fillId="4" borderId="39" xfId="0" quotePrefix="1" applyNumberFormat="1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distributed" vertical="center"/>
    </xf>
    <xf numFmtId="0" fontId="10" fillId="3" borderId="22" xfId="0" applyFont="1" applyFill="1" applyBorder="1" applyAlignment="1" applyProtection="1">
      <alignment horizontal="distributed" vertical="center"/>
    </xf>
    <xf numFmtId="0" fontId="10" fillId="3" borderId="25" xfId="0" applyFont="1" applyFill="1" applyBorder="1" applyAlignment="1" applyProtection="1">
      <alignment horizontal="distributed" vertical="center"/>
    </xf>
    <xf numFmtId="49" fontId="15" fillId="4" borderId="11" xfId="0" applyNumberFormat="1" applyFont="1" applyFill="1" applyBorder="1" applyAlignment="1" applyProtection="1">
      <alignment horizontal="center" vertical="center"/>
      <protection locked="0"/>
    </xf>
    <xf numFmtId="49" fontId="15" fillId="4" borderId="19" xfId="0" applyNumberFormat="1" applyFont="1" applyFill="1" applyBorder="1" applyAlignment="1" applyProtection="1">
      <alignment horizontal="center" vertical="center"/>
      <protection locked="0"/>
    </xf>
    <xf numFmtId="49" fontId="15" fillId="4" borderId="19" xfId="0" quotePrefix="1" applyNumberFormat="1" applyFont="1" applyFill="1" applyBorder="1" applyAlignment="1" applyProtection="1">
      <alignment horizontal="center" vertical="center"/>
      <protection locked="0"/>
    </xf>
    <xf numFmtId="49" fontId="15" fillId="4" borderId="41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vertical="top" shrinkToFit="1"/>
    </xf>
    <xf numFmtId="0" fontId="13" fillId="3" borderId="0" xfId="0" applyFont="1" applyFill="1" applyAlignment="1">
      <alignment horizontal="right" vertical="top"/>
    </xf>
    <xf numFmtId="0" fontId="15" fillId="4" borderId="9" xfId="0" applyFont="1" applyFill="1" applyBorder="1" applyAlignment="1" applyProtection="1">
      <alignment horizontal="left" vertical="center"/>
      <protection locked="0"/>
    </xf>
    <xf numFmtId="0" fontId="15" fillId="4" borderId="17" xfId="0" applyFont="1" applyFill="1" applyBorder="1" applyAlignment="1" applyProtection="1">
      <alignment horizontal="left" vertical="center"/>
      <protection locked="0"/>
    </xf>
    <xf numFmtId="0" fontId="15" fillId="4" borderId="39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4" borderId="29" xfId="0" applyFont="1" applyFill="1" applyBorder="1" applyAlignment="1" applyProtection="1">
      <alignment horizontal="center" vertical="center"/>
      <protection locked="0"/>
    </xf>
    <xf numFmtId="0" fontId="15" fillId="4" borderId="36" xfId="0" applyFont="1" applyFill="1" applyBorder="1" applyAlignment="1" applyProtection="1">
      <alignment horizontal="center" vertical="center"/>
      <protection locked="0"/>
    </xf>
    <xf numFmtId="179" fontId="15" fillId="4" borderId="37" xfId="0" applyNumberFormat="1" applyFont="1" applyFill="1" applyBorder="1" applyAlignment="1" applyProtection="1">
      <alignment horizontal="center" vertical="center"/>
      <protection locked="0"/>
    </xf>
    <xf numFmtId="179" fontId="15" fillId="4" borderId="28" xfId="0" applyNumberFormat="1" applyFont="1" applyFill="1" applyBorder="1" applyAlignment="1" applyProtection="1">
      <alignment horizontal="center" vertical="center"/>
      <protection locked="0"/>
    </xf>
    <xf numFmtId="179" fontId="15" fillId="4" borderId="43" xfId="0" applyNumberFormat="1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5" fillId="4" borderId="11" xfId="0" applyFont="1" applyFill="1" applyBorder="1" applyAlignment="1" applyProtection="1">
      <alignment horizontal="left" vertical="center"/>
      <protection locked="0"/>
    </xf>
    <xf numFmtId="0" fontId="15" fillId="4" borderId="19" xfId="0" applyFont="1" applyFill="1" applyBorder="1" applyAlignment="1" applyProtection="1">
      <alignment horizontal="left" vertical="center"/>
      <protection locked="0"/>
    </xf>
    <xf numFmtId="0" fontId="15" fillId="4" borderId="41" xfId="0" applyFont="1" applyFill="1" applyBorder="1" applyAlignment="1" applyProtection="1">
      <alignment horizontal="left" vertical="center"/>
      <protection locked="0"/>
    </xf>
    <xf numFmtId="0" fontId="15" fillId="4" borderId="6" xfId="0" applyFont="1" applyFill="1" applyBorder="1" applyAlignment="1" applyProtection="1">
      <alignment horizontal="left" vertical="center"/>
      <protection locked="0"/>
    </xf>
    <xf numFmtId="0" fontId="15" fillId="4" borderId="2" xfId="0" applyFont="1" applyFill="1" applyBorder="1" applyAlignment="1" applyProtection="1">
      <alignment horizontal="left" vertical="center"/>
      <protection locked="0"/>
    </xf>
    <xf numFmtId="0" fontId="15" fillId="4" borderId="26" xfId="0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left" vertical="center" shrinkToFit="1"/>
    </xf>
    <xf numFmtId="0" fontId="14" fillId="3" borderId="0" xfId="0" applyFont="1" applyFill="1" applyAlignment="1" applyProtection="1">
      <alignment horizontal="left" vertical="center" shrinkToFit="1"/>
    </xf>
    <xf numFmtId="0" fontId="14" fillId="3" borderId="1" xfId="0" applyFont="1" applyFill="1" applyBorder="1" applyAlignment="1" applyProtection="1">
      <alignment horizontal="left" vertical="center" shrinkToFi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5" fillId="4" borderId="46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left" vertical="top" shrinkToFit="1"/>
    </xf>
    <xf numFmtId="0" fontId="12" fillId="3" borderId="1" xfId="0" applyFont="1" applyFill="1" applyBorder="1" applyAlignment="1">
      <alignment horizontal="left" vertical="top" shrinkToFit="1"/>
    </xf>
    <xf numFmtId="0" fontId="21" fillId="4" borderId="20" xfId="0" applyFont="1" applyFill="1" applyBorder="1" applyAlignment="1" applyProtection="1">
      <alignment horizontal="left" vertical="center"/>
      <protection locked="0"/>
    </xf>
    <xf numFmtId="0" fontId="21" fillId="4" borderId="12" xfId="0" applyFont="1" applyFill="1" applyBorder="1" applyAlignment="1" applyProtection="1">
      <alignment horizontal="left" vertical="center"/>
      <protection locked="0"/>
    </xf>
    <xf numFmtId="0" fontId="21" fillId="4" borderId="23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8" fillId="3" borderId="2" xfId="0" applyFont="1" applyFill="1" applyBorder="1" applyAlignment="1">
      <alignment horizontal="right" vertical="center"/>
    </xf>
    <xf numFmtId="0" fontId="13" fillId="3" borderId="37" xfId="0" applyFont="1" applyFill="1" applyBorder="1" applyAlignment="1">
      <alignment vertical="center" wrapText="1"/>
    </xf>
    <xf numFmtId="0" fontId="13" fillId="3" borderId="28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58" fontId="15" fillId="4" borderId="0" xfId="0" applyNumberFormat="1" applyFont="1" applyFill="1" applyAlignment="1" applyProtection="1">
      <alignment horizontal="distributed" vertical="center"/>
      <protection locked="0"/>
    </xf>
    <xf numFmtId="177" fontId="19" fillId="5" borderId="8" xfId="0" applyNumberFormat="1" applyFont="1" applyFill="1" applyBorder="1" applyAlignment="1">
      <alignment horizontal="left"/>
    </xf>
    <xf numFmtId="0" fontId="19" fillId="5" borderId="8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77" fontId="9" fillId="3" borderId="31" xfId="0" applyNumberFormat="1" applyFont="1" applyFill="1" applyBorder="1" applyAlignment="1">
      <alignment horizontal="center" vertical="center"/>
    </xf>
    <xf numFmtId="177" fontId="9" fillId="3" borderId="17" xfId="0" applyNumberFormat="1" applyFont="1" applyFill="1" applyBorder="1" applyAlignment="1">
      <alignment horizontal="center" vertical="center"/>
    </xf>
    <xf numFmtId="177" fontId="9" fillId="3" borderId="39" xfId="0" applyNumberFormat="1" applyFont="1" applyFill="1" applyBorder="1" applyAlignment="1">
      <alignment horizontal="center" vertical="center"/>
    </xf>
    <xf numFmtId="177" fontId="9" fillId="3" borderId="4" xfId="0" applyNumberFormat="1" applyFont="1" applyFill="1" applyBorder="1" applyAlignment="1">
      <alignment horizontal="left" vertical="center"/>
    </xf>
    <xf numFmtId="177" fontId="9" fillId="3" borderId="0" xfId="0" applyNumberFormat="1" applyFont="1" applyFill="1" applyAlignment="1">
      <alignment horizontal="left" vertical="center"/>
    </xf>
    <xf numFmtId="177" fontId="9" fillId="3" borderId="1" xfId="0" applyNumberFormat="1" applyFont="1" applyFill="1" applyBorder="1" applyAlignment="1">
      <alignment horizontal="left" vertical="center"/>
    </xf>
    <xf numFmtId="0" fontId="25" fillId="3" borderId="0" xfId="0" applyFont="1" applyFill="1" applyAlignment="1">
      <alignment horizontal="center" vertical="center" wrapText="1"/>
    </xf>
    <xf numFmtId="0" fontId="9" fillId="4" borderId="13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23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177" fontId="15" fillId="4" borderId="10" xfId="0" applyNumberFormat="1" applyFont="1" applyFill="1" applyBorder="1" applyAlignment="1" applyProtection="1">
      <alignment horizontal="left" vertical="center"/>
      <protection locked="0"/>
    </xf>
    <xf numFmtId="177" fontId="15" fillId="4" borderId="18" xfId="0" applyNumberFormat="1" applyFont="1" applyFill="1" applyBorder="1" applyAlignment="1" applyProtection="1">
      <alignment horizontal="left" vertical="center"/>
      <protection locked="0"/>
    </xf>
    <xf numFmtId="177" fontId="15" fillId="4" borderId="30" xfId="0" applyNumberFormat="1" applyFont="1" applyFill="1" applyBorder="1" applyAlignment="1" applyProtection="1">
      <alignment horizontal="left" vertical="center"/>
      <protection locked="0"/>
    </xf>
    <xf numFmtId="177" fontId="15" fillId="4" borderId="32" xfId="0" applyNumberFormat="1" applyFont="1" applyFill="1" applyBorder="1" applyAlignment="1" applyProtection="1">
      <alignment horizontal="left" vertical="center"/>
      <protection locked="0"/>
    </xf>
    <xf numFmtId="177" fontId="15" fillId="4" borderId="40" xfId="0" applyNumberFormat="1" applyFont="1" applyFill="1" applyBorder="1" applyAlignment="1" applyProtection="1">
      <alignment horizontal="left" vertical="center"/>
      <protection locked="0"/>
    </xf>
    <xf numFmtId="58" fontId="18" fillId="4" borderId="13" xfId="0" applyNumberFormat="1" applyFont="1" applyFill="1" applyBorder="1" applyAlignment="1" applyProtection="1">
      <alignment horizontal="center" vertical="center" wrapText="1"/>
      <protection locked="0"/>
    </xf>
    <xf numFmtId="58" fontId="18" fillId="4" borderId="12" xfId="0" applyNumberFormat="1" applyFont="1" applyFill="1" applyBorder="1" applyAlignment="1" applyProtection="1">
      <alignment horizontal="center" vertical="center" wrapText="1"/>
      <protection locked="0"/>
    </xf>
    <xf numFmtId="58" fontId="18" fillId="4" borderId="23" xfId="0" applyNumberFormat="1" applyFont="1" applyFill="1" applyBorder="1" applyAlignment="1" applyProtection="1">
      <alignment horizontal="center" vertical="center" wrapText="1"/>
      <protection locked="0"/>
    </xf>
    <xf numFmtId="176" fontId="19" fillId="3" borderId="32" xfId="0" applyNumberFormat="1" applyFont="1" applyFill="1" applyBorder="1" applyAlignment="1" applyProtection="1">
      <alignment horizontal="center" vertical="center"/>
    </xf>
    <xf numFmtId="176" fontId="19" fillId="3" borderId="18" xfId="0" applyNumberFormat="1" applyFont="1" applyFill="1" applyBorder="1" applyAlignment="1" applyProtection="1">
      <alignment horizontal="center" vertical="center"/>
    </xf>
    <xf numFmtId="176" fontId="19" fillId="3" borderId="30" xfId="0" applyNumberFormat="1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177" fontId="17" fillId="4" borderId="11" xfId="0" applyNumberFormat="1" applyFont="1" applyFill="1" applyBorder="1" applyAlignment="1" applyProtection="1">
      <alignment horizontal="left" vertical="center"/>
      <protection locked="0"/>
    </xf>
    <xf numFmtId="177" fontId="17" fillId="4" borderId="19" xfId="0" applyNumberFormat="1" applyFont="1" applyFill="1" applyBorder="1" applyAlignment="1" applyProtection="1">
      <alignment horizontal="left" vertical="center"/>
      <protection locked="0"/>
    </xf>
    <xf numFmtId="177" fontId="17" fillId="4" borderId="6" xfId="0" applyNumberFormat="1" applyFont="1" applyFill="1" applyBorder="1" applyAlignment="1" applyProtection="1">
      <alignment horizontal="left" vertical="center"/>
      <protection locked="0"/>
    </xf>
    <xf numFmtId="177" fontId="17" fillId="4" borderId="2" xfId="0" applyNumberFormat="1" applyFont="1" applyFill="1" applyBorder="1" applyAlignment="1" applyProtection="1">
      <alignment horizontal="left" vertical="center"/>
      <protection locked="0"/>
    </xf>
    <xf numFmtId="177" fontId="17" fillId="4" borderId="33" xfId="0" applyNumberFormat="1" applyFont="1" applyFill="1" applyBorder="1" applyAlignment="1" applyProtection="1">
      <alignment horizontal="left" vertical="center"/>
      <protection locked="0"/>
    </xf>
    <xf numFmtId="177" fontId="17" fillId="4" borderId="41" xfId="0" applyNumberFormat="1" applyFont="1" applyFill="1" applyBorder="1" applyAlignment="1" applyProtection="1">
      <alignment horizontal="left" vertical="center"/>
      <protection locked="0"/>
    </xf>
    <xf numFmtId="177" fontId="17" fillId="4" borderId="34" xfId="0" applyNumberFormat="1" applyFont="1" applyFill="1" applyBorder="1" applyAlignment="1" applyProtection="1">
      <alignment horizontal="left" vertical="center"/>
      <protection locked="0"/>
    </xf>
    <xf numFmtId="177" fontId="17" fillId="4" borderId="26" xfId="0" applyNumberFormat="1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Alignment="1">
      <alignment vertical="center" wrapText="1"/>
    </xf>
    <xf numFmtId="177" fontId="17" fillId="4" borderId="11" xfId="0" applyNumberFormat="1" applyFont="1" applyFill="1" applyBorder="1" applyAlignment="1">
      <alignment horizontal="left" vertical="center"/>
    </xf>
    <xf numFmtId="177" fontId="17" fillId="4" borderId="19" xfId="0" applyNumberFormat="1" applyFont="1" applyFill="1" applyBorder="1" applyAlignment="1">
      <alignment horizontal="left" vertical="center"/>
    </xf>
    <xf numFmtId="177" fontId="17" fillId="4" borderId="6" xfId="0" applyNumberFormat="1" applyFont="1" applyFill="1" applyBorder="1" applyAlignment="1">
      <alignment horizontal="left" vertical="center"/>
    </xf>
    <xf numFmtId="177" fontId="17" fillId="4" borderId="2" xfId="0" applyNumberFormat="1" applyFont="1" applyFill="1" applyBorder="1" applyAlignment="1">
      <alignment horizontal="left" vertical="center"/>
    </xf>
    <xf numFmtId="177" fontId="17" fillId="4" borderId="33" xfId="0" applyNumberFormat="1" applyFont="1" applyFill="1" applyBorder="1" applyAlignment="1">
      <alignment horizontal="left" vertical="center"/>
    </xf>
    <xf numFmtId="177" fontId="17" fillId="4" borderId="41" xfId="0" applyNumberFormat="1" applyFont="1" applyFill="1" applyBorder="1" applyAlignment="1">
      <alignment horizontal="left" vertical="center"/>
    </xf>
    <xf numFmtId="177" fontId="17" fillId="4" borderId="34" xfId="0" applyNumberFormat="1" applyFont="1" applyFill="1" applyBorder="1" applyAlignment="1">
      <alignment horizontal="left" vertical="center"/>
    </xf>
    <xf numFmtId="177" fontId="17" fillId="4" borderId="26" xfId="0" applyNumberFormat="1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9" xfId="0" applyFont="1" applyFill="1" applyBorder="1" applyAlignment="1">
      <alignment horizontal="left" vertical="center"/>
    </xf>
    <xf numFmtId="0" fontId="15" fillId="4" borderId="41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26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 shrinkToFit="1"/>
    </xf>
    <xf numFmtId="0" fontId="14" fillId="3" borderId="0" xfId="0" applyFont="1" applyFill="1" applyAlignment="1">
      <alignment horizontal="left" vertical="center" shrinkToFit="1"/>
    </xf>
    <xf numFmtId="0" fontId="14" fillId="3" borderId="1" xfId="0" applyFont="1" applyFill="1" applyBorder="1" applyAlignment="1">
      <alignment horizontal="left" vertical="center" shrinkToFit="1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179" fontId="15" fillId="4" borderId="37" xfId="0" applyNumberFormat="1" applyFont="1" applyFill="1" applyBorder="1" applyAlignment="1">
      <alignment horizontal="center" vertical="center"/>
    </xf>
    <xf numFmtId="179" fontId="15" fillId="4" borderId="28" xfId="0" applyNumberFormat="1" applyFont="1" applyFill="1" applyBorder="1" applyAlignment="1">
      <alignment horizontal="center" vertical="center"/>
    </xf>
    <xf numFmtId="179" fontId="15" fillId="4" borderId="43" xfId="0" applyNumberFormat="1" applyFont="1" applyFill="1" applyBorder="1" applyAlignment="1">
      <alignment horizontal="center" vertical="center"/>
    </xf>
    <xf numFmtId="179" fontId="15" fillId="4" borderId="29" xfId="0" applyNumberFormat="1" applyFont="1" applyFill="1" applyBorder="1" applyAlignment="1">
      <alignment horizontal="left" vertical="center"/>
    </xf>
    <xf numFmtId="179" fontId="15" fillId="4" borderId="28" xfId="0" applyNumberFormat="1" applyFont="1" applyFill="1" applyBorder="1" applyAlignment="1">
      <alignment horizontal="left" vertical="center"/>
    </xf>
    <xf numFmtId="179" fontId="15" fillId="4" borderId="43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left" vertical="center"/>
    </xf>
    <xf numFmtId="0" fontId="15" fillId="4" borderId="17" xfId="0" applyFont="1" applyFill="1" applyBorder="1" applyAlignment="1">
      <alignment horizontal="left" vertical="center"/>
    </xf>
    <xf numFmtId="0" fontId="15" fillId="4" borderId="39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distributed" vertical="center" shrinkToFit="1"/>
    </xf>
    <xf numFmtId="0" fontId="10" fillId="3" borderId="2" xfId="0" applyFont="1" applyFill="1" applyBorder="1" applyAlignment="1">
      <alignment horizontal="distributed" vertical="center" shrinkToFit="1"/>
    </xf>
    <xf numFmtId="0" fontId="10" fillId="3" borderId="26" xfId="0" applyFont="1" applyFill="1" applyBorder="1" applyAlignment="1">
      <alignment horizontal="distributed" vertical="center" shrinkToFit="1"/>
    </xf>
    <xf numFmtId="177" fontId="23" fillId="4" borderId="28" xfId="1" applyNumberFormat="1" applyFill="1" applyBorder="1" applyAlignment="1" applyProtection="1">
      <alignment horizontal="left" vertical="center"/>
    </xf>
    <xf numFmtId="177" fontId="24" fillId="4" borderId="28" xfId="1" applyNumberFormat="1" applyFont="1" applyFill="1" applyBorder="1" applyAlignment="1" applyProtection="1">
      <alignment horizontal="left" vertical="center"/>
    </xf>
    <xf numFmtId="177" fontId="24" fillId="4" borderId="43" xfId="1" applyNumberFormat="1" applyFont="1" applyFill="1" applyBorder="1" applyAlignment="1" applyProtection="1">
      <alignment horizontal="left" vertical="center"/>
    </xf>
    <xf numFmtId="0" fontId="11" fillId="3" borderId="0" xfId="0" applyFont="1" applyFill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0" fillId="3" borderId="15" xfId="0" applyFont="1" applyFill="1" applyBorder="1" applyAlignment="1">
      <alignment horizontal="distributed" vertical="center"/>
    </xf>
    <xf numFmtId="0" fontId="10" fillId="3" borderId="21" xfId="0" applyFont="1" applyFill="1" applyBorder="1" applyAlignment="1">
      <alignment horizontal="distributed" vertical="center"/>
    </xf>
    <xf numFmtId="0" fontId="10" fillId="3" borderId="24" xfId="0" applyFont="1" applyFill="1" applyBorder="1" applyAlignment="1">
      <alignment horizontal="distributed" vertical="center"/>
    </xf>
    <xf numFmtId="49" fontId="15" fillId="4" borderId="9" xfId="0" applyNumberFormat="1" applyFont="1" applyFill="1" applyBorder="1" applyAlignment="1">
      <alignment horizontal="center" vertical="center"/>
    </xf>
    <xf numFmtId="49" fontId="15" fillId="4" borderId="17" xfId="0" applyNumberFormat="1" applyFont="1" applyFill="1" applyBorder="1" applyAlignment="1">
      <alignment horizontal="center" vertical="center"/>
    </xf>
    <xf numFmtId="49" fontId="15" fillId="4" borderId="17" xfId="0" quotePrefix="1" applyNumberFormat="1" applyFont="1" applyFill="1" applyBorder="1" applyAlignment="1">
      <alignment horizontal="center" vertical="center"/>
    </xf>
    <xf numFmtId="49" fontId="15" fillId="4" borderId="42" xfId="0" applyNumberFormat="1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49" fontId="15" fillId="4" borderId="39" xfId="0" quotePrefix="1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distributed" vertical="center"/>
    </xf>
    <xf numFmtId="0" fontId="10" fillId="3" borderId="22" xfId="0" applyFont="1" applyFill="1" applyBorder="1" applyAlignment="1">
      <alignment horizontal="distributed" vertical="center"/>
    </xf>
    <xf numFmtId="0" fontId="10" fillId="3" borderId="25" xfId="0" applyFont="1" applyFill="1" applyBorder="1" applyAlignment="1">
      <alignment horizontal="distributed" vertical="center"/>
    </xf>
    <xf numFmtId="49" fontId="15" fillId="4" borderId="11" xfId="0" applyNumberFormat="1" applyFont="1" applyFill="1" applyBorder="1" applyAlignment="1">
      <alignment horizontal="center" vertical="center"/>
    </xf>
    <xf numFmtId="49" fontId="15" fillId="4" borderId="19" xfId="0" applyNumberFormat="1" applyFont="1" applyFill="1" applyBorder="1" applyAlignment="1">
      <alignment horizontal="center" vertical="center"/>
    </xf>
    <xf numFmtId="49" fontId="15" fillId="4" borderId="19" xfId="0" quotePrefix="1" applyNumberFormat="1" applyFont="1" applyFill="1" applyBorder="1" applyAlignment="1">
      <alignment horizontal="center" vertical="center"/>
    </xf>
    <xf numFmtId="49" fontId="15" fillId="4" borderId="41" xfId="0" applyNumberFormat="1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/>
    </xf>
    <xf numFmtId="0" fontId="21" fillId="4" borderId="20" xfId="0" applyFont="1" applyFill="1" applyBorder="1" applyAlignment="1">
      <alignment horizontal="left" vertical="center"/>
    </xf>
    <xf numFmtId="0" fontId="21" fillId="4" borderId="12" xfId="0" applyFont="1" applyFill="1" applyBorder="1" applyAlignment="1">
      <alignment horizontal="left" vertical="center"/>
    </xf>
    <xf numFmtId="0" fontId="21" fillId="4" borderId="23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/>
    </xf>
    <xf numFmtId="0" fontId="9" fillId="3" borderId="1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 vertical="center"/>
    </xf>
    <xf numFmtId="58" fontId="18" fillId="4" borderId="13" xfId="0" applyNumberFormat="1" applyFont="1" applyFill="1" applyBorder="1" applyAlignment="1">
      <alignment horizontal="center" vertical="center" wrapText="1"/>
    </xf>
    <xf numFmtId="58" fontId="18" fillId="4" borderId="12" xfId="0" applyNumberFormat="1" applyFont="1" applyFill="1" applyBorder="1" applyAlignment="1">
      <alignment horizontal="center" vertical="center" wrapText="1"/>
    </xf>
    <xf numFmtId="58" fontId="18" fillId="4" borderId="23" xfId="0" applyNumberFormat="1" applyFont="1" applyFill="1" applyBorder="1" applyAlignment="1">
      <alignment horizontal="center" vertical="center" wrapText="1"/>
    </xf>
    <xf numFmtId="176" fontId="19" fillId="3" borderId="32" xfId="0" applyNumberFormat="1" applyFont="1" applyFill="1" applyBorder="1" applyAlignment="1">
      <alignment horizontal="center" vertical="center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30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0" fillId="3" borderId="0" xfId="0" applyFill="1"/>
    <xf numFmtId="177" fontId="15" fillId="4" borderId="10" xfId="0" applyNumberFormat="1" applyFont="1" applyFill="1" applyBorder="1" applyAlignment="1">
      <alignment horizontal="left" vertical="center"/>
    </xf>
    <xf numFmtId="177" fontId="15" fillId="4" borderId="18" xfId="0" applyNumberFormat="1" applyFont="1" applyFill="1" applyBorder="1" applyAlignment="1">
      <alignment horizontal="left" vertical="center"/>
    </xf>
    <xf numFmtId="177" fontId="15" fillId="4" borderId="30" xfId="0" applyNumberFormat="1" applyFont="1" applyFill="1" applyBorder="1" applyAlignment="1">
      <alignment horizontal="left" vertical="center"/>
    </xf>
    <xf numFmtId="177" fontId="15" fillId="4" borderId="32" xfId="0" applyNumberFormat="1" applyFont="1" applyFill="1" applyBorder="1" applyAlignment="1">
      <alignment horizontal="left" vertical="center"/>
    </xf>
    <xf numFmtId="177" fontId="15" fillId="4" borderId="40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4" fillId="3" borderId="0" xfId="0" applyFont="1" applyFill="1" applyAlignment="1">
      <alignment horizontal="left"/>
    </xf>
    <xf numFmtId="0" fontId="14" fillId="3" borderId="1" xfId="0" applyFont="1" applyFill="1" applyBorder="1" applyAlignment="1">
      <alignment horizontal="left"/>
    </xf>
    <xf numFmtId="58" fontId="15" fillId="8" borderId="0" xfId="0" applyNumberFormat="1" applyFont="1" applyFill="1" applyAlignment="1">
      <alignment horizontal="distributed" vertical="center"/>
    </xf>
    <xf numFmtId="177" fontId="11" fillId="3" borderId="4" xfId="0" applyNumberFormat="1" applyFont="1" applyFill="1" applyBorder="1" applyAlignment="1">
      <alignment horizontal="left" vertical="center"/>
    </xf>
    <xf numFmtId="177" fontId="11" fillId="3" borderId="0" xfId="0" applyNumberFormat="1" applyFont="1" applyFill="1" applyAlignment="1">
      <alignment horizontal="left" vertical="center"/>
    </xf>
    <xf numFmtId="177" fontId="11" fillId="3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83"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ont>
        <color theme="0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strike val="0"/>
        <color theme="0" tint="-0.14999847407452621"/>
      </font>
    </dxf>
    <dxf>
      <font>
        <b/>
        <i val="0"/>
        <strike val="0"/>
        <color rgb="FFFF0000"/>
      </font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ont>
        <color theme="0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strike val="0"/>
        <color theme="0" tint="-0.14999847407452621"/>
      </font>
    </dxf>
    <dxf>
      <font>
        <b/>
        <i val="0"/>
        <strike val="0"/>
        <color rgb="FFFF0000"/>
      </font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ont>
        <color theme="0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strike val="0"/>
        <color theme="0" tint="-0.14999847407452621"/>
      </font>
    </dxf>
    <dxf>
      <font>
        <b/>
        <i val="0"/>
        <strike val="0"/>
        <color rgb="FFFF0000"/>
      </font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</dxfs>
  <tableStyles count="0" defaultTableStyle="TableStyleMedium9" defaultPivotStyle="PivotStyleLight16"/>
  <colors>
    <mruColors>
      <color rgb="FF0070C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P$40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Drop" dropStyle="combo" dx="22" fmlaLink="$AP$21" fmlaRange="$AO$20:$AO$29" noThreeD="1" sel="1" val="0"/>
</file>

<file path=xl/ctrlProps/ctrlProp12.xml><?xml version="1.0" encoding="utf-8"?>
<formControlPr xmlns="http://schemas.microsoft.com/office/spreadsheetml/2009/9/main" objectType="Radio" checked="Checked" firstButton="1" fmlaLink="$AP$40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firstButton="1" fmlaLink="$AP$49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AP$16" noThreeD="1"/>
</file>

<file path=xl/ctrlProps/ctrlProp17.xml><?xml version="1.0" encoding="utf-8"?>
<formControlPr xmlns="http://schemas.microsoft.com/office/spreadsheetml/2009/9/main" objectType="Radio" checked="Checked" noThreeD="1"/>
</file>

<file path=xl/ctrlProps/ctrlProp18.xml><?xml version="1.0" encoding="utf-8"?>
<formControlPr xmlns="http://schemas.microsoft.com/office/spreadsheetml/2009/9/main" objectType="Drop" dropStyle="combo" dx="22" fmlaLink="$AP$53" fmlaRange="$AO$36:$AO$47" noThreeD="1" sel="2" val="0"/>
</file>

<file path=xl/ctrlProps/ctrlProp19.xml><?xml version="1.0" encoding="utf-8"?>
<formControlPr xmlns="http://schemas.microsoft.com/office/spreadsheetml/2009/9/main" objectType="Drop" dropStyle="combo" dx="22" fmlaLink="$AP$54" fmlaRange="$AO$51:$AO$54" noThreeD="1" sel="2" val="0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Drop" dropStyle="combo" dx="22" fmlaLink="$AP$21" fmlaRange="$AO$20:$AO$29" noThreeD="1" sel="8" val="2"/>
</file>

<file path=xl/ctrlProps/ctrlProp3.xml><?xml version="1.0" encoding="utf-8"?>
<formControlPr xmlns="http://schemas.microsoft.com/office/spreadsheetml/2009/9/main" objectType="Radio" firstButton="1" fmlaLink="$AP$49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AP$16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Drop" dropStyle="combo" dx="22" fmlaLink="$AP$53" fmlaRange="$AO$36:$AO$47" noThreeD="1" sel="1" val="0"/>
</file>

<file path=xl/ctrlProps/ctrlProp8.xml><?xml version="1.0" encoding="utf-8"?>
<formControlPr xmlns="http://schemas.microsoft.com/office/spreadsheetml/2009/9/main" objectType="Drop" dropStyle="combo" dx="22" fmlaLink="$AP$54" fmlaRange="$AO$51:$AO$54" noThreeD="1" sel="1" val="0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55880</xdr:colOff>
      <xdr:row>32</xdr:row>
      <xdr:rowOff>22225</xdr:rowOff>
    </xdr:from>
    <xdr:to>
      <xdr:col>23</xdr:col>
      <xdr:colOff>123190</xdr:colOff>
      <xdr:row>33</xdr:row>
      <xdr:rowOff>179070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037455" y="7232650"/>
          <a:ext cx="67310" cy="41211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12700</xdr:rowOff>
        </xdr:from>
        <xdr:to>
          <xdr:col>12</xdr:col>
          <xdr:colOff>0</xdr:colOff>
          <xdr:row>52</xdr:row>
          <xdr:rowOff>158750</xdr:rowOff>
        </xdr:to>
        <xdr:sp macro="" textlink="">
          <xdr:nvSpPr>
            <xdr:cNvPr id="6145" name="ドロップ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12700</xdr:rowOff>
        </xdr:from>
        <xdr:to>
          <xdr:col>21</xdr:col>
          <xdr:colOff>0</xdr:colOff>
          <xdr:row>52</xdr:row>
          <xdr:rowOff>133350</xdr:rowOff>
        </xdr:to>
        <xdr:sp macro="" textlink="">
          <xdr:nvSpPr>
            <xdr:cNvPr id="6146" name="ドロップ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38</xdr:row>
          <xdr:rowOff>114300</xdr:rowOff>
        </xdr:from>
        <xdr:to>
          <xdr:col>10</xdr:col>
          <xdr:colOff>82550</xdr:colOff>
          <xdr:row>39</xdr:row>
          <xdr:rowOff>158750</xdr:rowOff>
        </xdr:to>
        <xdr:sp macro="" textlink="">
          <xdr:nvSpPr>
            <xdr:cNvPr id="6147" name="オプション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95250</xdr:rowOff>
        </xdr:from>
        <xdr:to>
          <xdr:col>10</xdr:col>
          <xdr:colOff>76200</xdr:colOff>
          <xdr:row>41</xdr:row>
          <xdr:rowOff>139700</xdr:rowOff>
        </xdr:to>
        <xdr:sp macro="" textlink="">
          <xdr:nvSpPr>
            <xdr:cNvPr id="6148" name="オプション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304800</xdr:rowOff>
        </xdr:from>
        <xdr:to>
          <xdr:col>11</xdr:col>
          <xdr:colOff>0</xdr:colOff>
          <xdr:row>42</xdr:row>
          <xdr:rowOff>0</xdr:rowOff>
        </xdr:to>
        <xdr:sp macro="" textlink="">
          <xdr:nvSpPr>
            <xdr:cNvPr id="6149" name="グループ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44</xdr:row>
          <xdr:rowOff>107950</xdr:rowOff>
        </xdr:from>
        <xdr:to>
          <xdr:col>10</xdr:col>
          <xdr:colOff>38100</xdr:colOff>
          <xdr:row>45</xdr:row>
          <xdr:rowOff>158750</xdr:rowOff>
        </xdr:to>
        <xdr:sp macro="" textlink="">
          <xdr:nvSpPr>
            <xdr:cNvPr id="6150" name="オプション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46</xdr:row>
          <xdr:rowOff>88900</xdr:rowOff>
        </xdr:from>
        <xdr:to>
          <xdr:col>10</xdr:col>
          <xdr:colOff>133350</xdr:colOff>
          <xdr:row>47</xdr:row>
          <xdr:rowOff>139700</xdr:rowOff>
        </xdr:to>
        <xdr:sp macro="" textlink="">
          <xdr:nvSpPr>
            <xdr:cNvPr id="6151" name="オプション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247650</xdr:rowOff>
        </xdr:from>
        <xdr:to>
          <xdr:col>11</xdr:col>
          <xdr:colOff>0</xdr:colOff>
          <xdr:row>47</xdr:row>
          <xdr:rowOff>228600</xdr:rowOff>
        </xdr:to>
        <xdr:sp macro="" textlink="">
          <xdr:nvSpPr>
            <xdr:cNvPr id="6152" name="グループ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152400</xdr:rowOff>
        </xdr:from>
        <xdr:to>
          <xdr:col>16</xdr:col>
          <xdr:colOff>63500</xdr:colOff>
          <xdr:row>21</xdr:row>
          <xdr:rowOff>6350</xdr:rowOff>
        </xdr:to>
        <xdr:sp macro="" textlink="">
          <xdr:nvSpPr>
            <xdr:cNvPr id="6153" name="ドロップ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171450</xdr:colOff>
      <xdr:row>4</xdr:row>
      <xdr:rowOff>132715</xdr:rowOff>
    </xdr:from>
    <xdr:to>
      <xdr:col>54</xdr:col>
      <xdr:colOff>85725</xdr:colOff>
      <xdr:row>7</xdr:row>
      <xdr:rowOff>152400</xdr:rowOff>
    </xdr:to>
    <xdr:sp macro="" textlink="">
      <xdr:nvSpPr>
        <xdr:cNvPr id="21" name="左矢印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105775" y="1409065"/>
          <a:ext cx="3362325" cy="905510"/>
        </a:xfrm>
        <a:prstGeom prst="leftArrowCallout">
          <a:avLst>
            <a:gd name="adj1" fmla="val 25000"/>
            <a:gd name="adj2" fmla="val 20833"/>
            <a:gd name="adj3" fmla="val 25000"/>
            <a:gd name="adj4" fmla="val 64977"/>
          </a:avLst>
        </a:prstGeom>
        <a:ln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ja-JP" altLang="en-US" sz="1000">
              <a:latin typeface="HGP創英角ﾎﾟｯﾌﾟ体"/>
              <a:ea typeface="ＤＨＰ特太ゴシック体"/>
            </a:rPr>
            <a:t>記入漏れ又は誤りがある場合は、ここに文字が出ます。</a:t>
          </a:r>
        </a:p>
      </xdr:txBody>
    </xdr:sp>
    <xdr:clientData/>
  </xdr:twoCellAnchor>
  <xdr:twoCellAnchor>
    <xdr:from>
      <xdr:col>23</xdr:col>
      <xdr:colOff>66675</xdr:colOff>
      <xdr:row>40</xdr:row>
      <xdr:rowOff>95248</xdr:rowOff>
    </xdr:from>
    <xdr:to>
      <xdr:col>36</xdr:col>
      <xdr:colOff>276226</xdr:colOff>
      <xdr:row>53</xdr:row>
      <xdr:rowOff>224154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/>
      </xdr:nvGrpSpPr>
      <xdr:grpSpPr>
        <a:xfrm>
          <a:off x="4597400" y="9391648"/>
          <a:ext cx="2638426" cy="2678431"/>
          <a:chOff x="5057773" y="9256800"/>
          <a:chExt cx="2772001" cy="2683891"/>
        </a:xfrm>
      </xdr:grpSpPr>
      <xdr:cxnSp macro="">
        <xdr:nvCxnSpPr>
          <xdr:cNvPr id="44" name="直線矢印コネクタ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/>
        </xdr:nvCxnSpPr>
        <xdr:spPr>
          <a:xfrm flipH="1">
            <a:off x="5057773" y="11940690"/>
            <a:ext cx="2772000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直線矢印コネクタ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CxnSpPr/>
        </xdr:nvCxnSpPr>
        <xdr:spPr>
          <a:xfrm flipH="1" flipV="1">
            <a:off x="7823371" y="9256800"/>
            <a:ext cx="6403" cy="2683891"/>
          </a:xfrm>
          <a:prstGeom prst="straightConnector1">
            <a:avLst/>
          </a:prstGeom>
          <a:ln>
            <a:solidFill>
              <a:sysClr val="windowText" lastClr="000000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矢印コネクタ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 flipH="1" flipV="1">
            <a:off x="6030855" y="9256801"/>
            <a:ext cx="1794799" cy="1"/>
          </a:xfrm>
          <a:prstGeom prst="straightConnector1">
            <a:avLst/>
          </a:prstGeom>
          <a:ln>
            <a:solidFill>
              <a:sysClr val="windowText" lastClr="000000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114300</xdr:rowOff>
        </xdr:from>
        <xdr:to>
          <xdr:col>9</xdr:col>
          <xdr:colOff>76200</xdr:colOff>
          <xdr:row>18</xdr:row>
          <xdr:rowOff>323850</xdr:rowOff>
        </xdr:to>
        <xdr:sp macro="" textlink="">
          <xdr:nvSpPr>
            <xdr:cNvPr id="6174" name="オプション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18</xdr:row>
          <xdr:rowOff>114300</xdr:rowOff>
        </xdr:from>
        <xdr:to>
          <xdr:col>12</xdr:col>
          <xdr:colOff>120650</xdr:colOff>
          <xdr:row>18</xdr:row>
          <xdr:rowOff>323850</xdr:rowOff>
        </xdr:to>
        <xdr:sp macro="" textlink="">
          <xdr:nvSpPr>
            <xdr:cNvPr id="6175" name="オプション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xdr:twoCellAnchor>
    <xdr:from>
      <xdr:col>22</xdr:col>
      <xdr:colOff>19050</xdr:colOff>
      <xdr:row>47</xdr:row>
      <xdr:rowOff>47625</xdr:rowOff>
    </xdr:from>
    <xdr:to>
      <xdr:col>36</xdr:col>
      <xdr:colOff>100800</xdr:colOff>
      <xdr:row>53</xdr:row>
      <xdr:rowOff>97950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800600" y="10677525"/>
          <a:ext cx="2844000" cy="12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論文式試験の科目の一部免除を申請する場合は、免除に該当することを証明する書類（証明書等）を受験願書受付期間内に下記まで送付してください。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85726</xdr:colOff>
      <xdr:row>49</xdr:row>
      <xdr:rowOff>200025</xdr:rowOff>
    </xdr:from>
    <xdr:to>
      <xdr:col>36</xdr:col>
      <xdr:colOff>47626</xdr:colOff>
      <xdr:row>53</xdr:row>
      <xdr:rowOff>57148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267326" y="11182350"/>
          <a:ext cx="2324100" cy="71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〒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102-8787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東京都千代田区九段南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4-5-9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麹町郵便局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留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900" b="1" u="none">
              <a:solidFill>
                <a:sysClr val="windowText" lastClr="000000"/>
              </a:solidFill>
              <a:latin typeface="+mj-ea"/>
              <a:ea typeface="+mj-ea"/>
            </a:rPr>
            <a:t>国土交通省土地鑑定委員会事務局</a:t>
          </a:r>
        </a:p>
      </xdr:txBody>
    </xdr:sp>
    <xdr:clientData/>
  </xdr:twoCellAnchor>
  <xdr:twoCellAnchor>
    <xdr:from>
      <xdr:col>36</xdr:col>
      <xdr:colOff>152400</xdr:colOff>
      <xdr:row>53</xdr:row>
      <xdr:rowOff>266700</xdr:rowOff>
    </xdr:from>
    <xdr:to>
      <xdr:col>52</xdr:col>
      <xdr:colOff>76200</xdr:colOff>
      <xdr:row>58</xdr:row>
      <xdr:rowOff>48260</xdr:rowOff>
    </xdr:to>
    <xdr:sp macro="" textlink="">
      <xdr:nvSpPr>
        <xdr:cNvPr id="25" name="左矢印吹き出し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696200" y="12106275"/>
          <a:ext cx="2162175" cy="1162685"/>
        </a:xfrm>
        <a:prstGeom prst="leftArrowCallout">
          <a:avLst>
            <a:gd name="adj1" fmla="val 25000"/>
            <a:gd name="adj2" fmla="val 20833"/>
            <a:gd name="adj3" fmla="val 25000"/>
            <a:gd name="adj4" fmla="val 64977"/>
          </a:avLst>
        </a:prstGeom>
        <a:ln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ja-JP" altLang="en-US" sz="1000">
              <a:latin typeface="HGP創英角ﾎﾟｯﾌﾟ体"/>
              <a:ea typeface="ＤＨＰ特太ゴシック体"/>
            </a:rPr>
            <a:t>記入漏れ又は誤りがある場合は、ここに文字が出ます。</a:t>
          </a:r>
        </a:p>
      </xdr:txBody>
    </xdr:sp>
    <xdr:clientData/>
  </xdr:twoCellAnchor>
  <xdr:twoCellAnchor>
    <xdr:from>
      <xdr:col>13</xdr:col>
      <xdr:colOff>26459</xdr:colOff>
      <xdr:row>40</xdr:row>
      <xdr:rowOff>15875</xdr:rowOff>
    </xdr:from>
    <xdr:to>
      <xdr:col>18</xdr:col>
      <xdr:colOff>185210</xdr:colOff>
      <xdr:row>40</xdr:row>
      <xdr:rowOff>111125</xdr:rowOff>
    </xdr:to>
    <xdr:cxnSp macro="">
      <xdr:nvCxnSpPr>
        <xdr:cNvPr id="14" name="カギ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>
          <a:off x="3016251" y="9297458"/>
          <a:ext cx="1164167" cy="95250"/>
        </a:xfrm>
        <a:prstGeom prst="bentConnector3">
          <a:avLst>
            <a:gd name="adj1" fmla="val 100000"/>
          </a:avLst>
        </a:prstGeom>
        <a:ln>
          <a:solidFill>
            <a:schemeClr val="tx1"/>
          </a:solidFill>
          <a:headEnd type="none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121708</xdr:colOff>
      <xdr:row>40</xdr:row>
      <xdr:rowOff>15875</xdr:rowOff>
    </xdr:from>
    <xdr:to>
      <xdr:col>17</xdr:col>
      <xdr:colOff>121708</xdr:colOff>
      <xdr:row>40</xdr:row>
      <xdr:rowOff>111126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3915833" y="9297458"/>
          <a:ext cx="0" cy="95251"/>
        </a:xfrm>
        <a:prstGeom prst="straightConnector1">
          <a:avLst/>
        </a:prstGeom>
        <a:ln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148829</xdr:colOff>
      <xdr:row>43</xdr:row>
      <xdr:rowOff>123691</xdr:rowOff>
    </xdr:from>
    <xdr:to>
      <xdr:col>16</xdr:col>
      <xdr:colOff>97237</xdr:colOff>
      <xdr:row>43</xdr:row>
      <xdr:rowOff>250030</xdr:rowOff>
    </xdr:to>
    <xdr:cxnSp macro="">
      <xdr:nvCxnSpPr>
        <xdr:cNvPr id="51" name="カギ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rot="10800000" flipV="1">
          <a:off x="3351610" y="9958254"/>
          <a:ext cx="353221" cy="126339"/>
        </a:xfrm>
        <a:prstGeom prst="bentConnector3">
          <a:avLst>
            <a:gd name="adj1" fmla="val 100073"/>
          </a:avLst>
        </a:prstGeom>
        <a:ln>
          <a:solidFill>
            <a:schemeClr val="tx1"/>
          </a:solidFill>
          <a:headEnd type="none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24247</xdr:colOff>
      <xdr:row>43</xdr:row>
      <xdr:rowOff>122656</xdr:rowOff>
    </xdr:from>
    <xdr:to>
      <xdr:col>34</xdr:col>
      <xdr:colOff>157369</xdr:colOff>
      <xdr:row>44</xdr:row>
      <xdr:rowOff>4142</xdr:rowOff>
    </xdr:to>
    <xdr:cxnSp macro="">
      <xdr:nvCxnSpPr>
        <xdr:cNvPr id="56" name="カギ線コネクタ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6998204" y="9933406"/>
          <a:ext cx="331904" cy="129964"/>
        </a:xfrm>
        <a:prstGeom prst="bentConnector3">
          <a:avLst>
            <a:gd name="adj1" fmla="val 99910"/>
          </a:avLst>
        </a:prstGeom>
        <a:ln>
          <a:solidFill>
            <a:schemeClr val="tx1"/>
          </a:solidFill>
          <a:headEnd type="none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90805</xdr:colOff>
      <xdr:row>39</xdr:row>
      <xdr:rowOff>213360</xdr:rowOff>
    </xdr:from>
    <xdr:to>
      <xdr:col>25</xdr:col>
      <xdr:colOff>92075</xdr:colOff>
      <xdr:row>43</xdr:row>
      <xdr:rowOff>71120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rot="5400000">
          <a:off x="5472430" y="9144000"/>
          <a:ext cx="1270" cy="6292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33655</xdr:colOff>
      <xdr:row>39</xdr:row>
      <xdr:rowOff>201930</xdr:rowOff>
    </xdr:from>
    <xdr:to>
      <xdr:col>25</xdr:col>
      <xdr:colOff>89535</xdr:colOff>
      <xdr:row>39</xdr:row>
      <xdr:rowOff>212725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10800000">
          <a:off x="4815205" y="9132570"/>
          <a:ext cx="655955" cy="1079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224155</xdr:colOff>
      <xdr:row>4</xdr:row>
      <xdr:rowOff>291465</xdr:rowOff>
    </xdr:from>
    <xdr:to>
      <xdr:col>12</xdr:col>
      <xdr:colOff>55880</xdr:colOff>
      <xdr:row>5</xdr:row>
      <xdr:rowOff>168910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52855" y="1443990"/>
          <a:ext cx="1584325" cy="229870"/>
        </a:xfrm>
        <a:prstGeom prst="rect">
          <a:avLst/>
        </a:prstGeom>
        <a:solidFill>
          <a:schemeClr val="bg1"/>
        </a:solidFill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100" b="0" i="0">
              <a:solidFill>
                <a:srgbClr val="FF0000"/>
              </a:solidFill>
            </a:rPr>
            <a:t>申込日</a:t>
          </a:r>
          <a:r>
            <a:rPr kumimoji="1" lang="en-US" altLang="ja-JP" sz="1100" b="0" i="0">
              <a:solidFill>
                <a:srgbClr val="FF0000"/>
              </a:solidFill>
            </a:rPr>
            <a:t>2/8</a:t>
          </a:r>
          <a:r>
            <a:rPr kumimoji="1" lang="ja-JP" altLang="en-US" sz="1100" b="0" i="0">
              <a:solidFill>
                <a:srgbClr val="FF0000"/>
              </a:solidFill>
            </a:rPr>
            <a:t>～</a:t>
          </a:r>
          <a:r>
            <a:rPr kumimoji="1" lang="en-US" altLang="ja-JP" sz="1100" b="0" i="0">
              <a:solidFill>
                <a:srgbClr val="FF0000"/>
              </a:solidFill>
            </a:rPr>
            <a:t>3/8</a:t>
          </a:r>
        </a:p>
      </xdr:txBody>
    </xdr:sp>
    <xdr:clientData/>
  </xdr:twoCellAnchor>
  <xdr:twoCellAnchor>
    <xdr:from>
      <xdr:col>18</xdr:col>
      <xdr:colOff>123190</xdr:colOff>
      <xdr:row>5</xdr:row>
      <xdr:rowOff>89535</xdr:rowOff>
    </xdr:from>
    <xdr:to>
      <xdr:col>35</xdr:col>
      <xdr:colOff>22225</xdr:colOff>
      <xdr:row>6</xdr:row>
      <xdr:rowOff>67310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104640" y="1594485"/>
          <a:ext cx="3318510" cy="339725"/>
        </a:xfrm>
        <a:prstGeom prst="rect">
          <a:avLst/>
        </a:prstGeom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記入漏れ又は誤りがある場合は、こちらに文字がでます。</a:t>
          </a:r>
        </a:p>
      </xdr:txBody>
    </xdr:sp>
    <xdr:clientData/>
  </xdr:twoCellAnchor>
  <xdr:twoCellAnchor>
    <xdr:from>
      <xdr:col>23</xdr:col>
      <xdr:colOff>55880</xdr:colOff>
      <xdr:row>32</xdr:row>
      <xdr:rowOff>22225</xdr:rowOff>
    </xdr:from>
    <xdr:to>
      <xdr:col>23</xdr:col>
      <xdr:colOff>123190</xdr:colOff>
      <xdr:row>33</xdr:row>
      <xdr:rowOff>179070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37455" y="7108825"/>
          <a:ext cx="67310" cy="41211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38100</xdr:colOff>
      <xdr:row>0</xdr:row>
      <xdr:rowOff>323850</xdr:rowOff>
    </xdr:from>
    <xdr:to>
      <xdr:col>37</xdr:col>
      <xdr:colOff>0</xdr:colOff>
      <xdr:row>2</xdr:row>
      <xdr:rowOff>247650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019800" y="323850"/>
          <a:ext cx="1914525" cy="400050"/>
        </a:xfrm>
        <a:prstGeom prst="rect">
          <a:avLst/>
        </a:prstGeom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記入例</a:t>
          </a:r>
          <a:endParaRPr kumimoji="1" lang="ja-JP" altLang="en-US" sz="2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12700</xdr:rowOff>
        </xdr:from>
        <xdr:to>
          <xdr:col>12</xdr:col>
          <xdr:colOff>0</xdr:colOff>
          <xdr:row>52</xdr:row>
          <xdr:rowOff>165100</xdr:rowOff>
        </xdr:to>
        <xdr:sp macro="" textlink="">
          <xdr:nvSpPr>
            <xdr:cNvPr id="2052" name="ドロップ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12700</xdr:rowOff>
        </xdr:from>
        <xdr:to>
          <xdr:col>21</xdr:col>
          <xdr:colOff>0</xdr:colOff>
          <xdr:row>52</xdr:row>
          <xdr:rowOff>133350</xdr:rowOff>
        </xdr:to>
        <xdr:sp macro="" textlink="">
          <xdr:nvSpPr>
            <xdr:cNvPr id="2053" name="ドロップ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38</xdr:row>
          <xdr:rowOff>114300</xdr:rowOff>
        </xdr:from>
        <xdr:to>
          <xdr:col>10</xdr:col>
          <xdr:colOff>88900</xdr:colOff>
          <xdr:row>39</xdr:row>
          <xdr:rowOff>165100</xdr:rowOff>
        </xdr:to>
        <xdr:sp macro="" textlink="">
          <xdr:nvSpPr>
            <xdr:cNvPr id="2054" name="オプション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95250</xdr:rowOff>
        </xdr:from>
        <xdr:to>
          <xdr:col>10</xdr:col>
          <xdr:colOff>76200</xdr:colOff>
          <xdr:row>41</xdr:row>
          <xdr:rowOff>146050</xdr:rowOff>
        </xdr:to>
        <xdr:sp macro="" textlink="">
          <xdr:nvSpPr>
            <xdr:cNvPr id="2055" name="オプション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304800</xdr:rowOff>
        </xdr:from>
        <xdr:to>
          <xdr:col>10</xdr:col>
          <xdr:colOff>203200</xdr:colOff>
          <xdr:row>42</xdr:row>
          <xdr:rowOff>0</xdr:rowOff>
        </xdr:to>
        <xdr:sp macro="" textlink="">
          <xdr:nvSpPr>
            <xdr:cNvPr id="2056" name="グループ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44</xdr:row>
          <xdr:rowOff>107950</xdr:rowOff>
        </xdr:from>
        <xdr:to>
          <xdr:col>10</xdr:col>
          <xdr:colOff>38100</xdr:colOff>
          <xdr:row>45</xdr:row>
          <xdr:rowOff>165100</xdr:rowOff>
        </xdr:to>
        <xdr:sp macro="" textlink="">
          <xdr:nvSpPr>
            <xdr:cNvPr id="2057" name="オプション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46</xdr:row>
          <xdr:rowOff>88900</xdr:rowOff>
        </xdr:from>
        <xdr:to>
          <xdr:col>10</xdr:col>
          <xdr:colOff>133350</xdr:colOff>
          <xdr:row>47</xdr:row>
          <xdr:rowOff>146050</xdr:rowOff>
        </xdr:to>
        <xdr:sp macro="" textlink="">
          <xdr:nvSpPr>
            <xdr:cNvPr id="2058" name="オプション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247650</xdr:rowOff>
        </xdr:from>
        <xdr:to>
          <xdr:col>11</xdr:col>
          <xdr:colOff>0</xdr:colOff>
          <xdr:row>47</xdr:row>
          <xdr:rowOff>228600</xdr:rowOff>
        </xdr:to>
        <xdr:sp macro="" textlink="">
          <xdr:nvSpPr>
            <xdr:cNvPr id="2059" name="グループ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152400</xdr:rowOff>
        </xdr:from>
        <xdr:to>
          <xdr:col>16</xdr:col>
          <xdr:colOff>69850</xdr:colOff>
          <xdr:row>21</xdr:row>
          <xdr:rowOff>12700</xdr:rowOff>
        </xdr:to>
        <xdr:sp macro="" textlink="">
          <xdr:nvSpPr>
            <xdr:cNvPr id="2060" name="ドロップ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18</xdr:row>
          <xdr:rowOff>114300</xdr:rowOff>
        </xdr:from>
        <xdr:to>
          <xdr:col>9</xdr:col>
          <xdr:colOff>12700</xdr:colOff>
          <xdr:row>18</xdr:row>
          <xdr:rowOff>323850</xdr:rowOff>
        </xdr:to>
        <xdr:sp macro="" textlink="">
          <xdr:nvSpPr>
            <xdr:cNvPr id="2232" name="オプション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146050</xdr:colOff>
          <xdr:row>18</xdr:row>
          <xdr:rowOff>114300</xdr:rowOff>
        </xdr:from>
        <xdr:to>
          <xdr:col>11</xdr:col>
          <xdr:colOff>190500</xdr:colOff>
          <xdr:row>18</xdr:row>
          <xdr:rowOff>323850</xdr:rowOff>
        </xdr:to>
        <xdr:sp macro="" textlink="">
          <xdr:nvSpPr>
            <xdr:cNvPr id="2233" name="オプション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xdr:twoCellAnchor>
    <xdr:from>
      <xdr:col>23</xdr:col>
      <xdr:colOff>76200</xdr:colOff>
      <xdr:row>39</xdr:row>
      <xdr:rowOff>75565</xdr:rowOff>
    </xdr:from>
    <xdr:to>
      <xdr:col>36</xdr:col>
      <xdr:colOff>285750</xdr:colOff>
      <xdr:row>53</xdr:row>
      <xdr:rowOff>234315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4610100" y="9057640"/>
          <a:ext cx="2533650" cy="2962275"/>
          <a:chOff x="5057773" y="8982076"/>
          <a:chExt cx="2772000" cy="2958614"/>
        </a:xfrm>
      </xdr:grpSpPr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 flipH="1">
            <a:off x="5057773" y="11940690"/>
            <a:ext cx="2772000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 flipH="1" flipV="1">
            <a:off x="7801803" y="8982076"/>
            <a:ext cx="27970" cy="2958614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CxnSpPr/>
        </xdr:nvCxnSpPr>
        <xdr:spPr>
          <a:xfrm flipH="1">
            <a:off x="6649198" y="8982076"/>
            <a:ext cx="1152000" cy="0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19050</xdr:colOff>
      <xdr:row>47</xdr:row>
      <xdr:rowOff>38100</xdr:rowOff>
    </xdr:from>
    <xdr:to>
      <xdr:col>36</xdr:col>
      <xdr:colOff>100800</xdr:colOff>
      <xdr:row>53</xdr:row>
      <xdr:rowOff>88425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4800600" y="10591800"/>
          <a:ext cx="2844000" cy="12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論文式試験の科目の一部免除を申請する場合は、免除に該当することを証明する書類（証明書等）を受験願書受付期間内に下記まで送付してください。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85726</xdr:colOff>
      <xdr:row>49</xdr:row>
      <xdr:rowOff>190500</xdr:rowOff>
    </xdr:from>
    <xdr:to>
      <xdr:col>36</xdr:col>
      <xdr:colOff>47626</xdr:colOff>
      <xdr:row>53</xdr:row>
      <xdr:rowOff>47623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267326" y="11096625"/>
          <a:ext cx="2324100" cy="71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〒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102-8787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東京都千代田区九段南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4-5-9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麹町郵便局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留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900" b="1" u="none">
              <a:solidFill>
                <a:sysClr val="windowText" lastClr="000000"/>
              </a:solidFill>
              <a:latin typeface="+mj-ea"/>
              <a:ea typeface="+mj-ea"/>
            </a:rPr>
            <a:t>国土交通省土地鑑定委員会事務局</a:t>
          </a:r>
        </a:p>
      </xdr:txBody>
    </xdr:sp>
    <xdr:clientData/>
  </xdr:twoCellAnchor>
  <xdr:twoCellAnchor>
    <xdr:from>
      <xdr:col>9</xdr:col>
      <xdr:colOff>152400</xdr:colOff>
      <xdr:row>55</xdr:row>
      <xdr:rowOff>209550</xdr:rowOff>
    </xdr:from>
    <xdr:to>
      <xdr:col>26</xdr:col>
      <xdr:colOff>67310</xdr:colOff>
      <xdr:row>57</xdr:row>
      <xdr:rowOff>130175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152650" y="12525375"/>
          <a:ext cx="2991485" cy="339725"/>
        </a:xfrm>
        <a:prstGeom prst="rect">
          <a:avLst/>
        </a:prstGeom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記入漏れ又は誤りがある場合は、こちらに文字がでます。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2.bin"/><Relationship Id="rId16" Type="http://schemas.openxmlformats.org/officeDocument/2006/relationships/comments" Target="../comments2.xml"/><Relationship Id="rId1" Type="http://schemas.openxmlformats.org/officeDocument/2006/relationships/hyperlink" Target="mailto:marubatu@marubatu.go.jp" TargetMode="External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T65"/>
  <sheetViews>
    <sheetView showGridLines="0" tabSelected="1" zoomScaleNormal="100" zoomScaleSheetLayoutView="100" workbookViewId="0">
      <selection activeCell="AL2" sqref="AL2"/>
    </sheetView>
  </sheetViews>
  <sheetFormatPr defaultColWidth="2.6328125" defaultRowHeight="18" customHeight="1"/>
  <cols>
    <col min="1" max="1" width="3.7265625" style="1" customWidth="1"/>
    <col min="2" max="2" width="2.26953125" style="2" customWidth="1"/>
    <col min="3" max="3" width="3.08984375" style="3" customWidth="1"/>
    <col min="4" max="4" width="4.36328125" style="3" customWidth="1"/>
    <col min="5" max="5" width="3.36328125" style="2" customWidth="1"/>
    <col min="6" max="6" width="3.90625" style="2" customWidth="1"/>
    <col min="7" max="10" width="2.6328125" style="2"/>
    <col min="11" max="11" width="2.6328125" style="4"/>
    <col min="12" max="12" width="2.6328125" style="5"/>
    <col min="13" max="13" width="2.6328125" style="2"/>
    <col min="14" max="15" width="2.6328125" style="4"/>
    <col min="16" max="18" width="2.6328125" style="2"/>
    <col min="19" max="20" width="2.6328125" style="4"/>
    <col min="21" max="28" width="2.6328125" style="2"/>
    <col min="29" max="29" width="2.7265625" style="2" customWidth="1"/>
    <col min="30" max="30" width="3.7265625" style="2" customWidth="1"/>
    <col min="31" max="32" width="2.6328125" style="2"/>
    <col min="33" max="33" width="3.1796875" style="2" customWidth="1"/>
    <col min="34" max="35" width="2.6328125" style="2"/>
    <col min="36" max="36" width="1.90625" style="2" customWidth="1"/>
    <col min="37" max="37" width="5.08984375" style="2" customWidth="1"/>
    <col min="38" max="38" width="3.26953125" style="2" customWidth="1"/>
    <col min="39" max="39" width="2.6328125" style="2" customWidth="1"/>
    <col min="40" max="45" width="2.6328125" style="2" hidden="1" customWidth="1"/>
    <col min="46" max="47" width="2.6328125" style="2" customWidth="1"/>
    <col min="48" max="16384" width="2.6328125" style="2"/>
  </cols>
  <sheetData>
    <row r="1" spans="1:45" ht="17.5">
      <c r="A1" s="253" t="s">
        <v>38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12"/>
      <c r="AM1" s="12"/>
      <c r="AN1" s="12"/>
      <c r="AO1" s="12"/>
    </row>
    <row r="2" spans="1:45" ht="17.25" customHeight="1">
      <c r="A2" s="253" t="s">
        <v>100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12"/>
      <c r="AM2" s="12"/>
      <c r="AN2" s="12"/>
      <c r="AO2" s="12"/>
    </row>
    <row r="3" spans="1:45" ht="35.25" customHeight="1">
      <c r="A3" s="8"/>
      <c r="B3" s="12"/>
      <c r="C3" s="254" t="s">
        <v>101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12"/>
      <c r="AM3" s="12"/>
      <c r="AN3" s="12"/>
      <c r="AO3" s="12"/>
    </row>
    <row r="4" spans="1:45" ht="30" customHeight="1">
      <c r="C4" s="256" t="s">
        <v>88</v>
      </c>
      <c r="D4" s="256"/>
      <c r="E4" s="32" t="str">
        <f>IF(F7="","",F7)</f>
        <v/>
      </c>
      <c r="F4" s="33" t="s">
        <v>91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69"/>
      <c r="V4" s="257" t="s">
        <v>2</v>
      </c>
      <c r="W4" s="258"/>
      <c r="X4" s="258"/>
      <c r="Y4" s="77"/>
      <c r="Z4" s="77"/>
      <c r="AA4" s="77"/>
      <c r="AB4" s="77"/>
      <c r="AC4" s="78"/>
      <c r="AD4" s="257" t="s">
        <v>5</v>
      </c>
      <c r="AE4" s="258"/>
      <c r="AF4" s="258"/>
      <c r="AG4" s="77"/>
      <c r="AH4" s="77"/>
      <c r="AI4" s="77"/>
      <c r="AJ4" s="77"/>
      <c r="AK4" s="78"/>
    </row>
    <row r="5" spans="1:45" s="6" customFormat="1" ht="27.75" customHeight="1">
      <c r="A5" s="1"/>
      <c r="C5" s="259" t="s">
        <v>10</v>
      </c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1"/>
      <c r="AR5" s="6">
        <f>IF(AND(AR7=1,AR10=1,AR15=1,AR16=1,AR21=1,AR23=1,AR29=1,AR33=1,AR35=1,AR40=1,AR46=1,AR52=1,AR53=1,AR54=1,AR32=1,AR34=1,AR36=1),1,0)</f>
        <v>0</v>
      </c>
      <c r="AS5" s="6">
        <f>AR5</f>
        <v>0</v>
      </c>
    </row>
    <row r="6" spans="1:45" s="6" customFormat="1" ht="28.5" customHeight="1">
      <c r="A6" s="1"/>
      <c r="C6" s="15"/>
      <c r="D6" s="23"/>
      <c r="E6" s="23"/>
      <c r="F6" s="34"/>
      <c r="G6" s="34"/>
      <c r="H6" s="34"/>
      <c r="I6" s="34"/>
      <c r="J6" s="34"/>
      <c r="K6" s="34"/>
      <c r="L6" s="34"/>
      <c r="M6" s="23"/>
      <c r="N6" s="23"/>
      <c r="O6" s="23"/>
      <c r="P6" s="23"/>
      <c r="Q6" s="23"/>
      <c r="R6" s="23"/>
      <c r="S6" s="273" t="s">
        <v>3</v>
      </c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80"/>
    </row>
    <row r="7" spans="1:45" s="6" customFormat="1" ht="13.5" customHeight="1">
      <c r="A7" s="1"/>
      <c r="C7" s="16"/>
      <c r="D7" s="24"/>
      <c r="E7" s="24"/>
      <c r="F7" s="262"/>
      <c r="G7" s="262"/>
      <c r="H7" s="262"/>
      <c r="I7" s="262"/>
      <c r="J7" s="262"/>
      <c r="K7" s="262"/>
      <c r="L7" s="262"/>
      <c r="M7" s="24"/>
      <c r="N7" s="46" t="s">
        <v>12</v>
      </c>
      <c r="O7" s="46"/>
      <c r="P7" s="24"/>
      <c r="Q7" s="24"/>
      <c r="R7" s="46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81"/>
      <c r="AP7" s="86">
        <f>IF(F7="",0,1)</f>
        <v>0</v>
      </c>
      <c r="AQ7" s="86">
        <f>AP7</f>
        <v>0</v>
      </c>
      <c r="AR7" s="6">
        <f>AQ7</f>
        <v>0</v>
      </c>
    </row>
    <row r="8" spans="1:45" s="6" customFormat="1" ht="21" customHeight="1">
      <c r="A8" s="1"/>
      <c r="C8" s="16"/>
      <c r="D8" s="24"/>
      <c r="E8" s="24"/>
      <c r="F8" s="24"/>
      <c r="G8" s="24" t="s">
        <v>18</v>
      </c>
      <c r="H8" s="24"/>
      <c r="I8" s="24"/>
      <c r="J8" s="24"/>
      <c r="K8" s="46"/>
      <c r="L8" s="52"/>
      <c r="M8" s="24"/>
      <c r="N8" s="46"/>
      <c r="O8" s="46"/>
      <c r="P8" s="24"/>
      <c r="Q8" s="24"/>
      <c r="R8" s="46"/>
      <c r="S8" s="46"/>
      <c r="T8" s="46"/>
      <c r="U8" s="26"/>
      <c r="V8" s="72" t="s">
        <v>6</v>
      </c>
      <c r="W8" s="72"/>
      <c r="X8" s="72"/>
      <c r="Y8" s="263" t="str">
        <f>G13&amp;"　"&amp;O13</f>
        <v>　</v>
      </c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81"/>
      <c r="AP8" s="86"/>
    </row>
    <row r="9" spans="1:45" ht="7.5" customHeight="1">
      <c r="C9" s="17"/>
      <c r="D9" s="25"/>
      <c r="E9" s="25"/>
      <c r="F9" s="25"/>
      <c r="G9" s="25"/>
      <c r="H9" s="25"/>
      <c r="I9" s="25"/>
      <c r="J9" s="25"/>
      <c r="K9" s="48"/>
      <c r="L9" s="53"/>
      <c r="M9" s="25"/>
      <c r="N9" s="48"/>
      <c r="O9" s="48"/>
      <c r="P9" s="25"/>
      <c r="Q9" s="25"/>
      <c r="R9" s="48"/>
      <c r="S9" s="48"/>
      <c r="T9" s="48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82"/>
      <c r="AP9" s="87"/>
    </row>
    <row r="10" spans="1:45" s="6" customFormat="1" ht="15" customHeight="1">
      <c r="A10" s="1"/>
      <c r="C10" s="18"/>
      <c r="D10" s="26"/>
      <c r="E10" s="24"/>
      <c r="F10" s="24"/>
      <c r="G10" s="37"/>
      <c r="H10" s="37"/>
      <c r="I10" s="37"/>
      <c r="J10" s="37"/>
      <c r="K10" s="49"/>
      <c r="L10" s="54"/>
      <c r="M10" s="37"/>
      <c r="N10" s="49"/>
      <c r="O10" s="49"/>
      <c r="P10" s="37"/>
      <c r="Q10" s="37"/>
      <c r="R10" s="49"/>
      <c r="S10" s="49"/>
      <c r="T10" s="49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83"/>
      <c r="AP10" s="86">
        <f>IF(G12="",0,1)</f>
        <v>0</v>
      </c>
      <c r="AQ10" s="6">
        <f>IF(OR(G12="",O12="",G13="",O13=""),0,1)</f>
        <v>0</v>
      </c>
      <c r="AR10" s="6">
        <f>AQ10</f>
        <v>0</v>
      </c>
    </row>
    <row r="11" spans="1:45" s="6" customFormat="1" ht="13.5" customHeight="1">
      <c r="A11" s="1"/>
      <c r="C11" s="18"/>
      <c r="D11" s="27" t="s">
        <v>6</v>
      </c>
      <c r="E11" s="136"/>
      <c r="F11" s="136"/>
      <c r="G11" s="265" t="s">
        <v>20</v>
      </c>
      <c r="H11" s="266"/>
      <c r="I11" s="266"/>
      <c r="J11" s="266"/>
      <c r="K11" s="266"/>
      <c r="L11" s="266"/>
      <c r="M11" s="266"/>
      <c r="N11" s="266"/>
      <c r="O11" s="267" t="s">
        <v>15</v>
      </c>
      <c r="P11" s="268"/>
      <c r="Q11" s="268"/>
      <c r="R11" s="268"/>
      <c r="S11" s="268"/>
      <c r="T11" s="268"/>
      <c r="U11" s="268"/>
      <c r="V11" s="269"/>
      <c r="W11" s="270" t="s">
        <v>62</v>
      </c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2"/>
      <c r="AP11" s="86">
        <f>IF(O12="",0,1)</f>
        <v>0</v>
      </c>
    </row>
    <row r="12" spans="1:45" s="6" customFormat="1" ht="13.5" customHeight="1">
      <c r="B12" s="13"/>
      <c r="C12" s="19"/>
      <c r="D12" s="221" t="s">
        <v>21</v>
      </c>
      <c r="E12" s="221"/>
      <c r="F12" s="221"/>
      <c r="G12" s="278"/>
      <c r="H12" s="279"/>
      <c r="I12" s="279"/>
      <c r="J12" s="279"/>
      <c r="K12" s="279"/>
      <c r="L12" s="279"/>
      <c r="M12" s="279"/>
      <c r="N12" s="280"/>
      <c r="O12" s="281"/>
      <c r="P12" s="279"/>
      <c r="Q12" s="279"/>
      <c r="R12" s="279"/>
      <c r="S12" s="279"/>
      <c r="T12" s="279"/>
      <c r="U12" s="279"/>
      <c r="V12" s="282"/>
      <c r="W12" s="149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1"/>
      <c r="AP12" s="86">
        <f>IF(G13="",0,1)</f>
        <v>0</v>
      </c>
    </row>
    <row r="13" spans="1:45" s="6" customFormat="1" ht="12" customHeight="1">
      <c r="A13" s="9"/>
      <c r="B13" s="13"/>
      <c r="C13" s="19"/>
      <c r="D13" s="29"/>
      <c r="E13" s="29"/>
      <c r="F13" s="29"/>
      <c r="G13" s="291"/>
      <c r="H13" s="292"/>
      <c r="I13" s="292"/>
      <c r="J13" s="292"/>
      <c r="K13" s="292"/>
      <c r="L13" s="292"/>
      <c r="M13" s="292"/>
      <c r="N13" s="292"/>
      <c r="O13" s="295"/>
      <c r="P13" s="292"/>
      <c r="Q13" s="292"/>
      <c r="R13" s="292"/>
      <c r="S13" s="292"/>
      <c r="T13" s="292"/>
      <c r="U13" s="292"/>
      <c r="V13" s="296"/>
      <c r="W13" s="10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3"/>
      <c r="AP13" s="86">
        <f>IF(O13="",0,1)</f>
        <v>0</v>
      </c>
    </row>
    <row r="14" spans="1:45" s="6" customFormat="1" ht="12" customHeight="1">
      <c r="A14" s="1"/>
      <c r="C14" s="16"/>
      <c r="D14" s="29"/>
      <c r="E14" s="29"/>
      <c r="F14" s="29"/>
      <c r="G14" s="293"/>
      <c r="H14" s="294"/>
      <c r="I14" s="294"/>
      <c r="J14" s="294"/>
      <c r="K14" s="294"/>
      <c r="L14" s="294"/>
      <c r="M14" s="294"/>
      <c r="N14" s="294"/>
      <c r="O14" s="297"/>
      <c r="P14" s="294"/>
      <c r="Q14" s="294"/>
      <c r="R14" s="294"/>
      <c r="S14" s="294"/>
      <c r="T14" s="294"/>
      <c r="U14" s="294"/>
      <c r="V14" s="298"/>
      <c r="W14" s="103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5"/>
      <c r="AP14" s="86"/>
    </row>
    <row r="15" spans="1:45" s="6" customFormat="1" ht="15" customHeight="1">
      <c r="A15" s="1"/>
      <c r="C15" s="16"/>
      <c r="D15" s="29"/>
      <c r="E15" s="29"/>
      <c r="F15" s="29"/>
      <c r="G15" s="156"/>
      <c r="H15" s="156"/>
      <c r="I15" s="156"/>
      <c r="J15" s="156"/>
      <c r="K15" s="156"/>
      <c r="L15" s="156"/>
      <c r="M15" s="156"/>
      <c r="N15" s="156"/>
      <c r="O15" s="104"/>
      <c r="P15" s="105"/>
      <c r="Q15" s="105"/>
      <c r="R15" s="104"/>
      <c r="S15" s="104"/>
      <c r="T15" s="104"/>
      <c r="U15" s="102"/>
      <c r="V15" s="102"/>
      <c r="W15" s="102"/>
      <c r="X15" s="102"/>
      <c r="Y15" s="102"/>
      <c r="Z15" s="106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7"/>
      <c r="AP15" s="86">
        <f>IF(G16="",0,1)</f>
        <v>0</v>
      </c>
      <c r="AQ15" s="86">
        <f>AP15</f>
        <v>0</v>
      </c>
      <c r="AR15" s="6">
        <f>AQ15</f>
        <v>0</v>
      </c>
    </row>
    <row r="16" spans="1:45" s="6" customFormat="1" ht="30" customHeight="1">
      <c r="A16" s="1"/>
      <c r="C16" s="16"/>
      <c r="D16" s="27" t="s">
        <v>24</v>
      </c>
      <c r="E16" s="29"/>
      <c r="F16" s="29"/>
      <c r="G16" s="283"/>
      <c r="H16" s="284"/>
      <c r="I16" s="284"/>
      <c r="J16" s="284"/>
      <c r="K16" s="284"/>
      <c r="L16" s="284"/>
      <c r="M16" s="284"/>
      <c r="N16" s="285"/>
      <c r="O16" s="135" t="s">
        <v>26</v>
      </c>
      <c r="P16" s="286" t="str">
        <f>IF(OR(F7="",G16=""),"",DATEDIF(G16,F7,"Y"))</f>
        <v/>
      </c>
      <c r="Q16" s="287"/>
      <c r="R16" s="288"/>
      <c r="S16" s="289"/>
      <c r="T16" s="290"/>
      <c r="U16" s="108"/>
      <c r="V16" s="109"/>
      <c r="W16" s="109"/>
      <c r="X16" s="109"/>
      <c r="Y16" s="102"/>
      <c r="Z16" s="106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7"/>
      <c r="AO16" s="137"/>
      <c r="AP16" s="138">
        <v>1</v>
      </c>
      <c r="AQ16" s="137">
        <f>IF(OR(AP16=1,AP16=2),1,0)</f>
        <v>1</v>
      </c>
      <c r="AR16" s="137">
        <f>AQ16</f>
        <v>1</v>
      </c>
      <c r="AS16" s="137"/>
    </row>
    <row r="17" spans="1:46" s="6" customFormat="1" ht="9" customHeight="1">
      <c r="A17" s="1"/>
      <c r="C17" s="16"/>
      <c r="D17" s="27"/>
      <c r="E17" s="29"/>
      <c r="F17" s="29"/>
      <c r="G17" s="110"/>
      <c r="H17" s="111"/>
      <c r="I17" s="112"/>
      <c r="J17" s="108"/>
      <c r="K17" s="109"/>
      <c r="L17" s="110"/>
      <c r="M17" s="111"/>
      <c r="N17" s="112"/>
      <c r="O17" s="108"/>
      <c r="P17" s="109"/>
      <c r="Q17" s="110"/>
      <c r="R17" s="110"/>
      <c r="S17" s="111"/>
      <c r="T17" s="112"/>
      <c r="U17" s="108"/>
      <c r="V17" s="109"/>
      <c r="W17" s="109"/>
      <c r="X17" s="109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7"/>
      <c r="AP17" s="86"/>
    </row>
    <row r="18" spans="1:46" s="6" customFormat="1" ht="15" customHeight="1">
      <c r="A18" s="1"/>
      <c r="C18" s="16"/>
      <c r="D18" s="27" t="s">
        <v>29</v>
      </c>
      <c r="E18" s="26"/>
      <c r="F18" s="26"/>
      <c r="G18" s="113"/>
      <c r="H18" s="114"/>
      <c r="I18" s="102"/>
      <c r="J18" s="102"/>
      <c r="K18" s="102"/>
      <c r="L18" s="102"/>
      <c r="M18" s="102"/>
      <c r="N18" s="112"/>
      <c r="O18" s="108"/>
      <c r="P18" s="109"/>
      <c r="Q18" s="110"/>
      <c r="R18" s="110"/>
      <c r="S18" s="111"/>
      <c r="T18" s="112"/>
      <c r="U18" s="108"/>
      <c r="V18" s="109"/>
      <c r="W18" s="109"/>
      <c r="X18" s="109"/>
      <c r="Y18" s="102"/>
      <c r="Z18" s="106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7"/>
      <c r="AP18" s="86"/>
    </row>
    <row r="19" spans="1:46" s="6" customFormat="1" ht="34.5" customHeight="1">
      <c r="A19" s="1"/>
      <c r="C19" s="182"/>
      <c r="D19" s="183"/>
      <c r="E19" s="183"/>
      <c r="F19" s="183"/>
      <c r="G19" s="274"/>
      <c r="H19" s="275"/>
      <c r="I19" s="275"/>
      <c r="J19" s="275"/>
      <c r="K19" s="275"/>
      <c r="L19" s="275"/>
      <c r="M19" s="276"/>
      <c r="N19" s="112"/>
      <c r="O19" s="108"/>
      <c r="P19" s="109"/>
      <c r="Q19" s="102"/>
      <c r="R19" s="106"/>
      <c r="S19" s="102"/>
      <c r="T19" s="102"/>
      <c r="U19" s="102"/>
      <c r="V19" s="102"/>
      <c r="W19" s="109"/>
      <c r="X19" s="109"/>
      <c r="Y19" s="102"/>
      <c r="Z19" s="106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7"/>
      <c r="AP19" s="86"/>
    </row>
    <row r="20" spans="1:46" s="6" customFormat="1" ht="12" customHeight="1">
      <c r="A20" s="1"/>
      <c r="C20" s="16"/>
      <c r="D20" s="29"/>
      <c r="E20" s="29"/>
      <c r="F20" s="29"/>
      <c r="G20" s="105"/>
      <c r="H20" s="105"/>
      <c r="I20" s="105"/>
      <c r="J20" s="105"/>
      <c r="K20" s="104"/>
      <c r="L20" s="115"/>
      <c r="M20" s="105"/>
      <c r="N20" s="104"/>
      <c r="O20" s="104"/>
      <c r="P20" s="105"/>
      <c r="Q20" s="105"/>
      <c r="R20" s="104"/>
      <c r="S20" s="104"/>
      <c r="T20" s="104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7"/>
      <c r="AO20" s="6" t="s">
        <v>9</v>
      </c>
    </row>
    <row r="21" spans="1:46" s="6" customFormat="1" ht="24" customHeight="1">
      <c r="C21" s="16"/>
      <c r="D21" s="27" t="s">
        <v>23</v>
      </c>
      <c r="E21" s="29"/>
      <c r="F21" s="29"/>
      <c r="G21" s="277">
        <v>5</v>
      </c>
      <c r="H21" s="277"/>
      <c r="I21" s="277"/>
      <c r="J21" s="277"/>
      <c r="K21" s="277"/>
      <c r="L21" s="277"/>
      <c r="M21" s="277"/>
      <c r="N21" s="277"/>
      <c r="O21" s="277"/>
      <c r="P21" s="105"/>
      <c r="Q21" s="116"/>
      <c r="R21" s="104"/>
      <c r="S21" s="104"/>
      <c r="T21" s="104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7"/>
      <c r="AN21" s="137"/>
      <c r="AO21" s="137" t="s">
        <v>32</v>
      </c>
      <c r="AP21" s="138">
        <v>1</v>
      </c>
      <c r="AQ21" s="137">
        <f>IF(AND(AP21&gt;=2,AP21&lt;=10),1,0)</f>
        <v>0</v>
      </c>
      <c r="AR21" s="137">
        <f>AQ21</f>
        <v>0</v>
      </c>
      <c r="AS21" s="137"/>
      <c r="AT21" s="137"/>
    </row>
    <row r="22" spans="1:46" s="6" customFormat="1" ht="15" customHeight="1">
      <c r="A22" s="1"/>
      <c r="C22" s="16"/>
      <c r="D22" s="29"/>
      <c r="E22" s="29"/>
      <c r="F22" s="29"/>
      <c r="G22" s="150"/>
      <c r="H22" s="150"/>
      <c r="I22" s="150"/>
      <c r="J22" s="150"/>
      <c r="K22" s="150"/>
      <c r="L22" s="150"/>
      <c r="M22" s="150"/>
      <c r="N22" s="150"/>
      <c r="O22" s="150"/>
      <c r="P22" s="109"/>
      <c r="Q22" s="109"/>
      <c r="R22" s="109"/>
      <c r="S22" s="109"/>
      <c r="T22" s="109"/>
      <c r="U22" s="117"/>
      <c r="V22" s="11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2"/>
      <c r="AK22" s="107"/>
      <c r="AO22" s="6" t="s">
        <v>31</v>
      </c>
    </row>
    <row r="23" spans="1:46" s="6" customFormat="1" ht="13.5" customHeight="1">
      <c r="A23" s="1"/>
      <c r="C23" s="16"/>
      <c r="D23" s="248" t="s">
        <v>33</v>
      </c>
      <c r="E23" s="248"/>
      <c r="F23" s="249"/>
      <c r="G23" s="145" t="s">
        <v>8</v>
      </c>
      <c r="H23" s="250"/>
      <c r="I23" s="251"/>
      <c r="J23" s="251"/>
      <c r="K23" s="252"/>
      <c r="L23" s="143" t="s">
        <v>17</v>
      </c>
      <c r="M23" s="105"/>
      <c r="N23" s="105"/>
      <c r="O23" s="105"/>
      <c r="P23" s="105"/>
      <c r="Q23" s="105"/>
      <c r="R23" s="104"/>
      <c r="S23" s="104"/>
      <c r="T23" s="104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7"/>
      <c r="AO23" s="6" t="s">
        <v>37</v>
      </c>
      <c r="AP23" s="86">
        <f>IF(H23="",0,1)</f>
        <v>0</v>
      </c>
      <c r="AQ23" s="6">
        <f>IF(OR(H23="",G24="",G25=""),0,1)</f>
        <v>0</v>
      </c>
      <c r="AR23" s="6">
        <f>AQ23</f>
        <v>0</v>
      </c>
    </row>
    <row r="24" spans="1:46" s="6" customFormat="1" ht="13.5" customHeight="1">
      <c r="A24" s="233"/>
      <c r="B24" s="234"/>
      <c r="C24" s="19"/>
      <c r="D24" s="221" t="s">
        <v>21</v>
      </c>
      <c r="E24" s="221"/>
      <c r="F24" s="221"/>
      <c r="G24" s="222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4"/>
      <c r="AK24" s="107"/>
      <c r="AO24" s="6" t="s">
        <v>40</v>
      </c>
      <c r="AP24" s="86">
        <f>IF(G24="",0,1)</f>
        <v>0</v>
      </c>
    </row>
    <row r="25" spans="1:46" s="6" customFormat="1" ht="17.25" customHeight="1">
      <c r="A25" s="233"/>
      <c r="B25" s="234"/>
      <c r="C25" s="19"/>
      <c r="D25" s="29"/>
      <c r="E25" s="29"/>
      <c r="F25" s="29"/>
      <c r="G25" s="235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7"/>
      <c r="AK25" s="107"/>
      <c r="AO25" s="6" t="s">
        <v>16</v>
      </c>
      <c r="AP25" s="86">
        <f>IF(G25="",0,1)</f>
        <v>0</v>
      </c>
    </row>
    <row r="26" spans="1:46" s="6" customFormat="1" ht="13.5" customHeight="1">
      <c r="A26" s="233"/>
      <c r="B26" s="234"/>
      <c r="C26" s="16"/>
      <c r="D26" s="29"/>
      <c r="E26" s="29"/>
      <c r="F26" s="29"/>
      <c r="G26" s="238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40"/>
      <c r="AK26" s="107"/>
      <c r="AO26" s="6" t="s">
        <v>41</v>
      </c>
      <c r="AP26" s="86"/>
    </row>
    <row r="27" spans="1:46" s="6" customFormat="1" ht="15" customHeight="1">
      <c r="A27" s="233"/>
      <c r="B27" s="234"/>
      <c r="C27" s="16"/>
      <c r="D27" s="26"/>
      <c r="E27" s="29"/>
      <c r="F27" s="29"/>
      <c r="G27" s="119"/>
      <c r="H27" s="105"/>
      <c r="I27" s="105"/>
      <c r="J27" s="105"/>
      <c r="K27" s="104"/>
      <c r="L27" s="115"/>
      <c r="M27" s="105"/>
      <c r="N27" s="104"/>
      <c r="O27" s="104"/>
      <c r="P27" s="105"/>
      <c r="Q27" s="105"/>
      <c r="R27" s="104"/>
      <c r="S27" s="104"/>
      <c r="T27" s="104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7"/>
      <c r="AO27" s="6" t="s">
        <v>42</v>
      </c>
      <c r="AP27" s="86"/>
    </row>
    <row r="28" spans="1:46" s="6" customFormat="1" ht="16.5" customHeight="1">
      <c r="A28" s="233"/>
      <c r="B28" s="234"/>
      <c r="C28" s="16"/>
      <c r="D28" s="220" t="s">
        <v>43</v>
      </c>
      <c r="E28" s="220"/>
      <c r="F28" s="220"/>
      <c r="G28" s="144" t="s">
        <v>90</v>
      </c>
      <c r="H28" s="105"/>
      <c r="I28" s="104"/>
      <c r="J28" s="104"/>
      <c r="K28" s="104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7"/>
      <c r="AO28" s="6" t="s">
        <v>11</v>
      </c>
      <c r="AP28" s="86"/>
    </row>
    <row r="29" spans="1:46" s="6" customFormat="1" ht="13.5" customHeight="1">
      <c r="A29" s="233"/>
      <c r="B29" s="234"/>
      <c r="C29" s="19"/>
      <c r="D29" s="221" t="s">
        <v>21</v>
      </c>
      <c r="E29" s="221"/>
      <c r="F29" s="221"/>
      <c r="G29" s="222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4"/>
      <c r="AK29" s="107"/>
      <c r="AO29" s="6" t="s">
        <v>19</v>
      </c>
      <c r="AP29" s="86">
        <f>IF(G29="",0,1)</f>
        <v>0</v>
      </c>
      <c r="AQ29" s="6">
        <f>IF(OR(AND(AP29=1,AP30=1),AND(AP29=0,AP30=0)),1,0)</f>
        <v>1</v>
      </c>
      <c r="AR29" s="6">
        <f>AQ29</f>
        <v>1</v>
      </c>
    </row>
    <row r="30" spans="1:46" s="6" customFormat="1" ht="17.25" customHeight="1">
      <c r="A30" s="10"/>
      <c r="B30" s="11"/>
      <c r="C30" s="19"/>
      <c r="D30" s="29"/>
      <c r="E30" s="29"/>
      <c r="F30" s="29"/>
      <c r="G30" s="235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7"/>
      <c r="AK30" s="107"/>
      <c r="AP30" s="86">
        <f>IF(G30="",0,1)</f>
        <v>0</v>
      </c>
    </row>
    <row r="31" spans="1:46" s="6" customFormat="1" ht="13.5" customHeight="1">
      <c r="A31" s="10"/>
      <c r="B31" s="11"/>
      <c r="C31" s="16"/>
      <c r="D31" s="29"/>
      <c r="E31" s="29"/>
      <c r="F31" s="29"/>
      <c r="G31" s="238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40"/>
      <c r="AK31" s="107"/>
      <c r="AP31" s="86"/>
    </row>
    <row r="32" spans="1:46" s="6" customFormat="1" ht="15" customHeight="1">
      <c r="A32" s="10"/>
      <c r="B32" s="11"/>
      <c r="C32" s="16"/>
      <c r="D32" s="26"/>
      <c r="E32" s="24"/>
      <c r="F32" s="24"/>
      <c r="G32" s="105"/>
      <c r="H32" s="105"/>
      <c r="I32" s="105"/>
      <c r="J32" s="108"/>
      <c r="K32" s="104"/>
      <c r="L32" s="115"/>
      <c r="M32" s="105"/>
      <c r="N32" s="104"/>
      <c r="O32" s="104"/>
      <c r="P32" s="108"/>
      <c r="Q32" s="105"/>
      <c r="R32" s="104"/>
      <c r="S32" s="104"/>
      <c r="T32" s="104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7"/>
      <c r="AP32" s="86">
        <f>IF(AND(L34="",P34="",T34=""),1,0)</f>
        <v>1</v>
      </c>
      <c r="AQ32" s="6">
        <f>IF(AND(L33="",P33="",T33=""),1,0)</f>
        <v>1</v>
      </c>
      <c r="AR32" s="6">
        <f>IF(AND(AQ32=1,AP32=1),0,1)</f>
        <v>0</v>
      </c>
    </row>
    <row r="33" spans="1:45" s="6" customFormat="1" ht="20.149999999999999" customHeight="1">
      <c r="A33" s="10"/>
      <c r="B33" s="11"/>
      <c r="C33" s="16"/>
      <c r="D33" s="27" t="s">
        <v>45</v>
      </c>
      <c r="E33" s="24"/>
      <c r="F33" s="24"/>
      <c r="G33" s="159" t="s">
        <v>84</v>
      </c>
      <c r="H33" s="160"/>
      <c r="I33" s="160"/>
      <c r="J33" s="160"/>
      <c r="K33" s="161"/>
      <c r="L33" s="162"/>
      <c r="M33" s="163"/>
      <c r="N33" s="163"/>
      <c r="O33" s="120" t="s">
        <v>25</v>
      </c>
      <c r="P33" s="163"/>
      <c r="Q33" s="164"/>
      <c r="R33" s="164"/>
      <c r="S33" s="120" t="s">
        <v>14</v>
      </c>
      <c r="T33" s="163"/>
      <c r="U33" s="164"/>
      <c r="V33" s="164"/>
      <c r="W33" s="212"/>
      <c r="X33" s="241" t="s">
        <v>87</v>
      </c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3"/>
      <c r="AN33" s="85">
        <f>IF(T33="",0,1)</f>
        <v>0</v>
      </c>
      <c r="AO33" s="85">
        <f>IF(P33="",0,1)</f>
        <v>0</v>
      </c>
      <c r="AP33" s="88">
        <f>IF(L33="",0,1)</f>
        <v>0</v>
      </c>
      <c r="AQ33" s="6">
        <f>IF(OR(AND(AP33=1,AO33=1,AN33=1),AND(AP33=0,AO33=0,AN33=0)),1,0)</f>
        <v>1</v>
      </c>
      <c r="AR33" s="6">
        <f>AQ33</f>
        <v>1</v>
      </c>
    </row>
    <row r="34" spans="1:45" s="6" customFormat="1" ht="20.149999999999999" customHeight="1">
      <c r="A34" s="10"/>
      <c r="B34" s="11"/>
      <c r="C34" s="16"/>
      <c r="D34" s="30"/>
      <c r="E34" s="24"/>
      <c r="F34" s="24"/>
      <c r="G34" s="213" t="s">
        <v>85</v>
      </c>
      <c r="H34" s="214"/>
      <c r="I34" s="214"/>
      <c r="J34" s="214"/>
      <c r="K34" s="215"/>
      <c r="L34" s="216"/>
      <c r="M34" s="217"/>
      <c r="N34" s="217"/>
      <c r="O34" s="121" t="s">
        <v>25</v>
      </c>
      <c r="P34" s="217"/>
      <c r="Q34" s="218"/>
      <c r="R34" s="218"/>
      <c r="S34" s="121" t="s">
        <v>14</v>
      </c>
      <c r="T34" s="217"/>
      <c r="U34" s="217"/>
      <c r="V34" s="217"/>
      <c r="W34" s="219"/>
      <c r="X34" s="241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3"/>
      <c r="AN34" s="85">
        <f>IF(T34="",0,1)</f>
        <v>0</v>
      </c>
      <c r="AO34" s="85">
        <f>IF(P34="",0,1)</f>
        <v>0</v>
      </c>
      <c r="AP34" s="88">
        <f>IF(L34="",0,1)</f>
        <v>0</v>
      </c>
      <c r="AQ34" s="6">
        <f>IF(OR(AND(AP34=1,AO34=1,AN34=1),AND(AP34=0,AO34=0,AN34=0)),1,0)</f>
        <v>1</v>
      </c>
      <c r="AR34" s="6">
        <f>AQ34</f>
        <v>1</v>
      </c>
    </row>
    <row r="35" spans="1:45" s="6" customFormat="1" ht="24" customHeight="1">
      <c r="A35" s="10"/>
      <c r="B35" s="11"/>
      <c r="C35" s="244"/>
      <c r="D35" s="245"/>
      <c r="E35" s="245"/>
      <c r="F35" s="246"/>
      <c r="G35" s="159" t="s">
        <v>86</v>
      </c>
      <c r="H35" s="160"/>
      <c r="I35" s="160"/>
      <c r="J35" s="160"/>
      <c r="K35" s="161"/>
      <c r="L35" s="162"/>
      <c r="M35" s="163"/>
      <c r="N35" s="163"/>
      <c r="O35" s="122" t="s">
        <v>25</v>
      </c>
      <c r="P35" s="163"/>
      <c r="Q35" s="164"/>
      <c r="R35" s="164"/>
      <c r="S35" s="122" t="s">
        <v>14</v>
      </c>
      <c r="T35" s="163"/>
      <c r="U35" s="163"/>
      <c r="V35" s="163"/>
      <c r="W35" s="165"/>
      <c r="X35" s="172" t="s">
        <v>46</v>
      </c>
      <c r="Y35" s="173"/>
      <c r="Z35" s="173"/>
      <c r="AA35" s="174"/>
      <c r="AB35" s="247"/>
      <c r="AC35" s="223"/>
      <c r="AD35" s="223"/>
      <c r="AE35" s="223"/>
      <c r="AF35" s="223"/>
      <c r="AG35" s="223"/>
      <c r="AH35" s="223"/>
      <c r="AI35" s="223"/>
      <c r="AJ35" s="224"/>
      <c r="AK35" s="107"/>
      <c r="AN35" s="85">
        <f>IF(T35="",0,1)</f>
        <v>0</v>
      </c>
      <c r="AO35" s="85">
        <f>IF(P35="",0,1)</f>
        <v>0</v>
      </c>
      <c r="AP35" s="88">
        <f>IF(L35="",0,1)</f>
        <v>0</v>
      </c>
      <c r="AQ35" s="6">
        <f>IF(OR(AND(AP35=1,AO35=1,AN35=1),AND(AP35=0,AO35=0,AN35=0)),1,0)</f>
        <v>1</v>
      </c>
      <c r="AR35" s="6">
        <f>AQ35</f>
        <v>1</v>
      </c>
    </row>
    <row r="36" spans="1:45" s="6" customFormat="1" ht="21" customHeight="1">
      <c r="A36" s="10"/>
      <c r="B36" s="11"/>
      <c r="C36" s="244"/>
      <c r="D36" s="245"/>
      <c r="E36" s="245"/>
      <c r="F36" s="246"/>
      <c r="G36" s="166" t="s">
        <v>49</v>
      </c>
      <c r="H36" s="167"/>
      <c r="I36" s="167"/>
      <c r="J36" s="167"/>
      <c r="K36" s="168"/>
      <c r="L36" s="169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1"/>
      <c r="AK36" s="107"/>
      <c r="AO36" s="6" t="s">
        <v>9</v>
      </c>
      <c r="AP36" s="86">
        <f>IF(AB35="",0,1)</f>
        <v>0</v>
      </c>
      <c r="AQ36" s="6">
        <f>IF(OR(AND(AP35=1,AP36=1),AND(AP35=0,AP36=0)),1,0)</f>
        <v>1</v>
      </c>
      <c r="AR36" s="6">
        <f>AQ36</f>
        <v>1</v>
      </c>
    </row>
    <row r="37" spans="1:45" s="6" customFormat="1" ht="24" customHeight="1">
      <c r="A37" s="10"/>
      <c r="B37" s="11"/>
      <c r="C37" s="16"/>
      <c r="D37" s="24"/>
      <c r="E37" s="24"/>
      <c r="F37" s="24"/>
      <c r="G37" s="157" t="s">
        <v>93</v>
      </c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8"/>
      <c r="AO37" s="6" t="s">
        <v>48</v>
      </c>
      <c r="AP37" s="89">
        <f>IF(L36="",0,1)</f>
        <v>0</v>
      </c>
    </row>
    <row r="38" spans="1:45" s="6" customFormat="1" ht="24" customHeight="1">
      <c r="A38" s="10"/>
      <c r="B38" s="11"/>
      <c r="C38" s="16"/>
      <c r="D38" s="30" t="s">
        <v>50</v>
      </c>
      <c r="E38" s="24"/>
      <c r="F38" s="24"/>
      <c r="G38" s="105"/>
      <c r="H38" s="105"/>
      <c r="I38" s="105"/>
      <c r="J38" s="123"/>
      <c r="K38" s="124"/>
      <c r="L38" s="113"/>
      <c r="M38" s="125"/>
      <c r="N38" s="124"/>
      <c r="O38" s="124"/>
      <c r="P38" s="126"/>
      <c r="Q38" s="105"/>
      <c r="R38" s="104"/>
      <c r="S38" s="104"/>
      <c r="T38" s="104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7"/>
      <c r="AO38" s="6" t="s">
        <v>51</v>
      </c>
      <c r="AP38" s="86"/>
    </row>
    <row r="39" spans="1:45" s="6" customFormat="1" ht="12" customHeight="1">
      <c r="A39" s="10"/>
      <c r="B39" s="11"/>
      <c r="C39" s="19"/>
      <c r="D39" s="24"/>
      <c r="E39" s="24"/>
      <c r="F39" s="24"/>
      <c r="G39" s="203"/>
      <c r="H39" s="204"/>
      <c r="I39" s="204"/>
      <c r="J39" s="204"/>
      <c r="K39" s="205"/>
      <c r="L39" s="209" t="s">
        <v>52</v>
      </c>
      <c r="M39" s="210"/>
      <c r="N39" s="210"/>
      <c r="O39" s="210"/>
      <c r="P39" s="210"/>
      <c r="Q39" s="210"/>
      <c r="R39" s="210"/>
      <c r="S39" s="210"/>
      <c r="T39" s="210"/>
      <c r="U39" s="210"/>
      <c r="V39" s="211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7"/>
      <c r="AO39" s="6" t="s">
        <v>53</v>
      </c>
      <c r="AP39" s="86"/>
    </row>
    <row r="40" spans="1:45" s="6" customFormat="1" ht="19.5" customHeight="1">
      <c r="A40" s="10"/>
      <c r="B40" s="11"/>
      <c r="C40" s="182"/>
      <c r="D40" s="183"/>
      <c r="E40" s="183"/>
      <c r="F40" s="184"/>
      <c r="G40" s="206"/>
      <c r="H40" s="207"/>
      <c r="I40" s="207"/>
      <c r="J40" s="207"/>
      <c r="K40" s="208"/>
      <c r="L40" s="185"/>
      <c r="M40" s="186"/>
      <c r="N40" s="186"/>
      <c r="O40" s="186"/>
      <c r="P40" s="127" t="s">
        <v>54</v>
      </c>
      <c r="Q40" s="187"/>
      <c r="R40" s="188"/>
      <c r="S40" s="188"/>
      <c r="T40" s="188"/>
      <c r="U40" s="188"/>
      <c r="V40" s="128" t="s">
        <v>55</v>
      </c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07"/>
      <c r="AO40" s="6" t="s">
        <v>28</v>
      </c>
      <c r="AP40" s="139"/>
      <c r="AQ40" s="137">
        <f>AP40</f>
        <v>0</v>
      </c>
      <c r="AR40" s="137">
        <f>IF(OR(AND(AQ40=1,AP41=1,AP42=1),AND(AQ40=2,AP41=0,AP42=0)),1,0)</f>
        <v>0</v>
      </c>
    </row>
    <row r="41" spans="1:45" s="6" customFormat="1" ht="12" customHeight="1">
      <c r="A41" s="11"/>
      <c r="B41" s="13"/>
      <c r="C41" s="19"/>
      <c r="D41" s="24"/>
      <c r="E41" s="24"/>
      <c r="F41" s="24"/>
      <c r="G41" s="203"/>
      <c r="H41" s="204"/>
      <c r="I41" s="204"/>
      <c r="J41" s="204"/>
      <c r="K41" s="205"/>
      <c r="L41" s="146"/>
      <c r="M41" s="146"/>
      <c r="N41" s="146"/>
      <c r="O41" s="146"/>
      <c r="P41" s="146"/>
      <c r="Q41" s="146"/>
      <c r="R41" s="146"/>
      <c r="S41" s="146"/>
      <c r="T41" s="148" t="s">
        <v>102</v>
      </c>
      <c r="U41" s="146"/>
      <c r="V41" s="146"/>
      <c r="W41" s="146"/>
      <c r="X41" s="146"/>
      <c r="Y41" s="146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7"/>
      <c r="AO41" s="6" t="s">
        <v>57</v>
      </c>
      <c r="AP41" s="86">
        <f>IF(L40="",0,1)</f>
        <v>0</v>
      </c>
    </row>
    <row r="42" spans="1:45" s="6" customFormat="1" ht="18.75" customHeight="1">
      <c r="B42" s="14"/>
      <c r="C42" s="16"/>
      <c r="D42" s="24"/>
      <c r="E42" s="24"/>
      <c r="F42" s="24"/>
      <c r="G42" s="206"/>
      <c r="H42" s="207"/>
      <c r="I42" s="207"/>
      <c r="J42" s="207"/>
      <c r="K42" s="208"/>
      <c r="L42" s="105"/>
      <c r="M42" s="105"/>
      <c r="N42" s="105"/>
      <c r="O42" s="105"/>
      <c r="P42" s="105"/>
      <c r="Q42" s="104"/>
      <c r="R42" s="115"/>
      <c r="S42" s="105"/>
      <c r="T42" s="104"/>
      <c r="U42" s="104"/>
      <c r="V42" s="105"/>
      <c r="W42" s="105"/>
      <c r="X42" s="104"/>
      <c r="Y42" s="104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07"/>
      <c r="AO42" s="6" t="s">
        <v>59</v>
      </c>
      <c r="AP42" s="86">
        <f>IF(Q40="",0,1)</f>
        <v>0</v>
      </c>
    </row>
    <row r="43" spans="1:45" s="6" customFormat="1" ht="10.5" customHeight="1">
      <c r="A43" s="11"/>
      <c r="B43" s="13"/>
      <c r="C43" s="16"/>
      <c r="D43" s="24"/>
      <c r="E43" s="24"/>
      <c r="F43" s="24"/>
      <c r="G43" s="105"/>
      <c r="H43" s="105"/>
      <c r="I43" s="105"/>
      <c r="J43" s="108"/>
      <c r="K43" s="104"/>
      <c r="L43" s="115"/>
      <c r="M43" s="105"/>
      <c r="N43" s="104"/>
      <c r="O43" s="104"/>
      <c r="P43" s="108"/>
      <c r="Q43" s="105"/>
      <c r="R43" s="104"/>
      <c r="S43" s="104"/>
      <c r="T43" s="104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7"/>
      <c r="AO43" s="6" t="s">
        <v>4</v>
      </c>
      <c r="AP43" s="86"/>
    </row>
    <row r="44" spans="1:45" s="6" customFormat="1" ht="19.5" customHeight="1">
      <c r="B44" s="14"/>
      <c r="C44" s="16"/>
      <c r="D44" s="30" t="s">
        <v>103</v>
      </c>
      <c r="E44" s="24"/>
      <c r="F44" s="24"/>
      <c r="G44" s="105"/>
      <c r="H44" s="105"/>
      <c r="I44" s="105"/>
      <c r="J44" s="108"/>
      <c r="K44" s="104"/>
      <c r="L44" s="115"/>
      <c r="M44" s="105"/>
      <c r="N44" s="104"/>
      <c r="O44" s="104"/>
      <c r="P44" s="129"/>
      <c r="Q44" s="105"/>
      <c r="R44" s="147" t="s">
        <v>104</v>
      </c>
      <c r="S44" s="104"/>
      <c r="T44" s="104"/>
      <c r="U44" s="102"/>
      <c r="V44" s="102"/>
      <c r="W44" s="102"/>
      <c r="X44" s="102"/>
      <c r="Y44" s="102"/>
      <c r="Z44" s="102"/>
      <c r="AA44" s="102"/>
      <c r="AB44" s="102"/>
      <c r="AC44" s="102"/>
      <c r="AD44" s="114"/>
      <c r="AE44" s="102"/>
      <c r="AF44" s="102"/>
      <c r="AG44" s="102"/>
      <c r="AH44" s="102"/>
      <c r="AI44" s="102"/>
      <c r="AJ44" s="102"/>
      <c r="AK44" s="107"/>
      <c r="AO44" s="6" t="s">
        <v>60</v>
      </c>
      <c r="AP44" s="86"/>
    </row>
    <row r="45" spans="1:45" s="6" customFormat="1" ht="12" customHeight="1">
      <c r="A45" s="225"/>
      <c r="B45" s="226"/>
      <c r="C45" s="19"/>
      <c r="D45" s="24"/>
      <c r="E45" s="24"/>
      <c r="F45" s="24"/>
      <c r="G45" s="203"/>
      <c r="H45" s="204"/>
      <c r="I45" s="204"/>
      <c r="J45" s="204"/>
      <c r="K45" s="205"/>
      <c r="L45" s="232" t="s">
        <v>61</v>
      </c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1"/>
      <c r="X45" s="189" t="s">
        <v>39</v>
      </c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1"/>
      <c r="AK45" s="107"/>
      <c r="AO45" s="6" t="s">
        <v>47</v>
      </c>
      <c r="AP45" s="86">
        <f>IF(L46="",0,1)</f>
        <v>0</v>
      </c>
    </row>
    <row r="46" spans="1:45" s="6" customFormat="1" ht="21" customHeight="1">
      <c r="A46" s="225"/>
      <c r="B46" s="226"/>
      <c r="C46" s="182"/>
      <c r="D46" s="183"/>
      <c r="E46" s="183"/>
      <c r="F46" s="184"/>
      <c r="G46" s="206"/>
      <c r="H46" s="207"/>
      <c r="I46" s="207"/>
      <c r="J46" s="207"/>
      <c r="K46" s="208"/>
      <c r="L46" s="227"/>
      <c r="M46" s="188"/>
      <c r="N46" s="188"/>
      <c r="O46" s="228"/>
      <c r="P46" s="187"/>
      <c r="Q46" s="188"/>
      <c r="R46" s="188"/>
      <c r="S46" s="228"/>
      <c r="T46" s="229"/>
      <c r="U46" s="230"/>
      <c r="V46" s="230"/>
      <c r="W46" s="231"/>
      <c r="X46" s="179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1"/>
      <c r="AK46" s="107"/>
      <c r="AO46" s="2" t="s">
        <v>63</v>
      </c>
      <c r="AP46" s="138">
        <f>IF(P46="",0,1)</f>
        <v>0</v>
      </c>
      <c r="AQ46" s="137">
        <f>IF(OR(AP45=1,AP46=1,AP47=1),1,0)</f>
        <v>0</v>
      </c>
      <c r="AR46" s="137">
        <f>IF(OR(AND(AP49=1,AQ46=1,AQ47=1),AND(AP49=2,AP45=0,AP46=0,AP47=0,AP48=0)),1,0)</f>
        <v>0</v>
      </c>
      <c r="AS46" s="137"/>
    </row>
    <row r="47" spans="1:45" s="6" customFormat="1" ht="12" customHeight="1">
      <c r="A47" s="9" t="s">
        <v>64</v>
      </c>
      <c r="B47" s="13"/>
      <c r="C47" s="19"/>
      <c r="D47" s="24"/>
      <c r="E47" s="24"/>
      <c r="F47" s="24"/>
      <c r="G47" s="192"/>
      <c r="H47" s="193"/>
      <c r="I47" s="193"/>
      <c r="J47" s="193"/>
      <c r="K47" s="194"/>
      <c r="L47" s="199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6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07"/>
      <c r="AO47" s="6" t="s">
        <v>65</v>
      </c>
      <c r="AP47" s="86">
        <f>IF(T46="",0,1)</f>
        <v>0</v>
      </c>
      <c r="AQ47" s="6">
        <f>AP48</f>
        <v>0</v>
      </c>
    </row>
    <row r="48" spans="1:45" s="6" customFormat="1" ht="18.75" customHeight="1">
      <c r="A48" s="9"/>
      <c r="C48" s="16"/>
      <c r="D48" s="24"/>
      <c r="E48" s="24"/>
      <c r="F48" s="24"/>
      <c r="G48" s="195"/>
      <c r="H48" s="196"/>
      <c r="I48" s="196"/>
      <c r="J48" s="196"/>
      <c r="K48" s="197"/>
      <c r="L48" s="105"/>
      <c r="M48" s="105"/>
      <c r="N48" s="105"/>
      <c r="O48" s="105"/>
      <c r="P48" s="105"/>
      <c r="Q48" s="104"/>
      <c r="R48" s="115"/>
      <c r="S48" s="105"/>
      <c r="T48" s="104"/>
      <c r="U48" s="104"/>
      <c r="V48" s="105"/>
      <c r="W48" s="105"/>
      <c r="X48" s="104"/>
      <c r="Y48" s="104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07"/>
      <c r="AP48" s="138">
        <f>IF(X46="",0,1)</f>
        <v>0</v>
      </c>
    </row>
    <row r="49" spans="1:44" s="6" customFormat="1" ht="9" customHeight="1">
      <c r="A49" s="9" t="s">
        <v>64</v>
      </c>
      <c r="B49" s="13"/>
      <c r="C49" s="16"/>
      <c r="D49" s="24"/>
      <c r="E49" s="24"/>
      <c r="F49" s="24"/>
      <c r="G49" s="105"/>
      <c r="H49" s="105"/>
      <c r="I49" s="105"/>
      <c r="J49" s="105"/>
      <c r="K49" s="104"/>
      <c r="L49" s="115"/>
      <c r="M49" s="105"/>
      <c r="N49" s="104"/>
      <c r="O49" s="104"/>
      <c r="P49" s="105"/>
      <c r="Q49" s="105"/>
      <c r="R49" s="104"/>
      <c r="S49" s="104"/>
      <c r="T49" s="104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7"/>
      <c r="AP49" s="139"/>
    </row>
    <row r="50" spans="1:44" s="6" customFormat="1" ht="19.5" customHeight="1">
      <c r="A50" s="9"/>
      <c r="C50" s="16"/>
      <c r="D50" s="30" t="s">
        <v>94</v>
      </c>
      <c r="E50" s="24"/>
      <c r="F50" s="24"/>
      <c r="G50" s="105"/>
      <c r="H50" s="105"/>
      <c r="I50" s="105"/>
      <c r="J50" s="105"/>
      <c r="K50" s="104"/>
      <c r="L50" s="115"/>
      <c r="M50" s="105"/>
      <c r="N50" s="104"/>
      <c r="O50" s="104"/>
      <c r="P50" s="105"/>
      <c r="Q50" s="105"/>
      <c r="R50" s="104"/>
      <c r="S50" s="104"/>
      <c r="T50" s="104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7"/>
      <c r="AP50" s="86"/>
    </row>
    <row r="51" spans="1:44" s="6" customFormat="1" ht="18" customHeight="1">
      <c r="A51" s="1"/>
      <c r="C51" s="16"/>
      <c r="D51" s="30"/>
      <c r="E51" s="24"/>
      <c r="F51" s="24"/>
      <c r="G51" s="200" t="s">
        <v>13</v>
      </c>
      <c r="H51" s="201"/>
      <c r="I51" s="201"/>
      <c r="J51" s="201"/>
      <c r="K51" s="201"/>
      <c r="L51" s="202"/>
      <c r="M51" s="109"/>
      <c r="N51" s="109"/>
      <c r="O51" s="109"/>
      <c r="P51" s="200" t="s">
        <v>7</v>
      </c>
      <c r="Q51" s="201"/>
      <c r="R51" s="201"/>
      <c r="S51" s="201"/>
      <c r="T51" s="201"/>
      <c r="U51" s="202"/>
      <c r="V51" s="109"/>
      <c r="W51" s="109"/>
      <c r="X51" s="109"/>
      <c r="Y51" s="109"/>
      <c r="Z51" s="109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7"/>
      <c r="AO51" s="6" t="s">
        <v>9</v>
      </c>
      <c r="AP51" s="86"/>
    </row>
    <row r="52" spans="1:44" s="6" customFormat="1" ht="15" customHeight="1">
      <c r="A52" s="1"/>
      <c r="C52" s="19"/>
      <c r="D52" s="24" t="s">
        <v>64</v>
      </c>
      <c r="E52" s="24"/>
      <c r="F52" s="24"/>
      <c r="G52" s="198">
        <v>2</v>
      </c>
      <c r="H52" s="198"/>
      <c r="I52" s="198"/>
      <c r="J52" s="198"/>
      <c r="K52" s="198"/>
      <c r="L52" s="130"/>
      <c r="M52" s="109"/>
      <c r="N52" s="109"/>
      <c r="O52" s="109"/>
      <c r="P52" s="131"/>
      <c r="Q52" s="131"/>
      <c r="R52" s="131"/>
      <c r="S52" s="131"/>
      <c r="T52" s="131"/>
      <c r="U52" s="102"/>
      <c r="V52" s="109"/>
      <c r="W52" s="109"/>
      <c r="X52" s="109"/>
      <c r="Y52" s="109"/>
      <c r="Z52" s="109"/>
      <c r="AA52" s="130"/>
      <c r="AB52" s="132"/>
      <c r="AC52" s="133"/>
      <c r="AD52" s="133"/>
      <c r="AE52" s="102"/>
      <c r="AF52" s="130"/>
      <c r="AG52" s="132"/>
      <c r="AH52" s="102"/>
      <c r="AI52" s="102"/>
      <c r="AJ52" s="102"/>
      <c r="AK52" s="107"/>
      <c r="AO52" s="6" t="s">
        <v>28</v>
      </c>
      <c r="AP52" s="138"/>
      <c r="AQ52" s="137"/>
      <c r="AR52" s="137">
        <f>IF(OR(AND(AP40=1,AP53=2),AND(AP40=2,AP53&gt;=3,AP53&lt;=12)),1,0)</f>
        <v>0</v>
      </c>
    </row>
    <row r="53" spans="1:44" s="6" customFormat="1" ht="15" customHeight="1">
      <c r="A53" s="1"/>
      <c r="C53" s="19"/>
      <c r="D53" s="24"/>
      <c r="E53" s="24"/>
      <c r="F53" s="24"/>
      <c r="G53" s="198"/>
      <c r="H53" s="198"/>
      <c r="I53" s="198"/>
      <c r="J53" s="198"/>
      <c r="K53" s="198"/>
      <c r="L53" s="134"/>
      <c r="M53" s="109"/>
      <c r="N53" s="109"/>
      <c r="O53" s="109"/>
      <c r="P53" s="105"/>
      <c r="Q53" s="105"/>
      <c r="R53" s="105"/>
      <c r="S53" s="105"/>
      <c r="T53" s="105"/>
      <c r="U53" s="108"/>
      <c r="V53" s="109"/>
      <c r="W53" s="109"/>
      <c r="X53" s="109"/>
      <c r="Y53" s="109"/>
      <c r="Z53" s="109"/>
      <c r="AA53" s="134"/>
      <c r="AB53" s="118"/>
      <c r="AC53" s="117"/>
      <c r="AD53" s="117"/>
      <c r="AE53" s="108"/>
      <c r="AF53" s="134"/>
      <c r="AG53" s="118"/>
      <c r="AH53" s="108"/>
      <c r="AI53" s="102"/>
      <c r="AJ53" s="102"/>
      <c r="AK53" s="107"/>
      <c r="AO53" s="6" t="s">
        <v>4</v>
      </c>
      <c r="AP53" s="138">
        <v>1</v>
      </c>
      <c r="AQ53" s="137">
        <f>IF(AND(AP53&gt;=2,AP53&lt;=12),1,0)</f>
        <v>0</v>
      </c>
      <c r="AR53" s="137">
        <f>AQ53</f>
        <v>0</v>
      </c>
    </row>
    <row r="54" spans="1:44" s="7" customFormat="1" ht="28.5" customHeight="1">
      <c r="A54" s="9"/>
      <c r="C54" s="20"/>
      <c r="D54" s="31"/>
      <c r="E54" s="31"/>
      <c r="F54" s="35"/>
      <c r="G54" s="41" t="s">
        <v>92</v>
      </c>
      <c r="H54" s="44"/>
      <c r="I54" s="44"/>
      <c r="J54" s="44"/>
      <c r="K54" s="44"/>
      <c r="L54" s="57"/>
      <c r="M54" s="59"/>
      <c r="N54" s="59"/>
      <c r="O54" s="59"/>
      <c r="P54" s="31"/>
      <c r="Q54" s="31"/>
      <c r="R54" s="31"/>
      <c r="S54" s="31"/>
      <c r="T54" s="31"/>
      <c r="U54" s="31"/>
      <c r="V54" s="59"/>
      <c r="W54" s="59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84"/>
      <c r="AO54" s="7" t="s">
        <v>63</v>
      </c>
      <c r="AP54" s="140">
        <v>1</v>
      </c>
      <c r="AQ54" s="141">
        <f>IF(AND(AP54&gt;=2,AP54&lt;=4),1,0)</f>
        <v>0</v>
      </c>
      <c r="AR54" s="141">
        <f>AQ54</f>
        <v>0</v>
      </c>
    </row>
    <row r="55" spans="1:44" s="6" customFormat="1" ht="13.5" customHeight="1">
      <c r="A55" s="1"/>
      <c r="C55" s="21"/>
      <c r="D55" s="21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</row>
    <row r="56" spans="1:44" s="6" customFormat="1" ht="39.75" customHeight="1">
      <c r="A56" s="1"/>
      <c r="C56" s="22"/>
      <c r="D56" s="175" t="s">
        <v>3</v>
      </c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01"/>
      <c r="AP56" s="92"/>
    </row>
    <row r="57" spans="1:44" s="6" customFormat="1" ht="13.5" customHeight="1">
      <c r="A57" s="1"/>
      <c r="C57" s="3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2"/>
    </row>
    <row r="58" spans="1:44" s="6" customFormat="1" ht="13.5" customHeight="1">
      <c r="A58" s="1"/>
      <c r="C58" s="3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2"/>
    </row>
    <row r="59" spans="1:44" s="6" customFormat="1" ht="13.5" customHeight="1">
      <c r="A59" s="1"/>
      <c r="C59" s="3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2"/>
    </row>
    <row r="60" spans="1:44" s="6" customFormat="1" ht="15" customHeight="1">
      <c r="A60" s="1"/>
      <c r="C60" s="3"/>
      <c r="AK60" s="2"/>
    </row>
    <row r="61" spans="1:44" ht="15" customHeight="1">
      <c r="AL61" s="6"/>
      <c r="AM61" s="6"/>
      <c r="AN61" s="6"/>
      <c r="AO61" s="6"/>
    </row>
    <row r="62" spans="1:44" s="6" customFormat="1" ht="15" customHeight="1">
      <c r="A62" s="1"/>
      <c r="C62" s="3"/>
      <c r="D62" s="3"/>
      <c r="E62" s="2"/>
      <c r="F62" s="2"/>
      <c r="G62" s="2"/>
      <c r="H62" s="2"/>
      <c r="I62" s="2"/>
      <c r="J62" s="2"/>
      <c r="K62" s="4"/>
      <c r="L62" s="5"/>
      <c r="M62" s="2"/>
      <c r="N62" s="4"/>
      <c r="O62" s="4"/>
      <c r="P62" s="2"/>
      <c r="Q62" s="2"/>
      <c r="R62" s="2"/>
      <c r="S62" s="4"/>
      <c r="T62" s="4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44" s="6" customFormat="1" ht="24.75" customHeight="1">
      <c r="A63" s="1"/>
      <c r="C63" s="3"/>
      <c r="D63" s="3"/>
      <c r="E63" s="2"/>
      <c r="F63" s="2"/>
      <c r="G63" s="2"/>
      <c r="H63" s="2"/>
      <c r="I63" s="2"/>
      <c r="J63" s="2"/>
      <c r="K63" s="4"/>
      <c r="L63" s="5"/>
      <c r="M63" s="2"/>
      <c r="N63" s="4"/>
      <c r="O63" s="4"/>
      <c r="P63" s="2"/>
      <c r="Q63" s="2"/>
      <c r="R63" s="2"/>
      <c r="S63" s="4"/>
      <c r="T63" s="4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44" s="6" customFormat="1" ht="15" customHeight="1">
      <c r="A64" s="1"/>
      <c r="C64" s="3"/>
      <c r="D64" s="3"/>
      <c r="E64" s="2"/>
      <c r="F64" s="2"/>
      <c r="G64" s="2"/>
      <c r="H64" s="2"/>
      <c r="I64" s="2"/>
      <c r="J64" s="2"/>
      <c r="K64" s="4"/>
      <c r="L64" s="5"/>
      <c r="M64" s="2"/>
      <c r="N64" s="4"/>
      <c r="O64" s="4"/>
      <c r="P64" s="2"/>
      <c r="Q64" s="2"/>
      <c r="R64" s="2"/>
      <c r="S64" s="4"/>
      <c r="T64" s="4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s="6" customFormat="1" ht="26.25" customHeight="1">
      <c r="A65" s="1"/>
      <c r="C65" s="3"/>
      <c r="D65" s="3"/>
      <c r="E65" s="2"/>
      <c r="F65" s="2"/>
      <c r="G65" s="2"/>
      <c r="H65" s="2"/>
      <c r="I65" s="2"/>
      <c r="J65" s="2"/>
      <c r="K65" s="4"/>
      <c r="L65" s="5"/>
      <c r="M65" s="2"/>
      <c r="N65" s="4"/>
      <c r="O65" s="4"/>
      <c r="P65" s="2"/>
      <c r="Q65" s="2"/>
      <c r="R65" s="2"/>
      <c r="S65" s="4"/>
      <c r="T65" s="4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</sheetData>
  <sheetProtection sheet="1" objects="1" scenarios="1"/>
  <mergeCells count="81">
    <mergeCell ref="C19:F19"/>
    <mergeCell ref="G19:M19"/>
    <mergeCell ref="G21:O21"/>
    <mergeCell ref="D12:F12"/>
    <mergeCell ref="G12:N12"/>
    <mergeCell ref="O12:V12"/>
    <mergeCell ref="G16:N16"/>
    <mergeCell ref="P16:R16"/>
    <mergeCell ref="S16:T16"/>
    <mergeCell ref="G13:N14"/>
    <mergeCell ref="O13:V14"/>
    <mergeCell ref="C5:AK5"/>
    <mergeCell ref="F7:L7"/>
    <mergeCell ref="Y8:AJ8"/>
    <mergeCell ref="G11:N11"/>
    <mergeCell ref="O11:V11"/>
    <mergeCell ref="W11:AK11"/>
    <mergeCell ref="S6:AJ7"/>
    <mergeCell ref="A1:AK1"/>
    <mergeCell ref="A2:AK2"/>
    <mergeCell ref="C3:AK3"/>
    <mergeCell ref="C4:D4"/>
    <mergeCell ref="V4:X4"/>
    <mergeCell ref="AD4:AF4"/>
    <mergeCell ref="G22:O22"/>
    <mergeCell ref="D23:F23"/>
    <mergeCell ref="H23:K23"/>
    <mergeCell ref="D24:F24"/>
    <mergeCell ref="G24:AJ24"/>
    <mergeCell ref="T46:W46"/>
    <mergeCell ref="L45:W45"/>
    <mergeCell ref="A24:B29"/>
    <mergeCell ref="G25:AJ26"/>
    <mergeCell ref="G30:AJ31"/>
    <mergeCell ref="X33:AK34"/>
    <mergeCell ref="C35:F36"/>
    <mergeCell ref="AB35:AJ35"/>
    <mergeCell ref="A45:B46"/>
    <mergeCell ref="G45:K46"/>
    <mergeCell ref="C46:F46"/>
    <mergeCell ref="L46:O46"/>
    <mergeCell ref="P46:S46"/>
    <mergeCell ref="G34:K34"/>
    <mergeCell ref="L34:N34"/>
    <mergeCell ref="P34:R34"/>
    <mergeCell ref="T34:W34"/>
    <mergeCell ref="D28:F28"/>
    <mergeCell ref="D29:F29"/>
    <mergeCell ref="G29:AJ29"/>
    <mergeCell ref="D56:AJ56"/>
    <mergeCell ref="X47:AJ47"/>
    <mergeCell ref="E55:AK55"/>
    <mergeCell ref="X46:AJ46"/>
    <mergeCell ref="C40:F40"/>
    <mergeCell ref="L40:O40"/>
    <mergeCell ref="Q40:U40"/>
    <mergeCell ref="X45:AJ45"/>
    <mergeCell ref="G47:K48"/>
    <mergeCell ref="G52:K53"/>
    <mergeCell ref="L47:W47"/>
    <mergeCell ref="G51:L51"/>
    <mergeCell ref="G39:K40"/>
    <mergeCell ref="G41:K42"/>
    <mergeCell ref="L39:V39"/>
    <mergeCell ref="P51:U51"/>
    <mergeCell ref="W12:AK12"/>
    <mergeCell ref="X13:AK13"/>
    <mergeCell ref="X14:AK14"/>
    <mergeCell ref="G15:N15"/>
    <mergeCell ref="G37:AK37"/>
    <mergeCell ref="G35:K35"/>
    <mergeCell ref="L35:N35"/>
    <mergeCell ref="P35:R35"/>
    <mergeCell ref="T35:W35"/>
    <mergeCell ref="G36:K36"/>
    <mergeCell ref="L36:AJ36"/>
    <mergeCell ref="X35:AA35"/>
    <mergeCell ref="G33:K33"/>
    <mergeCell ref="L33:N33"/>
    <mergeCell ref="P33:R33"/>
    <mergeCell ref="T33:W33"/>
  </mergeCells>
  <phoneticPr fontId="1"/>
  <conditionalFormatting sqref="G39:K40 Q40:U40">
    <cfRule type="expression" dxfId="82" priority="33" stopIfTrue="1">
      <formula>$AP$40=2</formula>
    </cfRule>
    <cfRule type="expression" dxfId="81" priority="37" stopIfTrue="1">
      <formula>$AP$44=2</formula>
    </cfRule>
  </conditionalFormatting>
  <conditionalFormatting sqref="G41:K42">
    <cfRule type="expression" dxfId="80" priority="38" stopIfTrue="1">
      <formula>$AP$40=1</formula>
    </cfRule>
    <cfRule type="expression" dxfId="79" priority="39" stopIfTrue="1">
      <formula>$AP$44=1</formula>
    </cfRule>
  </conditionalFormatting>
  <conditionalFormatting sqref="G45:K46 T46:W46">
    <cfRule type="expression" dxfId="78" priority="42" stopIfTrue="1">
      <formula>$AP$48=2</formula>
    </cfRule>
  </conditionalFormatting>
  <conditionalFormatting sqref="G45:K46">
    <cfRule type="expression" dxfId="77" priority="26">
      <formula>$AP$49=2</formula>
    </cfRule>
    <cfRule type="expression" dxfId="76" priority="31" stopIfTrue="1">
      <formula>$AP$49=2</formula>
    </cfRule>
  </conditionalFormatting>
  <conditionalFormatting sqref="G47:K48">
    <cfRule type="expression" dxfId="75" priority="22">
      <formula>$AP$49=1</formula>
    </cfRule>
    <cfRule type="expression" dxfId="74" priority="23">
      <formula>$AP$49=2</formula>
    </cfRule>
    <cfRule type="expression" dxfId="73" priority="24">
      <formula>$AP$49=1</formula>
    </cfRule>
    <cfRule type="expression" dxfId="72" priority="25">
      <formula>$AP$49=1</formula>
    </cfRule>
    <cfRule type="expression" dxfId="71" priority="40" stopIfTrue="1">
      <formula>$AP$49=1</formula>
    </cfRule>
    <cfRule type="expression" dxfId="70" priority="41" stopIfTrue="1">
      <formula>$AR$46=0</formula>
    </cfRule>
  </conditionalFormatting>
  <conditionalFormatting sqref="L40">
    <cfRule type="expression" dxfId="69" priority="34" stopIfTrue="1">
      <formula>$AP$40=2</formula>
    </cfRule>
    <cfRule type="expression" dxfId="68" priority="35" stopIfTrue="1">
      <formula>$AP$44=2</formula>
    </cfRule>
    <cfRule type="expression" dxfId="67" priority="36" stopIfTrue="1">
      <formula>"="</formula>
    </cfRule>
  </conditionalFormatting>
  <conditionalFormatting sqref="L46:O46">
    <cfRule type="expression" dxfId="66" priority="44" stopIfTrue="1">
      <formula>AP48=2</formula>
    </cfRule>
  </conditionalFormatting>
  <conditionalFormatting sqref="L46:W46">
    <cfRule type="expression" dxfId="65" priority="48" stopIfTrue="1">
      <formula>AP48=2</formula>
    </cfRule>
  </conditionalFormatting>
  <conditionalFormatting sqref="L46:AJ46">
    <cfRule type="expression" dxfId="64" priority="13" stopIfTrue="1">
      <formula>$AP$49=2</formula>
    </cfRule>
  </conditionalFormatting>
  <conditionalFormatting sqref="P46:S46">
    <cfRule type="expression" dxfId="63" priority="46" stopIfTrue="1">
      <formula>AP48=2</formula>
    </cfRule>
    <cfRule type="expression" dxfId="62" priority="47" stopIfTrue="1">
      <formula>AP48=2</formula>
    </cfRule>
  </conditionalFormatting>
  <conditionalFormatting sqref="S6:AJ7">
    <cfRule type="expression" dxfId="61" priority="49" stopIfTrue="1">
      <formula>$AS$5=0</formula>
    </cfRule>
    <cfRule type="expression" dxfId="60" priority="50" stopIfTrue="1">
      <formula>$AS$5=1</formula>
    </cfRule>
    <cfRule type="expression" dxfId="59" priority="51" stopIfTrue="1">
      <formula>"AND(AR5=1,AR8=1,AR13=1,AR14=1,AR16=1,AR18=1,AR24=1,AR28=1,AR30=1,AR35=1,AR41=1,AR47=1,AR48=1,AR49=1)"</formula>
    </cfRule>
    <cfRule type="expression" dxfId="58" priority="52" stopIfTrue="1">
      <formula>AR=0</formula>
    </cfRule>
    <cfRule type="expression" dxfId="57" priority="53" stopIfTrue="1">
      <formula>$AR$5=0</formula>
    </cfRule>
    <cfRule type="expression" dxfId="56" priority="55" stopIfTrue="1">
      <formula>$AR$5=0</formula>
    </cfRule>
    <cfRule type="expression" dxfId="55" priority="56" stopIfTrue="1">
      <formula>$AP$56&gt;=16</formula>
    </cfRule>
    <cfRule type="expression" dxfId="54" priority="57" stopIfTrue="1">
      <formula>$AP$56&lt;16</formula>
    </cfRule>
    <cfRule type="expression" dxfId="53" priority="58" stopIfTrue="1">
      <formula>$AP$56&lt;20</formula>
    </cfRule>
    <cfRule type="expression" dxfId="52" priority="59" stopIfTrue="1">
      <formula>$AP$56&gt;19</formula>
    </cfRule>
    <cfRule type="expression" dxfId="51" priority="61" stopIfTrue="1">
      <formula>$AP$56&gt;0</formula>
    </cfRule>
    <cfRule type="expression" dxfId="50" priority="62" stopIfTrue="1">
      <formula>$AP$56&gt;0</formula>
    </cfRule>
  </conditionalFormatting>
  <conditionalFormatting sqref="T46:W46">
    <cfRule type="expression" dxfId="49" priority="30" stopIfTrue="1">
      <formula>$AP$49=2</formula>
    </cfRule>
  </conditionalFormatting>
  <conditionalFormatting sqref="X46:AJ46">
    <cfRule type="expression" dxfId="48" priority="14" stopIfTrue="1">
      <formula>$AP$48=2</formula>
    </cfRule>
    <cfRule type="expression" dxfId="47" priority="15" stopIfTrue="1">
      <formula>BB48=2</formula>
    </cfRule>
  </conditionalFormatting>
  <conditionalFormatting sqref="AB35:AJ35">
    <cfRule type="expression" dxfId="46" priority="32" stopIfTrue="1">
      <formula>$AP$35=0</formula>
    </cfRule>
  </conditionalFormatting>
  <conditionalFormatting sqref="D56">
    <cfRule type="expression" dxfId="45" priority="1" stopIfTrue="1">
      <formula>$AS$5=0</formula>
    </cfRule>
    <cfRule type="expression" dxfId="44" priority="2" stopIfTrue="1">
      <formula>$AS$5=1</formula>
    </cfRule>
    <cfRule type="expression" dxfId="43" priority="3" stopIfTrue="1">
      <formula>"AND(AR5=1,AR8=1,AR13=1,AR14=1,AR16=1,AR18=1,AR24=1,AR28=1,AR30=1,AR35=1,AR41=1,AR47=1,AR48=1,AR49=1)"</formula>
    </cfRule>
    <cfRule type="expression" dxfId="42" priority="4" stopIfTrue="1">
      <formula>AR=0</formula>
    </cfRule>
    <cfRule type="expression" dxfId="41" priority="5" stopIfTrue="1">
      <formula>$AR$5=0</formula>
    </cfRule>
    <cfRule type="expression" dxfId="40" priority="6" stopIfTrue="1">
      <formula>$AR$5=0</formula>
    </cfRule>
    <cfRule type="expression" dxfId="39" priority="7" stopIfTrue="1">
      <formula>$AP$56&gt;=16</formula>
    </cfRule>
    <cfRule type="expression" dxfId="38" priority="8" stopIfTrue="1">
      <formula>$AP$56&lt;16</formula>
    </cfRule>
    <cfRule type="expression" dxfId="37" priority="9" stopIfTrue="1">
      <formula>$AP$56&lt;20</formula>
    </cfRule>
    <cfRule type="expression" dxfId="36" priority="10" stopIfTrue="1">
      <formula>$AP$56&gt;19</formula>
    </cfRule>
    <cfRule type="expression" dxfId="35" priority="11" stopIfTrue="1">
      <formula>$AP$56&gt;0</formula>
    </cfRule>
    <cfRule type="expression" dxfId="34" priority="12" stopIfTrue="1">
      <formula>$AP$56&gt;0</formula>
    </cfRule>
  </conditionalFormatting>
  <dataValidations count="7">
    <dataValidation type="list" imeMode="off" allowBlank="1" showInputMessage="1" showErrorMessage="1" sqref="L40:O40" xr:uid="{00000000-0002-0000-0000-000000000000}">
      <formula1>"選択して下さい,令和４,令和５"</formula1>
    </dataValidation>
    <dataValidation type="date" imeMode="off" allowBlank="1" showInputMessage="1" showErrorMessage="1" error="入力された日付は、願書の提出期間外です。_x000a_2/9～3/10の範囲で入力してください。" sqref="F7:L7" xr:uid="{00000000-0002-0000-0000-000001000000}">
      <formula1>45330</formula1>
      <formula2>45359</formula2>
    </dataValidation>
    <dataValidation type="whole" imeMode="off" allowBlank="1" showInputMessage="1" showErrorMessage="1" sqref="Q40:U40" xr:uid="{00000000-0002-0000-0000-000002000000}">
      <formula1>1001</formula1>
      <formula2>9999</formula2>
    </dataValidation>
    <dataValidation imeMode="off" allowBlank="1" showInputMessage="1" showErrorMessage="1" sqref="G21 H23:K23 L36:AJ36 G16:N16 L33:W35" xr:uid="{00000000-0002-0000-0000-000003000000}"/>
    <dataValidation imeMode="fullKatakana" allowBlank="1" showInputMessage="1" showErrorMessage="1" sqref="G29:AJ29 G24:AJ24 G12:V12" xr:uid="{00000000-0002-0000-0000-000004000000}"/>
    <dataValidation imeMode="hiragana" allowBlank="1" showInputMessage="1" showErrorMessage="1" sqref="G30:AJ31 G25:AJ26 G13:V14 X46:AJ46" xr:uid="{00000000-0002-0000-0000-000005000000}"/>
    <dataValidation type="list" imeMode="hiragana" allowBlank="1" showInputMessage="1" showErrorMessage="1" sqref="L46:W46" xr:uid="{00000000-0002-0000-0000-000006000000}">
      <formula1>"民法,経済学,会計学"</formula1>
    </dataValidation>
  </dataValidations>
  <pageMargins left="0.62992125984251968" right="0.19685039370078741" top="0.70866141732283472" bottom="0.31496062992125984" header="0" footer="0.35433070866141736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オプション 3">
              <controlPr locked="0" defaultSize="0" autoFill="0" autoLine="0" autoPict="0">
                <anchor moveWithCells="1">
                  <from>
                    <xdr:col>6</xdr:col>
                    <xdr:colOff>107950</xdr:colOff>
                    <xdr:row>38</xdr:row>
                    <xdr:rowOff>114300</xdr:rowOff>
                  </from>
                  <to>
                    <xdr:col>10</xdr:col>
                    <xdr:colOff>88900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オプション 4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95250</xdr:rowOff>
                  </from>
                  <to>
                    <xdr:col>10</xdr:col>
                    <xdr:colOff>76200</xdr:colOff>
                    <xdr:row>41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オプション 6">
              <controlPr locked="0" defaultSize="0" autoFill="0" autoLine="0" autoPict="0">
                <anchor moveWithCells="1">
                  <from>
                    <xdr:col>6</xdr:col>
                    <xdr:colOff>127000</xdr:colOff>
                    <xdr:row>44</xdr:row>
                    <xdr:rowOff>107950</xdr:rowOff>
                  </from>
                  <to>
                    <xdr:col>10</xdr:col>
                    <xdr:colOff>38100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オプション 7">
              <controlPr locked="0" defaultSize="0" autoFill="0" autoLine="0" autoPict="0">
                <anchor moveWithCells="1">
                  <from>
                    <xdr:col>6</xdr:col>
                    <xdr:colOff>107950</xdr:colOff>
                    <xdr:row>46</xdr:row>
                    <xdr:rowOff>88900</xdr:rowOff>
                  </from>
                  <to>
                    <xdr:col>10</xdr:col>
                    <xdr:colOff>133350</xdr:colOff>
                    <xdr:row>47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8" name="オプション 30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114300</xdr:rowOff>
                  </from>
                  <to>
                    <xdr:col>9</xdr:col>
                    <xdr:colOff>76200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9" name="オプション 31">
              <controlPr locked="0" defaultSize="0" autoFill="0" autoLine="0" autoPict="0">
                <anchor moveWithCells="1">
                  <from>
                    <xdr:col>10</xdr:col>
                    <xdr:colOff>76200</xdr:colOff>
                    <xdr:row>18</xdr:row>
                    <xdr:rowOff>114300</xdr:rowOff>
                  </from>
                  <to>
                    <xdr:col>12</xdr:col>
                    <xdr:colOff>127000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10" name="ドロップ 1">
              <controlPr locked="0" defaultSize="0" autoLine="0" autoPict="0">
                <anchor moveWithCells="1">
                  <from>
                    <xdr:col>6</xdr:col>
                    <xdr:colOff>0</xdr:colOff>
                    <xdr:row>51</xdr:row>
                    <xdr:rowOff>12700</xdr:rowOff>
                  </from>
                  <to>
                    <xdr:col>12</xdr:col>
                    <xdr:colOff>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1" name="ドロップ 2">
              <controlPr locked="0" defaultSize="0" autoLine="0" autoPict="0">
                <anchor moveWithCells="1">
                  <from>
                    <xdr:col>15</xdr:col>
                    <xdr:colOff>0</xdr:colOff>
                    <xdr:row>51</xdr:row>
                    <xdr:rowOff>12700</xdr:rowOff>
                  </from>
                  <to>
                    <xdr:col>21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2" name="グループ 5">
              <controlPr defaultSize="0" autoFill="0" autoPict="0">
                <anchor moveWithCells="1">
                  <from>
                    <xdr:col>6</xdr:col>
                    <xdr:colOff>0</xdr:colOff>
                    <xdr:row>37</xdr:row>
                    <xdr:rowOff>304800</xdr:rowOff>
                  </from>
                  <to>
                    <xdr:col>11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グループ 8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247650</xdr:rowOff>
                  </from>
                  <to>
                    <xdr:col>11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ドロップ 9">
              <controlPr defaultSize="0" autoLine="0" autoPict="0">
                <anchor moveWithCells="1">
                  <from>
                    <xdr:col>6</xdr:col>
                    <xdr:colOff>0</xdr:colOff>
                    <xdr:row>19</xdr:row>
                    <xdr:rowOff>152400</xdr:rowOff>
                  </from>
                  <to>
                    <xdr:col>16</xdr:col>
                    <xdr:colOff>69850</xdr:colOff>
                    <xdr:row>21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S65"/>
  <sheetViews>
    <sheetView showGridLines="0" zoomScaleNormal="100" workbookViewId="0">
      <selection activeCell="AZ60" sqref="AZ60"/>
    </sheetView>
  </sheetViews>
  <sheetFormatPr defaultColWidth="2.6328125" defaultRowHeight="18" customHeight="1"/>
  <cols>
    <col min="1" max="1" width="3.7265625" style="1" customWidth="1"/>
    <col min="2" max="2" width="2.26953125" style="2" customWidth="1"/>
    <col min="3" max="3" width="3.08984375" style="3" customWidth="1"/>
    <col min="4" max="4" width="4.36328125" style="3" customWidth="1"/>
    <col min="5" max="5" width="3.36328125" style="2" customWidth="1"/>
    <col min="6" max="6" width="3.90625" style="2" customWidth="1"/>
    <col min="7" max="10" width="2.6328125" style="2"/>
    <col min="11" max="11" width="2.6328125" style="4"/>
    <col min="12" max="12" width="2.6328125" style="5"/>
    <col min="13" max="13" width="2.6328125" style="2"/>
    <col min="14" max="15" width="2.6328125" style="4"/>
    <col min="16" max="18" width="2.6328125" style="2"/>
    <col min="19" max="20" width="2.6328125" style="4"/>
    <col min="21" max="28" width="2.6328125" style="2"/>
    <col min="29" max="30" width="2.7265625" style="2" customWidth="1"/>
    <col min="31" max="35" width="2.6328125" style="2"/>
    <col min="36" max="36" width="1.90625" style="2" customWidth="1"/>
    <col min="37" max="37" width="5.08984375" style="2" customWidth="1"/>
    <col min="38" max="38" width="9.7265625" style="2" customWidth="1"/>
    <col min="39" max="45" width="9.7265625" style="2" hidden="1" customWidth="1"/>
    <col min="46" max="16384" width="2.6328125" style="2"/>
  </cols>
  <sheetData>
    <row r="1" spans="1:45" s="93" customFormat="1" ht="28.5" customHeight="1">
      <c r="A1" s="413" t="s">
        <v>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100"/>
      <c r="AM1" s="100"/>
      <c r="AN1" s="100"/>
      <c r="AO1" s="100"/>
    </row>
    <row r="2" spans="1:45" ht="9" customHeight="1">
      <c r="A2" s="8"/>
      <c r="B2" s="12"/>
      <c r="C2" s="94"/>
      <c r="D2" s="94"/>
      <c r="E2" s="12"/>
      <c r="F2" s="12"/>
      <c r="G2" s="12"/>
      <c r="H2" s="12"/>
      <c r="I2" s="12"/>
      <c r="J2" s="12"/>
      <c r="K2" s="97"/>
      <c r="L2" s="98"/>
      <c r="M2" s="12"/>
      <c r="N2" s="97"/>
      <c r="O2" s="97"/>
      <c r="P2" s="12"/>
      <c r="Q2" s="12"/>
      <c r="R2" s="12"/>
      <c r="S2" s="97"/>
      <c r="T2" s="97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1:45" ht="27" customHeight="1">
      <c r="A3" s="8"/>
      <c r="B3" s="12"/>
      <c r="C3" s="254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12"/>
      <c r="AM3" s="12"/>
      <c r="AN3" s="12"/>
      <c r="AO3" s="12"/>
    </row>
    <row r="4" spans="1:45" ht="30" customHeight="1">
      <c r="C4" s="256" t="s">
        <v>88</v>
      </c>
      <c r="D4" s="256"/>
      <c r="E4" s="32">
        <f>IF(F7="","",F7)</f>
        <v>45354</v>
      </c>
      <c r="F4" s="95" t="s">
        <v>91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69"/>
      <c r="V4" s="257" t="s">
        <v>2</v>
      </c>
      <c r="W4" s="258"/>
      <c r="X4" s="258"/>
      <c r="Y4" s="77"/>
      <c r="Z4" s="77"/>
      <c r="AA4" s="77"/>
      <c r="AB4" s="77"/>
      <c r="AC4" s="78"/>
      <c r="AD4" s="257" t="s">
        <v>5</v>
      </c>
      <c r="AE4" s="258"/>
      <c r="AF4" s="258"/>
      <c r="AG4" s="77"/>
      <c r="AH4" s="77"/>
      <c r="AI4" s="77"/>
      <c r="AJ4" s="77"/>
      <c r="AK4" s="78"/>
    </row>
    <row r="5" spans="1:45" s="6" customFormat="1" ht="27.75" customHeight="1">
      <c r="A5" s="1"/>
      <c r="C5" s="259" t="s">
        <v>10</v>
      </c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1"/>
      <c r="AR5" s="6">
        <f>IF(AND(AR7=1,AR10=1,AR15=1,AR16=1,AR21=1,AR23=1,AR29=1,AR33=1,AR35=1,AR40=1,AR46=1,AR52=1,AR53=1,AR54=1,AR32=1,AR34=1,AR36=1),1,0)</f>
        <v>1</v>
      </c>
      <c r="AS5" s="6">
        <f>AR5</f>
        <v>1</v>
      </c>
    </row>
    <row r="6" spans="1:45" s="6" customFormat="1" ht="28.5" customHeight="1">
      <c r="A6" s="1"/>
      <c r="C6" s="15"/>
      <c r="D6" s="23"/>
      <c r="E6" s="23"/>
      <c r="F6" s="34" t="s">
        <v>95</v>
      </c>
      <c r="G6" s="34"/>
      <c r="H6" s="34"/>
      <c r="I6" s="34"/>
      <c r="J6" s="34"/>
      <c r="K6" s="34"/>
      <c r="L6" s="34"/>
      <c r="M6" s="23"/>
      <c r="N6" s="23"/>
      <c r="O6" s="23"/>
      <c r="P6" s="23"/>
      <c r="Q6" s="23"/>
      <c r="R6" s="23"/>
      <c r="S6" s="273" t="s">
        <v>3</v>
      </c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80"/>
    </row>
    <row r="7" spans="1:45" s="6" customFormat="1" ht="13.5" customHeight="1">
      <c r="A7" s="1"/>
      <c r="C7" s="16"/>
      <c r="D7" s="24"/>
      <c r="E7" s="24"/>
      <c r="F7" s="409">
        <v>45354</v>
      </c>
      <c r="G7" s="409"/>
      <c r="H7" s="409"/>
      <c r="I7" s="409"/>
      <c r="J7" s="409"/>
      <c r="K7" s="409"/>
      <c r="L7" s="409"/>
      <c r="M7" s="24"/>
      <c r="N7" s="46" t="s">
        <v>12</v>
      </c>
      <c r="O7" s="46"/>
      <c r="P7" s="24"/>
      <c r="Q7" s="24"/>
      <c r="R7" s="46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81"/>
      <c r="AP7" s="86">
        <f>IF(F7="",0,1)</f>
        <v>1</v>
      </c>
      <c r="AQ7" s="86">
        <f>AP7</f>
        <v>1</v>
      </c>
      <c r="AR7" s="6">
        <f>AQ7</f>
        <v>1</v>
      </c>
    </row>
    <row r="8" spans="1:45" s="6" customFormat="1" ht="21" customHeight="1">
      <c r="A8" s="1"/>
      <c r="C8" s="16"/>
      <c r="D8" s="24"/>
      <c r="E8" s="24"/>
      <c r="F8" s="24"/>
      <c r="G8" s="24" t="s">
        <v>18</v>
      </c>
      <c r="H8" s="24"/>
      <c r="I8" s="24"/>
      <c r="J8" s="24"/>
      <c r="K8" s="46"/>
      <c r="L8" s="52"/>
      <c r="M8" s="24"/>
      <c r="N8" s="46"/>
      <c r="O8" s="46"/>
      <c r="P8" s="24"/>
      <c r="Q8" s="24"/>
      <c r="R8" s="46"/>
      <c r="S8" s="46"/>
      <c r="T8" s="46"/>
      <c r="U8" s="26"/>
      <c r="V8" s="72" t="s">
        <v>6</v>
      </c>
      <c r="W8" s="72"/>
      <c r="X8" s="72"/>
      <c r="Y8" s="263" t="str">
        <f>G13&amp;"　"&amp;O13</f>
        <v>不動　ちか</v>
      </c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81"/>
      <c r="AP8" s="86"/>
    </row>
    <row r="9" spans="1:45" ht="7.5" customHeight="1">
      <c r="C9" s="17"/>
      <c r="D9" s="25"/>
      <c r="E9" s="25"/>
      <c r="F9" s="25"/>
      <c r="G9" s="25"/>
      <c r="H9" s="25"/>
      <c r="I9" s="25"/>
      <c r="J9" s="25"/>
      <c r="K9" s="48"/>
      <c r="L9" s="53"/>
      <c r="M9" s="25"/>
      <c r="N9" s="48"/>
      <c r="O9" s="48"/>
      <c r="P9" s="25"/>
      <c r="Q9" s="25"/>
      <c r="R9" s="48"/>
      <c r="S9" s="48"/>
      <c r="T9" s="48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82"/>
      <c r="AP9" s="87"/>
    </row>
    <row r="10" spans="1:45" s="6" customFormat="1" ht="15" customHeight="1">
      <c r="A10" s="1"/>
      <c r="C10" s="18"/>
      <c r="D10" s="26"/>
      <c r="E10" s="24"/>
      <c r="F10" s="24"/>
      <c r="G10" s="37"/>
      <c r="H10" s="37"/>
      <c r="I10" s="37"/>
      <c r="J10" s="37"/>
      <c r="K10" s="49"/>
      <c r="L10" s="54"/>
      <c r="M10" s="37"/>
      <c r="N10" s="49"/>
      <c r="O10" s="49"/>
      <c r="P10" s="37"/>
      <c r="Q10" s="37"/>
      <c r="R10" s="49"/>
      <c r="S10" s="49"/>
      <c r="T10" s="49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83"/>
      <c r="AP10" s="86">
        <f>IF(G12="",0,1)</f>
        <v>1</v>
      </c>
      <c r="AQ10" s="6">
        <f>IF(OR(G12="",O12="",G13="",O13=""),0,1)</f>
        <v>1</v>
      </c>
      <c r="AR10" s="6">
        <f>AQ10</f>
        <v>1</v>
      </c>
    </row>
    <row r="11" spans="1:45" s="6" customFormat="1" ht="13.5" customHeight="1">
      <c r="A11" s="1"/>
      <c r="C11" s="18"/>
      <c r="D11" s="27" t="s">
        <v>6</v>
      </c>
      <c r="E11" s="28"/>
      <c r="F11" s="28"/>
      <c r="G11" s="265" t="s">
        <v>20</v>
      </c>
      <c r="H11" s="266"/>
      <c r="I11" s="266"/>
      <c r="J11" s="266"/>
      <c r="K11" s="266"/>
      <c r="L11" s="266"/>
      <c r="M11" s="266"/>
      <c r="N11" s="266"/>
      <c r="O11" s="267" t="s">
        <v>15</v>
      </c>
      <c r="P11" s="268"/>
      <c r="Q11" s="268"/>
      <c r="R11" s="268"/>
      <c r="S11" s="268"/>
      <c r="T11" s="268"/>
      <c r="U11" s="268"/>
      <c r="V11" s="269"/>
      <c r="W11" s="410" t="s">
        <v>62</v>
      </c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411"/>
      <c r="AI11" s="411"/>
      <c r="AJ11" s="411"/>
      <c r="AK11" s="412"/>
      <c r="AP11" s="86">
        <f>IF(O12="",0,1)</f>
        <v>1</v>
      </c>
    </row>
    <row r="12" spans="1:45" s="6" customFormat="1" ht="13.5" customHeight="1">
      <c r="B12" s="13"/>
      <c r="C12" s="19"/>
      <c r="D12" s="221" t="s">
        <v>21</v>
      </c>
      <c r="E12" s="221"/>
      <c r="F12" s="221"/>
      <c r="G12" s="400" t="s">
        <v>1</v>
      </c>
      <c r="H12" s="401"/>
      <c r="I12" s="401"/>
      <c r="J12" s="401"/>
      <c r="K12" s="401"/>
      <c r="L12" s="401"/>
      <c r="M12" s="401"/>
      <c r="N12" s="402"/>
      <c r="O12" s="403" t="s">
        <v>44</v>
      </c>
      <c r="P12" s="401"/>
      <c r="Q12" s="401"/>
      <c r="R12" s="401"/>
      <c r="S12" s="401"/>
      <c r="T12" s="401"/>
      <c r="U12" s="401"/>
      <c r="V12" s="404"/>
      <c r="W12" s="405" t="s">
        <v>34</v>
      </c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406"/>
      <c r="AP12" s="86">
        <f>IF(G13="",0,1)</f>
        <v>1</v>
      </c>
    </row>
    <row r="13" spans="1:45" s="6" customFormat="1" ht="12" customHeight="1">
      <c r="A13" s="9"/>
      <c r="B13" s="13"/>
      <c r="C13" s="19"/>
      <c r="D13" s="29"/>
      <c r="E13" s="29"/>
      <c r="F13" s="29"/>
      <c r="G13" s="300" t="s">
        <v>66</v>
      </c>
      <c r="H13" s="301"/>
      <c r="I13" s="301"/>
      <c r="J13" s="301"/>
      <c r="K13" s="301"/>
      <c r="L13" s="301"/>
      <c r="M13" s="301"/>
      <c r="N13" s="301"/>
      <c r="O13" s="304" t="s">
        <v>27</v>
      </c>
      <c r="P13" s="301"/>
      <c r="Q13" s="301"/>
      <c r="R13" s="301"/>
      <c r="S13" s="301"/>
      <c r="T13" s="301"/>
      <c r="U13" s="301"/>
      <c r="V13" s="305"/>
      <c r="W13" s="26"/>
      <c r="X13" s="407"/>
      <c r="Y13" s="407"/>
      <c r="Z13" s="407"/>
      <c r="AA13" s="407"/>
      <c r="AB13" s="407"/>
      <c r="AC13" s="407"/>
      <c r="AD13" s="407"/>
      <c r="AE13" s="407"/>
      <c r="AF13" s="407"/>
      <c r="AG13" s="407"/>
      <c r="AH13" s="407"/>
      <c r="AI13" s="407"/>
      <c r="AJ13" s="407"/>
      <c r="AK13" s="408"/>
      <c r="AP13" s="86">
        <f>IF(O13="",0,1)</f>
        <v>1</v>
      </c>
    </row>
    <row r="14" spans="1:45" s="6" customFormat="1" ht="12" customHeight="1">
      <c r="A14" s="1"/>
      <c r="C14" s="16"/>
      <c r="D14" s="29"/>
      <c r="E14" s="29"/>
      <c r="F14" s="29"/>
      <c r="G14" s="302"/>
      <c r="H14" s="303"/>
      <c r="I14" s="303"/>
      <c r="J14" s="303"/>
      <c r="K14" s="303"/>
      <c r="L14" s="303"/>
      <c r="M14" s="303"/>
      <c r="N14" s="303"/>
      <c r="O14" s="306"/>
      <c r="P14" s="303"/>
      <c r="Q14" s="303"/>
      <c r="R14" s="303"/>
      <c r="S14" s="303"/>
      <c r="T14" s="303"/>
      <c r="U14" s="303"/>
      <c r="V14" s="307"/>
      <c r="W14" s="75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90"/>
      <c r="AP14" s="86"/>
    </row>
    <row r="15" spans="1:45" s="6" customFormat="1" ht="15" customHeight="1">
      <c r="A15" s="1"/>
      <c r="C15" s="16"/>
      <c r="D15" s="29"/>
      <c r="E15" s="29"/>
      <c r="F15" s="29"/>
      <c r="G15" s="391" t="s">
        <v>79</v>
      </c>
      <c r="H15" s="391"/>
      <c r="I15" s="391"/>
      <c r="J15" s="391"/>
      <c r="K15" s="391"/>
      <c r="L15" s="391"/>
      <c r="M15" s="391"/>
      <c r="N15" s="391"/>
      <c r="O15" s="46"/>
      <c r="P15" s="24"/>
      <c r="Q15" s="24"/>
      <c r="R15" s="46"/>
      <c r="S15" s="46"/>
      <c r="T15" s="46"/>
      <c r="U15" s="26"/>
      <c r="V15" s="26"/>
      <c r="W15" s="26"/>
      <c r="X15" s="26"/>
      <c r="Y15" s="26"/>
      <c r="Z15" s="27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81"/>
      <c r="AP15" s="86">
        <f>IF(G16="",0,1)</f>
        <v>1</v>
      </c>
      <c r="AQ15" s="86">
        <f>AP15</f>
        <v>1</v>
      </c>
      <c r="AR15" s="6">
        <f>AQ15</f>
        <v>1</v>
      </c>
    </row>
    <row r="16" spans="1:45" s="6" customFormat="1" ht="30" customHeight="1">
      <c r="A16" s="1"/>
      <c r="C16" s="16"/>
      <c r="D16" s="27" t="s">
        <v>24</v>
      </c>
      <c r="E16" s="29"/>
      <c r="F16" s="29"/>
      <c r="G16" s="392">
        <v>29346</v>
      </c>
      <c r="H16" s="393"/>
      <c r="I16" s="393"/>
      <c r="J16" s="393"/>
      <c r="K16" s="393"/>
      <c r="L16" s="393"/>
      <c r="M16" s="393"/>
      <c r="N16" s="394"/>
      <c r="O16" s="60" t="s">
        <v>26</v>
      </c>
      <c r="P16" s="395">
        <f>IF(OR(F7="",G16=""),"",DATEDIF(G16,F7,"Y"))</f>
        <v>43</v>
      </c>
      <c r="Q16" s="396"/>
      <c r="R16" s="397"/>
      <c r="S16" s="398"/>
      <c r="T16" s="399"/>
      <c r="U16" s="29"/>
      <c r="V16" s="50"/>
      <c r="W16" s="50"/>
      <c r="X16" s="50"/>
      <c r="Y16" s="26"/>
      <c r="Z16" s="27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81"/>
      <c r="AP16" s="86">
        <v>2</v>
      </c>
      <c r="AQ16" s="6">
        <f>IF(OR(AP16=1,AP16=2),1,0)</f>
        <v>1</v>
      </c>
      <c r="AR16" s="6">
        <f>AQ16</f>
        <v>1</v>
      </c>
    </row>
    <row r="17" spans="1:44" s="6" customFormat="1" ht="9" customHeight="1">
      <c r="A17" s="1"/>
      <c r="C17" s="16"/>
      <c r="D17" s="27"/>
      <c r="E17" s="29"/>
      <c r="F17" s="29"/>
      <c r="G17" s="38"/>
      <c r="H17" s="42"/>
      <c r="I17" s="45"/>
      <c r="J17" s="29"/>
      <c r="K17" s="50"/>
      <c r="L17" s="38"/>
      <c r="M17" s="42"/>
      <c r="N17" s="45"/>
      <c r="O17" s="29"/>
      <c r="P17" s="50"/>
      <c r="Q17" s="38"/>
      <c r="R17" s="38"/>
      <c r="S17" s="42"/>
      <c r="T17" s="45"/>
      <c r="U17" s="29"/>
      <c r="V17" s="50"/>
      <c r="W17" s="50"/>
      <c r="X17" s="50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81"/>
      <c r="AP17" s="86"/>
    </row>
    <row r="18" spans="1:44" s="6" customFormat="1" ht="15" customHeight="1">
      <c r="A18" s="1"/>
      <c r="C18" s="16"/>
      <c r="D18" s="27" t="s">
        <v>29</v>
      </c>
      <c r="E18" s="26"/>
      <c r="F18" s="26"/>
      <c r="G18" s="34"/>
      <c r="H18" s="43"/>
      <c r="I18" s="26"/>
      <c r="J18" s="26"/>
      <c r="K18" s="26"/>
      <c r="L18" s="26"/>
      <c r="M18" s="26"/>
      <c r="N18" s="45"/>
      <c r="O18" s="29"/>
      <c r="P18" s="50"/>
      <c r="Q18" s="38"/>
      <c r="R18" s="38"/>
      <c r="S18" s="42"/>
      <c r="T18" s="45"/>
      <c r="U18" s="29"/>
      <c r="V18" s="50"/>
      <c r="W18" s="50"/>
      <c r="X18" s="50"/>
      <c r="Y18" s="26"/>
      <c r="Z18" s="27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81"/>
      <c r="AP18" s="86"/>
    </row>
    <row r="19" spans="1:44" s="6" customFormat="1" ht="34.5" customHeight="1">
      <c r="A19" s="1"/>
      <c r="C19" s="182" t="s">
        <v>78</v>
      </c>
      <c r="D19" s="183"/>
      <c r="E19" s="183"/>
      <c r="F19" s="184"/>
      <c r="G19" s="381"/>
      <c r="H19" s="382"/>
      <c r="I19" s="382"/>
      <c r="J19" s="382"/>
      <c r="K19" s="382"/>
      <c r="L19" s="382"/>
      <c r="M19" s="383"/>
      <c r="N19" s="45"/>
      <c r="O19" s="29"/>
      <c r="P19" s="50"/>
      <c r="Q19" s="38"/>
      <c r="R19" s="38"/>
      <c r="S19" s="42"/>
      <c r="T19" s="45"/>
      <c r="U19" s="29"/>
      <c r="V19" s="50"/>
      <c r="W19" s="50"/>
      <c r="X19" s="50"/>
      <c r="Y19" s="26"/>
      <c r="Z19" s="27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81"/>
      <c r="AP19" s="86"/>
    </row>
    <row r="20" spans="1:44" s="6" customFormat="1" ht="12" customHeight="1">
      <c r="A20" s="1"/>
      <c r="C20" s="16"/>
      <c r="D20" s="29"/>
      <c r="E20" s="29"/>
      <c r="F20" s="29"/>
      <c r="G20" s="24"/>
      <c r="H20" s="24"/>
      <c r="I20" s="24"/>
      <c r="J20" s="24"/>
      <c r="K20" s="46"/>
      <c r="L20" s="52"/>
      <c r="M20" s="24"/>
      <c r="N20" s="46"/>
      <c r="O20" s="46"/>
      <c r="P20" s="24"/>
      <c r="Q20" s="24"/>
      <c r="R20" s="46"/>
      <c r="S20" s="46"/>
      <c r="T20" s="4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81"/>
      <c r="AO20" s="6" t="s">
        <v>9</v>
      </c>
    </row>
    <row r="21" spans="1:44" s="6" customFormat="1" ht="24" customHeight="1">
      <c r="C21" s="16"/>
      <c r="D21" s="27" t="s">
        <v>23</v>
      </c>
      <c r="E21" s="29"/>
      <c r="F21" s="29"/>
      <c r="G21" s="384">
        <v>5</v>
      </c>
      <c r="H21" s="384"/>
      <c r="I21" s="384"/>
      <c r="J21" s="384"/>
      <c r="K21" s="384"/>
      <c r="L21" s="384"/>
      <c r="M21" s="384"/>
      <c r="N21" s="384"/>
      <c r="O21" s="384"/>
      <c r="P21" s="24"/>
      <c r="Q21" s="68"/>
      <c r="R21" s="46"/>
      <c r="S21" s="46"/>
      <c r="T21" s="4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81"/>
      <c r="AO21" s="6" t="s">
        <v>32</v>
      </c>
      <c r="AP21" s="86">
        <v>8</v>
      </c>
      <c r="AQ21" s="6">
        <f>IF(AND(AP21&gt;=2,AP21&lt;=10),1,0)</f>
        <v>1</v>
      </c>
      <c r="AR21" s="6">
        <f>AQ21</f>
        <v>1</v>
      </c>
    </row>
    <row r="22" spans="1:44" s="6" customFormat="1" ht="15" customHeight="1">
      <c r="A22" s="1"/>
      <c r="C22" s="16"/>
      <c r="D22" s="29"/>
      <c r="E22" s="29"/>
      <c r="F22" s="29"/>
      <c r="G22" s="385" t="s">
        <v>80</v>
      </c>
      <c r="H22" s="385"/>
      <c r="I22" s="385"/>
      <c r="J22" s="385"/>
      <c r="K22" s="385"/>
      <c r="L22" s="385"/>
      <c r="M22" s="385"/>
      <c r="N22" s="385"/>
      <c r="O22" s="385"/>
      <c r="P22" s="50"/>
      <c r="Q22" s="50"/>
      <c r="R22" s="50"/>
      <c r="S22" s="50"/>
      <c r="T22" s="50"/>
      <c r="U22" s="71"/>
      <c r="V22" s="73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6"/>
      <c r="AK22" s="81"/>
      <c r="AO22" s="6" t="s">
        <v>31</v>
      </c>
    </row>
    <row r="23" spans="1:44" s="6" customFormat="1" ht="13.5" customHeight="1">
      <c r="A23" s="1"/>
      <c r="C23" s="16"/>
      <c r="D23" s="248" t="s">
        <v>33</v>
      </c>
      <c r="E23" s="248"/>
      <c r="F23" s="249"/>
      <c r="G23" s="39" t="s">
        <v>8</v>
      </c>
      <c r="H23" s="386" t="s">
        <v>35</v>
      </c>
      <c r="I23" s="387"/>
      <c r="J23" s="387"/>
      <c r="K23" s="388"/>
      <c r="L23" s="24" t="s">
        <v>17</v>
      </c>
      <c r="M23" s="24"/>
      <c r="N23" s="24"/>
      <c r="O23" s="24"/>
      <c r="P23" s="24"/>
      <c r="Q23" s="24"/>
      <c r="R23" s="46"/>
      <c r="S23" s="46"/>
      <c r="T23" s="4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81"/>
      <c r="AO23" s="6" t="s">
        <v>37</v>
      </c>
      <c r="AP23" s="86">
        <f>IF(H23="",0,1)</f>
        <v>1</v>
      </c>
      <c r="AQ23" s="6">
        <f>IF(OR(H23="",G24="",G25=""),0,1)</f>
        <v>1</v>
      </c>
      <c r="AR23" s="6">
        <f>AQ23</f>
        <v>1</v>
      </c>
    </row>
    <row r="24" spans="1:44" s="6" customFormat="1" ht="13.5" customHeight="1">
      <c r="A24" s="233"/>
      <c r="B24" s="234"/>
      <c r="C24" s="19"/>
      <c r="D24" s="221" t="s">
        <v>21</v>
      </c>
      <c r="E24" s="221"/>
      <c r="F24" s="221"/>
      <c r="G24" s="380" t="s">
        <v>89</v>
      </c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3"/>
      <c r="AK24" s="81"/>
      <c r="AO24" s="6" t="s">
        <v>40</v>
      </c>
      <c r="AP24" s="86">
        <f>IF(G24="",0,1)</f>
        <v>1</v>
      </c>
    </row>
    <row r="25" spans="1:44" s="6" customFormat="1" ht="17.25" customHeight="1">
      <c r="A25" s="233"/>
      <c r="B25" s="234"/>
      <c r="C25" s="19"/>
      <c r="D25" s="29"/>
      <c r="E25" s="29"/>
      <c r="F25" s="29"/>
      <c r="G25" s="308" t="s">
        <v>73</v>
      </c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  <c r="AJ25" s="310"/>
      <c r="AK25" s="81"/>
      <c r="AO25" s="6" t="s">
        <v>16</v>
      </c>
      <c r="AP25" s="86">
        <f>IF(G25="",0,1)</f>
        <v>1</v>
      </c>
    </row>
    <row r="26" spans="1:44" s="6" customFormat="1" ht="13.5" customHeight="1">
      <c r="A26" s="233"/>
      <c r="B26" s="234"/>
      <c r="C26" s="16"/>
      <c r="D26" s="29"/>
      <c r="E26" s="29"/>
      <c r="F26" s="29"/>
      <c r="G26" s="311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3"/>
      <c r="AK26" s="81"/>
      <c r="AO26" s="6" t="s">
        <v>41</v>
      </c>
      <c r="AP26" s="86"/>
    </row>
    <row r="27" spans="1:44" s="6" customFormat="1" ht="15" customHeight="1">
      <c r="A27" s="233"/>
      <c r="B27" s="234"/>
      <c r="C27" s="16"/>
      <c r="D27" s="26"/>
      <c r="E27" s="29"/>
      <c r="F27" s="29"/>
      <c r="G27" s="40" t="s">
        <v>76</v>
      </c>
      <c r="H27" s="24"/>
      <c r="I27" s="24"/>
      <c r="J27" s="24"/>
      <c r="K27" s="46"/>
      <c r="L27" s="52"/>
      <c r="M27" s="24"/>
      <c r="N27" s="46"/>
      <c r="O27" s="46"/>
      <c r="P27" s="24"/>
      <c r="Q27" s="24"/>
      <c r="R27" s="46"/>
      <c r="S27" s="46"/>
      <c r="T27" s="4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81"/>
      <c r="AO27" s="6" t="s">
        <v>42</v>
      </c>
      <c r="AP27" s="86"/>
    </row>
    <row r="28" spans="1:44" s="6" customFormat="1" ht="16.5" customHeight="1">
      <c r="A28" s="233"/>
      <c r="B28" s="234"/>
      <c r="C28" s="16"/>
      <c r="D28" s="220" t="s">
        <v>43</v>
      </c>
      <c r="E28" s="220"/>
      <c r="F28" s="220"/>
      <c r="G28" s="96" t="s">
        <v>77</v>
      </c>
      <c r="H28" s="24"/>
      <c r="I28" s="46"/>
      <c r="J28" s="46"/>
      <c r="K28" s="4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81"/>
      <c r="AO28" s="6" t="s">
        <v>11</v>
      </c>
      <c r="AP28" s="86"/>
    </row>
    <row r="29" spans="1:44" s="6" customFormat="1" ht="13.5" customHeight="1">
      <c r="A29" s="233"/>
      <c r="B29" s="234"/>
      <c r="C29" s="19"/>
      <c r="D29" s="221" t="s">
        <v>21</v>
      </c>
      <c r="E29" s="221"/>
      <c r="F29" s="221"/>
      <c r="G29" s="380" t="s">
        <v>75</v>
      </c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  <c r="X29" s="352"/>
      <c r="Y29" s="352"/>
      <c r="Z29" s="352"/>
      <c r="AA29" s="352"/>
      <c r="AB29" s="352"/>
      <c r="AC29" s="352"/>
      <c r="AD29" s="352"/>
      <c r="AE29" s="352"/>
      <c r="AF29" s="352"/>
      <c r="AG29" s="352"/>
      <c r="AH29" s="352"/>
      <c r="AI29" s="352"/>
      <c r="AJ29" s="353"/>
      <c r="AK29" s="81"/>
      <c r="AO29" s="6" t="s">
        <v>19</v>
      </c>
      <c r="AP29" s="86">
        <f>IF(G29="",0,1)</f>
        <v>1</v>
      </c>
      <c r="AQ29" s="6">
        <f>IF(OR(AND(AP29=1,AP30=1),AND(AP29=0,AP30=0)),1,0)</f>
        <v>1</v>
      </c>
      <c r="AR29" s="6">
        <f>AQ29</f>
        <v>1</v>
      </c>
    </row>
    <row r="30" spans="1:44" s="6" customFormat="1" ht="17.25" customHeight="1">
      <c r="A30" s="10"/>
      <c r="B30" s="11"/>
      <c r="C30" s="19"/>
      <c r="D30" s="29"/>
      <c r="E30" s="29"/>
      <c r="F30" s="29"/>
      <c r="G30" s="308" t="s">
        <v>74</v>
      </c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10"/>
      <c r="AK30" s="81"/>
      <c r="AP30" s="86">
        <f>IF(G30="",0,1)</f>
        <v>1</v>
      </c>
    </row>
    <row r="31" spans="1:44" s="6" customFormat="1" ht="13.5" customHeight="1">
      <c r="A31" s="10"/>
      <c r="B31" s="11"/>
      <c r="C31" s="16"/>
      <c r="D31" s="29"/>
      <c r="E31" s="29"/>
      <c r="F31" s="29"/>
      <c r="G31" s="311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3"/>
      <c r="AK31" s="81"/>
      <c r="AP31" s="86"/>
    </row>
    <row r="32" spans="1:44" s="6" customFormat="1" ht="15" customHeight="1">
      <c r="A32" s="10"/>
      <c r="B32" s="11"/>
      <c r="C32" s="16"/>
      <c r="D32" s="26"/>
      <c r="E32" s="24"/>
      <c r="F32" s="24"/>
      <c r="G32" s="24"/>
      <c r="H32" s="24"/>
      <c r="I32" s="24"/>
      <c r="J32" s="29"/>
      <c r="K32" s="46"/>
      <c r="L32" s="52"/>
      <c r="M32" s="24"/>
      <c r="N32" s="46"/>
      <c r="O32" s="46"/>
      <c r="P32" s="29"/>
      <c r="Q32" s="24"/>
      <c r="R32" s="46"/>
      <c r="S32" s="46"/>
      <c r="T32" s="4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81"/>
      <c r="AP32" s="86">
        <f>IF(AND(L34="",P34="",T34=""),1,0)</f>
        <v>0</v>
      </c>
      <c r="AQ32" s="6">
        <f>IF(AND(L33="",P33="",T33=""),1,0)</f>
        <v>0</v>
      </c>
      <c r="AR32" s="6">
        <f>IF(AND(AQ32=1,AP32=1),0,1)</f>
        <v>1</v>
      </c>
    </row>
    <row r="33" spans="1:44" s="6" customFormat="1" ht="20.149999999999999" customHeight="1">
      <c r="A33" s="10"/>
      <c r="B33" s="11"/>
      <c r="C33" s="16"/>
      <c r="D33" s="27" t="s">
        <v>45</v>
      </c>
      <c r="E33" s="24"/>
      <c r="F33" s="24"/>
      <c r="G33" s="362" t="s">
        <v>84</v>
      </c>
      <c r="H33" s="363"/>
      <c r="I33" s="363"/>
      <c r="J33" s="363"/>
      <c r="K33" s="364"/>
      <c r="L33" s="365" t="s">
        <v>70</v>
      </c>
      <c r="M33" s="366"/>
      <c r="N33" s="366"/>
      <c r="O33" s="61" t="s">
        <v>25</v>
      </c>
      <c r="P33" s="366" t="s">
        <v>71</v>
      </c>
      <c r="Q33" s="367"/>
      <c r="R33" s="367"/>
      <c r="S33" s="61" t="s">
        <v>14</v>
      </c>
      <c r="T33" s="366" t="s">
        <v>72</v>
      </c>
      <c r="U33" s="367"/>
      <c r="V33" s="367"/>
      <c r="W33" s="372"/>
      <c r="X33" s="314" t="s">
        <v>87</v>
      </c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6"/>
      <c r="AN33" s="85">
        <f>IF(T33="",0,1)</f>
        <v>1</v>
      </c>
      <c r="AO33" s="85">
        <f>IF(P33="",0,1)</f>
        <v>1</v>
      </c>
      <c r="AP33" s="88">
        <f>IF(L33="",0,1)</f>
        <v>1</v>
      </c>
      <c r="AQ33" s="6">
        <f>IF(OR(AND(AP33=1,AO33=1,AN33=1),AND(AP33=0,AO33=0,AN33=0)),1,0)</f>
        <v>1</v>
      </c>
      <c r="AR33" s="6">
        <f>AQ33</f>
        <v>1</v>
      </c>
    </row>
    <row r="34" spans="1:44" s="6" customFormat="1" ht="20.149999999999999" customHeight="1">
      <c r="A34" s="10"/>
      <c r="B34" s="11"/>
      <c r="C34" s="16"/>
      <c r="D34" s="30"/>
      <c r="E34" s="24"/>
      <c r="F34" s="24"/>
      <c r="G34" s="373" t="s">
        <v>85</v>
      </c>
      <c r="H34" s="374"/>
      <c r="I34" s="374"/>
      <c r="J34" s="374"/>
      <c r="K34" s="375"/>
      <c r="L34" s="376" t="s">
        <v>30</v>
      </c>
      <c r="M34" s="377"/>
      <c r="N34" s="377"/>
      <c r="O34" s="62" t="s">
        <v>25</v>
      </c>
      <c r="P34" s="377" t="s">
        <v>83</v>
      </c>
      <c r="Q34" s="378"/>
      <c r="R34" s="378"/>
      <c r="S34" s="62" t="s">
        <v>14</v>
      </c>
      <c r="T34" s="377" t="s">
        <v>72</v>
      </c>
      <c r="U34" s="377"/>
      <c r="V34" s="377"/>
      <c r="W34" s="379"/>
      <c r="X34" s="314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6"/>
      <c r="AN34" s="85">
        <f>IF(T34="",0,1)</f>
        <v>1</v>
      </c>
      <c r="AO34" s="85">
        <f>IF(P34="",0,1)</f>
        <v>1</v>
      </c>
      <c r="AP34" s="88">
        <f>IF(L34="",0,1)</f>
        <v>1</v>
      </c>
      <c r="AQ34" s="6">
        <f>IF(OR(AND(AP34=1,AO34=1,AN34=1),AND(AP34=0,AO34=0,AN34=0)),1,0)</f>
        <v>1</v>
      </c>
      <c r="AR34" s="6">
        <f>AQ34</f>
        <v>1</v>
      </c>
    </row>
    <row r="35" spans="1:44" s="6" customFormat="1" ht="24" customHeight="1">
      <c r="A35" s="10"/>
      <c r="B35" s="11"/>
      <c r="C35" s="244"/>
      <c r="D35" s="245"/>
      <c r="E35" s="245"/>
      <c r="F35" s="246"/>
      <c r="G35" s="362" t="s">
        <v>86</v>
      </c>
      <c r="H35" s="363"/>
      <c r="I35" s="363"/>
      <c r="J35" s="363"/>
      <c r="K35" s="364"/>
      <c r="L35" s="365" t="s">
        <v>30</v>
      </c>
      <c r="M35" s="366"/>
      <c r="N35" s="366"/>
      <c r="O35" s="63" t="s">
        <v>25</v>
      </c>
      <c r="P35" s="366" t="s">
        <v>69</v>
      </c>
      <c r="Q35" s="367"/>
      <c r="R35" s="367"/>
      <c r="S35" s="63" t="s">
        <v>14</v>
      </c>
      <c r="T35" s="366" t="s">
        <v>72</v>
      </c>
      <c r="U35" s="366"/>
      <c r="V35" s="366"/>
      <c r="W35" s="368"/>
      <c r="X35" s="369" t="s">
        <v>46</v>
      </c>
      <c r="Y35" s="370"/>
      <c r="Z35" s="370"/>
      <c r="AA35" s="371"/>
      <c r="AB35" s="351" t="s">
        <v>98</v>
      </c>
      <c r="AC35" s="352"/>
      <c r="AD35" s="352"/>
      <c r="AE35" s="352"/>
      <c r="AF35" s="352"/>
      <c r="AG35" s="352"/>
      <c r="AH35" s="352"/>
      <c r="AI35" s="352"/>
      <c r="AJ35" s="353"/>
      <c r="AK35" s="81"/>
      <c r="AN35" s="85">
        <f>IF(T35="",0,1)</f>
        <v>1</v>
      </c>
      <c r="AO35" s="85">
        <f>IF(P35="",0,1)</f>
        <v>1</v>
      </c>
      <c r="AP35" s="88">
        <f>IF(L35="",0,1)</f>
        <v>1</v>
      </c>
      <c r="AQ35" s="6">
        <f>IF(OR(AND(AP35=1,AO35=1,AN35=1),AND(AP35=0,AO35=0,AN35=0)),1,0)</f>
        <v>1</v>
      </c>
      <c r="AR35" s="6">
        <f>AQ35</f>
        <v>1</v>
      </c>
    </row>
    <row r="36" spans="1:44" s="6" customFormat="1" ht="21" customHeight="1">
      <c r="A36" s="10"/>
      <c r="B36" s="11"/>
      <c r="C36" s="244"/>
      <c r="D36" s="245"/>
      <c r="E36" s="245"/>
      <c r="F36" s="246"/>
      <c r="G36" s="354" t="s">
        <v>49</v>
      </c>
      <c r="H36" s="355"/>
      <c r="I36" s="355"/>
      <c r="J36" s="355"/>
      <c r="K36" s="356"/>
      <c r="L36" s="357" t="s">
        <v>68</v>
      </c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8"/>
      <c r="AI36" s="358"/>
      <c r="AJ36" s="359"/>
      <c r="AK36" s="81"/>
      <c r="AO36" s="6" t="s">
        <v>9</v>
      </c>
      <c r="AP36" s="86">
        <f>IF(AB35="",0,1)</f>
        <v>1</v>
      </c>
      <c r="AQ36" s="6">
        <f>IF(OR(AND(AP35=1,AP36=1),AND(AP35=0,AP36=0)),1,0)</f>
        <v>1</v>
      </c>
      <c r="AR36" s="6">
        <f>AQ36</f>
        <v>1</v>
      </c>
    </row>
    <row r="37" spans="1:44" s="6" customFormat="1" ht="24" customHeight="1">
      <c r="A37" s="10"/>
      <c r="B37" s="11"/>
      <c r="C37" s="16"/>
      <c r="D37" s="24"/>
      <c r="E37" s="24"/>
      <c r="F37" s="24"/>
      <c r="G37" s="360" t="s">
        <v>97</v>
      </c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1"/>
      <c r="AO37" s="6" t="s">
        <v>48</v>
      </c>
      <c r="AP37" s="89">
        <f>IF(L36="",0,1)</f>
        <v>1</v>
      </c>
    </row>
    <row r="38" spans="1:44" s="6" customFormat="1" ht="24" customHeight="1">
      <c r="A38" s="10"/>
      <c r="B38" s="11"/>
      <c r="C38" s="16"/>
      <c r="D38" s="30" t="s">
        <v>50</v>
      </c>
      <c r="E38" s="24"/>
      <c r="F38" s="24"/>
      <c r="G38" s="24"/>
      <c r="H38" s="24"/>
      <c r="I38" s="24"/>
      <c r="J38" s="47"/>
      <c r="K38" s="51"/>
      <c r="L38" s="34"/>
      <c r="M38" s="58"/>
      <c r="N38" s="51"/>
      <c r="O38" s="51"/>
      <c r="P38" s="64"/>
      <c r="Q38" s="24"/>
      <c r="R38" s="46"/>
      <c r="S38" s="46"/>
      <c r="T38" s="4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81"/>
      <c r="AO38" s="6" t="s">
        <v>51</v>
      </c>
      <c r="AP38" s="86"/>
    </row>
    <row r="39" spans="1:44" s="6" customFormat="1" ht="12" customHeight="1">
      <c r="A39" s="10"/>
      <c r="B39" s="11"/>
      <c r="C39" s="19"/>
      <c r="D39" s="24"/>
      <c r="E39" s="24"/>
      <c r="F39" s="24"/>
      <c r="G39" s="317"/>
      <c r="H39" s="318"/>
      <c r="I39" s="318"/>
      <c r="J39" s="318"/>
      <c r="K39" s="319"/>
      <c r="L39" s="347" t="s">
        <v>52</v>
      </c>
      <c r="M39" s="348"/>
      <c r="N39" s="348"/>
      <c r="O39" s="348"/>
      <c r="P39" s="348"/>
      <c r="Q39" s="348"/>
      <c r="R39" s="348"/>
      <c r="S39" s="348"/>
      <c r="T39" s="348"/>
      <c r="U39" s="348"/>
      <c r="V39" s="349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81"/>
      <c r="AO39" s="6" t="s">
        <v>53</v>
      </c>
      <c r="AP39" s="86"/>
    </row>
    <row r="40" spans="1:44" s="6" customFormat="1" ht="19.5" customHeight="1">
      <c r="A40" s="10"/>
      <c r="B40" s="11"/>
      <c r="C40" s="182" t="s">
        <v>78</v>
      </c>
      <c r="D40" s="183"/>
      <c r="E40" s="183"/>
      <c r="F40" s="184"/>
      <c r="G40" s="320"/>
      <c r="H40" s="321"/>
      <c r="I40" s="321"/>
      <c r="J40" s="321"/>
      <c r="K40" s="322"/>
      <c r="L40" s="339" t="s">
        <v>99</v>
      </c>
      <c r="M40" s="337"/>
      <c r="N40" s="337"/>
      <c r="O40" s="337"/>
      <c r="P40" s="65" t="s">
        <v>54</v>
      </c>
      <c r="Q40" s="339">
        <v>9999</v>
      </c>
      <c r="R40" s="337"/>
      <c r="S40" s="337"/>
      <c r="T40" s="337"/>
      <c r="U40" s="337"/>
      <c r="V40" s="74" t="s">
        <v>55</v>
      </c>
      <c r="W40" s="73" t="s">
        <v>56</v>
      </c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81"/>
      <c r="AO40" s="6" t="s">
        <v>28</v>
      </c>
      <c r="AP40" s="90">
        <v>1</v>
      </c>
      <c r="AQ40" s="6">
        <f>AP40</f>
        <v>1</v>
      </c>
      <c r="AR40" s="6">
        <f>IF(OR(AND(AQ40=1,AP41=1,AP42=1),AND(AQ40=2,AP41=0,AP42=0)),1,0)</f>
        <v>1</v>
      </c>
    </row>
    <row r="41" spans="1:44" s="6" customFormat="1" ht="12" customHeight="1">
      <c r="A41" s="11"/>
      <c r="B41" s="13"/>
      <c r="C41" s="19"/>
      <c r="D41" s="24"/>
      <c r="E41" s="24"/>
      <c r="F41" s="24"/>
      <c r="G41" s="317"/>
      <c r="H41" s="318"/>
      <c r="I41" s="318"/>
      <c r="J41" s="318"/>
      <c r="K41" s="319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81"/>
      <c r="AO41" s="6" t="s">
        <v>57</v>
      </c>
      <c r="AP41" s="86">
        <f>IF(L40="",0,1)</f>
        <v>1</v>
      </c>
    </row>
    <row r="42" spans="1:44" s="6" customFormat="1" ht="18.75" customHeight="1">
      <c r="B42" s="14"/>
      <c r="C42" s="16"/>
      <c r="D42" s="24"/>
      <c r="E42" s="24"/>
      <c r="F42" s="24"/>
      <c r="G42" s="320"/>
      <c r="H42" s="321"/>
      <c r="I42" s="321"/>
      <c r="J42" s="321"/>
      <c r="K42" s="322"/>
      <c r="L42" s="24"/>
      <c r="M42" s="24"/>
      <c r="N42" s="24"/>
      <c r="O42" s="24"/>
      <c r="P42" s="24"/>
      <c r="Q42" s="46"/>
      <c r="R42" s="52"/>
      <c r="S42" s="24"/>
      <c r="T42" s="46"/>
      <c r="U42" s="46"/>
      <c r="V42" s="24"/>
      <c r="W42" s="24"/>
      <c r="X42" s="46"/>
      <c r="Y42" s="46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81"/>
      <c r="AO42" s="6" t="s">
        <v>59</v>
      </c>
      <c r="AP42" s="86">
        <f>IF(Q40="",0,1)</f>
        <v>1</v>
      </c>
    </row>
    <row r="43" spans="1:44" s="6" customFormat="1" ht="10.5" customHeight="1">
      <c r="A43" s="11"/>
      <c r="B43" s="13"/>
      <c r="C43" s="16"/>
      <c r="D43" s="24"/>
      <c r="E43" s="24"/>
      <c r="F43" s="24"/>
      <c r="G43" s="24"/>
      <c r="H43" s="24"/>
      <c r="I43" s="24"/>
      <c r="J43" s="29"/>
      <c r="K43" s="46"/>
      <c r="L43" s="52"/>
      <c r="M43" s="24"/>
      <c r="N43" s="46"/>
      <c r="O43" s="46"/>
      <c r="P43" s="29"/>
      <c r="Q43" s="24"/>
      <c r="R43" s="46"/>
      <c r="S43" s="46"/>
      <c r="T43" s="4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81"/>
      <c r="AO43" s="6" t="s">
        <v>4</v>
      </c>
      <c r="AP43" s="86"/>
    </row>
    <row r="44" spans="1:44" s="6" customFormat="1" ht="19.5" customHeight="1">
      <c r="B44" s="14"/>
      <c r="C44" s="16"/>
      <c r="D44" s="30" t="s">
        <v>58</v>
      </c>
      <c r="E44" s="24"/>
      <c r="F44" s="24"/>
      <c r="G44" s="24"/>
      <c r="H44" s="24"/>
      <c r="I44" s="24"/>
      <c r="J44" s="29"/>
      <c r="K44" s="46"/>
      <c r="L44" s="52"/>
      <c r="M44" s="24"/>
      <c r="N44" s="46"/>
      <c r="O44" s="46"/>
      <c r="P44" s="66"/>
      <c r="Q44" s="24"/>
      <c r="R44" s="46"/>
      <c r="S44" s="46"/>
      <c r="T44" s="46"/>
      <c r="U44" s="26"/>
      <c r="V44" s="26"/>
      <c r="W44" s="26"/>
      <c r="X44" s="26"/>
      <c r="Y44" s="26"/>
      <c r="Z44" s="26"/>
      <c r="AA44" s="26"/>
      <c r="AB44" s="26"/>
      <c r="AC44" s="26"/>
      <c r="AD44" s="43"/>
      <c r="AE44" s="26"/>
      <c r="AF44" s="26"/>
      <c r="AG44" s="26"/>
      <c r="AH44" s="26"/>
      <c r="AI44" s="26"/>
      <c r="AJ44" s="26"/>
      <c r="AK44" s="81"/>
      <c r="AO44" s="6" t="s">
        <v>60</v>
      </c>
      <c r="AP44" s="86"/>
    </row>
    <row r="45" spans="1:44" s="6" customFormat="1" ht="12" customHeight="1">
      <c r="A45" s="225"/>
      <c r="B45" s="226"/>
      <c r="C45" s="19"/>
      <c r="D45" s="24"/>
      <c r="E45" s="24"/>
      <c r="F45" s="24"/>
      <c r="G45" s="317"/>
      <c r="H45" s="318"/>
      <c r="I45" s="318"/>
      <c r="J45" s="318"/>
      <c r="K45" s="319"/>
      <c r="L45" s="347" t="s">
        <v>61</v>
      </c>
      <c r="M45" s="348"/>
      <c r="N45" s="348"/>
      <c r="O45" s="348"/>
      <c r="P45" s="348"/>
      <c r="Q45" s="348"/>
      <c r="R45" s="348"/>
      <c r="S45" s="348"/>
      <c r="T45" s="348"/>
      <c r="U45" s="348"/>
      <c r="V45" s="348"/>
      <c r="W45" s="349"/>
      <c r="X45" s="350" t="s">
        <v>39</v>
      </c>
      <c r="Y45" s="348"/>
      <c r="Z45" s="348"/>
      <c r="AA45" s="348"/>
      <c r="AB45" s="348"/>
      <c r="AC45" s="348"/>
      <c r="AD45" s="348"/>
      <c r="AE45" s="348"/>
      <c r="AF45" s="348"/>
      <c r="AG45" s="348"/>
      <c r="AH45" s="348"/>
      <c r="AI45" s="348"/>
      <c r="AJ45" s="349"/>
      <c r="AK45" s="81"/>
      <c r="AO45" s="6" t="s">
        <v>47</v>
      </c>
      <c r="AP45" s="86">
        <f>IF(L46="",0,1)</f>
        <v>1</v>
      </c>
    </row>
    <row r="46" spans="1:44" s="6" customFormat="1" ht="21" customHeight="1">
      <c r="A46" s="225"/>
      <c r="B46" s="226"/>
      <c r="C46" s="182" t="s">
        <v>78</v>
      </c>
      <c r="D46" s="183"/>
      <c r="E46" s="183"/>
      <c r="F46" s="184"/>
      <c r="G46" s="320"/>
      <c r="H46" s="321"/>
      <c r="I46" s="321"/>
      <c r="J46" s="321"/>
      <c r="K46" s="322"/>
      <c r="L46" s="336" t="s">
        <v>67</v>
      </c>
      <c r="M46" s="337"/>
      <c r="N46" s="337"/>
      <c r="O46" s="338"/>
      <c r="P46" s="339" t="s">
        <v>22</v>
      </c>
      <c r="Q46" s="337"/>
      <c r="R46" s="337"/>
      <c r="S46" s="338"/>
      <c r="T46" s="340"/>
      <c r="U46" s="341"/>
      <c r="V46" s="341"/>
      <c r="W46" s="342"/>
      <c r="X46" s="343" t="s">
        <v>36</v>
      </c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5"/>
      <c r="AK46" s="81"/>
      <c r="AO46" s="2" t="s">
        <v>63</v>
      </c>
      <c r="AP46" s="86">
        <f>IF(P46="",0,1)</f>
        <v>1</v>
      </c>
      <c r="AQ46" s="6">
        <f>IF(OR(AP45=1,AP46=1,AP47=1),1,0)</f>
        <v>1</v>
      </c>
      <c r="AR46" s="6">
        <f>IF(OR(AND(AP49=1,AQ46=1,AQ47=1),AND(AP49=2,AP45=0,AP46=0,AP47=0,AP48=0)),1,0)</f>
        <v>1</v>
      </c>
    </row>
    <row r="47" spans="1:44" s="6" customFormat="1" ht="12" customHeight="1">
      <c r="A47" s="9" t="s">
        <v>64</v>
      </c>
      <c r="B47" s="13"/>
      <c r="C47" s="19"/>
      <c r="D47" s="24"/>
      <c r="E47" s="24"/>
      <c r="F47" s="24"/>
      <c r="G47" s="323"/>
      <c r="H47" s="324"/>
      <c r="I47" s="324"/>
      <c r="J47" s="324"/>
      <c r="K47" s="325"/>
      <c r="L47" s="330" t="s">
        <v>81</v>
      </c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2" t="s">
        <v>82</v>
      </c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81"/>
      <c r="AO47" s="6" t="s">
        <v>65</v>
      </c>
      <c r="AP47" s="86">
        <f>IF(T46="",0,1)</f>
        <v>0</v>
      </c>
      <c r="AQ47" s="6">
        <f>AP48</f>
        <v>1</v>
      </c>
    </row>
    <row r="48" spans="1:44" s="6" customFormat="1" ht="18.75" customHeight="1">
      <c r="A48" s="9"/>
      <c r="C48" s="16"/>
      <c r="D48" s="24"/>
      <c r="E48" s="24"/>
      <c r="F48" s="24"/>
      <c r="G48" s="326"/>
      <c r="H48" s="327"/>
      <c r="I48" s="327"/>
      <c r="J48" s="327"/>
      <c r="K48" s="328"/>
      <c r="L48" s="24"/>
      <c r="M48" s="24"/>
      <c r="N48" s="24"/>
      <c r="O48" s="24"/>
      <c r="P48" s="24"/>
      <c r="Q48" s="46"/>
      <c r="R48" s="52"/>
      <c r="S48" s="24"/>
      <c r="T48" s="46"/>
      <c r="U48" s="46"/>
      <c r="V48" s="24"/>
      <c r="W48" s="24"/>
      <c r="X48" s="46"/>
      <c r="Y48" s="46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81"/>
      <c r="AP48" s="86">
        <f>IF(X46="",0,1)</f>
        <v>1</v>
      </c>
    </row>
    <row r="49" spans="1:44" s="6" customFormat="1" ht="9" customHeight="1">
      <c r="A49" s="9" t="s">
        <v>64</v>
      </c>
      <c r="B49" s="13"/>
      <c r="C49" s="16"/>
      <c r="D49" s="24"/>
      <c r="E49" s="24"/>
      <c r="F49" s="24"/>
      <c r="G49" s="24"/>
      <c r="H49" s="24"/>
      <c r="I49" s="24"/>
      <c r="J49" s="24"/>
      <c r="K49" s="46"/>
      <c r="L49" s="52"/>
      <c r="M49" s="24"/>
      <c r="N49" s="46"/>
      <c r="O49" s="46"/>
      <c r="P49" s="24"/>
      <c r="Q49" s="24"/>
      <c r="R49" s="46"/>
      <c r="S49" s="46"/>
      <c r="T49" s="4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81"/>
      <c r="AP49" s="90">
        <v>1</v>
      </c>
    </row>
    <row r="50" spans="1:44" s="6" customFormat="1" ht="19.5" customHeight="1">
      <c r="A50" s="9"/>
      <c r="C50" s="16"/>
      <c r="D50" s="30" t="s">
        <v>96</v>
      </c>
      <c r="E50" s="24"/>
      <c r="F50" s="24"/>
      <c r="G50" s="24"/>
      <c r="H50" s="24"/>
      <c r="I50" s="24"/>
      <c r="J50" s="24"/>
      <c r="K50" s="46"/>
      <c r="L50" s="52"/>
      <c r="M50" s="24"/>
      <c r="N50" s="46"/>
      <c r="O50" s="46"/>
      <c r="P50" s="24"/>
      <c r="Q50" s="24"/>
      <c r="R50" s="46"/>
      <c r="S50" s="46"/>
      <c r="T50" s="4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81"/>
      <c r="AP50" s="86"/>
    </row>
    <row r="51" spans="1:44" s="6" customFormat="1" ht="18" customHeight="1">
      <c r="A51" s="1"/>
      <c r="C51" s="16"/>
      <c r="D51" s="30"/>
      <c r="E51" s="24"/>
      <c r="F51" s="24"/>
      <c r="G51" s="333" t="s">
        <v>13</v>
      </c>
      <c r="H51" s="334"/>
      <c r="I51" s="334"/>
      <c r="J51" s="334"/>
      <c r="K51" s="334"/>
      <c r="L51" s="335"/>
      <c r="M51" s="50"/>
      <c r="N51" s="50"/>
      <c r="O51" s="50"/>
      <c r="P51" s="333" t="s">
        <v>7</v>
      </c>
      <c r="Q51" s="334"/>
      <c r="R51" s="334"/>
      <c r="S51" s="334"/>
      <c r="T51" s="334"/>
      <c r="U51" s="335"/>
      <c r="V51" s="50"/>
      <c r="W51" s="50"/>
      <c r="X51" s="50"/>
      <c r="Y51" s="50"/>
      <c r="Z51" s="50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81"/>
      <c r="AO51" s="6" t="s">
        <v>9</v>
      </c>
      <c r="AP51" s="86"/>
    </row>
    <row r="52" spans="1:44" s="6" customFormat="1" ht="15" customHeight="1">
      <c r="A52" s="1"/>
      <c r="C52" s="19"/>
      <c r="D52" s="24" t="s">
        <v>64</v>
      </c>
      <c r="E52" s="24"/>
      <c r="F52" s="24"/>
      <c r="G52" s="329">
        <v>2</v>
      </c>
      <c r="H52" s="329"/>
      <c r="I52" s="329"/>
      <c r="J52" s="329"/>
      <c r="K52" s="329"/>
      <c r="L52" s="55"/>
      <c r="M52" s="50"/>
      <c r="N52" s="50"/>
      <c r="O52" s="50"/>
      <c r="P52" s="67"/>
      <c r="Q52" s="67"/>
      <c r="R52" s="67"/>
      <c r="S52" s="67"/>
      <c r="T52" s="67"/>
      <c r="U52" s="26"/>
      <c r="V52" s="50"/>
      <c r="W52" s="50"/>
      <c r="X52" s="50"/>
      <c r="Y52" s="50"/>
      <c r="Z52" s="50"/>
      <c r="AA52" s="55"/>
      <c r="AB52" s="76"/>
      <c r="AC52" s="79"/>
      <c r="AD52" s="79"/>
      <c r="AE52" s="26"/>
      <c r="AF52" s="55"/>
      <c r="AG52" s="76"/>
      <c r="AH52" s="26"/>
      <c r="AI52" s="26"/>
      <c r="AJ52" s="26"/>
      <c r="AK52" s="81"/>
      <c r="AO52" s="6" t="s">
        <v>28</v>
      </c>
      <c r="AP52" s="86"/>
      <c r="AR52" s="6">
        <f>IF(OR(AND(AP40=1,AP53=2),AND(AP40=2,AP53&gt;=3,AP53&lt;=12)),1,0)</f>
        <v>1</v>
      </c>
    </row>
    <row r="53" spans="1:44" s="6" customFormat="1" ht="15" customHeight="1">
      <c r="A53" s="1"/>
      <c r="C53" s="19"/>
      <c r="D53" s="24"/>
      <c r="E53" s="24"/>
      <c r="F53" s="24"/>
      <c r="G53" s="329"/>
      <c r="H53" s="329"/>
      <c r="I53" s="329"/>
      <c r="J53" s="329"/>
      <c r="K53" s="329"/>
      <c r="L53" s="56"/>
      <c r="M53" s="50"/>
      <c r="N53" s="50"/>
      <c r="O53" s="50"/>
      <c r="P53" s="24"/>
      <c r="Q53" s="24"/>
      <c r="R53" s="24"/>
      <c r="S53" s="24"/>
      <c r="T53" s="24"/>
      <c r="U53" s="29"/>
      <c r="V53" s="50"/>
      <c r="W53" s="50"/>
      <c r="X53" s="50"/>
      <c r="Y53" s="50"/>
      <c r="Z53" s="50"/>
      <c r="AA53" s="56"/>
      <c r="AB53" s="73"/>
      <c r="AC53" s="71"/>
      <c r="AD53" s="71"/>
      <c r="AE53" s="29"/>
      <c r="AF53" s="56"/>
      <c r="AG53" s="73"/>
      <c r="AH53" s="29"/>
      <c r="AI53" s="26"/>
      <c r="AJ53" s="26"/>
      <c r="AK53" s="81"/>
      <c r="AO53" s="6" t="s">
        <v>4</v>
      </c>
      <c r="AP53" s="86">
        <v>2</v>
      </c>
      <c r="AQ53" s="6">
        <f>IF(AND(AP53&gt;=2,AP53&lt;=12),1,0)</f>
        <v>1</v>
      </c>
      <c r="AR53" s="6">
        <f>AQ53</f>
        <v>1</v>
      </c>
    </row>
    <row r="54" spans="1:44" s="7" customFormat="1" ht="28.5" customHeight="1">
      <c r="A54" s="9"/>
      <c r="C54" s="20"/>
      <c r="D54" s="31"/>
      <c r="E54" s="31"/>
      <c r="F54" s="31"/>
      <c r="G54" s="35" t="s">
        <v>92</v>
      </c>
      <c r="H54" s="44"/>
      <c r="I54" s="44"/>
      <c r="J54" s="44"/>
      <c r="K54" s="44"/>
      <c r="L54" s="57"/>
      <c r="M54" s="59"/>
      <c r="N54" s="59"/>
      <c r="O54" s="59"/>
      <c r="P54" s="31"/>
      <c r="Q54" s="31"/>
      <c r="R54" s="31"/>
      <c r="S54" s="31"/>
      <c r="T54" s="31"/>
      <c r="U54" s="31"/>
      <c r="V54" s="59"/>
      <c r="W54" s="59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84"/>
      <c r="AO54" s="7" t="s">
        <v>63</v>
      </c>
      <c r="AP54" s="91">
        <v>2</v>
      </c>
      <c r="AQ54" s="7">
        <f>IF(AND(AP54&gt;=2,AP54&lt;=4),1,0)</f>
        <v>1</v>
      </c>
      <c r="AR54" s="7">
        <f>AQ54</f>
        <v>1</v>
      </c>
    </row>
    <row r="55" spans="1:44" s="6" customFormat="1" ht="13.5" customHeight="1">
      <c r="A55" s="1"/>
      <c r="C55" s="21"/>
      <c r="D55" s="21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</row>
    <row r="56" spans="1:44" s="6" customFormat="1" ht="19.5" customHeight="1">
      <c r="A56" s="1"/>
      <c r="C56" s="22"/>
      <c r="D56" s="22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299"/>
      <c r="AG56" s="299"/>
      <c r="AH56" s="299"/>
      <c r="AI56" s="299"/>
      <c r="AJ56" s="299"/>
      <c r="AK56" s="299"/>
      <c r="AP56" s="92"/>
    </row>
    <row r="57" spans="1:44" s="6" customFormat="1" ht="13.5" customHeight="1">
      <c r="A57" s="1"/>
      <c r="C57" s="3"/>
      <c r="D57" s="3"/>
      <c r="E57" s="2"/>
      <c r="F57" s="2"/>
      <c r="G57" s="2"/>
      <c r="H57" s="2"/>
      <c r="I57" s="2"/>
      <c r="J57" s="2"/>
      <c r="K57" s="4"/>
      <c r="L57" s="5"/>
      <c r="M57" s="2"/>
      <c r="N57" s="4"/>
      <c r="O57" s="4"/>
      <c r="P57" s="2"/>
      <c r="Q57" s="2"/>
      <c r="R57" s="2"/>
      <c r="S57" s="4"/>
      <c r="T57" s="4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99"/>
      <c r="AH57" s="99"/>
      <c r="AI57" s="2"/>
      <c r="AJ57" s="2"/>
      <c r="AK57" s="2"/>
    </row>
    <row r="58" spans="1:44" s="6" customFormat="1" ht="13.5" customHeight="1">
      <c r="A58" s="1"/>
      <c r="C58" s="3"/>
      <c r="D58" s="3"/>
      <c r="E58" s="2"/>
      <c r="F58" s="2"/>
      <c r="G58" s="2"/>
      <c r="H58" s="2"/>
      <c r="I58" s="2"/>
      <c r="J58" s="2"/>
      <c r="K58" s="4"/>
      <c r="L58" s="5"/>
      <c r="M58" s="2"/>
      <c r="N58" s="4"/>
      <c r="O58" s="4"/>
      <c r="P58" s="2"/>
      <c r="Q58" s="2"/>
      <c r="R58" s="2"/>
      <c r="S58" s="4"/>
      <c r="T58" s="4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99"/>
      <c r="AH58" s="99"/>
      <c r="AI58" s="2"/>
      <c r="AJ58" s="2"/>
      <c r="AK58" s="2"/>
    </row>
    <row r="59" spans="1:44" s="6" customFormat="1" ht="13.5" customHeight="1">
      <c r="A59" s="1"/>
      <c r="C59" s="3"/>
      <c r="D59" s="3"/>
      <c r="E59" s="2"/>
      <c r="F59" s="2"/>
      <c r="G59" s="2"/>
      <c r="H59" s="2"/>
      <c r="I59" s="2"/>
      <c r="J59" s="2"/>
      <c r="K59" s="4"/>
      <c r="L59" s="5"/>
      <c r="M59" s="2"/>
      <c r="N59" s="4"/>
      <c r="O59" s="4"/>
      <c r="P59" s="2"/>
      <c r="Q59" s="2"/>
      <c r="R59" s="2"/>
      <c r="S59" s="4"/>
      <c r="T59" s="4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99"/>
      <c r="AH59" s="99"/>
      <c r="AI59" s="2"/>
      <c r="AJ59" s="2"/>
      <c r="AK59" s="2"/>
    </row>
    <row r="60" spans="1:44" s="6" customFormat="1" ht="15" customHeight="1">
      <c r="A60" s="1"/>
      <c r="C60" s="3"/>
      <c r="D60" s="3"/>
      <c r="E60" s="2"/>
      <c r="F60" s="2"/>
      <c r="G60" s="2"/>
      <c r="H60" s="2"/>
      <c r="I60" s="2"/>
      <c r="J60" s="2"/>
      <c r="K60" s="4"/>
      <c r="L60" s="5"/>
      <c r="M60" s="2"/>
      <c r="N60" s="4"/>
      <c r="O60" s="4"/>
      <c r="P60" s="2"/>
      <c r="Q60" s="2"/>
      <c r="R60" s="2"/>
      <c r="S60" s="4"/>
      <c r="T60" s="4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99"/>
      <c r="AH60" s="99"/>
      <c r="AI60" s="2"/>
      <c r="AJ60" s="2"/>
      <c r="AK60" s="2"/>
    </row>
    <row r="61" spans="1:44" ht="15" customHeight="1">
      <c r="AL61" s="6"/>
      <c r="AM61" s="6"/>
      <c r="AN61" s="6"/>
      <c r="AO61" s="6"/>
    </row>
    <row r="62" spans="1:44" s="6" customFormat="1" ht="15" customHeight="1">
      <c r="A62" s="1"/>
      <c r="C62" s="3"/>
      <c r="D62" s="3"/>
      <c r="E62" s="2"/>
      <c r="F62" s="2"/>
      <c r="G62" s="2"/>
      <c r="H62" s="2"/>
      <c r="I62" s="2"/>
      <c r="J62" s="2"/>
      <c r="K62" s="4"/>
      <c r="L62" s="5"/>
      <c r="M62" s="2"/>
      <c r="N62" s="4"/>
      <c r="O62" s="4"/>
      <c r="P62" s="2"/>
      <c r="Q62" s="2"/>
      <c r="R62" s="2"/>
      <c r="S62" s="4"/>
      <c r="T62" s="4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44" s="6" customFormat="1" ht="24.75" customHeight="1">
      <c r="A63" s="1"/>
      <c r="C63" s="3"/>
      <c r="D63" s="3"/>
      <c r="E63" s="2"/>
      <c r="F63" s="2"/>
      <c r="G63" s="2"/>
      <c r="H63" s="2"/>
      <c r="I63" s="2"/>
      <c r="J63" s="2"/>
      <c r="K63" s="4"/>
      <c r="L63" s="5"/>
      <c r="M63" s="2"/>
      <c r="N63" s="4"/>
      <c r="O63" s="4"/>
      <c r="P63" s="2"/>
      <c r="Q63" s="2"/>
      <c r="R63" s="2"/>
      <c r="S63" s="4"/>
      <c r="T63" s="4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44" s="6" customFormat="1" ht="15" customHeight="1">
      <c r="A64" s="1"/>
      <c r="C64" s="3"/>
      <c r="D64" s="3"/>
      <c r="E64" s="2"/>
      <c r="F64" s="2"/>
      <c r="G64" s="2"/>
      <c r="H64" s="2"/>
      <c r="I64" s="2"/>
      <c r="J64" s="2"/>
      <c r="K64" s="4"/>
      <c r="L64" s="5"/>
      <c r="M64" s="2"/>
      <c r="N64" s="4"/>
      <c r="O64" s="4"/>
      <c r="P64" s="2"/>
      <c r="Q64" s="2"/>
      <c r="R64" s="2"/>
      <c r="S64" s="4"/>
      <c r="T64" s="4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s="6" customFormat="1" ht="26.25" customHeight="1">
      <c r="A65" s="1"/>
      <c r="C65" s="3"/>
      <c r="D65" s="3"/>
      <c r="E65" s="2"/>
      <c r="F65" s="2"/>
      <c r="G65" s="2"/>
      <c r="H65" s="2"/>
      <c r="I65" s="2"/>
      <c r="J65" s="2"/>
      <c r="K65" s="4"/>
      <c r="L65" s="5"/>
      <c r="M65" s="2"/>
      <c r="N65" s="4"/>
      <c r="O65" s="4"/>
      <c r="P65" s="2"/>
      <c r="Q65" s="2"/>
      <c r="R65" s="2"/>
      <c r="S65" s="4"/>
      <c r="T65" s="4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</sheetData>
  <mergeCells count="81">
    <mergeCell ref="A1:AK1"/>
    <mergeCell ref="C3:AK3"/>
    <mergeCell ref="C4:D4"/>
    <mergeCell ref="V4:X4"/>
    <mergeCell ref="AD4:AF4"/>
    <mergeCell ref="C5:AK5"/>
    <mergeCell ref="F7:L7"/>
    <mergeCell ref="Y8:AJ8"/>
    <mergeCell ref="G11:N11"/>
    <mergeCell ref="O11:V11"/>
    <mergeCell ref="W11:AK11"/>
    <mergeCell ref="D12:F12"/>
    <mergeCell ref="G12:N12"/>
    <mergeCell ref="O12:V12"/>
    <mergeCell ref="W12:AK12"/>
    <mergeCell ref="X13:AK13"/>
    <mergeCell ref="X14:AK14"/>
    <mergeCell ref="G15:N15"/>
    <mergeCell ref="G16:N16"/>
    <mergeCell ref="P16:R16"/>
    <mergeCell ref="S16:T16"/>
    <mergeCell ref="C19:F19"/>
    <mergeCell ref="G19:M19"/>
    <mergeCell ref="G21:O21"/>
    <mergeCell ref="G22:O22"/>
    <mergeCell ref="D23:F23"/>
    <mergeCell ref="H23:K23"/>
    <mergeCell ref="D24:F24"/>
    <mergeCell ref="G24:AJ24"/>
    <mergeCell ref="D28:F28"/>
    <mergeCell ref="D29:F29"/>
    <mergeCell ref="G29:AJ29"/>
    <mergeCell ref="G33:K33"/>
    <mergeCell ref="L33:N33"/>
    <mergeCell ref="P33:R33"/>
    <mergeCell ref="T33:W33"/>
    <mergeCell ref="G34:K34"/>
    <mergeCell ref="L34:N34"/>
    <mergeCell ref="P34:R34"/>
    <mergeCell ref="T34:W34"/>
    <mergeCell ref="AB35:AJ35"/>
    <mergeCell ref="G36:K36"/>
    <mergeCell ref="L36:AJ36"/>
    <mergeCell ref="G37:AK37"/>
    <mergeCell ref="L39:V39"/>
    <mergeCell ref="G35:K35"/>
    <mergeCell ref="L35:N35"/>
    <mergeCell ref="P35:R35"/>
    <mergeCell ref="T35:W35"/>
    <mergeCell ref="X35:AA35"/>
    <mergeCell ref="C40:F40"/>
    <mergeCell ref="L40:O40"/>
    <mergeCell ref="Q40:U40"/>
    <mergeCell ref="L41:Y41"/>
    <mergeCell ref="L45:W45"/>
    <mergeCell ref="X45:AJ45"/>
    <mergeCell ref="X47:AJ47"/>
    <mergeCell ref="G51:L51"/>
    <mergeCell ref="P51:U51"/>
    <mergeCell ref="E55:AK55"/>
    <mergeCell ref="C46:F46"/>
    <mergeCell ref="L46:O46"/>
    <mergeCell ref="P46:S46"/>
    <mergeCell ref="T46:W46"/>
    <mergeCell ref="X46:AJ46"/>
    <mergeCell ref="E56:AK56"/>
    <mergeCell ref="S6:AJ7"/>
    <mergeCell ref="G13:N14"/>
    <mergeCell ref="O13:V14"/>
    <mergeCell ref="A24:B29"/>
    <mergeCell ref="G25:AJ26"/>
    <mergeCell ref="G30:AJ31"/>
    <mergeCell ref="X33:AK34"/>
    <mergeCell ref="C35:F36"/>
    <mergeCell ref="G39:K40"/>
    <mergeCell ref="G41:K42"/>
    <mergeCell ref="A45:B46"/>
    <mergeCell ref="G45:K46"/>
    <mergeCell ref="G47:K48"/>
    <mergeCell ref="G52:K53"/>
    <mergeCell ref="L47:W47"/>
  </mergeCells>
  <phoneticPr fontId="1"/>
  <conditionalFormatting sqref="G39:K40 Q40:U40">
    <cfRule type="expression" dxfId="33" priority="18" stopIfTrue="1">
      <formula>$AP$40=2</formula>
    </cfRule>
    <cfRule type="expression" dxfId="32" priority="36" stopIfTrue="1">
      <formula>$AP$44=2</formula>
    </cfRule>
  </conditionalFormatting>
  <conditionalFormatting sqref="G41:K42">
    <cfRule type="expression" dxfId="31" priority="37" stopIfTrue="1">
      <formula>$AP$40=1</formula>
    </cfRule>
    <cfRule type="expression" dxfId="30" priority="38" stopIfTrue="1">
      <formula>$AP$44=1</formula>
    </cfRule>
  </conditionalFormatting>
  <conditionalFormatting sqref="G45:K46 T46:AJ46">
    <cfRule type="expression" dxfId="29" priority="41" stopIfTrue="1">
      <formula>$AP$48=2</formula>
    </cfRule>
  </conditionalFormatting>
  <conditionalFormatting sqref="G45:K46">
    <cfRule type="expression" dxfId="28" priority="10">
      <formula>$AP$49=2</formula>
    </cfRule>
    <cfRule type="expression" dxfId="27" priority="15" stopIfTrue="1">
      <formula>$AP$49=2</formula>
    </cfRule>
  </conditionalFormatting>
  <conditionalFormatting sqref="G47:K48">
    <cfRule type="expression" dxfId="26" priority="6">
      <formula>$AP$49=1</formula>
    </cfRule>
    <cfRule type="expression" dxfId="25" priority="7">
      <formula>$AP$49=2</formula>
    </cfRule>
    <cfRule type="expression" dxfId="24" priority="8">
      <formula>$AP$49=1</formula>
    </cfRule>
    <cfRule type="expression" dxfId="23" priority="9">
      <formula>$AP$49=1</formula>
    </cfRule>
    <cfRule type="expression" dxfId="22" priority="39" stopIfTrue="1">
      <formula>$AP$49=1</formula>
    </cfRule>
    <cfRule type="expression" dxfId="21" priority="40" stopIfTrue="1">
      <formula>$AP$48=1</formula>
    </cfRule>
  </conditionalFormatting>
  <conditionalFormatting sqref="L40:O40">
    <cfRule type="expression" dxfId="20" priority="1" stopIfTrue="1">
      <formula>$AP$40=2</formula>
    </cfRule>
    <cfRule type="expression" dxfId="19" priority="2" stopIfTrue="1">
      <formula>$AP$44=2</formula>
    </cfRule>
  </conditionalFormatting>
  <conditionalFormatting sqref="L46:O46">
    <cfRule type="expression" dxfId="18" priority="43" stopIfTrue="1">
      <formula>AP48=2</formula>
    </cfRule>
  </conditionalFormatting>
  <conditionalFormatting sqref="L46:AJ46">
    <cfRule type="expression" dxfId="17" priority="12" stopIfTrue="1">
      <formula>$AP$49=2</formula>
    </cfRule>
    <cfRule type="expression" dxfId="16" priority="47" stopIfTrue="1">
      <formula>AP48=2</formula>
    </cfRule>
  </conditionalFormatting>
  <conditionalFormatting sqref="P46:S46">
    <cfRule type="expression" dxfId="15" priority="45" stopIfTrue="1">
      <formula>AP48=2</formula>
    </cfRule>
    <cfRule type="expression" dxfId="14" priority="46" stopIfTrue="1">
      <formula>AP48=2</formula>
    </cfRule>
  </conditionalFormatting>
  <conditionalFormatting sqref="S6:AJ7">
    <cfRule type="expression" dxfId="13" priority="48" stopIfTrue="1">
      <formula>$AS$5=0</formula>
    </cfRule>
    <cfRule type="expression" dxfId="12" priority="49" stopIfTrue="1">
      <formula>$AS$5=1</formula>
    </cfRule>
    <cfRule type="expression" dxfId="11" priority="50" stopIfTrue="1">
      <formula>"AND(AR5=1,AR8=1,AR13=1,AR14=1,AR16=1,AR18=1,AR24=1,AR28=1,AR30=1,AR35=1,AR41=1,AR47=1,AR48=1,AR49=1)"</formula>
    </cfRule>
    <cfRule type="expression" dxfId="10" priority="51" stopIfTrue="1">
      <formula>AR=0</formula>
    </cfRule>
    <cfRule type="expression" dxfId="9" priority="52" stopIfTrue="1">
      <formula>$AR$5=0</formula>
    </cfRule>
    <cfRule type="expression" dxfId="8" priority="54" stopIfTrue="1">
      <formula>$AR$5=0</formula>
    </cfRule>
    <cfRule type="expression" dxfId="7" priority="55" stopIfTrue="1">
      <formula>$AP$56&gt;=16</formula>
    </cfRule>
    <cfRule type="expression" dxfId="6" priority="56" stopIfTrue="1">
      <formula>$AP$56&lt;16</formula>
    </cfRule>
    <cfRule type="expression" dxfId="5" priority="57" stopIfTrue="1">
      <formula>$AP$56&lt;20</formula>
    </cfRule>
    <cfRule type="expression" dxfId="4" priority="58" stopIfTrue="1">
      <formula>$AP$56&gt;19</formula>
    </cfRule>
    <cfRule type="expression" dxfId="3" priority="60" stopIfTrue="1">
      <formula>$AP$56&gt;0</formula>
    </cfRule>
    <cfRule type="expression" dxfId="2" priority="61" stopIfTrue="1">
      <formula>$AP$56&gt;0</formula>
    </cfRule>
  </conditionalFormatting>
  <conditionalFormatting sqref="T46:W46">
    <cfRule type="expression" dxfId="1" priority="14" stopIfTrue="1">
      <formula>$AP$49=2</formula>
    </cfRule>
  </conditionalFormatting>
  <conditionalFormatting sqref="AB35:AJ35">
    <cfRule type="expression" dxfId="0" priority="16" stopIfTrue="1">
      <formula>$AP$35=0</formula>
    </cfRule>
  </conditionalFormatting>
  <dataValidations count="6">
    <dataValidation imeMode="hiragana" allowBlank="1" showInputMessage="1" showErrorMessage="1" sqref="G30:AJ31 L46:AJ46 G13:V14 G25:AJ26" xr:uid="{00000000-0002-0000-0100-000000000000}"/>
    <dataValidation imeMode="fullKatakana" allowBlank="1" showInputMessage="1" showErrorMessage="1" sqref="G29:AJ29 G12:V12 G24:AJ24" xr:uid="{00000000-0002-0000-0100-000001000000}"/>
    <dataValidation imeMode="off" allowBlank="1" showInputMessage="1" showErrorMessage="1" sqref="G21 L33:W35 L36:AJ36 H23:K23 G16:N16" xr:uid="{00000000-0002-0000-0100-000002000000}"/>
    <dataValidation type="whole" imeMode="off" allowBlank="1" showInputMessage="1" showErrorMessage="1" sqref="Q40:U40" xr:uid="{00000000-0002-0000-0100-000003000000}">
      <formula1>1001</formula1>
      <formula2>9999</formula2>
    </dataValidation>
    <dataValidation type="date" imeMode="off" allowBlank="1" showInputMessage="1" showErrorMessage="1" error="入力された日付は、願書の提出期間外です。_x000a_2/9～3/10の範囲で入力してください。" sqref="F7:L7" xr:uid="{00000000-0002-0000-0100-000004000000}">
      <formula1>45330</formula1>
      <formula2>45359</formula2>
    </dataValidation>
    <dataValidation type="list" imeMode="off" allowBlank="1" showInputMessage="1" showErrorMessage="1" sqref="L40:O40" xr:uid="{00000000-0002-0000-0100-000005000000}">
      <formula1>"選択して下さい,令和４,令和５"</formula1>
    </dataValidation>
  </dataValidations>
  <hyperlinks>
    <hyperlink ref="L36" r:id="rId1" xr:uid="{00000000-0004-0000-0100-000000000000}"/>
  </hyperlinks>
  <pageMargins left="0.62992125984251968" right="0.19685039370078741" top="0.70866141732283472" bottom="0.31496062992125984" header="0" footer="0.35433070866141736"/>
  <pageSetup paperSize="9" scale="95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5" name="オプション 6">
              <controlPr locked="0" defaultSize="0" autoFill="0" autoLine="0" autoPict="0">
                <anchor moveWithCells="1">
                  <from>
                    <xdr:col>6</xdr:col>
                    <xdr:colOff>107950</xdr:colOff>
                    <xdr:row>38</xdr:row>
                    <xdr:rowOff>114300</xdr:rowOff>
                  </from>
                  <to>
                    <xdr:col>10</xdr:col>
                    <xdr:colOff>88900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オプション 7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95250</xdr:rowOff>
                  </from>
                  <to>
                    <xdr:col>10</xdr:col>
                    <xdr:colOff>76200</xdr:colOff>
                    <xdr:row>41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オプション 9">
              <controlPr locked="0" defaultSize="0" autoFill="0" autoLine="0" autoPict="0">
                <anchor moveWithCells="1">
                  <from>
                    <xdr:col>6</xdr:col>
                    <xdr:colOff>127000</xdr:colOff>
                    <xdr:row>44</xdr:row>
                    <xdr:rowOff>107950</xdr:rowOff>
                  </from>
                  <to>
                    <xdr:col>10</xdr:col>
                    <xdr:colOff>38100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オプション 10">
              <controlPr locked="0" defaultSize="0" autoFill="0" autoLine="0" autoPict="0">
                <anchor moveWithCells="1">
                  <from>
                    <xdr:col>6</xdr:col>
                    <xdr:colOff>107950</xdr:colOff>
                    <xdr:row>46</xdr:row>
                    <xdr:rowOff>88900</xdr:rowOff>
                  </from>
                  <to>
                    <xdr:col>10</xdr:col>
                    <xdr:colOff>133350</xdr:colOff>
                    <xdr:row>47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9" name="オプション 184">
              <controlPr locked="0" defaultSize="0" autoFill="0" autoLine="0" autoPict="0">
                <anchor moveWithCells="1">
                  <from>
                    <xdr:col>6</xdr:col>
                    <xdr:colOff>107950</xdr:colOff>
                    <xdr:row>18</xdr:row>
                    <xdr:rowOff>114300</xdr:rowOff>
                  </from>
                  <to>
                    <xdr:col>9</xdr:col>
                    <xdr:colOff>12700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0" name="オプション 185">
              <controlPr locked="0" defaultSize="0" autoFill="0" autoLine="0" autoPict="0">
                <anchor moveWithCells="1">
                  <from>
                    <xdr:col>9</xdr:col>
                    <xdr:colOff>146050</xdr:colOff>
                    <xdr:row>18</xdr:row>
                    <xdr:rowOff>114300</xdr:rowOff>
                  </from>
                  <to>
                    <xdr:col>11</xdr:col>
                    <xdr:colOff>190500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1" name="ドロップ 4">
              <controlPr locked="0" defaultSize="0" autoLine="0" autoPict="0">
                <anchor moveWithCells="1">
                  <from>
                    <xdr:col>6</xdr:col>
                    <xdr:colOff>0</xdr:colOff>
                    <xdr:row>51</xdr:row>
                    <xdr:rowOff>12700</xdr:rowOff>
                  </from>
                  <to>
                    <xdr:col>12</xdr:col>
                    <xdr:colOff>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2" name="ドロップ 5">
              <controlPr locked="0" defaultSize="0" autoLine="0" autoPict="0">
                <anchor moveWithCells="1">
                  <from>
                    <xdr:col>15</xdr:col>
                    <xdr:colOff>0</xdr:colOff>
                    <xdr:row>51</xdr:row>
                    <xdr:rowOff>12700</xdr:rowOff>
                  </from>
                  <to>
                    <xdr:col>21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グループ 8">
              <controlPr defaultSize="0" autoFill="0" autoPict="0">
                <anchor moveWithCells="1">
                  <from>
                    <xdr:col>6</xdr:col>
                    <xdr:colOff>0</xdr:colOff>
                    <xdr:row>37</xdr:row>
                    <xdr:rowOff>304800</xdr:rowOff>
                  </from>
                  <to>
                    <xdr:col>10</xdr:col>
                    <xdr:colOff>203200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グループ 11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247650</xdr:rowOff>
                  </from>
                  <to>
                    <xdr:col>11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ドロップ 12">
              <controlPr defaultSize="0" autoLine="0" autoPict="0">
                <anchor moveWithCells="1">
                  <from>
                    <xdr:col>6</xdr:col>
                    <xdr:colOff>0</xdr:colOff>
                    <xdr:row>19</xdr:row>
                    <xdr:rowOff>152400</xdr:rowOff>
                  </from>
                  <to>
                    <xdr:col>16</xdr:col>
                    <xdr:colOff>69850</xdr:colOff>
                    <xdr:row>21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電子申請受験願書</vt:lpstr>
      <vt:lpstr>【記入例】</vt:lpstr>
      <vt:lpstr>【記入例】!Print_Area</vt:lpstr>
      <vt:lpstr>電子申請受験願書!Print_Area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　</cp:lastModifiedBy>
  <cp:lastPrinted>2022-12-22T05:11:44Z</cp:lastPrinted>
  <dcterms:created xsi:type="dcterms:W3CDTF">2010-01-25T12:36:52Z</dcterms:created>
  <dcterms:modified xsi:type="dcterms:W3CDTF">2024-01-26T01:14:15Z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2021-01-27T06:13:31Z</vt:filetime>
  </property>
</Properties>
</file>