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※作業中フォルダ（保存期間1年未満）\03_調査係\10_環境不動産\令和6年度\02_予算執行\02_R6補正事業\03_公募関連\02_HP関連\01_HP掲載資料_set\"/>
    </mc:Choice>
  </mc:AlternateContent>
  <xr:revisionPtr revIDLastSave="0" documentId="13_ncr:1_{4770EC41-CA31-442C-86CD-C1582ECAC8DE}" xr6:coauthVersionLast="47" xr6:coauthVersionMax="47" xr10:uidLastSave="{00000000-0000-0000-0000-000000000000}"/>
  <bookViews>
    <workbookView xWindow="28680" yWindow="-120" windowWidth="29040" windowHeight="15720" xr2:uid="{799AED44-93C0-42B2-95ED-F0DD7644B3E6}"/>
  </bookViews>
  <sheets>
    <sheet name="Sheet1" sheetId="1" r:id="rId1"/>
  </sheets>
  <definedNames>
    <definedName name="_xlnm.Print_Area" localSheetId="0">Sheet1!$A$1:$R$36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E24" i="1"/>
  <c r="E23" i="1"/>
  <c r="E22" i="1"/>
  <c r="E21" i="1"/>
  <c r="E20" i="1"/>
  <c r="E19" i="1"/>
  <c r="E28" i="1"/>
  <c r="E26" i="1"/>
  <c r="E14" i="1"/>
  <c r="E15" i="1"/>
  <c r="I8" i="1"/>
  <c r="L9" i="1"/>
  <c r="L8" i="1"/>
  <c r="I9" i="1"/>
  <c r="R36" i="1"/>
  <c r="Q36" i="1"/>
  <c r="O36" i="1"/>
  <c r="N36" i="1"/>
  <c r="M36" i="1"/>
  <c r="D36" i="1"/>
  <c r="D35" i="1"/>
  <c r="B36" i="1"/>
  <c r="B35" i="1"/>
  <c r="R35" i="1"/>
  <c r="Q35" i="1"/>
  <c r="O35" i="1"/>
  <c r="N35" i="1"/>
  <c r="E34" i="1"/>
  <c r="P14" i="1"/>
  <c r="M35" i="1"/>
  <c r="P15" i="1"/>
  <c r="P34" i="1" l="1"/>
  <c r="P33" i="1"/>
  <c r="P32" i="1"/>
  <c r="P31" i="1"/>
  <c r="P30" i="1"/>
  <c r="P29" i="1"/>
  <c r="P28" i="1"/>
  <c r="P27" i="1"/>
  <c r="P26" i="1"/>
  <c r="P25" i="1"/>
  <c r="P36" i="1"/>
  <c r="P18" i="1"/>
  <c r="P17" i="1"/>
  <c r="P16" i="1"/>
  <c r="P13" i="1"/>
  <c r="E33" i="1"/>
  <c r="E32" i="1"/>
  <c r="E31" i="1"/>
  <c r="E30" i="1"/>
  <c r="E29" i="1"/>
  <c r="E27" i="1"/>
  <c r="E25" i="1"/>
  <c r="E18" i="1"/>
  <c r="E17" i="1"/>
  <c r="E16" i="1"/>
  <c r="E13" i="1"/>
  <c r="E35" i="1" l="1"/>
  <c r="P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C12" authorId="0" shapeId="0" xr:uid="{AB779F29-E4DC-41BE-8FC0-C44E87074C52}">
      <text>
        <r>
          <rPr>
            <sz val="11"/>
            <color indexed="81"/>
            <rFont val="游ゴシック"/>
            <family val="3"/>
            <charset val="128"/>
            <scheme val="minor"/>
          </rPr>
          <t>プルダウンから選択
オフィス／商業施設／住宅／保育所／ヘルスケア施設／その他</t>
        </r>
      </text>
    </comment>
    <comment ref="F12" authorId="0" shapeId="0" xr:uid="{5E1342DF-B3F5-4636-8C2B-21679EFDD415}">
      <text>
        <r>
          <rPr>
            <sz val="11"/>
            <color indexed="81"/>
            <rFont val="游ゴシック"/>
            <family val="3"/>
            <charset val="128"/>
            <scheme val="minor"/>
          </rPr>
          <t>プルダウンから選択
入居中／空室／入居予定／申込有</t>
        </r>
      </text>
    </comment>
    <comment ref="H12" authorId="0" shapeId="0" xr:uid="{3A2030D3-2F92-44CD-82AC-6DEC041FFA79}">
      <text>
        <r>
          <rPr>
            <sz val="11"/>
            <color indexed="81"/>
            <rFont val="游ゴシック"/>
            <family val="3"/>
            <charset val="128"/>
            <scheme val="minor"/>
          </rPr>
          <t>プルダウンから選択
普通賃貸借／定期借家</t>
        </r>
      </text>
    </comment>
    <comment ref="L12" authorId="0" shapeId="0" xr:uid="{99D26B39-36E1-4B7A-9BEB-652FC6B09464}">
      <text>
        <r>
          <rPr>
            <sz val="11"/>
            <color indexed="81"/>
            <rFont val="游ゴシック"/>
            <family val="3"/>
            <charset val="128"/>
            <scheme val="minor"/>
          </rPr>
          <t>解約(予定)該当しない場合は空欄</t>
        </r>
      </text>
    </comment>
    <comment ref="M14" authorId="0" shapeId="0" xr:uid="{EC2043B1-F126-4CA2-A79F-3BA156266C99}">
      <text>
        <r>
          <rPr>
            <sz val="11"/>
            <color indexed="81"/>
            <rFont val="游ゴシック"/>
            <family val="3"/>
            <charset val="128"/>
            <scheme val="minor"/>
          </rPr>
          <t>空室の場合は募集賃料(共益費、礼金、敷金)をご記載ください。</t>
        </r>
      </text>
    </comment>
  </commentList>
</comments>
</file>

<file path=xl/sharedStrings.xml><?xml version="1.0" encoding="utf-8"?>
<sst xmlns="http://schemas.openxmlformats.org/spreadsheetml/2006/main" count="38" uniqueCount="37">
  <si>
    <t>区画</t>
    <rPh sb="0" eb="2">
      <t>クカク</t>
    </rPh>
    <phoneticPr fontId="1"/>
  </si>
  <si>
    <t>面積</t>
    <rPh sb="0" eb="2">
      <t>メンセキ</t>
    </rPh>
    <phoneticPr fontId="1"/>
  </si>
  <si>
    <t>契約種類</t>
    <rPh sb="0" eb="2">
      <t>ケイヤク</t>
    </rPh>
    <rPh sb="2" eb="4">
      <t>シュルイ</t>
    </rPh>
    <phoneticPr fontId="1"/>
  </si>
  <si>
    <t>現行契約開始日</t>
    <rPh sb="0" eb="2">
      <t>ゲンコウ</t>
    </rPh>
    <rPh sb="2" eb="4">
      <t>ケイヤク</t>
    </rPh>
    <rPh sb="4" eb="7">
      <t>カイシビ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</si>
  <si>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</si>
  <si>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</si>
  <si>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契約者業種</t>
    <rPh sb="0" eb="3">
      <t>ケイヤクシャ</t>
    </rPh>
    <rPh sb="3" eb="5">
      <t>ギョウシュ</t>
    </rPh>
    <phoneticPr fontId="1"/>
  </si>
  <si>
    <t>IT</t>
    <phoneticPr fontId="1"/>
  </si>
  <si>
    <t>普通賃貸借</t>
  </si>
  <si>
    <t>解約日(予定日)</t>
    <rPh sb="0" eb="2">
      <t>カイヤク</t>
    </rPh>
    <rPh sb="4" eb="7">
      <t>ヨテイビ</t>
    </rPh>
    <phoneticPr fontId="1"/>
  </si>
  <si>
    <t>賃料(税込)</t>
    <rPh sb="0" eb="2">
      <t>チンリョウ</t>
    </rPh>
    <rPh sb="3" eb="5">
      <t>ゼイコ</t>
    </rPh>
    <phoneticPr fontId="1"/>
  </si>
  <si>
    <t>共益費(税込)</t>
    <rPh sb="0" eb="3">
      <t>キョウエキヒ</t>
    </rPh>
    <phoneticPr fontId="1"/>
  </si>
  <si>
    <t>坪</t>
    <rPh sb="0" eb="1">
      <t>ツボ</t>
    </rPh>
    <phoneticPr fontId="1"/>
  </si>
  <si>
    <t>当初契約開始日</t>
    <rPh sb="0" eb="2">
      <t>トウショ</t>
    </rPh>
    <rPh sb="2" eb="4">
      <t>ケイヤク</t>
    </rPh>
    <rPh sb="4" eb="7">
      <t>カイシビ</t>
    </rPh>
    <phoneticPr fontId="1"/>
  </si>
  <si>
    <t>現行契約終了日</t>
    <rPh sb="0" eb="2">
      <t>ゲンコウ</t>
    </rPh>
    <rPh sb="2" eb="4">
      <t>ケイヤク</t>
    </rPh>
    <rPh sb="4" eb="7">
      <t>シュウリョウビ</t>
    </rPh>
    <phoneticPr fontId="1"/>
  </si>
  <si>
    <t>その他固定費(税込)</t>
    <rPh sb="2" eb="3">
      <t>タ</t>
    </rPh>
    <rPh sb="3" eb="5">
      <t>コテイ</t>
    </rPh>
    <rPh sb="5" eb="6">
      <t>ヒ</t>
    </rPh>
    <rPh sb="7" eb="9">
      <t>ゼイコ</t>
    </rPh>
    <phoneticPr fontId="1"/>
  </si>
  <si>
    <t>月額費用計(税込)</t>
    <rPh sb="0" eb="2">
      <t>ゲツガク</t>
    </rPh>
    <rPh sb="2" eb="4">
      <t>ヒヨウ</t>
    </rPh>
    <rPh sb="4" eb="5">
      <t>ケイ</t>
    </rPh>
    <rPh sb="6" eb="8">
      <t>ゼイコ</t>
    </rPh>
    <phoneticPr fontId="1"/>
  </si>
  <si>
    <t>No.</t>
    <phoneticPr fontId="1"/>
  </si>
  <si>
    <t>例</t>
    <rPh sb="0" eb="1">
      <t>レイ</t>
    </rPh>
    <phoneticPr fontId="1"/>
  </si>
  <si>
    <t>0101号室</t>
    <rPh sb="4" eb="6">
      <t>ゴウシツ</t>
    </rPh>
    <phoneticPr fontId="1"/>
  </si>
  <si>
    <t>空室</t>
    <rPh sb="0" eb="2">
      <t>クウシツ</t>
    </rPh>
    <phoneticPr fontId="1"/>
  </si>
  <si>
    <t>●●</t>
    <phoneticPr fontId="1"/>
  </si>
  <si>
    <t>現況</t>
    <rPh sb="0" eb="2">
      <t>ゲンキョウ</t>
    </rPh>
    <phoneticPr fontId="1"/>
  </si>
  <si>
    <t>入居中</t>
    <rPh sb="0" eb="3">
      <t>ニュウキョチュウ</t>
    </rPh>
    <phoneticPr fontId="1"/>
  </si>
  <si>
    <t>2025年●月末時点</t>
    <rPh sb="4" eb="5">
      <t>ネン</t>
    </rPh>
    <rPh sb="6" eb="7">
      <t>ガツ</t>
    </rPh>
    <rPh sb="7" eb="8">
      <t>マツ</t>
    </rPh>
    <rPh sb="8" eb="10">
      <t>ジテン</t>
    </rPh>
    <phoneticPr fontId="1"/>
  </si>
  <si>
    <t>①物件名</t>
    <rPh sb="1" eb="4">
      <t>ブッケンメイ</t>
    </rPh>
    <phoneticPr fontId="1"/>
  </si>
  <si>
    <t>②時点</t>
    <rPh sb="1" eb="3">
      <t>ジテン</t>
    </rPh>
    <phoneticPr fontId="1"/>
  </si>
  <si>
    <t>【③区画情報】</t>
    <rPh sb="2" eb="4">
      <t>クカク</t>
    </rPh>
    <rPh sb="4" eb="6">
      <t>ジョウホウ</t>
    </rPh>
    <phoneticPr fontId="1"/>
  </si>
  <si>
    <t>・合計及び稼働率の入力は不要です。自動計算されます。</t>
    <rPh sb="1" eb="3">
      <t>ゴウケイ</t>
    </rPh>
    <rPh sb="3" eb="4">
      <t>オヨ</t>
    </rPh>
    <rPh sb="5" eb="8">
      <t>カドウリツ</t>
    </rPh>
    <rPh sb="9" eb="11">
      <t>ニュウリョク</t>
    </rPh>
    <rPh sb="12" eb="14">
      <t>フヨウ</t>
    </rPh>
    <rPh sb="17" eb="21">
      <t>ジドウケイサン</t>
    </rPh>
    <phoneticPr fontId="1"/>
  </si>
  <si>
    <t>・①物件名、②時点（いつ時点のレントロールか）、③区画情報（空室も含めた全ての区画）を記載してください。</t>
    <rPh sb="2" eb="4">
      <t>ブッケン</t>
    </rPh>
    <rPh sb="4" eb="5">
      <t>メイ</t>
    </rPh>
    <rPh sb="7" eb="9">
      <t>ジテン</t>
    </rPh>
    <rPh sb="12" eb="14">
      <t>ジテン</t>
    </rPh>
    <rPh sb="25" eb="27">
      <t>クカク</t>
    </rPh>
    <rPh sb="27" eb="29">
      <t>ジョウホウ</t>
    </rPh>
    <rPh sb="30" eb="32">
      <t>クウシツ</t>
    </rPh>
    <rPh sb="33" eb="34">
      <t>フク</t>
    </rPh>
    <rPh sb="36" eb="37">
      <t>スベ</t>
    </rPh>
    <rPh sb="39" eb="41">
      <t>クカク</t>
    </rPh>
    <rPh sb="43" eb="45">
      <t>キサイ</t>
    </rPh>
    <phoneticPr fontId="1"/>
  </si>
  <si>
    <t>◎レントロール（登録様式２）</t>
    <rPh sb="8" eb="10">
      <t>トウロク</t>
    </rPh>
    <rPh sb="10" eb="12">
      <t>ヨウシキ</t>
    </rPh>
    <phoneticPr fontId="1"/>
  </si>
  <si>
    <t>入居中合計</t>
    <rPh sb="0" eb="3">
      <t>ニュウキョチュウ</t>
    </rPh>
    <rPh sb="3" eb="5">
      <t>ゴウケイ</t>
    </rPh>
    <phoneticPr fontId="1"/>
  </si>
  <si>
    <t>総合計</t>
    <rPh sb="0" eb="1">
      <t>ソウ</t>
    </rPh>
    <rPh sb="1" eb="3">
      <t>ゴウケイ</t>
    </rPh>
    <phoneticPr fontId="1"/>
  </si>
  <si>
    <t>・記載する区画情報は直近月末時点（②）としてください。</t>
    <rPh sb="1" eb="3">
      <t>キサイ</t>
    </rPh>
    <rPh sb="5" eb="7">
      <t>クカク</t>
    </rPh>
    <rPh sb="7" eb="9">
      <t>ジョウホウ</t>
    </rPh>
    <phoneticPr fontId="1"/>
  </si>
  <si>
    <t>用途</t>
    <rPh sb="0" eb="2">
      <t>ヨウト</t>
    </rPh>
    <phoneticPr fontId="1"/>
  </si>
  <si>
    <t>オフィス</t>
  </si>
  <si>
    <t>※記載についての依頼事項　必ず事前にご確認ください。</t>
    <rPh sb="1" eb="3">
      <t>キサイ</t>
    </rPh>
    <rPh sb="8" eb="10">
      <t>イライ</t>
    </rPh>
    <rPh sb="10" eb="12">
      <t>ジコウ</t>
    </rPh>
    <rPh sb="13" eb="14">
      <t>カナラ</t>
    </rPh>
    <rPh sb="15" eb="17">
      <t>ジゼン</t>
    </rPh>
    <rPh sb="19" eb="21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</si>
</sst>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&quot;号&quot;&quot;室&quot;"/>
    <numFmt numFmtId="177" formatCode="0.00&quot;㎡&quot;"/>
    <numFmt numFmtId="178" formatCode="yyyy/m/d;@"/>
    <numFmt numFmtId="179" formatCode="#,##0_ "/>
    <numFmt numFmtId="180" formatCode="00.00&quot;坪&quot;"/>
    <numFmt numFmtId="181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indexed="8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3" xfId="0" applyNumberFormat="1" applyBorder="1" applyAlignment="1">
      <alignment horizontal="right" vertical="center"/>
    </xf>
    <xf numFmtId="178" fontId="0" fillId="0" borderId="3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4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180" fontId="0" fillId="3" borderId="3" xfId="0" applyNumberFormat="1" applyFill="1" applyBorder="1" applyAlignment="1">
      <alignment horizontal="right" vertical="center"/>
    </xf>
    <xf numFmtId="179" fontId="0" fillId="3" borderId="3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177" fontId="0" fillId="4" borderId="3" xfId="0" applyNumberFormat="1" applyFill="1" applyBorder="1" applyAlignment="1">
      <alignment horizontal="right" vertical="center"/>
    </xf>
    <xf numFmtId="180" fontId="0" fillId="4" borderId="3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178" fontId="0" fillId="4" borderId="3" xfId="0" applyNumberFormat="1" applyFill="1" applyBorder="1">
      <alignment vertical="center"/>
    </xf>
    <xf numFmtId="179" fontId="0" fillId="4" borderId="3" xfId="0" applyNumberFormat="1" applyFill="1" applyBorder="1">
      <alignment vertical="center"/>
    </xf>
    <xf numFmtId="179" fontId="0" fillId="4" borderId="4" xfId="0" applyNumberFormat="1" applyFill="1" applyBorder="1">
      <alignment vertical="center"/>
    </xf>
    <xf numFmtId="0" fontId="0" fillId="4" borderId="2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6" fontId="0" fillId="4" borderId="3" xfId="0" applyNumberFormat="1" applyFill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80" fontId="0" fillId="3" borderId="8" xfId="0" applyNumberForma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178" fontId="0" fillId="0" borderId="8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3" borderId="8" xfId="0" applyNumberFormat="1" applyFill="1" applyBorder="1">
      <alignment vertical="center"/>
    </xf>
    <xf numFmtId="179" fontId="0" fillId="0" borderId="9" xfId="0" applyNumberFormat="1" applyBorder="1">
      <alignment vertical="center"/>
    </xf>
    <xf numFmtId="180" fontId="0" fillId="0" borderId="3" xfId="0" applyNumberFormat="1" applyFill="1" applyBorder="1" applyAlignment="1">
      <alignment horizontal="center" vertical="center"/>
    </xf>
    <xf numFmtId="180" fontId="0" fillId="0" borderId="8" xfId="0" applyNumberFormat="1" applyFill="1" applyBorder="1" applyAlignment="1">
      <alignment horizontal="center" vertical="center"/>
    </xf>
    <xf numFmtId="180" fontId="0" fillId="4" borderId="3" xfId="0" applyNumberFormat="1" applyFill="1" applyBorder="1" applyAlignment="1">
      <alignment horizontal="center" vertical="center"/>
    </xf>
    <xf numFmtId="180" fontId="0" fillId="5" borderId="11" xfId="0" applyNumberFormat="1" applyFill="1" applyBorder="1" applyAlignment="1">
      <alignment horizontal="right" vertical="center"/>
    </xf>
    <xf numFmtId="0" fontId="0" fillId="5" borderId="11" xfId="0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0" fillId="5" borderId="11" xfId="0" applyNumberFormat="1" applyFill="1" applyBorder="1" applyAlignment="1">
      <alignment horizontal="right" vertical="center"/>
    </xf>
    <xf numFmtId="0" fontId="0" fillId="5" borderId="11" xfId="0" applyNumberFormat="1" applyFill="1" applyBorder="1">
      <alignment vertical="center"/>
    </xf>
    <xf numFmtId="0" fontId="2" fillId="0" borderId="0" xfId="0" applyFont="1">
      <alignment vertical="center"/>
    </xf>
    <xf numFmtId="181" fontId="6" fillId="0" borderId="4" xfId="0" applyNumberFormat="1" applyFont="1" applyBorder="1">
      <alignment vertical="center"/>
    </xf>
    <xf numFmtId="55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0" fillId="5" borderId="10" xfId="0" applyFill="1" applyBorder="1" applyAlignment="1">
      <alignment horizontal="center" vertical="center"/>
    </xf>
    <xf numFmtId="177" fontId="0" fillId="5" borderId="13" xfId="0" applyNumberFormat="1" applyFill="1" applyBorder="1">
      <alignment vertical="center"/>
    </xf>
    <xf numFmtId="177" fontId="0" fillId="6" borderId="3" xfId="0" applyNumberFormat="1" applyFill="1" applyBorder="1">
      <alignment vertical="center"/>
    </xf>
    <xf numFmtId="0" fontId="0" fillId="6" borderId="14" xfId="0" applyFill="1" applyBorder="1" applyAlignment="1">
      <alignment horizontal="center" vertical="center"/>
    </xf>
    <xf numFmtId="0" fontId="0" fillId="6" borderId="3" xfId="0" applyFill="1" applyBorder="1">
      <alignment vertical="center"/>
    </xf>
    <xf numFmtId="0" fontId="0" fillId="6" borderId="4" xfId="0" applyFill="1" applyBorder="1">
      <alignment vertical="center"/>
    </xf>
    <xf numFmtId="0" fontId="8" fillId="6" borderId="2" xfId="0" applyFont="1" applyFill="1" applyBorder="1">
      <alignment vertical="center"/>
    </xf>
    <xf numFmtId="181" fontId="6" fillId="6" borderId="4" xfId="0" applyNumberFormat="1" applyFont="1" applyFill="1" applyBorder="1">
      <alignment vertical="center"/>
    </xf>
    <xf numFmtId="0" fontId="0" fillId="6" borderId="15" xfId="0" applyFill="1" applyBorder="1">
      <alignment vertical="center"/>
    </xf>
    <xf numFmtId="0" fontId="0" fillId="6" borderId="14" xfId="0" applyFill="1" applyBorder="1">
      <alignment vertical="center"/>
    </xf>
    <xf numFmtId="0" fontId="0" fillId="5" borderId="13" xfId="0" applyNumberFormat="1" applyFill="1" applyBorder="1">
      <alignment vertical="center"/>
    </xf>
    <xf numFmtId="0" fontId="6" fillId="0" borderId="16" xfId="0" applyFont="1" applyBorder="1" applyAlignment="1">
      <alignment vertical="center"/>
    </xf>
    <xf numFmtId="176" fontId="0" fillId="4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55" fontId="6" fillId="0" borderId="2" xfId="0" applyNumberFormat="1" applyFont="1" applyBorder="1" applyAlignment="1">
      <alignment horizontal="center" vertical="center"/>
    </xf>
    <xf numFmtId="55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7DB3-9F93-44A9-A504-63A48E816A3E}">
  <sheetPr>
    <pageSetUpPr fitToPage="1"/>
  </sheetPr>
  <dimension ref="A1:R38"/>
  <sheetViews>
    <sheetView tabSelected="1" zoomScale="70" zoomScaleNormal="70" zoomScaleSheetLayoutView="85" zoomScalePageLayoutView="85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J21" sqref="J21"/>
    </sheetView>
  </sheetViews>
  <sheetFormatPr defaultRowHeight="18" outlineLevelCol="1" x14ac:dyDescent="0.55000000000000004"/>
  <cols>
    <col min="1" max="1" width="9.6640625" customWidth="1"/>
    <col min="2" max="4" width="15.08203125" customWidth="1"/>
    <col min="5" max="5" width="15.08203125" hidden="1" customWidth="1" outlineLevel="1"/>
    <col min="6" max="6" width="15.08203125" customWidth="1" collapsed="1"/>
    <col min="7" max="14" width="15.08203125" customWidth="1"/>
    <col min="15" max="15" width="15.58203125" customWidth="1"/>
    <col min="16" max="16" width="15.08203125" hidden="1" customWidth="1" outlineLevel="1"/>
    <col min="17" max="17" width="15.08203125" customWidth="1" collapsed="1"/>
    <col min="18" max="18" width="15.08203125" customWidth="1"/>
    <col min="19" max="19" width="12.58203125" bestFit="1" customWidth="1"/>
  </cols>
  <sheetData>
    <row r="1" spans="1:18" ht="24" customHeight="1" x14ac:dyDescent="0.55000000000000004">
      <c r="A1" s="22" t="s">
        <v>30</v>
      </c>
      <c r="B1" s="22"/>
      <c r="C1" s="22"/>
    </row>
    <row r="2" spans="1:18" ht="12" customHeight="1" x14ac:dyDescent="0.55000000000000004">
      <c r="A2" s="22"/>
      <c r="B2" s="22"/>
      <c r="C2" s="22"/>
    </row>
    <row r="3" spans="1:18" ht="24" customHeight="1" x14ac:dyDescent="0.55000000000000004">
      <c r="A3" s="65" t="s">
        <v>36</v>
      </c>
      <c r="B3" s="22"/>
      <c r="C3" s="22"/>
    </row>
    <row r="4" spans="1:18" ht="24" customHeight="1" x14ac:dyDescent="0.55000000000000004">
      <c r="A4" s="65" t="s">
        <v>29</v>
      </c>
      <c r="B4" s="22"/>
      <c r="C4" s="22"/>
    </row>
    <row r="5" spans="1:18" ht="24" customHeight="1" x14ac:dyDescent="0.55000000000000004">
      <c r="A5" s="65" t="s">
        <v>33</v>
      </c>
      <c r="B5" s="22"/>
      <c r="C5" s="22"/>
    </row>
    <row r="6" spans="1:18" ht="24" customHeight="1" x14ac:dyDescent="0.55000000000000004">
      <c r="A6" s="65" t="s">
        <v>28</v>
      </c>
      <c r="B6" s="22"/>
      <c r="C6" s="22"/>
    </row>
    <row r="7" spans="1:18" ht="12" customHeight="1" x14ac:dyDescent="0.55000000000000004">
      <c r="A7" s="22"/>
      <c r="B7" s="22"/>
      <c r="C7" s="22"/>
    </row>
    <row r="8" spans="1:18" ht="24" customHeight="1" x14ac:dyDescent="0.55000000000000004">
      <c r="A8" s="23" t="s">
        <v>25</v>
      </c>
      <c r="B8" s="24"/>
      <c r="C8" s="68" t="s">
        <v>21</v>
      </c>
      <c r="D8" s="68"/>
      <c r="E8" s="68"/>
      <c r="F8" s="68"/>
      <c r="G8" s="61"/>
      <c r="I8" s="56" t="str">
        <f>"稼働率(戸数)　"&amp;C9</f>
        <v>稼働率(戸数)　2025年●月末時点</v>
      </c>
      <c r="J8" s="57"/>
      <c r="K8" s="58"/>
      <c r="L8" s="45" t="e">
        <f>ROUND($B$36/$B$35,3)</f>
        <v>#DIV/0!</v>
      </c>
    </row>
    <row r="9" spans="1:18" ht="24" customHeight="1" x14ac:dyDescent="0.55000000000000004">
      <c r="A9" s="23" t="s">
        <v>26</v>
      </c>
      <c r="B9" s="25"/>
      <c r="C9" s="66" t="s">
        <v>24</v>
      </c>
      <c r="D9" s="67"/>
      <c r="E9" s="67"/>
      <c r="F9" s="67"/>
      <c r="G9" s="61"/>
      <c r="I9" s="56" t="str">
        <f>"稼働率(面積)　"&amp;C9</f>
        <v>稼働率(面積)　2025年●月末時点</v>
      </c>
      <c r="J9" s="57"/>
      <c r="K9" s="59"/>
      <c r="L9" s="45" t="e">
        <f>ROUND($D$36/$D$35,3)</f>
        <v>#DIV/0!</v>
      </c>
    </row>
    <row r="10" spans="1:18" ht="12" customHeight="1" x14ac:dyDescent="0.55000000000000004">
      <c r="A10" s="48"/>
      <c r="B10" s="49"/>
      <c r="C10" s="49"/>
      <c r="D10" s="46"/>
      <c r="E10" s="47"/>
      <c r="F10" s="47"/>
      <c r="G10" s="47"/>
    </row>
    <row r="11" spans="1:18" ht="24" customHeight="1" x14ac:dyDescent="0.55000000000000004">
      <c r="A11" s="44" t="s">
        <v>27</v>
      </c>
      <c r="B11" s="1"/>
      <c r="C11" s="1"/>
    </row>
    <row r="12" spans="1:18" ht="24" customHeight="1" x14ac:dyDescent="0.55000000000000004">
      <c r="A12" s="2" t="s">
        <v>17</v>
      </c>
      <c r="B12" s="2" t="s">
        <v>0</v>
      </c>
      <c r="C12" s="2" t="s">
        <v>34</v>
      </c>
      <c r="D12" s="2" t="s">
        <v>1</v>
      </c>
      <c r="E12" s="7" t="s">
        <v>12</v>
      </c>
      <c r="F12" s="2" t="s">
        <v>22</v>
      </c>
      <c r="G12" s="2" t="s">
        <v>6</v>
      </c>
      <c r="H12" s="2" t="s">
        <v>2</v>
      </c>
      <c r="I12" s="2" t="s">
        <v>13</v>
      </c>
      <c r="J12" s="2" t="s">
        <v>3</v>
      </c>
      <c r="K12" s="2" t="s">
        <v>14</v>
      </c>
      <c r="L12" s="2" t="s">
        <v>9</v>
      </c>
      <c r="M12" s="2" t="s">
        <v>10</v>
      </c>
      <c r="N12" s="2" t="s">
        <v>11</v>
      </c>
      <c r="O12" s="2" t="s">
        <v>15</v>
      </c>
      <c r="P12" s="7" t="s">
        <v>16</v>
      </c>
      <c r="Q12" s="2" t="s">
        <v>4</v>
      </c>
      <c r="R12" s="2" t="s">
        <v>5</v>
      </c>
    </row>
    <row r="13" spans="1:18" ht="24" customHeight="1" x14ac:dyDescent="0.55000000000000004">
      <c r="A13" s="17" t="s">
        <v>18</v>
      </c>
      <c r="B13" s="19">
        <v>1</v>
      </c>
      <c r="C13" s="62" t="s">
        <v>35</v>
      </c>
      <c r="D13" s="11">
        <v>60</v>
      </c>
      <c r="E13" s="12">
        <f>D13/3.30578</f>
        <v>18.150028132543607</v>
      </c>
      <c r="F13" s="37" t="s">
        <v>23</v>
      </c>
      <c r="G13" s="13" t="s">
        <v>7</v>
      </c>
      <c r="H13" s="13" t="s">
        <v>8</v>
      </c>
      <c r="I13" s="14">
        <v>38353</v>
      </c>
      <c r="J13" s="14">
        <v>43831</v>
      </c>
      <c r="K13" s="14">
        <v>45657</v>
      </c>
      <c r="L13" s="14">
        <v>45809</v>
      </c>
      <c r="M13" s="15">
        <v>330000</v>
      </c>
      <c r="N13" s="15">
        <v>55000</v>
      </c>
      <c r="O13" s="15">
        <v>0</v>
      </c>
      <c r="P13" s="15">
        <f>M13+N13+O13</f>
        <v>385000</v>
      </c>
      <c r="Q13" s="15">
        <v>300000</v>
      </c>
      <c r="R13" s="16">
        <v>1800000</v>
      </c>
    </row>
    <row r="14" spans="1:18" ht="24" customHeight="1" x14ac:dyDescent="0.55000000000000004">
      <c r="A14" s="17" t="s">
        <v>18</v>
      </c>
      <c r="B14" s="19" t="s">
        <v>19</v>
      </c>
      <c r="C14" s="62"/>
      <c r="D14" s="11">
        <v>100</v>
      </c>
      <c r="E14" s="12">
        <f>D14/3.30578</f>
        <v>30.250046887572676</v>
      </c>
      <c r="F14" s="37" t="s">
        <v>20</v>
      </c>
      <c r="G14" s="13"/>
      <c r="H14" s="13"/>
      <c r="I14" s="14"/>
      <c r="J14" s="14"/>
      <c r="K14" s="14"/>
      <c r="L14" s="14"/>
      <c r="M14" s="15">
        <v>660000</v>
      </c>
      <c r="N14" s="15">
        <v>44000</v>
      </c>
      <c r="O14" s="15">
        <v>0</v>
      </c>
      <c r="P14" s="15">
        <f>M14+N14+O14</f>
        <v>704000</v>
      </c>
      <c r="Q14" s="15">
        <v>0</v>
      </c>
      <c r="R14" s="16">
        <v>7200000</v>
      </c>
    </row>
    <row r="15" spans="1:18" ht="24" customHeight="1" x14ac:dyDescent="0.55000000000000004">
      <c r="A15" s="18">
        <v>1</v>
      </c>
      <c r="B15" s="20"/>
      <c r="C15" s="63"/>
      <c r="D15" s="3"/>
      <c r="E15" s="8">
        <f>D15/3.30578</f>
        <v>0</v>
      </c>
      <c r="F15" s="35"/>
      <c r="G15" s="10"/>
      <c r="H15" s="10"/>
      <c r="I15" s="4"/>
      <c r="J15" s="4"/>
      <c r="K15" s="4"/>
      <c r="L15" s="4"/>
      <c r="M15" s="5"/>
      <c r="N15" s="5"/>
      <c r="O15" s="5"/>
      <c r="P15" s="9">
        <f>M15+N15+O15</f>
        <v>0</v>
      </c>
      <c r="Q15" s="5"/>
      <c r="R15" s="6"/>
    </row>
    <row r="16" spans="1:18" ht="24" customHeight="1" x14ac:dyDescent="0.55000000000000004">
      <c r="A16" s="18">
        <v>2</v>
      </c>
      <c r="B16" s="20"/>
      <c r="C16" s="63"/>
      <c r="D16" s="3"/>
      <c r="E16" s="8">
        <f t="shared" ref="E16:E33" si="0">D16/3.30578</f>
        <v>0</v>
      </c>
      <c r="F16" s="35"/>
      <c r="G16" s="10"/>
      <c r="H16" s="10"/>
      <c r="I16" s="4"/>
      <c r="J16" s="4"/>
      <c r="K16" s="4"/>
      <c r="L16" s="4"/>
      <c r="M16" s="5"/>
      <c r="N16" s="5"/>
      <c r="O16" s="5"/>
      <c r="P16" s="9">
        <f t="shared" ref="P16:P34" si="1">M16+N16+O16</f>
        <v>0</v>
      </c>
      <c r="Q16" s="5"/>
      <c r="R16" s="6"/>
    </row>
    <row r="17" spans="1:18" ht="24" customHeight="1" x14ac:dyDescent="0.55000000000000004">
      <c r="A17" s="18">
        <v>3</v>
      </c>
      <c r="B17" s="20"/>
      <c r="C17" s="63"/>
      <c r="D17" s="3"/>
      <c r="E17" s="8">
        <f t="shared" si="0"/>
        <v>0</v>
      </c>
      <c r="F17" s="35"/>
      <c r="G17" s="10"/>
      <c r="H17" s="10"/>
      <c r="I17" s="4"/>
      <c r="J17" s="4"/>
      <c r="K17" s="4"/>
      <c r="L17" s="4"/>
      <c r="M17" s="5"/>
      <c r="N17" s="5"/>
      <c r="O17" s="5"/>
      <c r="P17" s="9">
        <f t="shared" si="1"/>
        <v>0</v>
      </c>
      <c r="Q17" s="5"/>
      <c r="R17" s="6"/>
    </row>
    <row r="18" spans="1:18" ht="24" customHeight="1" x14ac:dyDescent="0.55000000000000004">
      <c r="A18" s="18">
        <v>4</v>
      </c>
      <c r="B18" s="20"/>
      <c r="C18" s="63"/>
      <c r="D18" s="3"/>
      <c r="E18" s="8">
        <f t="shared" si="0"/>
        <v>0</v>
      </c>
      <c r="F18" s="35"/>
      <c r="G18" s="10"/>
      <c r="H18" s="10"/>
      <c r="I18" s="4"/>
      <c r="J18" s="4"/>
      <c r="K18" s="4"/>
      <c r="L18" s="4"/>
      <c r="M18" s="5"/>
      <c r="N18" s="5"/>
      <c r="O18" s="5"/>
      <c r="P18" s="9">
        <f t="shared" si="1"/>
        <v>0</v>
      </c>
      <c r="Q18" s="5"/>
      <c r="R18" s="6"/>
    </row>
    <row r="19" spans="1:18" ht="24" customHeight="1" x14ac:dyDescent="0.55000000000000004">
      <c r="A19" s="18">
        <v>5</v>
      </c>
      <c r="B19" s="20"/>
      <c r="C19" s="63"/>
      <c r="D19" s="3"/>
      <c r="E19" s="8">
        <f t="shared" si="0"/>
        <v>0</v>
      </c>
      <c r="F19" s="35"/>
      <c r="G19" s="10"/>
      <c r="H19" s="10"/>
      <c r="I19" s="4"/>
      <c r="J19" s="4"/>
      <c r="K19" s="4"/>
      <c r="L19" s="4"/>
      <c r="M19" s="5"/>
      <c r="N19" s="5"/>
      <c r="O19" s="5"/>
      <c r="P19" s="9">
        <f t="shared" si="1"/>
        <v>0</v>
      </c>
      <c r="Q19" s="5"/>
      <c r="R19" s="6"/>
    </row>
    <row r="20" spans="1:18" ht="24" customHeight="1" x14ac:dyDescent="0.55000000000000004">
      <c r="A20" s="18">
        <v>6</v>
      </c>
      <c r="B20" s="20"/>
      <c r="C20" s="63"/>
      <c r="D20" s="3"/>
      <c r="E20" s="8">
        <f t="shared" si="0"/>
        <v>0</v>
      </c>
      <c r="F20" s="35"/>
      <c r="G20" s="10"/>
      <c r="H20" s="10"/>
      <c r="I20" s="4"/>
      <c r="J20" s="4"/>
      <c r="K20" s="4"/>
      <c r="L20" s="4"/>
      <c r="M20" s="5"/>
      <c r="N20" s="5"/>
      <c r="O20" s="5"/>
      <c r="P20" s="9">
        <f t="shared" si="1"/>
        <v>0</v>
      </c>
      <c r="Q20" s="5"/>
      <c r="R20" s="6"/>
    </row>
    <row r="21" spans="1:18" ht="24" customHeight="1" x14ac:dyDescent="0.55000000000000004">
      <c r="A21" s="18">
        <v>7</v>
      </c>
      <c r="B21" s="20"/>
      <c r="C21" s="63"/>
      <c r="D21" s="3"/>
      <c r="E21" s="8">
        <f t="shared" si="0"/>
        <v>0</v>
      </c>
      <c r="F21" s="35"/>
      <c r="G21" s="10"/>
      <c r="H21" s="10"/>
      <c r="I21" s="4"/>
      <c r="J21" s="4"/>
      <c r="K21" s="4"/>
      <c r="L21" s="4"/>
      <c r="M21" s="5"/>
      <c r="N21" s="5"/>
      <c r="O21" s="5"/>
      <c r="P21" s="9">
        <f t="shared" si="1"/>
        <v>0</v>
      </c>
      <c r="Q21" s="5"/>
      <c r="R21" s="6"/>
    </row>
    <row r="22" spans="1:18" ht="24" customHeight="1" x14ac:dyDescent="0.55000000000000004">
      <c r="A22" s="18">
        <v>8</v>
      </c>
      <c r="B22" s="20"/>
      <c r="C22" s="63"/>
      <c r="D22" s="3"/>
      <c r="E22" s="8">
        <f t="shared" si="0"/>
        <v>0</v>
      </c>
      <c r="F22" s="35"/>
      <c r="G22" s="10"/>
      <c r="H22" s="10"/>
      <c r="I22" s="4"/>
      <c r="J22" s="4"/>
      <c r="K22" s="4"/>
      <c r="L22" s="4"/>
      <c r="M22" s="5"/>
      <c r="N22" s="5"/>
      <c r="O22" s="5"/>
      <c r="P22" s="9">
        <f t="shared" si="1"/>
        <v>0</v>
      </c>
      <c r="Q22" s="5"/>
      <c r="R22" s="6"/>
    </row>
    <row r="23" spans="1:18" ht="24" customHeight="1" x14ac:dyDescent="0.55000000000000004">
      <c r="A23" s="18">
        <v>9</v>
      </c>
      <c r="B23" s="20"/>
      <c r="C23" s="63"/>
      <c r="D23" s="3"/>
      <c r="E23" s="8">
        <f t="shared" si="0"/>
        <v>0</v>
      </c>
      <c r="F23" s="35"/>
      <c r="G23" s="10"/>
      <c r="H23" s="10"/>
      <c r="I23" s="4"/>
      <c r="J23" s="4"/>
      <c r="K23" s="4"/>
      <c r="L23" s="4"/>
      <c r="M23" s="5"/>
      <c r="N23" s="5"/>
      <c r="O23" s="5"/>
      <c r="P23" s="9">
        <f t="shared" si="1"/>
        <v>0</v>
      </c>
      <c r="Q23" s="5"/>
      <c r="R23" s="6"/>
    </row>
    <row r="24" spans="1:18" ht="24" customHeight="1" x14ac:dyDescent="0.55000000000000004">
      <c r="A24" s="18">
        <v>10</v>
      </c>
      <c r="B24" s="20"/>
      <c r="C24" s="63"/>
      <c r="D24" s="3"/>
      <c r="E24" s="8">
        <f>D24/3.30578</f>
        <v>0</v>
      </c>
      <c r="F24" s="35"/>
      <c r="G24" s="10"/>
      <c r="H24" s="10"/>
      <c r="I24" s="4"/>
      <c r="J24" s="4"/>
      <c r="K24" s="4"/>
      <c r="L24" s="4"/>
      <c r="M24" s="5"/>
      <c r="N24" s="5"/>
      <c r="O24" s="5"/>
      <c r="P24" s="9">
        <f>M24+N24+O24</f>
        <v>0</v>
      </c>
      <c r="Q24" s="5"/>
      <c r="R24" s="6"/>
    </row>
    <row r="25" spans="1:18" ht="24" customHeight="1" x14ac:dyDescent="0.55000000000000004">
      <c r="A25" s="18">
        <v>11</v>
      </c>
      <c r="B25" s="20"/>
      <c r="C25" s="63"/>
      <c r="D25" s="3"/>
      <c r="E25" s="8">
        <f t="shared" si="0"/>
        <v>0</v>
      </c>
      <c r="F25" s="35"/>
      <c r="G25" s="10"/>
      <c r="H25" s="10"/>
      <c r="I25" s="4"/>
      <c r="J25" s="4"/>
      <c r="K25" s="4"/>
      <c r="L25" s="4"/>
      <c r="M25" s="5"/>
      <c r="N25" s="5"/>
      <c r="O25" s="5"/>
      <c r="P25" s="9">
        <f t="shared" si="1"/>
        <v>0</v>
      </c>
      <c r="Q25" s="5"/>
      <c r="R25" s="6"/>
    </row>
    <row r="26" spans="1:18" ht="24" customHeight="1" x14ac:dyDescent="0.55000000000000004">
      <c r="A26" s="18">
        <v>12</v>
      </c>
      <c r="B26" s="20"/>
      <c r="C26" s="63"/>
      <c r="D26" s="3"/>
      <c r="E26" s="8">
        <f>D26/3.30578</f>
        <v>0</v>
      </c>
      <c r="F26" s="35"/>
      <c r="G26" s="10"/>
      <c r="H26" s="10"/>
      <c r="I26" s="4"/>
      <c r="J26" s="4"/>
      <c r="K26" s="4"/>
      <c r="L26" s="4"/>
      <c r="M26" s="5"/>
      <c r="N26" s="5"/>
      <c r="O26" s="5"/>
      <c r="P26" s="9">
        <f t="shared" si="1"/>
        <v>0</v>
      </c>
      <c r="Q26" s="5"/>
      <c r="R26" s="6"/>
    </row>
    <row r="27" spans="1:18" ht="24" customHeight="1" x14ac:dyDescent="0.55000000000000004">
      <c r="A27" s="18">
        <v>13</v>
      </c>
      <c r="B27" s="20"/>
      <c r="C27" s="63"/>
      <c r="D27" s="3"/>
      <c r="E27" s="8">
        <f t="shared" si="0"/>
        <v>0</v>
      </c>
      <c r="F27" s="35"/>
      <c r="G27" s="10"/>
      <c r="H27" s="10"/>
      <c r="I27" s="4"/>
      <c r="J27" s="4"/>
      <c r="K27" s="4"/>
      <c r="L27" s="4"/>
      <c r="M27" s="5"/>
      <c r="N27" s="5"/>
      <c r="O27" s="5"/>
      <c r="P27" s="9">
        <f t="shared" si="1"/>
        <v>0</v>
      </c>
      <c r="Q27" s="5"/>
      <c r="R27" s="6"/>
    </row>
    <row r="28" spans="1:18" ht="24" customHeight="1" x14ac:dyDescent="0.55000000000000004">
      <c r="A28" s="18">
        <v>14</v>
      </c>
      <c r="B28" s="20"/>
      <c r="C28" s="63"/>
      <c r="D28" s="3"/>
      <c r="E28" s="8">
        <f>D28/3.30578</f>
        <v>0</v>
      </c>
      <c r="F28" s="35"/>
      <c r="G28" s="10"/>
      <c r="H28" s="10"/>
      <c r="I28" s="4"/>
      <c r="J28" s="4"/>
      <c r="K28" s="4"/>
      <c r="L28" s="4"/>
      <c r="M28" s="5"/>
      <c r="N28" s="5"/>
      <c r="O28" s="5"/>
      <c r="P28" s="9">
        <f t="shared" si="1"/>
        <v>0</v>
      </c>
      <c r="Q28" s="5"/>
      <c r="R28" s="6"/>
    </row>
    <row r="29" spans="1:18" ht="24" customHeight="1" x14ac:dyDescent="0.55000000000000004">
      <c r="A29" s="18">
        <v>15</v>
      </c>
      <c r="B29" s="20"/>
      <c r="C29" s="63"/>
      <c r="D29" s="3"/>
      <c r="E29" s="8">
        <f t="shared" si="0"/>
        <v>0</v>
      </c>
      <c r="F29" s="35"/>
      <c r="G29" s="10"/>
      <c r="H29" s="10"/>
      <c r="I29" s="4"/>
      <c r="J29" s="4"/>
      <c r="K29" s="4"/>
      <c r="L29" s="4"/>
      <c r="M29" s="5"/>
      <c r="N29" s="5"/>
      <c r="O29" s="5"/>
      <c r="P29" s="9">
        <f t="shared" si="1"/>
        <v>0</v>
      </c>
      <c r="Q29" s="5"/>
      <c r="R29" s="6"/>
    </row>
    <row r="30" spans="1:18" ht="24" customHeight="1" x14ac:dyDescent="0.55000000000000004">
      <c r="A30" s="18">
        <v>16</v>
      </c>
      <c r="B30" s="20"/>
      <c r="C30" s="63"/>
      <c r="D30" s="3"/>
      <c r="E30" s="8">
        <f t="shared" si="0"/>
        <v>0</v>
      </c>
      <c r="F30" s="35"/>
      <c r="G30" s="10"/>
      <c r="H30" s="10"/>
      <c r="I30" s="4"/>
      <c r="J30" s="4"/>
      <c r="K30" s="4"/>
      <c r="L30" s="4"/>
      <c r="M30" s="5"/>
      <c r="N30" s="5"/>
      <c r="O30" s="5"/>
      <c r="P30" s="9">
        <f t="shared" si="1"/>
        <v>0</v>
      </c>
      <c r="Q30" s="5"/>
      <c r="R30" s="6"/>
    </row>
    <row r="31" spans="1:18" ht="24" customHeight="1" x14ac:dyDescent="0.55000000000000004">
      <c r="A31" s="18">
        <v>17</v>
      </c>
      <c r="B31" s="20"/>
      <c r="C31" s="63"/>
      <c r="D31" s="3"/>
      <c r="E31" s="8">
        <f t="shared" si="0"/>
        <v>0</v>
      </c>
      <c r="F31" s="35"/>
      <c r="G31" s="10"/>
      <c r="H31" s="10"/>
      <c r="I31" s="4"/>
      <c r="J31" s="4"/>
      <c r="K31" s="4"/>
      <c r="L31" s="4"/>
      <c r="M31" s="5"/>
      <c r="N31" s="5"/>
      <c r="O31" s="5"/>
      <c r="P31" s="9">
        <f t="shared" si="1"/>
        <v>0</v>
      </c>
      <c r="Q31" s="5"/>
      <c r="R31" s="6"/>
    </row>
    <row r="32" spans="1:18" ht="24" customHeight="1" x14ac:dyDescent="0.55000000000000004">
      <c r="A32" s="18">
        <v>18</v>
      </c>
      <c r="B32" s="20"/>
      <c r="C32" s="63"/>
      <c r="D32" s="3"/>
      <c r="E32" s="8">
        <f t="shared" si="0"/>
        <v>0</v>
      </c>
      <c r="F32" s="35"/>
      <c r="G32" s="10"/>
      <c r="H32" s="10"/>
      <c r="I32" s="4"/>
      <c r="J32" s="4"/>
      <c r="K32" s="4"/>
      <c r="L32" s="4"/>
      <c r="M32" s="5"/>
      <c r="N32" s="5"/>
      <c r="O32" s="5"/>
      <c r="P32" s="9">
        <f t="shared" si="1"/>
        <v>0</v>
      </c>
      <c r="Q32" s="5"/>
      <c r="R32" s="6"/>
    </row>
    <row r="33" spans="1:18" ht="24" customHeight="1" x14ac:dyDescent="0.55000000000000004">
      <c r="A33" s="18">
        <v>19</v>
      </c>
      <c r="B33" s="20"/>
      <c r="C33" s="63"/>
      <c r="D33" s="3"/>
      <c r="E33" s="8">
        <f t="shared" si="0"/>
        <v>0</v>
      </c>
      <c r="F33" s="35"/>
      <c r="G33" s="10"/>
      <c r="H33" s="10"/>
      <c r="I33" s="4"/>
      <c r="J33" s="4"/>
      <c r="K33" s="4"/>
      <c r="L33" s="4"/>
      <c r="M33" s="5"/>
      <c r="N33" s="5"/>
      <c r="O33" s="5"/>
      <c r="P33" s="9">
        <f t="shared" si="1"/>
        <v>0</v>
      </c>
      <c r="Q33" s="5"/>
      <c r="R33" s="6"/>
    </row>
    <row r="34" spans="1:18" ht="24" customHeight="1" thickBot="1" x14ac:dyDescent="0.6">
      <c r="A34" s="26">
        <v>20</v>
      </c>
      <c r="B34" s="27"/>
      <c r="C34" s="64"/>
      <c r="D34" s="28"/>
      <c r="E34" s="29">
        <f>D34/3.30578</f>
        <v>0</v>
      </c>
      <c r="F34" s="36"/>
      <c r="G34" s="30"/>
      <c r="H34" s="30"/>
      <c r="I34" s="31"/>
      <c r="J34" s="31"/>
      <c r="K34" s="31"/>
      <c r="L34" s="31"/>
      <c r="M34" s="32"/>
      <c r="N34" s="32"/>
      <c r="O34" s="32"/>
      <c r="P34" s="33">
        <f t="shared" si="1"/>
        <v>0</v>
      </c>
      <c r="Q34" s="32"/>
      <c r="R34" s="34"/>
    </row>
    <row r="35" spans="1:18" ht="18.5" thickTop="1" x14ac:dyDescent="0.55000000000000004">
      <c r="A35" s="50" t="s">
        <v>32</v>
      </c>
      <c r="B35" s="43">
        <f>SUBTOTAL(3,$B$15:$B$34)</f>
        <v>0</v>
      </c>
      <c r="C35" s="60"/>
      <c r="D35" s="51">
        <f>SUBTOTAL(9,$D$15:$D$34)</f>
        <v>0</v>
      </c>
      <c r="E35" s="38">
        <f>SUBTOTAL(9,$E$15:$E$34)</f>
        <v>0</v>
      </c>
      <c r="F35" s="42"/>
      <c r="G35" s="39"/>
      <c r="H35" s="40"/>
      <c r="I35" s="39"/>
      <c r="J35" s="39"/>
      <c r="K35" s="39"/>
      <c r="L35" s="39"/>
      <c r="M35" s="39">
        <f>SUBTOTAL(9,$M$15:$M$34)</f>
        <v>0</v>
      </c>
      <c r="N35" s="39">
        <f>SUBTOTAL(9,$N$15:$N$34)</f>
        <v>0</v>
      </c>
      <c r="O35" s="39">
        <f>SUBTOTAL(9,$O$15:$O$34)</f>
        <v>0</v>
      </c>
      <c r="P35" s="39">
        <f>SUBTOTAL(9,$P$15:$P$34)</f>
        <v>0</v>
      </c>
      <c r="Q35" s="39">
        <f>SUBTOTAL(9,$Q$15:$Q$34)</f>
        <v>0</v>
      </c>
      <c r="R35" s="41">
        <f>SUBTOTAL(9,$R$15:$R$34)</f>
        <v>0</v>
      </c>
    </row>
    <row r="36" spans="1:18" x14ac:dyDescent="0.55000000000000004">
      <c r="A36" s="53" t="s">
        <v>31</v>
      </c>
      <c r="B36" s="54">
        <f>COUNTIF($F$15:$F$34,"入居中")</f>
        <v>0</v>
      </c>
      <c r="C36" s="54"/>
      <c r="D36" s="52">
        <f>SUMIF($F$15:$F$34,"入居中",$D$15:$D$34)</f>
        <v>0</v>
      </c>
      <c r="E36" s="54"/>
      <c r="F36" s="54"/>
      <c r="G36" s="54"/>
      <c r="H36" s="54"/>
      <c r="I36" s="54"/>
      <c r="J36" s="54"/>
      <c r="K36" s="54"/>
      <c r="L36" s="54"/>
      <c r="M36" s="54">
        <f>SUMIF($F$15:$F$34,"入居中",$M$15:$M$34)</f>
        <v>0</v>
      </c>
      <c r="N36" s="54">
        <f>SUMIF($F$15:$F$34,"入居中",$N$15:$N$34)</f>
        <v>0</v>
      </c>
      <c r="O36" s="54">
        <f>SUMIF($F$15:$F$34,"入居中",$O$15:$O$34)</f>
        <v>0</v>
      </c>
      <c r="P36" s="54">
        <f>SUMIF($F$15:$F$34,"入居中",$P$15:$P$34)</f>
        <v>0</v>
      </c>
      <c r="Q36" s="54">
        <f>SUMIF($F$15:$F$34,"入居中",$Q$15:$Q$34)</f>
        <v>0</v>
      </c>
      <c r="R36" s="55">
        <f>SUMIF($F$15:$F$34,"入居中",$R$15:$R$34)</f>
        <v>0</v>
      </c>
    </row>
    <row r="38" spans="1:18" x14ac:dyDescent="0.55000000000000004">
      <c r="L38" s="21"/>
    </row>
  </sheetData>
  <dataConsolidate/>
  <mergeCells count="2">
    <mergeCell ref="C9:F9"/>
    <mergeCell ref="C8:F8"/>
  </mergeCells>
  <phoneticPr fontId="1"/>
  <dataValidations count="3">
    <dataValidation type="list" allowBlank="1" showInputMessage="1" showErrorMessage="1" sqref="H13:H34" xr:uid="{EF5F7886-86DD-4C90-94B5-30FFA1499868}">
      <formula1>"普通賃貸借,定期借家"</formula1>
    </dataValidation>
    <dataValidation type="list" allowBlank="1" showInputMessage="1" showErrorMessage="1" sqref="F13:F34" xr:uid="{C9430BAB-C7F2-48C4-83D6-1C071F97C50B}">
      <formula1>"入居中,空室,入居予定,申込有"</formula1>
    </dataValidation>
    <dataValidation type="list" allowBlank="1" showInputMessage="1" showErrorMessage="1" sqref="C14:C34 C13" xr:uid="{D8C72F77-9867-4A06-BD66-A2C776B5E6D3}">
      <formula1>"オフィス,商業施設,住宅,保育所,ヘルスケア施設,その他"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cellComments="asDisplayed" r:id="rId1"/>
  <headerFooter>
    <oddHeader>&amp;R&amp;12【登録様式２】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